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87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E37" i="9"/>
  <c r="AM37" i="9"/>
  <c r="C37" i="9"/>
  <c r="AM36" i="9"/>
  <c r="C36" i="9"/>
  <c r="BW34" i="9"/>
  <c r="BW35" i="9" s="1"/>
  <c r="BW36" i="9" s="1"/>
  <c r="BW37" i="9" s="1"/>
  <c r="C34" i="9"/>
  <c r="C35" i="9" s="1"/>
  <c r="CO34" i="9" l="1"/>
  <c r="CO35" i="9" s="1"/>
  <c r="CO36" i="9" s="1"/>
  <c r="CO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alcChain>
</file>

<file path=xl/sharedStrings.xml><?xml version="1.0" encoding="utf-8"?>
<sst xmlns="http://schemas.openxmlformats.org/spreadsheetml/2006/main" count="1021" uniqueCount="562">
  <si>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</si>
  <si>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</si>
  <si>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</si>
  <si>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</si>
  <si>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</si>
  <si>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</si>
  <si>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</si>
  <si>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</si>
  <si>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</si>
  <si>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</si>
  <si>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</si>
  <si>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</si>
  <si>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</si>
  <si>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</si>
  <si>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</si>
  <si>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</si>
  <si>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</si>
  <si>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</si>
  <si>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</si>
  <si>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</si>
  <si>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</si>
  <si>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</si>
  <si>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</si>
  <si>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</si>
  <si>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</si>
  <si>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</si>
  <si>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</si>
  <si>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</si>
  <si>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</si>
  <si>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</si>
  <si>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</si>
  <si>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</si>
  <si>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</si>
  <si>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</si>
  <si>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</si>
  <si>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</si>
  <si>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</si>
  <si>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</si>
  <si>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</si>
  <si>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</si>
  <si>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</si>
  <si>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</si>
  <si>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</si>
  <si>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</si>
  <si>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</si>
  <si>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</si>
  <si>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</si>
  <si>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</si>
  <si>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</si>
  <si>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</si>
  <si>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</si>
  <si>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</si>
  <si>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</si>
  <si>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</si>
  <si>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</si>
  <si>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</si>
  <si>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</si>
  <si>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</si>
  <si>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</si>
  <si>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</si>
  <si>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</si>
  <si>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</si>
  <si>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</si>
  <si>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</si>
  <si>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</si>
  <si>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</si>
  <si>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</si>
  <si>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</si>
  <si>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</si>
  <si>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</si>
  <si>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</si>
  <si>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</si>
  <si>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</si>
  <si>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</si>
  <si>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</si>
  <si>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</si>
  <si>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</si>
  <si>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</si>
  <si>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</si>
  <si>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</si>
  <si>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</si>
  <si>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</si>
  <si>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芦屋市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</si>
  <si>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</si>
  <si>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</si>
  <si>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</si>
  <si>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</si>
  <si>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</si>
  <si>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</si>
  <si>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</si>
  <si>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</si>
  <si>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</si>
  <si>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</si>
  <si>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</si>
  <si>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</si>
  <si>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</si>
  <si>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</si>
  <si>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</si>
  <si>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</si>
  <si>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</si>
  <si>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</si>
  <si>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</si>
  <si>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</si>
  <si>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</si>
  <si>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</si>
  <si>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</si>
  <si>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</si>
  <si>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</si>
  <si>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</si>
  <si>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</si>
  <si>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</si>
  <si>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</si>
  <si>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</si>
  <si>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</si>
  <si>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</si>
  <si>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</si>
  <si>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</si>
  <si>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</si>
  <si>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</si>
  <si>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</si>
  <si>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</si>
  <si>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</si>
  <si>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</si>
  <si>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</si>
  <si>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</si>
  <si>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</si>
  <si>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</si>
  <si>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</si>
  <si>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</si>
  <si>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</si>
  <si>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</si>
  <si>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</si>
  <si>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</si>
  <si>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</si>
  <si>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</si>
  <si>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</si>
  <si>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</si>
  <si>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</si>
  <si>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</si>
  <si>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</si>
  <si>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</si>
  <si>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</si>
  <si>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</si>
  <si>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</si>
  <si>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</si>
  <si>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</si>
  <si>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</si>
  <si>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</si>
  <si>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</si>
  <si>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</si>
  <si>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</si>
  <si>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</si>
  <si>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</si>
  <si>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</si>
  <si>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</si>
  <si>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</si>
  <si>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</si>
  <si>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</si>
  <si>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</si>
  <si>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</si>
  <si>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</si>
  <si>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</si>
  <si>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</si>
  <si>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</si>
  <si>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</si>
  <si>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</si>
  <si>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</si>
  <si>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</si>
  <si>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</si>
  <si>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</si>
  <si>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</si>
  <si>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</si>
  <si>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</si>
  <si>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</si>
  <si>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</si>
  <si>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</si>
  <si>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</si>
  <si>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</si>
  <si>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</si>
  <si>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</si>
  <si>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</si>
  <si>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</si>
  <si>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</si>
  <si>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</si>
  <si>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</si>
  <si>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</si>
  <si>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</si>
  <si>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</si>
  <si>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</si>
  <si>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</si>
  <si>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</si>
  <si>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</si>
  <si>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</si>
  <si>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</si>
  <si>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</si>
  <si>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兵庫県芦屋市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</si>
  <si>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</si>
  <si>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</si>
  <si>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</si>
  <si>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</si>
  <si>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</si>
  <si>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</si>
  <si>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</si>
  <si>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</si>
  <si>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</si>
  <si>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</si>
  <si>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</si>
  <si>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</si>
  <si>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</si>
  <si>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</si>
  <si>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</si>
  <si>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</si>
  <si>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</si>
  <si>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</si>
  <si>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</si>
  <si>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</si>
  <si>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</si>
  <si>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</si>
  <si>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</si>
  <si>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</si>
  <si>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</si>
  <si>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</si>
  <si>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</si>
  <si>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</si>
  <si>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</si>
  <si>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</si>
  <si>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</si>
  <si>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</si>
  <si>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</si>
  <si>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</si>
  <si>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</si>
  <si>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</si>
  <si>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</si>
  <si>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</si>
  <si>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</si>
  <si>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</si>
  <si>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</si>
  <si>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</si>
  <si>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</si>
  <si>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</si>
  <si>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</si>
  <si>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</si>
  <si>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</si>
  <si>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</si>
  <si>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</si>
  <si>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</si>
  <si>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</si>
  <si>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</si>
  <si>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</si>
  <si>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</si>
  <si>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</si>
  <si>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</si>
  <si>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</si>
  <si>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</si>
  <si>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</si>
  <si>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</si>
  <si>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</si>
  <si>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</si>
  <si>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</si>
  <si>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</si>
  <si>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</si>
  <si>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</si>
  <si>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</si>
  <si>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</si>
  <si>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</si>
  <si>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</si>
  <si>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</si>
  <si>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</si>
  <si>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</si>
  <si>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</si>
  <si>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</si>
  <si>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</si>
  <si>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</si>
  <si>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</si>
  <si>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</si>
  <si>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</si>
  <si>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</si>
  <si>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</si>
  <si>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</si>
  <si>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</si>
  <si>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</si>
  <si>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</si>
  <si>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</si>
  <si>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</si>
  <si>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</si>
  <si>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</si>
  <si>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</si>
  <si>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</si>
  <si>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</si>
  <si>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</si>
  <si>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</si>
  <si>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</si>
  <si>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</si>
  <si>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</si>
  <si>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</si>
  <si>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</si>
  <si>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</si>
  <si>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</si>
  <si>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</si>
  <si>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</si>
  <si>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</si>
  <si>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</si>
  <si>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</si>
  <si>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</si>
  <si>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</si>
  <si>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</si>
  <si>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</si>
  <si>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</si>
  <si>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</si>
  <si>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</si>
  <si>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</si>
  <si>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</si>
  <si>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</si>
  <si>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</si>
  <si>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</si>
  <si>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</si>
  <si>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</si>
  <si>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</si>
  <si>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</si>
  <si>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</si>
  <si>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</si>
  <si>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</si>
  <si>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</si>
  <si>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</si>
  <si>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</si>
  <si>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</si>
  <si>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</si>
  <si>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</si>
  <si>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</si>
  <si>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</si>
  <si>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</si>
  <si>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</si>
  <si>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</si>
  <si>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</si>
  <si>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</si>
  <si>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</si>
  <si>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</si>
  <si>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</si>
  <si>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</si>
  <si>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</si>
  <si>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</si>
  <si>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</si>
  <si>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</si>
  <si>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</si>
  <si>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兵庫県芦屋市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</si>
  <si>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</si>
  <si>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</si>
  <si>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</si>
  <si>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</si>
  <si>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</si>
  <si>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</si>
  <si>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</si>
  <si>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</si>
  <si>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</si>
  <si>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</si>
  <si>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</si>
  <si>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</si>
  <si>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</si>
  <si>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</si>
  <si>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</si>
  <si>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</si>
  <si>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</si>
  <si>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</si>
  <si>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</si>
  <si>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</si>
  <si>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</si>
  <si>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</si>
  <si>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</si>
  <si>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</si>
  <si>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</si>
  <si>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</si>
  <si>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</si>
  <si>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</si>
  <si>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</si>
  <si>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</si>
  <si>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</si>
  <si>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</si>
  <si>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</si>
  <si>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</si>
  <si>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</si>
  <si>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</si>
  <si>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駐車場事業特別会計</t>
    <phoneticPr fontId="5"/>
  </si>
  <si>
    <t>後期高齢者医療事業特別会計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</si>
  <si>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</si>
  <si>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</si>
  <si>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</si>
  <si>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</si>
  <si>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</si>
  <si>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宅地造成事業特別会計</t>
    <phoneticPr fontId="5"/>
  </si>
  <si>
    <t>都市再開発事業特別会計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</si>
  <si>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</si>
  <si>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</si>
  <si>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</si>
  <si>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</si>
  <si>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</si>
  <si>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</si>
  <si>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</si>
  <si>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</si>
  <si>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</si>
  <si>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</si>
  <si>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</si>
  <si>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</si>
  <si>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</si>
  <si>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</si>
  <si>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</si>
  <si>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</si>
  <si>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</si>
  <si>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</si>
  <si>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</si>
  <si>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</si>
  <si>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</si>
  <si>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</si>
  <si>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</si>
  <si>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</si>
  <si>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</si>
  <si>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</si>
  <si>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</si>
  <si>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</si>
  <si>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</si>
  <si>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</si>
  <si>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</si>
  <si>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</si>
  <si>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</si>
  <si>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</si>
  <si>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</si>
  <si>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</si>
  <si>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</si>
  <si>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</si>
  <si>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</si>
  <si>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</si>
  <si>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</si>
  <si>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</si>
  <si>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</si>
  <si>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</si>
  <si>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</si>
  <si>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</si>
  <si>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</si>
  <si>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</si>
  <si>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</si>
  <si>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</si>
  <si>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</si>
  <si>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</si>
  <si>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</si>
  <si>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</si>
  <si>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</si>
  <si>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</si>
  <si>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</si>
  <si>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</si>
  <si>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</si>
  <si>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</si>
  <si>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</si>
  <si>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</si>
  <si>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</si>
  <si>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</si>
  <si>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</si>
  <si>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</si>
  <si>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</si>
  <si>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</si>
  <si>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</si>
  <si>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</si>
  <si>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</si>
  <si>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</si>
  <si>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</si>
  <si>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</si>
  <si>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</si>
  <si>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</si>
  <si>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</si>
  <si>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</si>
  <si>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</si>
  <si>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</si>
  <si>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</si>
  <si>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</si>
  <si>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</si>
  <si>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</si>
  <si>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</si>
  <si>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</si>
  <si>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</si>
  <si>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</si>
  <si>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</si>
  <si>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</si>
  <si>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</si>
  <si>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</si>
  <si>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</si>
  <si>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</si>
  <si>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</si>
  <si>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</si>
  <si>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</si>
  <si>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</si>
  <si>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</si>
  <si>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</si>
  <si>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</si>
  <si>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</si>
  <si>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</si>
  <si>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</si>
  <si>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</si>
  <si>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</si>
  <si>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</si>
  <si>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</si>
  <si>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</si>
  <si>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</si>
  <si>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</si>
  <si>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</si>
  <si>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</si>
  <si>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</si>
  <si>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</si>
  <si>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</si>
  <si>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</si>
  <si>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</si>
  <si>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</si>
  <si>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</si>
  <si>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</si>
  <si>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</si>
  <si>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</si>
  <si>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</si>
  <si>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</si>
  <si>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</si>
  <si>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</si>
  <si>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</si>
  <si>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</si>
  <si>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</si>
  <si>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</si>
  <si>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</si>
  <si>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</si>
  <si>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</si>
  <si>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</si>
  <si>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</si>
  <si>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</si>
  <si>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2.03</t>
  </si>
  <si>
    <t>病院事業会計</t>
  </si>
  <si>
    <t>一般会計</t>
  </si>
  <si>
    <t>水道事業会計</t>
  </si>
  <si>
    <t>国民健康保険事業特別会計</t>
  </si>
  <si>
    <t>介護保険事業特別会計</t>
  </si>
  <si>
    <t>宅地造成事業特別会計</t>
  </si>
  <si>
    <t>後期高齢者医療事業特別会計</t>
  </si>
  <si>
    <t>公共用地取得費特別会計</t>
  </si>
  <si>
    <t>その他会計（赤字）</t>
  </si>
  <si>
    <t>その他会計（黒字）</t>
  </si>
  <si>
    <t>阪神福祉事業団</t>
    <rPh sb="0" eb="2">
      <t>ハンシン</t>
    </rPh>
    <rPh sb="2" eb="4">
      <t>フクシ</t>
    </rPh>
    <rPh sb="4" eb="7">
      <t>ジギョウダン</t>
    </rPh>
    <phoneticPr fontId="2"/>
  </si>
  <si>
    <t>兵庫県信用保証協会</t>
    <rPh sb="0" eb="3">
      <t>ヒョウゴケン</t>
    </rPh>
    <rPh sb="3" eb="5">
      <t>シンヨウ</t>
    </rPh>
    <rPh sb="5" eb="7">
      <t>ホショウ</t>
    </rPh>
    <rPh sb="7" eb="9">
      <t>キョウカイ</t>
    </rPh>
    <phoneticPr fontId="2"/>
  </si>
  <si>
    <t>財）芦屋市ハートフル福祉公社</t>
    <rPh sb="0" eb="1">
      <t>ザイ</t>
    </rPh>
    <rPh sb="2" eb="5">
      <t>アシヤシ</t>
    </rPh>
    <rPh sb="10" eb="12">
      <t>フクシ</t>
    </rPh>
    <rPh sb="12" eb="14">
      <t>コウシャ</t>
    </rPh>
    <phoneticPr fontId="2"/>
  </si>
  <si>
    <t>芦屋都市管理（株）</t>
    <rPh sb="0" eb="2">
      <t>アシヤ</t>
    </rPh>
    <rPh sb="2" eb="4">
      <t>トシ</t>
    </rPh>
    <rPh sb="4" eb="6">
      <t>カンリ</t>
    </rPh>
    <rPh sb="7" eb="8">
      <t>カブ</t>
    </rPh>
    <phoneticPr fontId="2"/>
  </si>
  <si>
    <t>阪神水道企業団</t>
    <rPh sb="0" eb="2">
      <t>ハンシン</t>
    </rPh>
    <rPh sb="2" eb="4">
      <t>スイドウ</t>
    </rPh>
    <rPh sb="4" eb="6">
      <t>キギョウ</t>
    </rPh>
    <rPh sb="6" eb="7">
      <t>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</si>
  <si>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</si>
  <si>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</si>
  <si>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15" eb="17">
      <t>トクベツ</t>
    </rPh>
    <phoneticPr fontId="2"/>
  </si>
  <si>
    <t>○</t>
  </si>
  <si>
    <t>-</t>
    <phoneticPr fontId="2"/>
  </si>
  <si>
    <t>-</t>
    <phoneticPr fontId="30"/>
  </si>
  <si>
    <t>-</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</si>
  <si>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</si>
  <si>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</si>
  <si>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</si>
  <si>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</si>
  <si>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</si>
  <si>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</si>
  <si>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</si>
  <si>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</si>
  <si>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</si>
  <si>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</si>
  <si>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</si>
  <si>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　将来負担比率については，土地購入による大型事業や施設の老朽化による更新等により，ここ数年間は，ほぼ横ばいで推移していたが，平成２８年度では公共用地取得費特別会計における地方債残高の減少及び充当可能基金額の増加等により，減少している。
　実質公債費比率については，過去からの借換抑制や繰上償還などによる元利償還金の減少により，改善傾向にある。
今後とも，適切に起債管理を行い，将来負担の軽減を図り，財政の健全化に努める。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</si>
</sst>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23265</c:v>
                </c:pt>
                <c:pt idx="1">
                  <c:v>104444</c:v>
                </c:pt>
                <c:pt idx="2">
                  <c:v>64348</c:v>
                </c:pt>
                <c:pt idx="3">
                  <c:v>125386</c:v>
                </c:pt>
                <c:pt idx="4">
                  <c:v>50628</c:v>
                </c:pt>
              </c:numCache>
            </c:numRef>
          </c:val>
          <c:smooth val="0"/>
        </c:ser>
        <c:dLbls>
          <c:showLegendKey val="0"/>
          <c:showVal val="0"/>
          <c:showCatName val="0"/>
          <c:showSerName val="0"/>
          <c:showPercent val="0"/>
          <c:showBubbleSize val="0"/>
        </c:dLbls>
        <c:marker val="1"/>
        <c:smooth val="0"/>
        <c:axId val="113601536"/>
        <c:axId val="113616000"/>
      </c:lineChart>
      <c:catAx>
        <c:axId val="113601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616000"/>
        <c:crosses val="autoZero"/>
        <c:auto val="1"/>
        <c:lblAlgn val="ctr"/>
        <c:lblOffset val="100"/>
        <c:tickLblSkip val="1"/>
        <c:tickMarkSkip val="1"/>
        <c:noMultiLvlLbl val="0"/>
      </c:catAx>
      <c:valAx>
        <c:axId val="1136160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601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c:v>
                </c:pt>
                <c:pt idx="1">
                  <c:v>2.23</c:v>
                </c:pt>
                <c:pt idx="2">
                  <c:v>2.04</c:v>
                </c:pt>
                <c:pt idx="3">
                  <c:v>5.05</c:v>
                </c:pt>
                <c:pt idx="4">
                  <c:v>2.4900000000000002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33.44</c:v>
                </c:pt>
                <c:pt idx="1">
                  <c:v>30.14</c:v>
                </c:pt>
                <c:pt idx="2">
                  <c:v>22.74</c:v>
                </c:pt>
                <c:pt idx="3">
                  <c:v>34.83</c:v>
                </c:pt>
                <c:pt idx="4">
                  <c:v>37.67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8933120"/>
        <c:axId val="48943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-2.0299999999999998</c:v>
                </c:pt>
                <c:pt idx="1">
                  <c:v>6.57</c:v>
                </c:pt>
                <c:pt idx="2">
                  <c:v>9.7799999999999994</c:v>
                </c:pt>
                <c:pt idx="3">
                  <c:v>18.62</c:v>
                </c:pt>
                <c:pt idx="4">
                  <c:v>16.41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8933120"/>
        <c:axId val="48943488"/>
      </c:lineChart>
      <c:catAx>
        <c:axId val="4893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943488"/>
        <c:crosses val="autoZero"/>
        <c:auto val="1"/>
        <c:lblAlgn val="ctr"/>
        <c:lblOffset val="100"/>
        <c:tickLblSkip val="1"/>
        <c:tickMarkSkip val="1"/>
        <c:noMultiLvlLbl val="0"/>
      </c:catAx>
      <c:valAx>
        <c:axId val="48943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3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0.23</c:v>
                </c:pt>
                <c:pt idx="2">
                  <c:v>#N/A</c:v>
                </c:pt>
                <c:pt idx="3">
                  <c:v>0.17</c:v>
                </c:pt>
                <c:pt idx="4">
                  <c:v>#N/A</c:v>
                </c:pt>
                <c:pt idx="5">
                  <c:v>0.5</c:v>
                </c:pt>
                <c:pt idx="6">
                  <c:v>#N/A</c:v>
                </c:pt>
                <c:pt idx="7">
                  <c:v>0.45</c:v>
                </c:pt>
                <c:pt idx="8">
                  <c:v>#N/A</c:v>
                </c:pt>
                <c:pt idx="9">
                  <c:v>0.14000000000000001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公共用地取得費特別会計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c:v>
                </c:pt>
                <c:pt idx="2">
                  <c:v>#N/A</c:v>
                </c:pt>
                <c:pt idx="3">
                  <c:v>0.02</c:v>
                </c:pt>
                <c:pt idx="4">
                  <c:v>#N/A</c:v>
                </c:pt>
                <c:pt idx="5">
                  <c:v>0.05</c:v>
                </c:pt>
                <c:pt idx="6">
                  <c:v>#N/A</c:v>
                </c:pt>
                <c:pt idx="7">
                  <c:v>0.1</c:v>
                </c:pt>
                <c:pt idx="8">
                  <c:v>#N/A</c:v>
                </c:pt>
                <c:pt idx="9">
                  <c:v>0.19</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0.28000000000000003</c:v>
                </c:pt>
                <c:pt idx="2">
                  <c:v>#N/A</c:v>
                </c:pt>
                <c:pt idx="3">
                  <c:v>0.27</c:v>
                </c:pt>
                <c:pt idx="4">
                  <c:v>#N/A</c:v>
                </c:pt>
                <c:pt idx="5">
                  <c:v>0.32</c:v>
                </c:pt>
                <c:pt idx="6">
                  <c:v>#N/A</c:v>
                </c:pt>
                <c:pt idx="7">
                  <c:v>0.34</c:v>
                </c:pt>
                <c:pt idx="8">
                  <c:v>#N/A</c:v>
                </c:pt>
                <c:pt idx="9">
                  <c:v>0.38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4.37</c:v>
                </c:pt>
                <c:pt idx="2">
                  <c:v>#N/A</c:v>
                </c:pt>
                <c:pt idx="3">
                  <c:v>4.2300000000000004</c:v>
                </c:pt>
                <c:pt idx="4">
                  <c:v>#N/A</c:v>
                </c:pt>
                <c:pt idx="5">
                  <c:v>3.55</c:v>
                </c:pt>
                <c:pt idx="6">
                  <c:v>#N/A</c:v>
                </c:pt>
                <c:pt idx="7">
                  <c:v>2.35</c:v>
                </c:pt>
                <c:pt idx="8">
                  <c:v>#N/A</c:v>
                </c:pt>
                <c:pt idx="9">
                  <c:v>0.68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c:v>
                </c:pt>
                <c:pt idx="2">
                  <c:v>#N/A</c:v>
                </c:pt>
                <c:pt idx="3">
                  <c:v>0.52</c:v>
                </c:pt>
                <c:pt idx="4">
                  <c:v>#N/A</c:v>
                </c:pt>
                <c:pt idx="5">
                  <c:v>0.56000000000000005</c:v>
                </c:pt>
                <c:pt idx="6">
                  <c:v>#N/A</c:v>
                </c:pt>
                <c:pt idx="7">
                  <c:v>0.71</c:v>
                </c:pt>
                <c:pt idx="8">
                  <c:v>#N/A</c:v>
                </c:pt>
                <c:pt idx="9">
                  <c:v>0.94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0.23</c:v>
                </c:pt>
                <c:pt idx="2">
                  <c:v>#N/A</c:v>
                </c:pt>
                <c:pt idx="3">
                  <c:v>0.7</c:v>
                </c:pt>
                <c:pt idx="4">
                  <c:v>#N/A</c:v>
                </c:pt>
                <c:pt idx="5">
                  <c:v>0.78</c:v>
                </c:pt>
                <c:pt idx="6">
                  <c:v>#N/A</c:v>
                </c:pt>
                <c:pt idx="7">
                  <c:v>0.28000000000000003</c:v>
                </c:pt>
                <c:pt idx="8">
                  <c:v>#N/A</c:v>
                </c:pt>
                <c:pt idx="9">
                  <c:v>1.07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2.44</c:v>
                </c:pt>
                <c:pt idx="2">
                  <c:v>#N/A</c:v>
                </c:pt>
                <c:pt idx="3">
                  <c:v>3</c:v>
                </c:pt>
                <c:pt idx="4">
                  <c:v>#N/A</c:v>
                </c:pt>
                <c:pt idx="5">
                  <c:v>6.84</c:v>
                </c:pt>
                <c:pt idx="6">
                  <c:v>#N/A</c:v>
                </c:pt>
                <c:pt idx="7">
                  <c:v>4.3600000000000003</c:v>
                </c:pt>
                <c:pt idx="8">
                  <c:v>#N/A</c:v>
                </c:pt>
                <c:pt idx="9">
                  <c:v>1.27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1.0900000000000001</c:v>
                </c:pt>
                <c:pt idx="2">
                  <c:v>#N/A</c:v>
                </c:pt>
                <c:pt idx="3">
                  <c:v>2.2000000000000002</c:v>
                </c:pt>
                <c:pt idx="4">
                  <c:v>#N/A</c:v>
                </c:pt>
                <c:pt idx="5">
                  <c:v>1.98</c:v>
                </c:pt>
                <c:pt idx="6">
                  <c:v>#N/A</c:v>
                </c:pt>
                <c:pt idx="7">
                  <c:v>4.9400000000000004</c:v>
                </c:pt>
                <c:pt idx="8">
                  <c:v>#N/A</c:v>
                </c:pt>
                <c:pt idx="9">
                  <c:v>2.2999999999999998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1.45</c:v>
                </c:pt>
                <c:pt idx="2">
                  <c:v>#N/A</c:v>
                </c:pt>
                <c:pt idx="3">
                  <c:v>1.22</c:v>
                </c:pt>
                <c:pt idx="4">
                  <c:v>#N/A</c:v>
                </c:pt>
                <c:pt idx="5">
                  <c:v>0.41</c:v>
                </c:pt>
                <c:pt idx="6">
                  <c:v>#N/A</c:v>
                </c:pt>
                <c:pt idx="7">
                  <c:v>1.01</c:v>
                </c:pt>
                <c:pt idx="8">
                  <c:v>#N/A</c:v>
                </c:pt>
                <c:pt idx="9">
                  <c:v>6.87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3270016"/>
        <c:axId val="93271552"/>
      </c:barChart>
      <c:catAx>
        <c:axId val="9327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271552"/>
        <c:crosses val="autoZero"/>
        <c:auto val="1"/>
        <c:lblAlgn val="ctr"/>
        <c:lblOffset val="100"/>
        <c:tickLblSkip val="1"/>
        <c:tickMarkSkip val="1"/>
        <c:noMultiLvlLbl val="0"/>
      </c:catAx>
      <c:valAx>
        <c:axId val="9327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70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6487</c:v>
                </c:pt>
                <c:pt idx="5">
                  <c:v>6449</c:v>
                </c:pt>
                <c:pt idx="8">
                  <c:v>6416</c:v>
                </c:pt>
                <c:pt idx="11">
                  <c:v>6080</c:v>
                </c:pt>
                <c:pt idx="14">
                  <c:v>5926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107</c:v>
                </c:pt>
                <c:pt idx="3">
                  <c:v>1</c:v>
                </c:pt>
                <c:pt idx="6">
                  <c:v>99</c:v>
                </c:pt>
                <c:pt idx="9">
                  <c:v>99</c:v>
                </c:pt>
                <c:pt idx="12">
                  <c:v>99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119</c:v>
                </c:pt>
                <c:pt idx="3">
                  <c:v>113</c:v>
                </c:pt>
                <c:pt idx="6">
                  <c:v>111</c:v>
                </c:pt>
                <c:pt idx="9">
                  <c:v>122</c:v>
                </c:pt>
                <c:pt idx="12">
                  <c:v>44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1272</c:v>
                </c:pt>
                <c:pt idx="3">
                  <c:v>1001</c:v>
                </c:pt>
                <c:pt idx="6">
                  <c:v>1014</c:v>
                </c:pt>
                <c:pt idx="9">
                  <c:v>943</c:v>
                </c:pt>
                <c:pt idx="12">
                  <c:v>946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7857</c:v>
                </c:pt>
                <c:pt idx="3">
                  <c:v>7576</c:v>
                </c:pt>
                <c:pt idx="6">
                  <c:v>5650</c:v>
                </c:pt>
                <c:pt idx="9">
                  <c:v>5346</c:v>
                </c:pt>
                <c:pt idx="12">
                  <c:v>5982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8938368"/>
        <c:axId val="124892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2868</c:v>
                </c:pt>
                <c:pt idx="2">
                  <c:v>#N/A</c:v>
                </c:pt>
                <c:pt idx="3">
                  <c:v>#N/A</c:v>
                </c:pt>
                <c:pt idx="4">
                  <c:v>2242</c:v>
                </c:pt>
                <c:pt idx="5">
                  <c:v>#N/A</c:v>
                </c:pt>
                <c:pt idx="6">
                  <c:v>#N/A</c:v>
                </c:pt>
                <c:pt idx="7">
                  <c:v>458</c:v>
                </c:pt>
                <c:pt idx="8">
                  <c:v>#N/A</c:v>
                </c:pt>
                <c:pt idx="9">
                  <c:v>#N/A</c:v>
                </c:pt>
                <c:pt idx="10">
                  <c:v>430</c:v>
                </c:pt>
                <c:pt idx="11">
                  <c:v>#N/A</c:v>
                </c:pt>
                <c:pt idx="12">
                  <c:v>#N/A</c:v>
                </c:pt>
                <c:pt idx="13">
                  <c:v>1145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8938368"/>
        <c:axId val="124892672"/>
      </c:lineChart>
      <c:catAx>
        <c:axId val="4893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892672"/>
        <c:crosses val="autoZero"/>
        <c:auto val="1"/>
        <c:lblAlgn val="ctr"/>
        <c:lblOffset val="100"/>
        <c:tickLblSkip val="1"/>
        <c:tickMarkSkip val="1"/>
        <c:noMultiLvlLbl val="0"/>
      </c:catAx>
      <c:valAx>
        <c:axId val="12489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3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39174</c:v>
                </c:pt>
                <c:pt idx="5">
                  <c:v>36441</c:v>
                </c:pt>
                <c:pt idx="8">
                  <c:v>34378</c:v>
                </c:pt>
                <c:pt idx="11">
                  <c:v>31671</c:v>
                </c:pt>
                <c:pt idx="14">
                  <c:v>28507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13962</c:v>
                </c:pt>
                <c:pt idx="5">
                  <c:v>12749</c:v>
                </c:pt>
                <c:pt idx="8">
                  <c:v>10276</c:v>
                </c:pt>
                <c:pt idx="11">
                  <c:v>10900</c:v>
                </c:pt>
                <c:pt idx="14">
                  <c:v>12380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18842</c:v>
                </c:pt>
                <c:pt idx="5">
                  <c:v>14831</c:v>
                </c:pt>
                <c:pt idx="8">
                  <c:v>11895</c:v>
                </c:pt>
                <c:pt idx="11">
                  <c:v>14612</c:v>
                </c:pt>
                <c:pt idx="14">
                  <c:v>16178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2330</c:v>
                </c:pt>
                <c:pt idx="3">
                  <c:v>20</c:v>
                </c:pt>
                <c:pt idx="6">
                  <c:v>17</c:v>
                </c:pt>
                <c:pt idx="9">
                  <c:v>15</c:v>
                </c:pt>
                <c:pt idx="12">
                  <c:v>12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6690</c:v>
                </c:pt>
                <c:pt idx="3">
                  <c:v>5854</c:v>
                </c:pt>
                <c:pt idx="6">
                  <c:v>6057</c:v>
                </c:pt>
                <c:pt idx="9">
                  <c:v>5228</c:v>
                </c:pt>
                <c:pt idx="12">
                  <c:v>5062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423</c:v>
                </c:pt>
                <c:pt idx="3">
                  <c:v>318</c:v>
                </c:pt>
                <c:pt idx="6">
                  <c:v>285</c:v>
                </c:pt>
                <c:pt idx="9">
                  <c:v>168</c:v>
                </c:pt>
                <c:pt idx="12">
                  <c:v>134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12392</c:v>
                </c:pt>
                <c:pt idx="3">
                  <c:v>11652</c:v>
                </c:pt>
                <c:pt idx="6">
                  <c:v>10567</c:v>
                </c:pt>
                <c:pt idx="9">
                  <c:v>9384</c:v>
                </c:pt>
                <c:pt idx="12">
                  <c:v>8590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8530</c:v>
                </c:pt>
                <c:pt idx="3">
                  <c:v>8026</c:v>
                </c:pt>
                <c:pt idx="6">
                  <c:v>8281</c:v>
                </c:pt>
                <c:pt idx="9">
                  <c:v>7661</c:v>
                </c:pt>
                <c:pt idx="12">
                  <c:v>7045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65545</c:v>
                </c:pt>
                <c:pt idx="3">
                  <c:v>60279</c:v>
                </c:pt>
                <c:pt idx="6">
                  <c:v>54287</c:v>
                </c:pt>
                <c:pt idx="9">
                  <c:v>58204</c:v>
                </c:pt>
                <c:pt idx="12">
                  <c:v>54958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9152384"/>
        <c:axId val="49154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23931</c:v>
                </c:pt>
                <c:pt idx="2">
                  <c:v>#N/A</c:v>
                </c:pt>
                <c:pt idx="3">
                  <c:v>#N/A</c:v>
                </c:pt>
                <c:pt idx="4">
                  <c:v>22126</c:v>
                </c:pt>
                <c:pt idx="5">
                  <c:v>#N/A</c:v>
                </c:pt>
                <c:pt idx="6">
                  <c:v>#N/A</c:v>
                </c:pt>
                <c:pt idx="7">
                  <c:v>22945</c:v>
                </c:pt>
                <c:pt idx="8">
                  <c:v>#N/A</c:v>
                </c:pt>
                <c:pt idx="9">
                  <c:v>#N/A</c:v>
                </c:pt>
                <c:pt idx="10">
                  <c:v>23476</c:v>
                </c:pt>
                <c:pt idx="11">
                  <c:v>#N/A</c:v>
                </c:pt>
                <c:pt idx="12">
                  <c:v>#N/A</c:v>
                </c:pt>
                <c:pt idx="13">
                  <c:v>18736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9152384"/>
        <c:axId val="49154304"/>
      </c:lineChart>
      <c:catAx>
        <c:axId val="4915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154304"/>
        <c:crosses val="autoZero"/>
        <c:auto val="1"/>
        <c:lblAlgn val="ctr"/>
        <c:lblOffset val="100"/>
        <c:tickLblSkip val="1"/>
        <c:tickMarkSkip val="1"/>
        <c:noMultiLvlLbl val="0"/>
      </c:catAx>
      <c:valAx>
        <c:axId val="4915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5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6311808"/>
        <c:axId val="126313984"/>
      </c:scatterChart>
      <c:valAx>
        <c:axId val="1263118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313984"/>
        <c:crosses val="autoZero"/>
        <c:crossBetween val="midCat"/>
      </c:valAx>
      <c:valAx>
        <c:axId val="1263139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311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13</c:v>
                </c:pt>
                <c:pt idx="2">
                  <c:v>9.9</c:v>
                </c:pt>
                <c:pt idx="3">
                  <c:v>5.5</c:v>
                </c:pt>
                <c:pt idx="4">
                  <c:v>3.4</c:v>
                </c:pt>
              </c:numCache>
            </c:numRef>
          </c:xVal>
          <c:yVal>
            <c:numRef>
              <c:f>公会計指標分析・財政指標組合せ分析表!$K$73:$O$73</c:f>
              <c:numCache>
                <c:formatCode>#,##0.0;"▲ "#,##0.0</c:formatCode>
                <c:ptCount val="5"/>
                <c:pt idx="0">
                  <c:v>129.1</c:v>
                </c:pt>
                <c:pt idx="1">
                  <c:v>117.4</c:v>
                </c:pt>
                <c:pt idx="2">
                  <c:v>119.7</c:v>
                </c:pt>
                <c:pt idx="3">
                  <c:v>121.6</c:v>
                </c:pt>
                <c:pt idx="4">
                  <c:v>96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195496766734527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4.145595685628215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6393728"/>
        <c:axId val="126395904"/>
      </c:scatterChart>
      <c:valAx>
        <c:axId val="126393728"/>
        <c:scaling>
          <c:orientation val="minMax"/>
          <c:max val="14.2"/>
          <c:min val="2.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395904"/>
        <c:crosses val="autoZero"/>
        <c:crossBetween val="midCat"/>
      </c:valAx>
      <c:valAx>
        <c:axId val="126395904"/>
        <c:scaling>
          <c:orientation val="minMax"/>
          <c:max val="14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3937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平成２４年度までは，借換えの抑制や病院建設に係る償還の負担により，増加していたが，平成２５年度以降は，元利償還金の減少により対前年では改善している。</a:t>
          </a:r>
        </a:p>
        <a:p>
          <a:r>
            <a:rPr kumimoji="1" lang="ja-JP" altLang="en-US" sz="1400">
              <a:latin typeface="ＭＳ ゴシック" pitchFamily="49" charset="-128"/>
              <a:ea typeface="ＭＳ ゴシック" pitchFamily="49" charset="-128"/>
            </a:rPr>
            <a:t>　しかし，平成２８年度においては，公共用地取得費特別会計において地方債の満期一括償還があったため増加した。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今後，山手中学校建替工事など新たに市債を活用する事業も多く予定していることから，今後数年間は，ほぼ横ばいで推移する見通しである。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将来負担額の大きな割合を占める地方債残高は，ここ数年間は，借換抑制や繰上償還などにより，大きく減少してきた。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平成２７年度に公共用地取得費特別会計による土地の購入等の影響により増加しているが，平成２８年度に地方債の満期一括償還を行ったため，再び減少している。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計画的な地方債の発行等により将来負担額が増加しないように努め，将来負担の健全化を図る。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兵庫県芦屋市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96,246
94,706
18.47
45,216,101
44,096,634
590,567
23,676,912
54,958,048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96.0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兵庫県芦屋市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96,246
94,706
18.47
45,216,101
44,096,634
590,567
23,676,912
54,958,048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96.0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兵庫県芦屋市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96,246
94,706
18.47
45,216,101
44,096,634
590,567
23,676,912
54,958,048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96.0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兵庫県芦屋市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96,246
94,706
18.47
45,216,101
44,096,634
590,567
23,676,912
54,958,048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96.0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個人</a:t>
          </a:r>
          <a:r>
            <a:rPr kumimoji="1" lang="ja-JP" altLang="en-US" sz="1300">
              <a:solidFill>
                <a:schemeClr val="dk1"/>
              </a:solidFill>
              <a:effectLst/>
              <a:latin typeface="+mn-lt"/>
              <a:ea typeface="+mn-ea"/>
              <a:cs typeface="+mn-cs"/>
            </a:rPr>
            <a:t>市</a:t>
          </a:r>
          <a:r>
            <a:rPr kumimoji="1" lang="ja-JP" altLang="ja-JP" sz="1300">
              <a:solidFill>
                <a:schemeClr val="dk1"/>
              </a:solidFill>
              <a:effectLst/>
              <a:latin typeface="+mn-lt"/>
              <a:ea typeface="+mn-ea"/>
              <a:cs typeface="+mn-cs"/>
            </a:rPr>
            <a:t>民税を中心とした税収により，平成１５年度までは普通交付税の不交付となる１．００を超えていたが，阪神・淡路大震災からの復旧・復興事業等に係る公債費の増加や，三位一体改革に伴う個人市民税の税率６％比例税率化による税収減などにより悪化し，１．００未満となった</a:t>
          </a:r>
          <a:r>
            <a:rPr kumimoji="1" lang="ja-JP" altLang="en-US" sz="1300">
              <a:solidFill>
                <a:schemeClr val="dk1"/>
              </a:solidFill>
              <a:effectLst/>
              <a:latin typeface="+mn-lt"/>
              <a:ea typeface="+mn-ea"/>
              <a:cs typeface="+mn-cs"/>
            </a:rPr>
            <a:t>。今後は</a:t>
          </a:r>
          <a:r>
            <a:rPr kumimoji="1" lang="ja-JP" altLang="ja-JP" sz="1300">
              <a:solidFill>
                <a:schemeClr val="dk1"/>
              </a:solidFill>
              <a:effectLst/>
              <a:latin typeface="+mn-lt"/>
              <a:ea typeface="+mn-ea"/>
              <a:cs typeface="+mn-cs"/>
            </a:rPr>
            <a:t>公債費の償還とともに徐々に改善する見込み。</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38100</xdr:rowOff>
    </xdr:from>
    <xdr:to>
      <xdr:col>7</xdr:col>
      <xdr:colOff>152400</xdr:colOff>
      <xdr:row>37</xdr:row>
      <xdr:rowOff>86360</xdr:rowOff>
    </xdr:to>
    <xdr:cxnSp macro="">
      <xdr:nvCxnSpPr>
        <xdr:cNvPr id="66" name="直線コネクタ 65"/>
        <xdr:cNvCxnSpPr/>
      </xdr:nvCxnSpPr>
      <xdr:spPr>
        <a:xfrm flipV="1">
          <a:off x="4114800" y="63817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86360</xdr:rowOff>
    </xdr:from>
    <xdr:to>
      <xdr:col>6</xdr:col>
      <xdr:colOff>0</xdr:colOff>
      <xdr:row>37</xdr:row>
      <xdr:rowOff>110490</xdr:rowOff>
    </xdr:to>
    <xdr:cxnSp macro="">
      <xdr:nvCxnSpPr>
        <xdr:cNvPr id="69" name="直線コネクタ 68"/>
        <xdr:cNvCxnSpPr/>
      </xdr:nvCxnSpPr>
      <xdr:spPr>
        <a:xfrm flipV="1">
          <a:off x="3225800" y="64300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110490</xdr:rowOff>
    </xdr:from>
    <xdr:to>
      <xdr:col>4</xdr:col>
      <xdr:colOff>482600</xdr:colOff>
      <xdr:row>37</xdr:row>
      <xdr:rowOff>158750</xdr:rowOff>
    </xdr:to>
    <xdr:cxnSp macro="">
      <xdr:nvCxnSpPr>
        <xdr:cNvPr id="72" name="直線コネクタ 71"/>
        <xdr:cNvCxnSpPr/>
      </xdr:nvCxnSpPr>
      <xdr:spPr>
        <a:xfrm flipV="1">
          <a:off x="2336800" y="645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158750</xdr:rowOff>
    </xdr:from>
    <xdr:to>
      <xdr:col>3</xdr:col>
      <xdr:colOff>279400</xdr:colOff>
      <xdr:row>37</xdr:row>
      <xdr:rowOff>158750</xdr:rowOff>
    </xdr:to>
    <xdr:cxnSp macro="">
      <xdr:nvCxnSpPr>
        <xdr:cNvPr id="75" name="直線コネクタ 74"/>
        <xdr:cNvCxnSpPr/>
      </xdr:nvCxnSpPr>
      <xdr:spPr>
        <a:xfrm>
          <a:off x="1447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158750</xdr:rowOff>
    </xdr:from>
    <xdr:to>
      <xdr:col>7</xdr:col>
      <xdr:colOff>203200</xdr:colOff>
      <xdr:row>37</xdr:row>
      <xdr:rowOff>88900</xdr:rowOff>
    </xdr:to>
    <xdr:sp macro="" textlink="">
      <xdr:nvSpPr>
        <xdr:cNvPr id="85" name="円/楕円 84"/>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3827</xdr:rowOff>
    </xdr:from>
    <xdr:ext cx="762000" cy="259045"/>
    <xdr:sp macro="" textlink="">
      <xdr:nvSpPr>
        <xdr:cNvPr id="86" name="財政力該当値テキスト"/>
        <xdr:cNvSpPr txBox="1"/>
      </xdr:nvSpPr>
      <xdr:spPr>
        <a:xfrm>
          <a:off x="5041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35560</xdr:rowOff>
    </xdr:from>
    <xdr:to>
      <xdr:col>6</xdr:col>
      <xdr:colOff>50800</xdr:colOff>
      <xdr:row>37</xdr:row>
      <xdr:rowOff>137160</xdr:rowOff>
    </xdr:to>
    <xdr:sp macro="" textlink="">
      <xdr:nvSpPr>
        <xdr:cNvPr id="87" name="円/楕円 86"/>
        <xdr:cNvSpPr/>
      </xdr:nvSpPr>
      <xdr:spPr>
        <a:xfrm>
          <a:off x="4064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147337</xdr:rowOff>
    </xdr:from>
    <xdr:ext cx="736600" cy="259045"/>
    <xdr:sp macro="" textlink="">
      <xdr:nvSpPr>
        <xdr:cNvPr id="88" name="テキスト ボックス 87"/>
        <xdr:cNvSpPr txBox="1"/>
      </xdr:nvSpPr>
      <xdr:spPr>
        <a:xfrm>
          <a:off x="3733800" y="614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59690</xdr:rowOff>
    </xdr:from>
    <xdr:to>
      <xdr:col>4</xdr:col>
      <xdr:colOff>533400</xdr:colOff>
      <xdr:row>37</xdr:row>
      <xdr:rowOff>161290</xdr:rowOff>
    </xdr:to>
    <xdr:sp macro="" textlink="">
      <xdr:nvSpPr>
        <xdr:cNvPr id="89" name="円/楕円 88"/>
        <xdr:cNvSpPr/>
      </xdr:nvSpPr>
      <xdr:spPr>
        <a:xfrm>
          <a:off x="3175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17</xdr:rowOff>
    </xdr:from>
    <xdr:ext cx="762000" cy="259045"/>
    <xdr:sp macro="" textlink="">
      <xdr:nvSpPr>
        <xdr:cNvPr id="90" name="テキスト ボックス 89"/>
        <xdr:cNvSpPr txBox="1"/>
      </xdr:nvSpPr>
      <xdr:spPr>
        <a:xfrm>
          <a:off x="2844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107950</xdr:rowOff>
    </xdr:from>
    <xdr:to>
      <xdr:col>3</xdr:col>
      <xdr:colOff>330200</xdr:colOff>
      <xdr:row>38</xdr:row>
      <xdr:rowOff>38100</xdr:rowOff>
    </xdr:to>
    <xdr:sp macro="" textlink="">
      <xdr:nvSpPr>
        <xdr:cNvPr id="91" name="円/楕円 90"/>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92" name="テキスト ボックス 91"/>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93" name="円/楕円 92"/>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94" name="テキスト ボックス 93"/>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阪神・淡路大震災からの復旧・復興事業等に係る公債費の増大や，三位一体位改革に伴う税収減により，平成７年度以降，類似団体平均より高い状況が続いている。</a:t>
          </a:r>
        </a:p>
        <a:p>
          <a:r>
            <a:rPr kumimoji="1" lang="ja-JP" altLang="en-US" sz="1300">
              <a:latin typeface="ＭＳ Ｐゴシック"/>
            </a:rPr>
            <a:t>　平成２４年度の悪化は，将来の公債費を軽減するため満期を迎えた市債の借換えを抑制したことによるもので，一時的なものである。</a:t>
          </a:r>
          <a:endParaRPr kumimoji="1" lang="en-US" altLang="ja-JP" sz="1300">
            <a:latin typeface="ＭＳ Ｐゴシック"/>
          </a:endParaRPr>
        </a:p>
        <a:p>
          <a:r>
            <a:rPr kumimoji="1" lang="ja-JP" altLang="en-US" sz="1300">
              <a:latin typeface="ＭＳ Ｐゴシック"/>
            </a:rPr>
            <a:t>　また平成２８年度は，公共用地取得費特別会計において地方債の満期一括償還があったため，数値は一時的に悪化している。</a:t>
          </a:r>
        </a:p>
        <a:p>
          <a:r>
            <a:rPr kumimoji="1" lang="ja-JP" altLang="en-US" sz="1300">
              <a:latin typeface="ＭＳ Ｐゴシック"/>
            </a:rPr>
            <a:t>　今後も，経常経費の削減に取り組むなど，改善に努める。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102362</xdr:rowOff>
    </xdr:from>
    <xdr:to>
      <xdr:col>7</xdr:col>
      <xdr:colOff>152400</xdr:colOff>
      <xdr:row>64</xdr:row>
      <xdr:rowOff>24892</xdr:rowOff>
    </xdr:to>
    <xdr:cxnSp macro="">
      <xdr:nvCxnSpPr>
        <xdr:cNvPr id="127" name="直線コネクタ 126"/>
        <xdr:cNvCxnSpPr/>
      </xdr:nvCxnSpPr>
      <xdr:spPr>
        <a:xfrm>
          <a:off x="4114800" y="10732262"/>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5842</xdr:rowOff>
    </xdr:from>
    <xdr:to>
      <xdr:col>6</xdr:col>
      <xdr:colOff>0</xdr:colOff>
      <xdr:row>62</xdr:row>
      <xdr:rowOff>102362</xdr:rowOff>
    </xdr:to>
    <xdr:cxnSp macro="">
      <xdr:nvCxnSpPr>
        <xdr:cNvPr id="130" name="直線コネクタ 129"/>
        <xdr:cNvCxnSpPr/>
      </xdr:nvCxnSpPr>
      <xdr:spPr>
        <a:xfrm>
          <a:off x="3225800" y="1063574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5842</xdr:rowOff>
    </xdr:from>
    <xdr:to>
      <xdr:col>4</xdr:col>
      <xdr:colOff>482600</xdr:colOff>
      <xdr:row>63</xdr:row>
      <xdr:rowOff>152908</xdr:rowOff>
    </xdr:to>
    <xdr:cxnSp macro="">
      <xdr:nvCxnSpPr>
        <xdr:cNvPr id="133" name="直線コネクタ 132"/>
        <xdr:cNvCxnSpPr/>
      </xdr:nvCxnSpPr>
      <xdr:spPr>
        <a:xfrm flipV="1">
          <a:off x="2336800" y="10635742"/>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152908</xdr:rowOff>
    </xdr:from>
    <xdr:to>
      <xdr:col>3</xdr:col>
      <xdr:colOff>279400</xdr:colOff>
      <xdr:row>64</xdr:row>
      <xdr:rowOff>164846</xdr:rowOff>
    </xdr:to>
    <xdr:cxnSp macro="">
      <xdr:nvCxnSpPr>
        <xdr:cNvPr id="136" name="直線コネクタ 135"/>
        <xdr:cNvCxnSpPr/>
      </xdr:nvCxnSpPr>
      <xdr:spPr>
        <a:xfrm flipV="1">
          <a:off x="1447800" y="1095425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145542</xdr:rowOff>
    </xdr:from>
    <xdr:to>
      <xdr:col>7</xdr:col>
      <xdr:colOff>203200</xdr:colOff>
      <xdr:row>64</xdr:row>
      <xdr:rowOff>75692</xdr:rowOff>
    </xdr:to>
    <xdr:sp macro="" textlink="">
      <xdr:nvSpPr>
        <xdr:cNvPr id="146" name="円/楕円 145"/>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117619</xdr:rowOff>
    </xdr:from>
    <xdr:ext cx="762000" cy="259045"/>
    <xdr:sp macro="" textlink="">
      <xdr:nvSpPr>
        <xdr:cNvPr id="147"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51562</xdr:rowOff>
    </xdr:from>
    <xdr:to>
      <xdr:col>6</xdr:col>
      <xdr:colOff>50800</xdr:colOff>
      <xdr:row>62</xdr:row>
      <xdr:rowOff>153162</xdr:rowOff>
    </xdr:to>
    <xdr:sp macro="" textlink="">
      <xdr:nvSpPr>
        <xdr:cNvPr id="148" name="円/楕円 147"/>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137939</xdr:rowOff>
    </xdr:from>
    <xdr:ext cx="736600" cy="259045"/>
    <xdr:sp macro="" textlink="">
      <xdr:nvSpPr>
        <xdr:cNvPr id="149" name="テキスト ボックス 148"/>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126492</xdr:rowOff>
    </xdr:from>
    <xdr:to>
      <xdr:col>4</xdr:col>
      <xdr:colOff>533400</xdr:colOff>
      <xdr:row>62</xdr:row>
      <xdr:rowOff>56642</xdr:rowOff>
    </xdr:to>
    <xdr:sp macro="" textlink="">
      <xdr:nvSpPr>
        <xdr:cNvPr id="150" name="円/楕円 149"/>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41419</xdr:rowOff>
    </xdr:from>
    <xdr:ext cx="762000" cy="259045"/>
    <xdr:sp macro="" textlink="">
      <xdr:nvSpPr>
        <xdr:cNvPr id="151" name="テキスト ボックス 150"/>
        <xdr:cNvSpPr txBox="1"/>
      </xdr:nvSpPr>
      <xdr:spPr>
        <a:xfrm>
          <a:off x="2844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102108</xdr:rowOff>
    </xdr:from>
    <xdr:to>
      <xdr:col>3</xdr:col>
      <xdr:colOff>330200</xdr:colOff>
      <xdr:row>64</xdr:row>
      <xdr:rowOff>32258</xdr:rowOff>
    </xdr:to>
    <xdr:sp macro="" textlink="">
      <xdr:nvSpPr>
        <xdr:cNvPr id="152" name="円/楕円 151"/>
        <xdr:cNvSpPr/>
      </xdr:nvSpPr>
      <xdr:spPr>
        <a:xfrm>
          <a:off x="2286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17035</xdr:rowOff>
    </xdr:from>
    <xdr:ext cx="762000" cy="259045"/>
    <xdr:sp macro="" textlink="">
      <xdr:nvSpPr>
        <xdr:cNvPr id="153" name="テキスト ボックス 152"/>
        <xdr:cNvSpPr txBox="1"/>
      </xdr:nvSpPr>
      <xdr:spPr>
        <a:xfrm>
          <a:off x="1955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114046</xdr:rowOff>
    </xdr:from>
    <xdr:to>
      <xdr:col>2</xdr:col>
      <xdr:colOff>127000</xdr:colOff>
      <xdr:row>65</xdr:row>
      <xdr:rowOff>44196</xdr:rowOff>
    </xdr:to>
    <xdr:sp macro="" textlink="">
      <xdr:nvSpPr>
        <xdr:cNvPr id="154" name="円/楕円 153"/>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28973</xdr:rowOff>
    </xdr:from>
    <xdr:ext cx="762000" cy="259045"/>
    <xdr:sp macro="" textlink="">
      <xdr:nvSpPr>
        <xdr:cNvPr id="155" name="テキスト ボックス 154"/>
        <xdr:cNvSpPr txBox="1"/>
      </xdr:nvSpPr>
      <xdr:spPr>
        <a:xfrm>
          <a:off x="1066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[145,418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人件費については，地域手当の支給率が他市よりも高い１５％であることや，管理職の人員割合が高いことなどから，他団体よりも高くなっている。</a:t>
          </a:r>
        </a:p>
        <a:p>
          <a:r>
            <a:rPr kumimoji="1" lang="ja-JP" altLang="en-US" sz="1300">
              <a:latin typeface="ＭＳ Ｐゴシック"/>
            </a:rPr>
            <a:t>　物件費については，類似団体と比較して施設が多いことや，業務の民間委託を進めたことに加え，平成２８年度から小学校給食費の公会計化による給食食材費の増加に伴い，さらに高まっている。</a:t>
          </a:r>
        </a:p>
        <a:p>
          <a:r>
            <a:rPr kumimoji="1" lang="ja-JP" altLang="en-US" sz="1300">
              <a:latin typeface="ＭＳ Ｐゴシック"/>
            </a:rPr>
            <a:t>　給与の適正化や経常的な経費の見直しを進め，経費削減に努めていく。</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127995</xdr:rowOff>
    </xdr:from>
    <xdr:to>
      <xdr:col>7</xdr:col>
      <xdr:colOff>152400</xdr:colOff>
      <xdr:row>87</xdr:row>
      <xdr:rowOff>29592</xdr:rowOff>
    </xdr:to>
    <xdr:cxnSp macro="">
      <xdr:nvCxnSpPr>
        <xdr:cNvPr id="190" name="直線コネクタ 189"/>
        <xdr:cNvCxnSpPr/>
      </xdr:nvCxnSpPr>
      <xdr:spPr>
        <a:xfrm>
          <a:off x="4114800" y="14872695"/>
          <a:ext cx="838200" cy="7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78248</xdr:rowOff>
    </xdr:from>
    <xdr:to>
      <xdr:col>6</xdr:col>
      <xdr:colOff>0</xdr:colOff>
      <xdr:row>86</xdr:row>
      <xdr:rowOff>127995</xdr:rowOff>
    </xdr:to>
    <xdr:cxnSp macro="">
      <xdr:nvCxnSpPr>
        <xdr:cNvPr id="193" name="直線コネクタ 192"/>
        <xdr:cNvCxnSpPr/>
      </xdr:nvCxnSpPr>
      <xdr:spPr>
        <a:xfrm>
          <a:off x="3225800" y="14822948"/>
          <a:ext cx="889000" cy="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78248</xdr:rowOff>
    </xdr:from>
    <xdr:to>
      <xdr:col>4</xdr:col>
      <xdr:colOff>482600</xdr:colOff>
      <xdr:row>86</xdr:row>
      <xdr:rowOff>83730</xdr:rowOff>
    </xdr:to>
    <xdr:cxnSp macro="">
      <xdr:nvCxnSpPr>
        <xdr:cNvPr id="196" name="直線コネクタ 195"/>
        <xdr:cNvCxnSpPr/>
      </xdr:nvCxnSpPr>
      <xdr:spPr>
        <a:xfrm flipV="1">
          <a:off x="2336800" y="14822948"/>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110315</xdr:rowOff>
    </xdr:from>
    <xdr:ext cx="762000" cy="259045"/>
    <xdr:sp macro="" textlink="">
      <xdr:nvSpPr>
        <xdr:cNvPr id="198" name="テキスト ボックス 197"/>
        <xdr:cNvSpPr txBox="1"/>
      </xdr:nvSpPr>
      <xdr:spPr>
        <a:xfrm>
          <a:off x="2844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41811</xdr:rowOff>
    </xdr:from>
    <xdr:to>
      <xdr:col>3</xdr:col>
      <xdr:colOff>279400</xdr:colOff>
      <xdr:row>86</xdr:row>
      <xdr:rowOff>83730</xdr:rowOff>
    </xdr:to>
    <xdr:cxnSp macro="">
      <xdr:nvCxnSpPr>
        <xdr:cNvPr id="199" name="直線コネクタ 198"/>
        <xdr:cNvCxnSpPr/>
      </xdr:nvCxnSpPr>
      <xdr:spPr>
        <a:xfrm>
          <a:off x="1447800" y="14786511"/>
          <a:ext cx="889000" cy="4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97111</xdr:rowOff>
    </xdr:from>
    <xdr:ext cx="762000" cy="259045"/>
    <xdr:sp macro="" textlink="">
      <xdr:nvSpPr>
        <xdr:cNvPr id="201" name="テキスト ボックス 200"/>
        <xdr:cNvSpPr txBox="1"/>
      </xdr:nvSpPr>
      <xdr:spPr>
        <a:xfrm>
          <a:off x="1955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76895</xdr:rowOff>
    </xdr:from>
    <xdr:ext cx="762000" cy="259045"/>
    <xdr:sp macro="" textlink="">
      <xdr:nvSpPr>
        <xdr:cNvPr id="203" name="テキスト ボックス 202"/>
        <xdr:cNvSpPr txBox="1"/>
      </xdr:nvSpPr>
      <xdr:spPr>
        <a:xfrm>
          <a:off x="1066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150242</xdr:rowOff>
    </xdr:from>
    <xdr:to>
      <xdr:col>7</xdr:col>
      <xdr:colOff>203200</xdr:colOff>
      <xdr:row>87</xdr:row>
      <xdr:rowOff>80392</xdr:rowOff>
    </xdr:to>
    <xdr:sp macro="" textlink="">
      <xdr:nvSpPr>
        <xdr:cNvPr id="209" name="円/楕円 208"/>
        <xdr:cNvSpPr/>
      </xdr:nvSpPr>
      <xdr:spPr>
        <a:xfrm>
          <a:off x="4902200" y="148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122319</xdr:rowOff>
    </xdr:from>
    <xdr:ext cx="762000" cy="259045"/>
    <xdr:sp macro="" textlink="">
      <xdr:nvSpPr>
        <xdr:cNvPr id="210" name="人件費・物件費等の状況該当値テキスト"/>
        <xdr:cNvSpPr txBox="1"/>
      </xdr:nvSpPr>
      <xdr:spPr>
        <a:xfrm>
          <a:off x="5041900" y="1486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145,418</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77195</xdr:rowOff>
    </xdr:from>
    <xdr:to>
      <xdr:col>6</xdr:col>
      <xdr:colOff>50800</xdr:colOff>
      <xdr:row>87</xdr:row>
      <xdr:rowOff>7345</xdr:rowOff>
    </xdr:to>
    <xdr:sp macro="" textlink="">
      <xdr:nvSpPr>
        <xdr:cNvPr id="211" name="円/楕円 210"/>
        <xdr:cNvSpPr/>
      </xdr:nvSpPr>
      <xdr:spPr>
        <a:xfrm>
          <a:off x="4064000" y="148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163572</xdr:rowOff>
    </xdr:from>
    <xdr:ext cx="736600" cy="259045"/>
    <xdr:sp macro="" textlink="">
      <xdr:nvSpPr>
        <xdr:cNvPr id="212" name="テキスト ボックス 211"/>
        <xdr:cNvSpPr txBox="1"/>
      </xdr:nvSpPr>
      <xdr:spPr>
        <a:xfrm>
          <a:off x="3733800" y="149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139,969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27448</xdr:rowOff>
    </xdr:from>
    <xdr:to>
      <xdr:col>4</xdr:col>
      <xdr:colOff>533400</xdr:colOff>
      <xdr:row>86</xdr:row>
      <xdr:rowOff>129048</xdr:rowOff>
    </xdr:to>
    <xdr:sp macro="" textlink="">
      <xdr:nvSpPr>
        <xdr:cNvPr id="213" name="円/楕円 212"/>
        <xdr:cNvSpPr/>
      </xdr:nvSpPr>
      <xdr:spPr>
        <a:xfrm>
          <a:off x="3175000" y="147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113825</xdr:rowOff>
    </xdr:from>
    <xdr:ext cx="762000" cy="259045"/>
    <xdr:sp macro="" textlink="">
      <xdr:nvSpPr>
        <xdr:cNvPr id="214" name="テキスト ボックス 213"/>
        <xdr:cNvSpPr txBox="1"/>
      </xdr:nvSpPr>
      <xdr:spPr>
        <a:xfrm>
          <a:off x="2844800" y="1485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136,258</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32930</xdr:rowOff>
    </xdr:from>
    <xdr:to>
      <xdr:col>3</xdr:col>
      <xdr:colOff>330200</xdr:colOff>
      <xdr:row>86</xdr:row>
      <xdr:rowOff>134530</xdr:rowOff>
    </xdr:to>
    <xdr:sp macro="" textlink="">
      <xdr:nvSpPr>
        <xdr:cNvPr id="215" name="円/楕円 214"/>
        <xdr:cNvSpPr/>
      </xdr:nvSpPr>
      <xdr:spPr>
        <a:xfrm>
          <a:off x="2286000" y="147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119307</xdr:rowOff>
    </xdr:from>
    <xdr:ext cx="762000" cy="259045"/>
    <xdr:sp macro="" textlink="">
      <xdr:nvSpPr>
        <xdr:cNvPr id="216" name="テキスト ボックス 215"/>
        <xdr:cNvSpPr txBox="1"/>
      </xdr:nvSpPr>
      <xdr:spPr>
        <a:xfrm>
          <a:off x="1955800" y="1486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136,667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162461</xdr:rowOff>
    </xdr:from>
    <xdr:to>
      <xdr:col>2</xdr:col>
      <xdr:colOff>127000</xdr:colOff>
      <xdr:row>86</xdr:row>
      <xdr:rowOff>92611</xdr:rowOff>
    </xdr:to>
    <xdr:sp macro="" textlink="">
      <xdr:nvSpPr>
        <xdr:cNvPr id="217" name="円/楕円 216"/>
        <xdr:cNvSpPr/>
      </xdr:nvSpPr>
      <xdr:spPr>
        <a:xfrm>
          <a:off x="1397000" y="147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77388</xdr:rowOff>
    </xdr:from>
    <xdr:ext cx="762000" cy="259045"/>
    <xdr:sp macro="" textlink="">
      <xdr:nvSpPr>
        <xdr:cNvPr id="218" name="テキスト ボックス 217"/>
        <xdr:cNvSpPr txBox="1"/>
      </xdr:nvSpPr>
      <xdr:spPr>
        <a:xfrm>
          <a:off x="1066800" y="1482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職員数の削減による管理職比率の上昇や，団塊の世代の大量退職に対応するため昇任年齢が低下したこと等に伴う組織構成上の問題により，ラスパイレス指数は高止まりの状況が続いている。</a:t>
          </a:r>
        </a:p>
        <a:p>
          <a:r>
            <a:rPr kumimoji="1" lang="ja-JP" altLang="en-US" sz="1300">
              <a:latin typeface="ＭＳ Ｐゴシック"/>
            </a:rPr>
            <a:t>　平成２４年度から平成２８年度に行政改革実施計画に基づく給与制度の見直しにより，適正化を進めた。また，平成２８年４月より，部長級は給料月額の５％，課長級は給料月額の３％の給料減額措置を実施し，改善を図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128778</xdr:rowOff>
    </xdr:from>
    <xdr:to>
      <xdr:col>24</xdr:col>
      <xdr:colOff>558800</xdr:colOff>
      <xdr:row>84</xdr:row>
      <xdr:rowOff>82550</xdr:rowOff>
    </xdr:to>
    <xdr:cxnSp macro="">
      <xdr:nvCxnSpPr>
        <xdr:cNvPr id="245" name="直線コネクタ 244"/>
        <xdr:cNvCxnSpPr/>
      </xdr:nvCxnSpPr>
      <xdr:spPr>
        <a:xfrm flipV="1">
          <a:off x="17018000" y="14016228"/>
          <a:ext cx="0" cy="4681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46"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47" name="直線コネクタ 246"/>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43705</xdr:rowOff>
    </xdr:from>
    <xdr:ext cx="762000" cy="259045"/>
    <xdr:sp macro="" textlink="">
      <xdr:nvSpPr>
        <xdr:cNvPr id="248" name="給与水準   （国との比較）最大値テキスト"/>
        <xdr:cNvSpPr txBox="1"/>
      </xdr:nvSpPr>
      <xdr:spPr>
        <a:xfrm>
          <a:off x="17106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128778</xdr:rowOff>
    </xdr:from>
    <xdr:to>
      <xdr:col>24</xdr:col>
      <xdr:colOff>647700</xdr:colOff>
      <xdr:row>81</xdr:row>
      <xdr:rowOff>128778</xdr:rowOff>
    </xdr:to>
    <xdr:cxnSp macro="">
      <xdr:nvCxnSpPr>
        <xdr:cNvPr id="249" name="直線コネクタ 248"/>
        <xdr:cNvCxnSpPr/>
      </xdr:nvCxnSpPr>
      <xdr:spPr>
        <a:xfrm>
          <a:off x="16929100" y="1401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87376</xdr:rowOff>
    </xdr:to>
    <xdr:cxnSp macro="">
      <xdr:nvCxnSpPr>
        <xdr:cNvPr id="250" name="直線コネクタ 249"/>
        <xdr:cNvCxnSpPr/>
      </xdr:nvCxnSpPr>
      <xdr:spPr>
        <a:xfrm flipV="1">
          <a:off x="16179800" y="1448435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36340</xdr:rowOff>
    </xdr:from>
    <xdr:ext cx="762000" cy="259045"/>
    <xdr:sp macro="" textlink="">
      <xdr:nvSpPr>
        <xdr:cNvPr id="251" name="給与水準   （国との比較）平均値テキスト"/>
        <xdr:cNvSpPr txBox="1"/>
      </xdr:nvSpPr>
      <xdr:spPr>
        <a:xfrm>
          <a:off x="17106900" y="14095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19813</xdr:rowOff>
    </xdr:from>
    <xdr:to>
      <xdr:col>24</xdr:col>
      <xdr:colOff>609600</xdr:colOff>
      <xdr:row>83</xdr:row>
      <xdr:rowOff>121413</xdr:rowOff>
    </xdr:to>
    <xdr:sp macro="" textlink="">
      <xdr:nvSpPr>
        <xdr:cNvPr id="252" name="フローチャート : 判断 251"/>
        <xdr:cNvSpPr/>
      </xdr:nvSpPr>
      <xdr:spPr>
        <a:xfrm>
          <a:off x="16967200" y="14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87376</xdr:rowOff>
    </xdr:from>
    <xdr:to>
      <xdr:col>23</xdr:col>
      <xdr:colOff>406400</xdr:colOff>
      <xdr:row>85</xdr:row>
      <xdr:rowOff>17272</xdr:rowOff>
    </xdr:to>
    <xdr:cxnSp macro="">
      <xdr:nvCxnSpPr>
        <xdr:cNvPr id="253" name="直線コネクタ 252"/>
        <xdr:cNvCxnSpPr/>
      </xdr:nvCxnSpPr>
      <xdr:spPr>
        <a:xfrm flipV="1">
          <a:off x="15290800" y="1448917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19813</xdr:rowOff>
    </xdr:from>
    <xdr:to>
      <xdr:col>23</xdr:col>
      <xdr:colOff>457200</xdr:colOff>
      <xdr:row>83</xdr:row>
      <xdr:rowOff>121413</xdr:rowOff>
    </xdr:to>
    <xdr:sp macro="" textlink="">
      <xdr:nvSpPr>
        <xdr:cNvPr id="254" name="フローチャート : 判断 253"/>
        <xdr:cNvSpPr/>
      </xdr:nvSpPr>
      <xdr:spPr>
        <a:xfrm>
          <a:off x="16129000" y="14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131590</xdr:rowOff>
    </xdr:from>
    <xdr:ext cx="736600" cy="259045"/>
    <xdr:sp macro="" textlink="">
      <xdr:nvSpPr>
        <xdr:cNvPr id="255" name="テキスト ボックス 254"/>
        <xdr:cNvSpPr txBox="1"/>
      </xdr:nvSpPr>
      <xdr:spPr>
        <a:xfrm>
          <a:off x="15798800" y="14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17272</xdr:rowOff>
    </xdr:from>
    <xdr:to>
      <xdr:col>22</xdr:col>
      <xdr:colOff>203200</xdr:colOff>
      <xdr:row>85</xdr:row>
      <xdr:rowOff>70358</xdr:rowOff>
    </xdr:to>
    <xdr:cxnSp macro="">
      <xdr:nvCxnSpPr>
        <xdr:cNvPr id="256" name="直線コネクタ 255"/>
        <xdr:cNvCxnSpPr/>
      </xdr:nvCxnSpPr>
      <xdr:spPr>
        <a:xfrm flipV="1">
          <a:off x="14401800" y="145905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162306</xdr:rowOff>
    </xdr:from>
    <xdr:to>
      <xdr:col>22</xdr:col>
      <xdr:colOff>254000</xdr:colOff>
      <xdr:row>83</xdr:row>
      <xdr:rowOff>92456</xdr:rowOff>
    </xdr:to>
    <xdr:sp macro="" textlink="">
      <xdr:nvSpPr>
        <xdr:cNvPr id="257" name="フローチャート : 判断 256"/>
        <xdr:cNvSpPr/>
      </xdr:nvSpPr>
      <xdr:spPr>
        <a:xfrm>
          <a:off x="15240000" y="1422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102633</xdr:rowOff>
    </xdr:from>
    <xdr:ext cx="762000" cy="259045"/>
    <xdr:sp macro="" textlink="">
      <xdr:nvSpPr>
        <xdr:cNvPr id="258" name="テキスト ボックス 257"/>
        <xdr:cNvSpPr txBox="1"/>
      </xdr:nvSpPr>
      <xdr:spPr>
        <a:xfrm>
          <a:off x="14909800" y="1399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70358</xdr:rowOff>
    </xdr:from>
    <xdr:to>
      <xdr:col>21</xdr:col>
      <xdr:colOff>0</xdr:colOff>
      <xdr:row>87</xdr:row>
      <xdr:rowOff>123189</xdr:rowOff>
    </xdr:to>
    <xdr:cxnSp macro="">
      <xdr:nvCxnSpPr>
        <xdr:cNvPr id="259" name="直線コネクタ 258"/>
        <xdr:cNvCxnSpPr/>
      </xdr:nvCxnSpPr>
      <xdr:spPr>
        <a:xfrm flipV="1">
          <a:off x="13512800" y="14643608"/>
          <a:ext cx="889000" cy="39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162306</xdr:rowOff>
    </xdr:from>
    <xdr:to>
      <xdr:col>21</xdr:col>
      <xdr:colOff>50800</xdr:colOff>
      <xdr:row>83</xdr:row>
      <xdr:rowOff>92456</xdr:rowOff>
    </xdr:to>
    <xdr:sp macro="" textlink="">
      <xdr:nvSpPr>
        <xdr:cNvPr id="260" name="フローチャート : 判断 259"/>
        <xdr:cNvSpPr/>
      </xdr:nvSpPr>
      <xdr:spPr>
        <a:xfrm>
          <a:off x="14351000" y="1422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102633</xdr:rowOff>
    </xdr:from>
    <xdr:ext cx="762000" cy="259045"/>
    <xdr:sp macro="" textlink="">
      <xdr:nvSpPr>
        <xdr:cNvPr id="261" name="テキスト ボックス 260"/>
        <xdr:cNvSpPr txBox="1"/>
      </xdr:nvSpPr>
      <xdr:spPr>
        <a:xfrm>
          <a:off x="14020800" y="1399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62" name="フローチャート : 判断 261"/>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63" name="テキスト ボックス 262"/>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69" name="円/楕円 268"/>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99077</xdr:rowOff>
    </xdr:from>
    <xdr:ext cx="762000" cy="259045"/>
    <xdr:sp macro="" textlink="">
      <xdr:nvSpPr>
        <xdr:cNvPr id="270" name="給与水準   （国との比較）該当値テキスト"/>
        <xdr:cNvSpPr txBox="1"/>
      </xdr:nvSpPr>
      <xdr:spPr>
        <a:xfrm>
          <a:off x="17106900" y="143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36576</xdr:rowOff>
    </xdr:from>
    <xdr:to>
      <xdr:col>23</xdr:col>
      <xdr:colOff>457200</xdr:colOff>
      <xdr:row>84</xdr:row>
      <xdr:rowOff>138176</xdr:rowOff>
    </xdr:to>
    <xdr:sp macro="" textlink="">
      <xdr:nvSpPr>
        <xdr:cNvPr id="271" name="円/楕円 270"/>
        <xdr:cNvSpPr/>
      </xdr:nvSpPr>
      <xdr:spPr>
        <a:xfrm>
          <a:off x="16129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122953</xdr:rowOff>
    </xdr:from>
    <xdr:ext cx="736600" cy="259045"/>
    <xdr:sp macro="" textlink="">
      <xdr:nvSpPr>
        <xdr:cNvPr id="272" name="テキスト ボックス 271"/>
        <xdr:cNvSpPr txBox="1"/>
      </xdr:nvSpPr>
      <xdr:spPr>
        <a:xfrm>
          <a:off x="15798800" y="1452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137922</xdr:rowOff>
    </xdr:from>
    <xdr:to>
      <xdr:col>22</xdr:col>
      <xdr:colOff>254000</xdr:colOff>
      <xdr:row>85</xdr:row>
      <xdr:rowOff>68072</xdr:rowOff>
    </xdr:to>
    <xdr:sp macro="" textlink="">
      <xdr:nvSpPr>
        <xdr:cNvPr id="273" name="円/楕円 272"/>
        <xdr:cNvSpPr/>
      </xdr:nvSpPr>
      <xdr:spPr>
        <a:xfrm>
          <a:off x="152400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52849</xdr:rowOff>
    </xdr:from>
    <xdr:ext cx="762000" cy="259045"/>
    <xdr:sp macro="" textlink="">
      <xdr:nvSpPr>
        <xdr:cNvPr id="274" name="テキスト ボックス 273"/>
        <xdr:cNvSpPr txBox="1"/>
      </xdr:nvSpPr>
      <xdr:spPr>
        <a:xfrm>
          <a:off x="14909800" y="1462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19558</xdr:rowOff>
    </xdr:from>
    <xdr:to>
      <xdr:col>21</xdr:col>
      <xdr:colOff>50800</xdr:colOff>
      <xdr:row>85</xdr:row>
      <xdr:rowOff>121158</xdr:rowOff>
    </xdr:to>
    <xdr:sp macro="" textlink="">
      <xdr:nvSpPr>
        <xdr:cNvPr id="275" name="円/楕円 274"/>
        <xdr:cNvSpPr/>
      </xdr:nvSpPr>
      <xdr:spPr>
        <a:xfrm>
          <a:off x="14351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105935</xdr:rowOff>
    </xdr:from>
    <xdr:ext cx="762000" cy="259045"/>
    <xdr:sp macro="" textlink="">
      <xdr:nvSpPr>
        <xdr:cNvPr id="276" name="テキスト ボックス 275"/>
        <xdr:cNvSpPr txBox="1"/>
      </xdr:nvSpPr>
      <xdr:spPr>
        <a:xfrm>
          <a:off x="14020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77" name="円/楕円 276"/>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158766</xdr:rowOff>
    </xdr:from>
    <xdr:ext cx="762000" cy="259045"/>
    <xdr:sp macro="" textlink="">
      <xdr:nvSpPr>
        <xdr:cNvPr id="278" name="テキスト ボックス 277"/>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行政改革により，平成１５年度以降，事務事業の整理・統合や民間活力の導入を積極的に推進し，職員数の削減を実施してきた。</a:t>
          </a:r>
        </a:p>
        <a:p>
          <a:r>
            <a:rPr kumimoji="1" lang="ja-JP" altLang="en-US" sz="1300">
              <a:latin typeface="ＭＳ Ｐゴシック"/>
            </a:rPr>
            <a:t>　</a:t>
          </a:r>
          <a:r>
            <a:rPr lang="ja-JP" altLang="en-US" sz="1300">
              <a:effectLst/>
            </a:rPr>
            <a:t>今後も，民間委託，事務事業の見直し，組織体制の見直し及び職員の効率的・効果的な配置に努め，適正な管理を行う。</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08" name="直線コネクタ 307"/>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09"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0" name="直線コネクタ 309"/>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1"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2" name="直線コネクタ 311"/>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36406</xdr:rowOff>
    </xdr:from>
    <xdr:to>
      <xdr:col>24</xdr:col>
      <xdr:colOff>558800</xdr:colOff>
      <xdr:row>62</xdr:row>
      <xdr:rowOff>68580</xdr:rowOff>
    </xdr:to>
    <xdr:cxnSp macro="">
      <xdr:nvCxnSpPr>
        <xdr:cNvPr id="313" name="直線コネクタ 312"/>
        <xdr:cNvCxnSpPr/>
      </xdr:nvCxnSpPr>
      <xdr:spPr>
        <a:xfrm>
          <a:off x="16179800" y="1066630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4"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5" name="フローチャート : 判断 314"/>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161607</xdr:rowOff>
    </xdr:from>
    <xdr:to>
      <xdr:col>23</xdr:col>
      <xdr:colOff>406400</xdr:colOff>
      <xdr:row>62</xdr:row>
      <xdr:rowOff>36406</xdr:rowOff>
    </xdr:to>
    <xdr:cxnSp macro="">
      <xdr:nvCxnSpPr>
        <xdr:cNvPr id="316" name="直線コネクタ 315"/>
        <xdr:cNvCxnSpPr/>
      </xdr:nvCxnSpPr>
      <xdr:spPr>
        <a:xfrm>
          <a:off x="15290800" y="10620057"/>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7" name="フローチャート : 判断 316"/>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18" name="テキスト ボックス 317"/>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111337</xdr:rowOff>
    </xdr:from>
    <xdr:to>
      <xdr:col>22</xdr:col>
      <xdr:colOff>203200</xdr:colOff>
      <xdr:row>61</xdr:row>
      <xdr:rowOff>161607</xdr:rowOff>
    </xdr:to>
    <xdr:cxnSp macro="">
      <xdr:nvCxnSpPr>
        <xdr:cNvPr id="319" name="直線コネクタ 318"/>
        <xdr:cNvCxnSpPr/>
      </xdr:nvCxnSpPr>
      <xdr:spPr>
        <a:xfrm>
          <a:off x="14401800" y="10569787"/>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0" name="フローチャート : 判断 319"/>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1" name="テキスト ボックス 320"/>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109326</xdr:rowOff>
    </xdr:from>
    <xdr:to>
      <xdr:col>21</xdr:col>
      <xdr:colOff>0</xdr:colOff>
      <xdr:row>61</xdr:row>
      <xdr:rowOff>111337</xdr:rowOff>
    </xdr:to>
    <xdr:cxnSp macro="">
      <xdr:nvCxnSpPr>
        <xdr:cNvPr id="322" name="直線コネクタ 321"/>
        <xdr:cNvCxnSpPr/>
      </xdr:nvCxnSpPr>
      <xdr:spPr>
        <a:xfrm>
          <a:off x="13512800" y="1056777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3" name="フローチャート : 判断 322"/>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4" name="テキスト ボックス 323"/>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5" name="フローチャート : 判断 324"/>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26" name="テキスト ボックス 325"/>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32" name="円/楕円 331"/>
        <xdr:cNvSpPr/>
      </xdr:nvSpPr>
      <xdr:spPr>
        <a:xfrm>
          <a:off x="16967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161307</xdr:rowOff>
    </xdr:from>
    <xdr:ext cx="762000" cy="259045"/>
    <xdr:sp macro="" textlink="">
      <xdr:nvSpPr>
        <xdr:cNvPr id="333" name="定員管理の状況該当値テキスト"/>
        <xdr:cNvSpPr txBox="1"/>
      </xdr:nvSpPr>
      <xdr:spPr>
        <a:xfrm>
          <a:off x="17106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157056</xdr:rowOff>
    </xdr:from>
    <xdr:to>
      <xdr:col>23</xdr:col>
      <xdr:colOff>457200</xdr:colOff>
      <xdr:row>62</xdr:row>
      <xdr:rowOff>87206</xdr:rowOff>
    </xdr:to>
    <xdr:sp macro="" textlink="">
      <xdr:nvSpPr>
        <xdr:cNvPr id="334" name="円/楕円 333"/>
        <xdr:cNvSpPr/>
      </xdr:nvSpPr>
      <xdr:spPr>
        <a:xfrm>
          <a:off x="16129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71983</xdr:rowOff>
    </xdr:from>
    <xdr:ext cx="736600" cy="259045"/>
    <xdr:sp macro="" textlink="">
      <xdr:nvSpPr>
        <xdr:cNvPr id="335" name="テキスト ボックス 334"/>
        <xdr:cNvSpPr txBox="1"/>
      </xdr:nvSpPr>
      <xdr:spPr>
        <a:xfrm>
          <a:off x="15798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110807</xdr:rowOff>
    </xdr:from>
    <xdr:to>
      <xdr:col>22</xdr:col>
      <xdr:colOff>254000</xdr:colOff>
      <xdr:row>62</xdr:row>
      <xdr:rowOff>40957</xdr:rowOff>
    </xdr:to>
    <xdr:sp macro="" textlink="">
      <xdr:nvSpPr>
        <xdr:cNvPr id="336" name="円/楕円 335"/>
        <xdr:cNvSpPr/>
      </xdr:nvSpPr>
      <xdr:spPr>
        <a:xfrm>
          <a:off x="15240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7" name="テキスト ボックス 336"/>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60537</xdr:rowOff>
    </xdr:from>
    <xdr:to>
      <xdr:col>21</xdr:col>
      <xdr:colOff>50800</xdr:colOff>
      <xdr:row>61</xdr:row>
      <xdr:rowOff>162137</xdr:rowOff>
    </xdr:to>
    <xdr:sp macro="" textlink="">
      <xdr:nvSpPr>
        <xdr:cNvPr id="338" name="円/楕円 337"/>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864</xdr:rowOff>
    </xdr:from>
    <xdr:ext cx="762000" cy="259045"/>
    <xdr:sp macro="" textlink="">
      <xdr:nvSpPr>
        <xdr:cNvPr id="339" name="テキスト ボックス 338"/>
        <xdr:cNvSpPr txBox="1"/>
      </xdr:nvSpPr>
      <xdr:spPr>
        <a:xfrm>
          <a:off x="14020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58526</xdr:rowOff>
    </xdr:from>
    <xdr:to>
      <xdr:col>19</xdr:col>
      <xdr:colOff>533400</xdr:colOff>
      <xdr:row>61</xdr:row>
      <xdr:rowOff>160126</xdr:rowOff>
    </xdr:to>
    <xdr:sp macro="" textlink="">
      <xdr:nvSpPr>
        <xdr:cNvPr id="340" name="円/楕円 339"/>
        <xdr:cNvSpPr/>
      </xdr:nvSpPr>
      <xdr:spPr>
        <a:xfrm>
          <a:off x="13462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170303</xdr:rowOff>
    </xdr:from>
    <xdr:ext cx="762000" cy="259045"/>
    <xdr:sp macro="" textlink="">
      <xdr:nvSpPr>
        <xdr:cNvPr id="341" name="テキスト ボックス 340"/>
        <xdr:cNvSpPr txBox="1"/>
      </xdr:nvSpPr>
      <xdr:spPr>
        <a:xfrm>
          <a:off x="13131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阪神・淡路大震災からの復旧・復興事業等に係る市債の借入により公債費の負担が多額になったことから，他団体よりも高い水準となっていたが，借換抑制や繰上償還などの取組により，数値は改善傾向にあ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8" name="直線コネクタ 357"/>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9" name="テキスト ボックス 358"/>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2" name="直線コネクタ 361"/>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3" name="テキスト ボックス 362"/>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6" name="直線コネクタ 365"/>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7"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68" name="直線コネクタ 367"/>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69"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0" name="直線コネクタ 369"/>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71755</xdr:rowOff>
    </xdr:from>
    <xdr:to>
      <xdr:col>24</xdr:col>
      <xdr:colOff>558800</xdr:colOff>
      <xdr:row>39</xdr:row>
      <xdr:rowOff>26988</xdr:rowOff>
    </xdr:to>
    <xdr:cxnSp macro="">
      <xdr:nvCxnSpPr>
        <xdr:cNvPr id="371" name="直線コネクタ 370"/>
        <xdr:cNvCxnSpPr/>
      </xdr:nvCxnSpPr>
      <xdr:spPr>
        <a:xfrm flipV="1">
          <a:off x="16179800" y="6586855"/>
          <a:ext cx="8382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2"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3" name="フローチャート : 判断 372"/>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26988</xdr:rowOff>
    </xdr:from>
    <xdr:to>
      <xdr:col>23</xdr:col>
      <xdr:colOff>406400</xdr:colOff>
      <xdr:row>40</xdr:row>
      <xdr:rowOff>120968</xdr:rowOff>
    </xdr:to>
    <xdr:cxnSp macro="">
      <xdr:nvCxnSpPr>
        <xdr:cNvPr id="374" name="直線コネクタ 373"/>
        <xdr:cNvCxnSpPr/>
      </xdr:nvCxnSpPr>
      <xdr:spPr>
        <a:xfrm flipV="1">
          <a:off x="15290800" y="671353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5" name="フローチャート : 判断 374"/>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76" name="テキスト ボックス 375"/>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120968</xdr:rowOff>
    </xdr:from>
    <xdr:to>
      <xdr:col>22</xdr:col>
      <xdr:colOff>203200</xdr:colOff>
      <xdr:row>41</xdr:row>
      <xdr:rowOff>136525</xdr:rowOff>
    </xdr:to>
    <xdr:cxnSp macro="">
      <xdr:nvCxnSpPr>
        <xdr:cNvPr id="377" name="直線コネクタ 376"/>
        <xdr:cNvCxnSpPr/>
      </xdr:nvCxnSpPr>
      <xdr:spPr>
        <a:xfrm flipV="1">
          <a:off x="14401800" y="6978968"/>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78" name="フローチャート : 判断 377"/>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79" name="テキスト ボックス 378"/>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136525</xdr:rowOff>
    </xdr:from>
    <xdr:to>
      <xdr:col>21</xdr:col>
      <xdr:colOff>0</xdr:colOff>
      <xdr:row>41</xdr:row>
      <xdr:rowOff>154622</xdr:rowOff>
    </xdr:to>
    <xdr:cxnSp macro="">
      <xdr:nvCxnSpPr>
        <xdr:cNvPr id="380" name="直線コネクタ 379"/>
        <xdr:cNvCxnSpPr/>
      </xdr:nvCxnSpPr>
      <xdr:spPr>
        <a:xfrm flipV="1">
          <a:off x="13512800" y="71659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1" name="フローチャート : 判断 380"/>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2" name="テキスト ボックス 381"/>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3" name="フローチャート : 判断 382"/>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4" name="テキスト ボックス 383"/>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20955</xdr:rowOff>
    </xdr:from>
    <xdr:to>
      <xdr:col>24</xdr:col>
      <xdr:colOff>609600</xdr:colOff>
      <xdr:row>38</xdr:row>
      <xdr:rowOff>122555</xdr:rowOff>
    </xdr:to>
    <xdr:sp macro="" textlink="">
      <xdr:nvSpPr>
        <xdr:cNvPr id="390" name="円/楕円 389"/>
        <xdr:cNvSpPr/>
      </xdr:nvSpPr>
      <xdr:spPr>
        <a:xfrm>
          <a:off x="169672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37482</xdr:rowOff>
    </xdr:from>
    <xdr:ext cx="762000" cy="259045"/>
    <xdr:sp macro="" textlink="">
      <xdr:nvSpPr>
        <xdr:cNvPr id="391" name="公債費負担の状況該当値テキスト"/>
        <xdr:cNvSpPr txBox="1"/>
      </xdr:nvSpPr>
      <xdr:spPr>
        <a:xfrm>
          <a:off x="17106900" y="638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147638</xdr:rowOff>
    </xdr:from>
    <xdr:to>
      <xdr:col>23</xdr:col>
      <xdr:colOff>457200</xdr:colOff>
      <xdr:row>39</xdr:row>
      <xdr:rowOff>77788</xdr:rowOff>
    </xdr:to>
    <xdr:sp macro="" textlink="">
      <xdr:nvSpPr>
        <xdr:cNvPr id="392" name="円/楕円 391"/>
        <xdr:cNvSpPr/>
      </xdr:nvSpPr>
      <xdr:spPr>
        <a:xfrm>
          <a:off x="16129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87965</xdr:rowOff>
    </xdr:from>
    <xdr:ext cx="736600" cy="259045"/>
    <xdr:sp macro="" textlink="">
      <xdr:nvSpPr>
        <xdr:cNvPr id="393" name="テキスト ボックス 392"/>
        <xdr:cNvSpPr txBox="1"/>
      </xdr:nvSpPr>
      <xdr:spPr>
        <a:xfrm>
          <a:off x="15798800" y="643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70168</xdr:rowOff>
    </xdr:from>
    <xdr:to>
      <xdr:col>22</xdr:col>
      <xdr:colOff>254000</xdr:colOff>
      <xdr:row>41</xdr:row>
      <xdr:rowOff>318</xdr:rowOff>
    </xdr:to>
    <xdr:sp macro="" textlink="">
      <xdr:nvSpPr>
        <xdr:cNvPr id="394" name="円/楕円 393"/>
        <xdr:cNvSpPr/>
      </xdr:nvSpPr>
      <xdr:spPr>
        <a:xfrm>
          <a:off x="15240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156545</xdr:rowOff>
    </xdr:from>
    <xdr:ext cx="762000" cy="259045"/>
    <xdr:sp macro="" textlink="">
      <xdr:nvSpPr>
        <xdr:cNvPr id="395" name="テキスト ボックス 394"/>
        <xdr:cNvSpPr txBox="1"/>
      </xdr:nvSpPr>
      <xdr:spPr>
        <a:xfrm>
          <a:off x="14909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85725</xdr:rowOff>
    </xdr:from>
    <xdr:to>
      <xdr:col>21</xdr:col>
      <xdr:colOff>50800</xdr:colOff>
      <xdr:row>42</xdr:row>
      <xdr:rowOff>15875</xdr:rowOff>
    </xdr:to>
    <xdr:sp macro="" textlink="">
      <xdr:nvSpPr>
        <xdr:cNvPr id="396" name="円/楕円 395"/>
        <xdr:cNvSpPr/>
      </xdr:nvSpPr>
      <xdr:spPr>
        <a:xfrm>
          <a:off x="14351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652</xdr:rowOff>
    </xdr:from>
    <xdr:ext cx="762000" cy="259045"/>
    <xdr:sp macro="" textlink="">
      <xdr:nvSpPr>
        <xdr:cNvPr id="397" name="テキスト ボックス 396"/>
        <xdr:cNvSpPr txBox="1"/>
      </xdr:nvSpPr>
      <xdr:spPr>
        <a:xfrm>
          <a:off x="14020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98" name="円/楕円 397"/>
        <xdr:cNvSpPr/>
      </xdr:nvSpPr>
      <xdr:spPr>
        <a:xfrm>
          <a:off x="13462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399" name="テキスト ボックス 398"/>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30">
              <a:latin typeface="ＭＳ Ｐゴシック"/>
            </a:rPr>
            <a:t>阪神・淡路大震災からの復旧・復興事業等に係る市債の残高が大きく，借換抑制や繰上償還など，市債残高を積極的に減少させる取組により，概ね改善の傾向にあるものの依然として，類似団体の平均を大きく上回っている。</a:t>
          </a:r>
          <a:endParaRPr kumimoji="1" lang="en-US" altLang="ja-JP" sz="1230">
            <a:latin typeface="ＭＳ Ｐゴシック"/>
          </a:endParaRPr>
        </a:p>
        <a:p>
          <a:r>
            <a:rPr kumimoji="1" lang="ja-JP" altLang="en-US" sz="1230">
              <a:latin typeface="ＭＳ Ｐゴシック"/>
            </a:rPr>
            <a:t>　平成２８年度は，公共用地取得費特別会計における地方債残高の減少及び充当可能基金額の増加等により改善したが，今後は施設の老朽化対策に要する新たな市債発行により，当面は改善傾向は鈍化する見込み。</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28" name="直線コネクタ 427"/>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29"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0" name="直線コネクタ 429"/>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56727</xdr:rowOff>
    </xdr:from>
    <xdr:to>
      <xdr:col>24</xdr:col>
      <xdr:colOff>558800</xdr:colOff>
      <xdr:row>19</xdr:row>
      <xdr:rowOff>91186</xdr:rowOff>
    </xdr:to>
    <xdr:cxnSp macro="">
      <xdr:nvCxnSpPr>
        <xdr:cNvPr id="433" name="直線コネクタ 432"/>
        <xdr:cNvCxnSpPr/>
      </xdr:nvCxnSpPr>
      <xdr:spPr>
        <a:xfrm flipV="1">
          <a:off x="16179800" y="3142827"/>
          <a:ext cx="838200" cy="20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4"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5" name="フローチャート : 判断 434"/>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75904</xdr:rowOff>
    </xdr:from>
    <xdr:to>
      <xdr:col>23</xdr:col>
      <xdr:colOff>406400</xdr:colOff>
      <xdr:row>19</xdr:row>
      <xdr:rowOff>91186</xdr:rowOff>
    </xdr:to>
    <xdr:cxnSp macro="">
      <xdr:nvCxnSpPr>
        <xdr:cNvPr id="436" name="直線コネクタ 435"/>
        <xdr:cNvCxnSpPr/>
      </xdr:nvCxnSpPr>
      <xdr:spPr>
        <a:xfrm>
          <a:off x="15290800" y="3333454"/>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7" name="フローチャート : 判断 436"/>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38" name="テキスト ボックス 437"/>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57404</xdr:rowOff>
    </xdr:from>
    <xdr:to>
      <xdr:col>22</xdr:col>
      <xdr:colOff>203200</xdr:colOff>
      <xdr:row>19</xdr:row>
      <xdr:rowOff>75904</xdr:rowOff>
    </xdr:to>
    <xdr:cxnSp macro="">
      <xdr:nvCxnSpPr>
        <xdr:cNvPr id="439" name="直線コネクタ 438"/>
        <xdr:cNvCxnSpPr/>
      </xdr:nvCxnSpPr>
      <xdr:spPr>
        <a:xfrm>
          <a:off x="14401800" y="3314954"/>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0" name="フローチャート : 判断 439"/>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1" name="テキスト ボックス 440"/>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57404</xdr:rowOff>
    </xdr:from>
    <xdr:to>
      <xdr:col>21</xdr:col>
      <xdr:colOff>0</xdr:colOff>
      <xdr:row>19</xdr:row>
      <xdr:rowOff>151511</xdr:rowOff>
    </xdr:to>
    <xdr:cxnSp macro="">
      <xdr:nvCxnSpPr>
        <xdr:cNvPr id="442" name="直線コネクタ 441"/>
        <xdr:cNvCxnSpPr/>
      </xdr:nvCxnSpPr>
      <xdr:spPr>
        <a:xfrm flipV="1">
          <a:off x="13512800" y="3314954"/>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3" name="フローチャート : 判断 44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4" name="テキスト ボックス 443"/>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5" name="フローチャート : 判断 44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6" name="テキスト ボックス 445"/>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5927</xdr:rowOff>
    </xdr:from>
    <xdr:to>
      <xdr:col>24</xdr:col>
      <xdr:colOff>609600</xdr:colOff>
      <xdr:row>18</xdr:row>
      <xdr:rowOff>107527</xdr:rowOff>
    </xdr:to>
    <xdr:sp macro="" textlink="">
      <xdr:nvSpPr>
        <xdr:cNvPr id="452" name="円/楕円 451"/>
        <xdr:cNvSpPr/>
      </xdr:nvSpPr>
      <xdr:spPr>
        <a:xfrm>
          <a:off x="16967200" y="3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149454</xdr:rowOff>
    </xdr:from>
    <xdr:ext cx="762000" cy="259045"/>
    <xdr:sp macro="" textlink="">
      <xdr:nvSpPr>
        <xdr:cNvPr id="453" name="将来負担の状況該当値テキスト"/>
        <xdr:cNvSpPr txBox="1"/>
      </xdr:nvSpPr>
      <xdr:spPr>
        <a:xfrm>
          <a:off x="17106900" y="306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40386</xdr:rowOff>
    </xdr:from>
    <xdr:to>
      <xdr:col>23</xdr:col>
      <xdr:colOff>457200</xdr:colOff>
      <xdr:row>19</xdr:row>
      <xdr:rowOff>141986</xdr:rowOff>
    </xdr:to>
    <xdr:sp macro="" textlink="">
      <xdr:nvSpPr>
        <xdr:cNvPr id="454" name="円/楕円 453"/>
        <xdr:cNvSpPr/>
      </xdr:nvSpPr>
      <xdr:spPr>
        <a:xfrm>
          <a:off x="16129000" y="32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126763</xdr:rowOff>
    </xdr:from>
    <xdr:ext cx="736600" cy="259045"/>
    <xdr:sp macro="" textlink="">
      <xdr:nvSpPr>
        <xdr:cNvPr id="455" name="テキスト ボックス 454"/>
        <xdr:cNvSpPr txBox="1"/>
      </xdr:nvSpPr>
      <xdr:spPr>
        <a:xfrm>
          <a:off x="15798800" y="338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25104</xdr:rowOff>
    </xdr:from>
    <xdr:to>
      <xdr:col>22</xdr:col>
      <xdr:colOff>254000</xdr:colOff>
      <xdr:row>19</xdr:row>
      <xdr:rowOff>126704</xdr:rowOff>
    </xdr:to>
    <xdr:sp macro="" textlink="">
      <xdr:nvSpPr>
        <xdr:cNvPr id="456" name="円/楕円 455"/>
        <xdr:cNvSpPr/>
      </xdr:nvSpPr>
      <xdr:spPr>
        <a:xfrm>
          <a:off x="15240000" y="32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111481</xdr:rowOff>
    </xdr:from>
    <xdr:ext cx="762000" cy="259045"/>
    <xdr:sp macro="" textlink="">
      <xdr:nvSpPr>
        <xdr:cNvPr id="457" name="テキスト ボックス 456"/>
        <xdr:cNvSpPr txBox="1"/>
      </xdr:nvSpPr>
      <xdr:spPr>
        <a:xfrm>
          <a:off x="14909800" y="336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6604</xdr:rowOff>
    </xdr:from>
    <xdr:to>
      <xdr:col>21</xdr:col>
      <xdr:colOff>50800</xdr:colOff>
      <xdr:row>19</xdr:row>
      <xdr:rowOff>108204</xdr:rowOff>
    </xdr:to>
    <xdr:sp macro="" textlink="">
      <xdr:nvSpPr>
        <xdr:cNvPr id="458" name="円/楕円 457"/>
        <xdr:cNvSpPr/>
      </xdr:nvSpPr>
      <xdr:spPr>
        <a:xfrm>
          <a:off x="143510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92981</xdr:rowOff>
    </xdr:from>
    <xdr:ext cx="762000" cy="259045"/>
    <xdr:sp macro="" textlink="">
      <xdr:nvSpPr>
        <xdr:cNvPr id="459" name="テキスト ボックス 458"/>
        <xdr:cNvSpPr txBox="1"/>
      </xdr:nvSpPr>
      <xdr:spPr>
        <a:xfrm>
          <a:off x="14020800" y="33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100711</xdr:rowOff>
    </xdr:from>
    <xdr:to>
      <xdr:col>19</xdr:col>
      <xdr:colOff>533400</xdr:colOff>
      <xdr:row>20</xdr:row>
      <xdr:rowOff>30861</xdr:rowOff>
    </xdr:to>
    <xdr:sp macro="" textlink="">
      <xdr:nvSpPr>
        <xdr:cNvPr id="460" name="円/楕円 459"/>
        <xdr:cNvSpPr/>
      </xdr:nvSpPr>
      <xdr:spPr>
        <a:xfrm>
          <a:off x="13462000" y="33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15638</xdr:rowOff>
    </xdr:from>
    <xdr:ext cx="762000" cy="259045"/>
    <xdr:sp macro="" textlink="">
      <xdr:nvSpPr>
        <xdr:cNvPr id="461" name="テキスト ボックス 460"/>
        <xdr:cNvSpPr txBox="1"/>
      </xdr:nvSpPr>
      <xdr:spPr>
        <a:xfrm>
          <a:off x="13131800" y="34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兵庫県芦屋市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96,246
94,706
18.47
45,216,101
44,096,634
590,567
23,676,912
54,958,048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96.0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ラスパイレス指数は類似団体の平均を上回っているが，行政改革の実施等により，給料</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手当の見直し，民間活力の導入などを行っていることから，人件費に係る率は減少傾向にある。</a:t>
          </a:r>
          <a:endParaRPr lang="ja-JP" altLang="ja-JP" sz="1300">
            <a:effectLst/>
          </a:endParaRPr>
        </a:p>
        <a:p>
          <a:r>
            <a:rPr kumimoji="1" lang="ja-JP" altLang="ja-JP" sz="1300">
              <a:solidFill>
                <a:schemeClr val="dk1"/>
              </a:solidFill>
              <a:effectLst/>
              <a:latin typeface="+mn-lt"/>
              <a:ea typeface="+mn-ea"/>
              <a:cs typeface="+mn-cs"/>
            </a:rPr>
            <a:t>　平成２７年度は退職手当等により増加したが，引き続き，職員数や給与等の適正化により総人件費の抑制に努める。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148227</xdr:rowOff>
    </xdr:to>
    <xdr:cxnSp macro="">
      <xdr:nvCxnSpPr>
        <xdr:cNvPr id="68" name="直線コネクタ 67"/>
        <xdr:cNvCxnSpPr/>
      </xdr:nvCxnSpPr>
      <xdr:spPr>
        <a:xfrm flipV="1">
          <a:off x="3987800" y="64592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17599</xdr:rowOff>
    </xdr:from>
    <xdr:to>
      <xdr:col>5</xdr:col>
      <xdr:colOff>549275</xdr:colOff>
      <xdr:row>37</xdr:row>
      <xdr:rowOff>148227</xdr:rowOff>
    </xdr:to>
    <xdr:cxnSp macro="">
      <xdr:nvCxnSpPr>
        <xdr:cNvPr id="71" name="直線コネクタ 70"/>
        <xdr:cNvCxnSpPr/>
      </xdr:nvCxnSpPr>
      <xdr:spPr>
        <a:xfrm>
          <a:off x="3098800" y="636124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17599</xdr:rowOff>
    </xdr:from>
    <xdr:to>
      <xdr:col>4</xdr:col>
      <xdr:colOff>346075</xdr:colOff>
      <xdr:row>37</xdr:row>
      <xdr:rowOff>76381</xdr:rowOff>
    </xdr:to>
    <xdr:cxnSp macro="">
      <xdr:nvCxnSpPr>
        <xdr:cNvPr id="74" name="直線コネクタ 73"/>
        <xdr:cNvCxnSpPr/>
      </xdr:nvCxnSpPr>
      <xdr:spPr>
        <a:xfrm flipV="1">
          <a:off x="2209800" y="636124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76381</xdr:rowOff>
    </xdr:from>
    <xdr:to>
      <xdr:col>3</xdr:col>
      <xdr:colOff>142875</xdr:colOff>
      <xdr:row>38</xdr:row>
      <xdr:rowOff>9434</xdr:rowOff>
    </xdr:to>
    <xdr:cxnSp macro="">
      <xdr:nvCxnSpPr>
        <xdr:cNvPr id="77" name="直線コネクタ 76"/>
        <xdr:cNvCxnSpPr/>
      </xdr:nvCxnSpPr>
      <xdr:spPr>
        <a:xfrm flipV="1">
          <a:off x="1320800" y="642003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7" name="円/楕円 86"/>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8"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97427</xdr:rowOff>
    </xdr:from>
    <xdr:to>
      <xdr:col>5</xdr:col>
      <xdr:colOff>600075</xdr:colOff>
      <xdr:row>38</xdr:row>
      <xdr:rowOff>27577</xdr:rowOff>
    </xdr:to>
    <xdr:sp macro="" textlink="">
      <xdr:nvSpPr>
        <xdr:cNvPr id="89" name="円/楕円 88"/>
        <xdr:cNvSpPr/>
      </xdr:nvSpPr>
      <xdr:spPr>
        <a:xfrm>
          <a:off x="3937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12354</xdr:rowOff>
    </xdr:from>
    <xdr:ext cx="736600" cy="259045"/>
    <xdr:sp macro="" textlink="">
      <xdr:nvSpPr>
        <xdr:cNvPr id="90" name="テキスト ボックス 89"/>
        <xdr:cNvSpPr txBox="1"/>
      </xdr:nvSpPr>
      <xdr:spPr>
        <a:xfrm>
          <a:off x="3606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138249</xdr:rowOff>
    </xdr:from>
    <xdr:to>
      <xdr:col>4</xdr:col>
      <xdr:colOff>396875</xdr:colOff>
      <xdr:row>37</xdr:row>
      <xdr:rowOff>68399</xdr:rowOff>
    </xdr:to>
    <xdr:sp macro="" textlink="">
      <xdr:nvSpPr>
        <xdr:cNvPr id="91" name="円/楕円 90"/>
        <xdr:cNvSpPr/>
      </xdr:nvSpPr>
      <xdr:spPr>
        <a:xfrm>
          <a:off x="3048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53176</xdr:rowOff>
    </xdr:from>
    <xdr:ext cx="762000" cy="259045"/>
    <xdr:sp macro="" textlink="">
      <xdr:nvSpPr>
        <xdr:cNvPr id="92" name="テキスト ボックス 91"/>
        <xdr:cNvSpPr txBox="1"/>
      </xdr:nvSpPr>
      <xdr:spPr>
        <a:xfrm>
          <a:off x="2717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25581</xdr:rowOff>
    </xdr:from>
    <xdr:to>
      <xdr:col>3</xdr:col>
      <xdr:colOff>193675</xdr:colOff>
      <xdr:row>37</xdr:row>
      <xdr:rowOff>127181</xdr:rowOff>
    </xdr:to>
    <xdr:sp macro="" textlink="">
      <xdr:nvSpPr>
        <xdr:cNvPr id="93" name="円/楕円 92"/>
        <xdr:cNvSpPr/>
      </xdr:nvSpPr>
      <xdr:spPr>
        <a:xfrm>
          <a:off x="2159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111958</xdr:rowOff>
    </xdr:from>
    <xdr:ext cx="762000" cy="259045"/>
    <xdr:sp macro="" textlink="">
      <xdr:nvSpPr>
        <xdr:cNvPr id="94" name="テキスト ボックス 93"/>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130084</xdr:rowOff>
    </xdr:from>
    <xdr:to>
      <xdr:col>1</xdr:col>
      <xdr:colOff>676275</xdr:colOff>
      <xdr:row>38</xdr:row>
      <xdr:rowOff>60234</xdr:rowOff>
    </xdr:to>
    <xdr:sp macro="" textlink="">
      <xdr:nvSpPr>
        <xdr:cNvPr id="95" name="円/楕円 94"/>
        <xdr:cNvSpPr/>
      </xdr:nvSpPr>
      <xdr:spPr>
        <a:xfrm>
          <a:off x="1270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45011</xdr:rowOff>
    </xdr:from>
    <xdr:ext cx="762000" cy="259045"/>
    <xdr:sp macro="" textlink="">
      <xdr:nvSpPr>
        <xdr:cNvPr id="96" name="テキスト ボックス 95"/>
        <xdr:cNvSpPr txBox="1"/>
      </xdr:nvSpPr>
      <xdr:spPr>
        <a:xfrm>
          <a:off x="939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50">
              <a:latin typeface="ＭＳ Ｐゴシック"/>
            </a:rPr>
            <a:t>施設の維持管理経費をはじめ経常的な経費削減に取り組んでいるものの，各種システムの改修などにより増加傾向にある。</a:t>
          </a:r>
        </a:p>
        <a:p>
          <a:r>
            <a:rPr kumimoji="1" lang="ja-JP" altLang="en-US" sz="1250">
              <a:latin typeface="ＭＳ Ｐゴシック"/>
            </a:rPr>
            <a:t>　特に委託料については，保有施設が多いことなどから，類似団体よりも高額となっている。また，平成２８年度から小学校給食費の公会計化に伴う給食食材費の増加により，比率が高くなっている。</a:t>
          </a:r>
        </a:p>
        <a:p>
          <a:r>
            <a:rPr kumimoji="1" lang="ja-JP" altLang="en-US" sz="1250">
              <a:latin typeface="ＭＳ Ｐゴシック"/>
            </a:rPr>
            <a:t>　今後も，経常的な経費の見直しを進めるとともに施設のあり方について見直しを行う。</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133858</xdr:rowOff>
    </xdr:from>
    <xdr:to>
      <xdr:col>24</xdr:col>
      <xdr:colOff>31750</xdr:colOff>
      <xdr:row>18</xdr:row>
      <xdr:rowOff>35560</xdr:rowOff>
    </xdr:to>
    <xdr:cxnSp macro="">
      <xdr:nvCxnSpPr>
        <xdr:cNvPr id="127" name="直線コネクタ 126"/>
        <xdr:cNvCxnSpPr/>
      </xdr:nvCxnSpPr>
      <xdr:spPr>
        <a:xfrm>
          <a:off x="15671800" y="30485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124714</xdr:rowOff>
    </xdr:from>
    <xdr:to>
      <xdr:col>22</xdr:col>
      <xdr:colOff>565150</xdr:colOff>
      <xdr:row>17</xdr:row>
      <xdr:rowOff>133858</xdr:rowOff>
    </xdr:to>
    <xdr:cxnSp macro="">
      <xdr:nvCxnSpPr>
        <xdr:cNvPr id="130" name="直線コネクタ 129"/>
        <xdr:cNvCxnSpPr/>
      </xdr:nvCxnSpPr>
      <xdr:spPr>
        <a:xfrm>
          <a:off x="14782800" y="3039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5842</xdr:rowOff>
    </xdr:from>
    <xdr:to>
      <xdr:col>21</xdr:col>
      <xdr:colOff>361950</xdr:colOff>
      <xdr:row>17</xdr:row>
      <xdr:rowOff>124714</xdr:rowOff>
    </xdr:to>
    <xdr:cxnSp macro="">
      <xdr:nvCxnSpPr>
        <xdr:cNvPr id="133" name="直線コネクタ 132"/>
        <xdr:cNvCxnSpPr/>
      </xdr:nvCxnSpPr>
      <xdr:spPr>
        <a:xfrm>
          <a:off x="13893800" y="29204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113284</xdr:rowOff>
    </xdr:from>
    <xdr:to>
      <xdr:col>20</xdr:col>
      <xdr:colOff>158750</xdr:colOff>
      <xdr:row>17</xdr:row>
      <xdr:rowOff>5842</xdr:rowOff>
    </xdr:to>
    <xdr:cxnSp macro="">
      <xdr:nvCxnSpPr>
        <xdr:cNvPr id="136" name="直線コネクタ 135"/>
        <xdr:cNvCxnSpPr/>
      </xdr:nvCxnSpPr>
      <xdr:spPr>
        <a:xfrm>
          <a:off x="13004800" y="2856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6" name="円/楕円 145"/>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128287</xdr:rowOff>
    </xdr:from>
    <xdr:ext cx="762000" cy="259045"/>
    <xdr:sp macro="" textlink="">
      <xdr:nvSpPr>
        <xdr:cNvPr id="147"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83058</xdr:rowOff>
    </xdr:from>
    <xdr:to>
      <xdr:col>22</xdr:col>
      <xdr:colOff>615950</xdr:colOff>
      <xdr:row>18</xdr:row>
      <xdr:rowOff>13208</xdr:rowOff>
    </xdr:to>
    <xdr:sp macro="" textlink="">
      <xdr:nvSpPr>
        <xdr:cNvPr id="148" name="円/楕円 147"/>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169435</xdr:rowOff>
    </xdr:from>
    <xdr:ext cx="736600" cy="259045"/>
    <xdr:sp macro="" textlink="">
      <xdr:nvSpPr>
        <xdr:cNvPr id="149" name="テキスト ボックス 148"/>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73914</xdr:rowOff>
    </xdr:from>
    <xdr:to>
      <xdr:col>21</xdr:col>
      <xdr:colOff>412750</xdr:colOff>
      <xdr:row>18</xdr:row>
      <xdr:rowOff>4064</xdr:rowOff>
    </xdr:to>
    <xdr:sp macro="" textlink="">
      <xdr:nvSpPr>
        <xdr:cNvPr id="150" name="円/楕円 149"/>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160291</xdr:rowOff>
    </xdr:from>
    <xdr:ext cx="762000" cy="259045"/>
    <xdr:sp macro="" textlink="">
      <xdr:nvSpPr>
        <xdr:cNvPr id="151" name="テキスト ボックス 150"/>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126492</xdr:rowOff>
    </xdr:from>
    <xdr:to>
      <xdr:col>20</xdr:col>
      <xdr:colOff>209550</xdr:colOff>
      <xdr:row>17</xdr:row>
      <xdr:rowOff>56642</xdr:rowOff>
    </xdr:to>
    <xdr:sp macro="" textlink="">
      <xdr:nvSpPr>
        <xdr:cNvPr id="152" name="円/楕円 151"/>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41419</xdr:rowOff>
    </xdr:from>
    <xdr:ext cx="762000" cy="259045"/>
    <xdr:sp macro="" textlink="">
      <xdr:nvSpPr>
        <xdr:cNvPr id="153" name="テキスト ボックス 15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62484</xdr:rowOff>
    </xdr:from>
    <xdr:to>
      <xdr:col>19</xdr:col>
      <xdr:colOff>6350</xdr:colOff>
      <xdr:row>16</xdr:row>
      <xdr:rowOff>164084</xdr:rowOff>
    </xdr:to>
    <xdr:sp macro="" textlink="">
      <xdr:nvSpPr>
        <xdr:cNvPr id="154" name="円/楕円 153"/>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148861</xdr:rowOff>
    </xdr:from>
    <xdr:ext cx="762000" cy="259045"/>
    <xdr:sp macro="" textlink="">
      <xdr:nvSpPr>
        <xdr:cNvPr id="155" name="テキスト ボックス 154"/>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高齢化等により年々増加してはいるものの，他団体と比較して生活保護費が少ないこと等により，扶助費に係る率は相対的に低い水準となっている。</a:t>
          </a:r>
        </a:p>
        <a:p>
          <a:r>
            <a:rPr kumimoji="1" lang="ja-JP" altLang="en-US" sz="1300">
              <a:latin typeface="ＭＳ Ｐゴシック"/>
            </a:rPr>
            <a:t>　しかしながら，社会保障関係経費は，今後も増加が見込まれる経費であり，今後の市税収入等の動向も注視し，市独自の扶助制度については，他団体の動向等も踏まえ，適正な水準を見極めていく。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18143</xdr:rowOff>
    </xdr:from>
    <xdr:to>
      <xdr:col>7</xdr:col>
      <xdr:colOff>15875</xdr:colOff>
      <xdr:row>54</xdr:row>
      <xdr:rowOff>159657</xdr:rowOff>
    </xdr:to>
    <xdr:cxnSp macro="">
      <xdr:nvCxnSpPr>
        <xdr:cNvPr id="190" name="直線コネクタ 189"/>
        <xdr:cNvCxnSpPr/>
      </xdr:nvCxnSpPr>
      <xdr:spPr>
        <a:xfrm>
          <a:off x="3987800" y="92764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113393</xdr:rowOff>
    </xdr:from>
    <xdr:to>
      <xdr:col>5</xdr:col>
      <xdr:colOff>549275</xdr:colOff>
      <xdr:row>54</xdr:row>
      <xdr:rowOff>18143</xdr:rowOff>
    </xdr:to>
    <xdr:cxnSp macro="">
      <xdr:nvCxnSpPr>
        <xdr:cNvPr id="193" name="直線コネクタ 192"/>
        <xdr:cNvCxnSpPr/>
      </xdr:nvCxnSpPr>
      <xdr:spPr>
        <a:xfrm>
          <a:off x="3098800" y="9200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113393</xdr:rowOff>
    </xdr:from>
    <xdr:to>
      <xdr:col>4</xdr:col>
      <xdr:colOff>346075</xdr:colOff>
      <xdr:row>53</xdr:row>
      <xdr:rowOff>124278</xdr:rowOff>
    </xdr:to>
    <xdr:cxnSp macro="">
      <xdr:nvCxnSpPr>
        <xdr:cNvPr id="196" name="直線コネクタ 195"/>
        <xdr:cNvCxnSpPr/>
      </xdr:nvCxnSpPr>
      <xdr:spPr>
        <a:xfrm flipV="1">
          <a:off x="2209800" y="9200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124278</xdr:rowOff>
    </xdr:to>
    <xdr:cxnSp macro="">
      <xdr:nvCxnSpPr>
        <xdr:cNvPr id="199" name="直線コネクタ 198"/>
        <xdr:cNvCxnSpPr/>
      </xdr:nvCxnSpPr>
      <xdr:spPr>
        <a:xfrm>
          <a:off x="1320800" y="9156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138793</xdr:rowOff>
    </xdr:from>
    <xdr:to>
      <xdr:col>5</xdr:col>
      <xdr:colOff>600075</xdr:colOff>
      <xdr:row>54</xdr:row>
      <xdr:rowOff>68943</xdr:rowOff>
    </xdr:to>
    <xdr:sp macro="" textlink="">
      <xdr:nvSpPr>
        <xdr:cNvPr id="211" name="円/楕円 210"/>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79120</xdr:rowOff>
    </xdr:from>
    <xdr:ext cx="736600" cy="259045"/>
    <xdr:sp macro="" textlink="">
      <xdr:nvSpPr>
        <xdr:cNvPr id="212" name="テキスト ボックス 211"/>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62593</xdr:rowOff>
    </xdr:from>
    <xdr:to>
      <xdr:col>4</xdr:col>
      <xdr:colOff>396875</xdr:colOff>
      <xdr:row>53</xdr:row>
      <xdr:rowOff>164193</xdr:rowOff>
    </xdr:to>
    <xdr:sp macro="" textlink="">
      <xdr:nvSpPr>
        <xdr:cNvPr id="213" name="円/楕円 212"/>
        <xdr:cNvSpPr/>
      </xdr:nvSpPr>
      <xdr:spPr>
        <a:xfrm>
          <a:off x="3048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2920</xdr:rowOff>
    </xdr:from>
    <xdr:ext cx="762000" cy="259045"/>
    <xdr:sp macro="" textlink="">
      <xdr:nvSpPr>
        <xdr:cNvPr id="214" name="テキスト ボックス 213"/>
        <xdr:cNvSpPr txBox="1"/>
      </xdr:nvSpPr>
      <xdr:spPr>
        <a:xfrm>
          <a:off x="2717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73478</xdr:rowOff>
    </xdr:from>
    <xdr:to>
      <xdr:col>3</xdr:col>
      <xdr:colOff>193675</xdr:colOff>
      <xdr:row>54</xdr:row>
      <xdr:rowOff>3628</xdr:rowOff>
    </xdr:to>
    <xdr:sp macro="" textlink="">
      <xdr:nvSpPr>
        <xdr:cNvPr id="215" name="円/楕円 214"/>
        <xdr:cNvSpPr/>
      </xdr:nvSpPr>
      <xdr:spPr>
        <a:xfrm>
          <a:off x="2159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13805</xdr:rowOff>
    </xdr:from>
    <xdr:ext cx="762000" cy="259045"/>
    <xdr:sp macro="" textlink="">
      <xdr:nvSpPr>
        <xdr:cNvPr id="216" name="テキスト ボックス 215"/>
        <xdr:cNvSpPr txBox="1"/>
      </xdr:nvSpPr>
      <xdr:spPr>
        <a:xfrm>
          <a:off x="1828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7" name="円/楕円 216"/>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8" name="テキスト ボックス 217"/>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その他の経費としては，維持補修費及び繰出金であるが，ほぼ他の類似団体と同水準となっている。</a:t>
          </a:r>
        </a:p>
        <a:p>
          <a:r>
            <a:rPr kumimoji="1" lang="ja-JP" altLang="en-US" sz="1300">
              <a:latin typeface="ＭＳ Ｐゴシック"/>
            </a:rPr>
            <a:t>　維持補修費については，市の保有する施設が類似団体に比べて多いことからやや高くなっており，適切な施設管理に努める。</a:t>
          </a:r>
        </a:p>
        <a:p>
          <a:r>
            <a:rPr kumimoji="1" lang="ja-JP" altLang="en-US" sz="1300">
              <a:latin typeface="ＭＳ Ｐゴシック"/>
            </a:rPr>
            <a:t>　繰出金については，社会保障関係の特別会計への繰出金が増加傾向にある。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54610</xdr:rowOff>
    </xdr:to>
    <xdr:cxnSp macro="">
      <xdr:nvCxnSpPr>
        <xdr:cNvPr id="251" name="直線コネクタ 250"/>
        <xdr:cNvCxnSpPr/>
      </xdr:nvCxnSpPr>
      <xdr:spPr>
        <a:xfrm>
          <a:off x="15671800" y="9796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57</xdr:row>
      <xdr:rowOff>24130</xdr:rowOff>
    </xdr:to>
    <xdr:cxnSp macro="">
      <xdr:nvCxnSpPr>
        <xdr:cNvPr id="254" name="直線コネクタ 253"/>
        <xdr:cNvCxnSpPr/>
      </xdr:nvCxnSpPr>
      <xdr:spPr>
        <a:xfrm>
          <a:off x="14782800" y="9743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142240</xdr:rowOff>
    </xdr:to>
    <xdr:cxnSp macro="">
      <xdr:nvCxnSpPr>
        <xdr:cNvPr id="257" name="直線コネクタ 256"/>
        <xdr:cNvCxnSpPr/>
      </xdr:nvCxnSpPr>
      <xdr:spPr>
        <a:xfrm>
          <a:off x="13893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165100</xdr:rowOff>
    </xdr:to>
    <xdr:cxnSp macro="">
      <xdr:nvCxnSpPr>
        <xdr:cNvPr id="260" name="直線コネクタ 259"/>
        <xdr:cNvCxnSpPr/>
      </xdr:nvCxnSpPr>
      <xdr:spPr>
        <a:xfrm flipV="1">
          <a:off x="13004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70" name="円/楕円 269"/>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147337</xdr:rowOff>
    </xdr:from>
    <xdr:ext cx="762000" cy="259045"/>
    <xdr:sp macro="" textlink="">
      <xdr:nvSpPr>
        <xdr:cNvPr id="271"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2" name="円/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73" name="テキスト ボックス 27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4" name="円/楕円 273"/>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5" name="テキスト ボックス 274"/>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6" name="円/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8" name="円/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9" name="テキスト ボックス 278"/>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ついては，一部事務組合（複数の普通地方公共団体が消防，ごみ処理などの行政サービスの一部を共同で行うことを目的として設置する特別地方公共団体）がほとんどないことなどにより，他団体よりも低い率となっている。</a:t>
          </a:r>
        </a:p>
        <a:p>
          <a:r>
            <a:rPr kumimoji="1" lang="ja-JP" altLang="en-US" sz="1300">
              <a:latin typeface="ＭＳ Ｐゴシック"/>
            </a:rPr>
            <a:t>　今後，市立芦屋病院の建替にかかる経費負担により，若干増加する見込である。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90424</xdr:rowOff>
    </xdr:from>
    <xdr:to>
      <xdr:col>24</xdr:col>
      <xdr:colOff>31750</xdr:colOff>
      <xdr:row>34</xdr:row>
      <xdr:rowOff>94996</xdr:rowOff>
    </xdr:to>
    <xdr:cxnSp macro="">
      <xdr:nvCxnSpPr>
        <xdr:cNvPr id="309" name="直線コネクタ 308"/>
        <xdr:cNvCxnSpPr/>
      </xdr:nvCxnSpPr>
      <xdr:spPr>
        <a:xfrm>
          <a:off x="15671800" y="59197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90424</xdr:rowOff>
    </xdr:from>
    <xdr:to>
      <xdr:col>22</xdr:col>
      <xdr:colOff>565150</xdr:colOff>
      <xdr:row>34</xdr:row>
      <xdr:rowOff>94996</xdr:rowOff>
    </xdr:to>
    <xdr:cxnSp macro="">
      <xdr:nvCxnSpPr>
        <xdr:cNvPr id="312" name="直線コネクタ 311"/>
        <xdr:cNvCxnSpPr/>
      </xdr:nvCxnSpPr>
      <xdr:spPr>
        <a:xfrm flipV="1">
          <a:off x="14782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76708</xdr:rowOff>
    </xdr:from>
    <xdr:to>
      <xdr:col>21</xdr:col>
      <xdr:colOff>361950</xdr:colOff>
      <xdr:row>34</xdr:row>
      <xdr:rowOff>94996</xdr:rowOff>
    </xdr:to>
    <xdr:cxnSp macro="">
      <xdr:nvCxnSpPr>
        <xdr:cNvPr id="315" name="直線コネクタ 314"/>
        <xdr:cNvCxnSpPr/>
      </xdr:nvCxnSpPr>
      <xdr:spPr>
        <a:xfrm>
          <a:off x="13893800" y="59060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76708</xdr:rowOff>
    </xdr:from>
    <xdr:to>
      <xdr:col>20</xdr:col>
      <xdr:colOff>158750</xdr:colOff>
      <xdr:row>34</xdr:row>
      <xdr:rowOff>85852</xdr:rowOff>
    </xdr:to>
    <xdr:cxnSp macro="">
      <xdr:nvCxnSpPr>
        <xdr:cNvPr id="318" name="直線コネクタ 317"/>
        <xdr:cNvCxnSpPr/>
      </xdr:nvCxnSpPr>
      <xdr:spPr>
        <a:xfrm flipV="1">
          <a:off x="13004800" y="5906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44196</xdr:rowOff>
    </xdr:from>
    <xdr:to>
      <xdr:col>24</xdr:col>
      <xdr:colOff>82550</xdr:colOff>
      <xdr:row>34</xdr:row>
      <xdr:rowOff>145796</xdr:rowOff>
    </xdr:to>
    <xdr:sp macro="" textlink="">
      <xdr:nvSpPr>
        <xdr:cNvPr id="328" name="円/楕円 327"/>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124223</xdr:rowOff>
    </xdr:from>
    <xdr:ext cx="762000" cy="259045"/>
    <xdr:sp macro="" textlink="">
      <xdr:nvSpPr>
        <xdr:cNvPr id="329" name="補助費等該当値テキスト"/>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39624</xdr:rowOff>
    </xdr:from>
    <xdr:to>
      <xdr:col>22</xdr:col>
      <xdr:colOff>615950</xdr:colOff>
      <xdr:row>34</xdr:row>
      <xdr:rowOff>141224</xdr:rowOff>
    </xdr:to>
    <xdr:sp macro="" textlink="">
      <xdr:nvSpPr>
        <xdr:cNvPr id="330" name="円/楕円 329"/>
        <xdr:cNvSpPr/>
      </xdr:nvSpPr>
      <xdr:spPr>
        <a:xfrm>
          <a:off x="15621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151401</xdr:rowOff>
    </xdr:from>
    <xdr:ext cx="736600" cy="259045"/>
    <xdr:sp macro="" textlink="">
      <xdr:nvSpPr>
        <xdr:cNvPr id="331" name="テキスト ボックス 330"/>
        <xdr:cNvSpPr txBox="1"/>
      </xdr:nvSpPr>
      <xdr:spPr>
        <a:xfrm>
          <a:off x="15290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44196</xdr:rowOff>
    </xdr:from>
    <xdr:to>
      <xdr:col>21</xdr:col>
      <xdr:colOff>412750</xdr:colOff>
      <xdr:row>34</xdr:row>
      <xdr:rowOff>145796</xdr:rowOff>
    </xdr:to>
    <xdr:sp macro="" textlink="">
      <xdr:nvSpPr>
        <xdr:cNvPr id="332" name="円/楕円 331"/>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155973</xdr:rowOff>
    </xdr:from>
    <xdr:ext cx="762000" cy="259045"/>
    <xdr:sp macro="" textlink="">
      <xdr:nvSpPr>
        <xdr:cNvPr id="333" name="テキスト ボックス 332"/>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25908</xdr:rowOff>
    </xdr:from>
    <xdr:to>
      <xdr:col>20</xdr:col>
      <xdr:colOff>209550</xdr:colOff>
      <xdr:row>34</xdr:row>
      <xdr:rowOff>127508</xdr:rowOff>
    </xdr:to>
    <xdr:sp macro="" textlink="">
      <xdr:nvSpPr>
        <xdr:cNvPr id="334" name="円/楕円 333"/>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137685</xdr:rowOff>
    </xdr:from>
    <xdr:ext cx="762000" cy="259045"/>
    <xdr:sp macro="" textlink="">
      <xdr:nvSpPr>
        <xdr:cNvPr id="335" name="テキスト ボックス 334"/>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35052</xdr:rowOff>
    </xdr:from>
    <xdr:to>
      <xdr:col>19</xdr:col>
      <xdr:colOff>6350</xdr:colOff>
      <xdr:row>34</xdr:row>
      <xdr:rowOff>136652</xdr:rowOff>
    </xdr:to>
    <xdr:sp macro="" textlink="">
      <xdr:nvSpPr>
        <xdr:cNvPr id="336" name="円/楕円 335"/>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146829</xdr:rowOff>
    </xdr:from>
    <xdr:ext cx="762000" cy="259045"/>
    <xdr:sp macro="" textlink="">
      <xdr:nvSpPr>
        <xdr:cNvPr id="337" name="テキスト ボックス 336"/>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阪神・淡路大震災に係る復興事業に伴う市債の借入により公債費の負担が多額になっていることから，公債費に係る率が３０％以上となる厳しい状況が続いていたが，平成２５年度以降，繰上償還や借換抑制を積極的に行うことにより，改善しつつある。</a:t>
          </a:r>
          <a:endParaRPr kumimoji="1" lang="en-US" altLang="ja-JP" sz="1300">
            <a:latin typeface="ＭＳ Ｐゴシック"/>
          </a:endParaRPr>
        </a:p>
        <a:p>
          <a:r>
            <a:rPr kumimoji="1" lang="ja-JP" altLang="en-US" sz="1300">
              <a:latin typeface="ＭＳ Ｐゴシック"/>
            </a:rPr>
            <a:t>　平成２８年度は，公共用地取得費特別会計において地方債の満期一括償還があったため，数値は一時的に悪化している。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122428</xdr:rowOff>
    </xdr:from>
    <xdr:to>
      <xdr:col>7</xdr:col>
      <xdr:colOff>15875</xdr:colOff>
      <xdr:row>79</xdr:row>
      <xdr:rowOff>106426</xdr:rowOff>
    </xdr:to>
    <xdr:cxnSp macro="">
      <xdr:nvCxnSpPr>
        <xdr:cNvPr id="367" name="直線コネクタ 366"/>
        <xdr:cNvCxnSpPr/>
      </xdr:nvCxnSpPr>
      <xdr:spPr>
        <a:xfrm>
          <a:off x="3987800" y="1349552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122428</xdr:rowOff>
    </xdr:from>
    <xdr:to>
      <xdr:col>5</xdr:col>
      <xdr:colOff>549275</xdr:colOff>
      <xdr:row>79</xdr:row>
      <xdr:rowOff>14987</xdr:rowOff>
    </xdr:to>
    <xdr:cxnSp macro="">
      <xdr:nvCxnSpPr>
        <xdr:cNvPr id="370" name="直線コネクタ 369"/>
        <xdr:cNvCxnSpPr/>
      </xdr:nvCxnSpPr>
      <xdr:spPr>
        <a:xfrm flipV="1">
          <a:off x="3098800" y="134955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14987</xdr:rowOff>
    </xdr:from>
    <xdr:to>
      <xdr:col>4</xdr:col>
      <xdr:colOff>346075</xdr:colOff>
      <xdr:row>81</xdr:row>
      <xdr:rowOff>42418</xdr:rowOff>
    </xdr:to>
    <xdr:cxnSp macro="">
      <xdr:nvCxnSpPr>
        <xdr:cNvPr id="373" name="直線コネクタ 372"/>
        <xdr:cNvCxnSpPr/>
      </xdr:nvCxnSpPr>
      <xdr:spPr>
        <a:xfrm flipV="1">
          <a:off x="2209800" y="13559537"/>
          <a:ext cx="889000" cy="37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42418</xdr:rowOff>
    </xdr:from>
    <xdr:to>
      <xdr:col>3</xdr:col>
      <xdr:colOff>142875</xdr:colOff>
      <xdr:row>81</xdr:row>
      <xdr:rowOff>138430</xdr:rowOff>
    </xdr:to>
    <xdr:cxnSp macro="">
      <xdr:nvCxnSpPr>
        <xdr:cNvPr id="376" name="直線コネクタ 375"/>
        <xdr:cNvCxnSpPr/>
      </xdr:nvCxnSpPr>
      <xdr:spPr>
        <a:xfrm flipV="1">
          <a:off x="1320800" y="139298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55626</xdr:rowOff>
    </xdr:from>
    <xdr:to>
      <xdr:col>7</xdr:col>
      <xdr:colOff>66675</xdr:colOff>
      <xdr:row>79</xdr:row>
      <xdr:rowOff>157226</xdr:rowOff>
    </xdr:to>
    <xdr:sp macro="" textlink="">
      <xdr:nvSpPr>
        <xdr:cNvPr id="386" name="円/楕円 385"/>
        <xdr:cNvSpPr/>
      </xdr:nvSpPr>
      <xdr:spPr>
        <a:xfrm>
          <a:off x="4775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27703</xdr:rowOff>
    </xdr:from>
    <xdr:ext cx="762000" cy="259045"/>
    <xdr:sp macro="" textlink="">
      <xdr:nvSpPr>
        <xdr:cNvPr id="387" name="公債費該当値テキスト"/>
        <xdr:cNvSpPr txBox="1"/>
      </xdr:nvSpPr>
      <xdr:spPr>
        <a:xfrm>
          <a:off x="4914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71628</xdr:rowOff>
    </xdr:from>
    <xdr:to>
      <xdr:col>5</xdr:col>
      <xdr:colOff>600075</xdr:colOff>
      <xdr:row>79</xdr:row>
      <xdr:rowOff>1778</xdr:rowOff>
    </xdr:to>
    <xdr:sp macro="" textlink="">
      <xdr:nvSpPr>
        <xdr:cNvPr id="388" name="円/楕円 387"/>
        <xdr:cNvSpPr/>
      </xdr:nvSpPr>
      <xdr:spPr>
        <a:xfrm>
          <a:off x="3937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158005</xdr:rowOff>
    </xdr:from>
    <xdr:ext cx="736600" cy="259045"/>
    <xdr:sp macro="" textlink="">
      <xdr:nvSpPr>
        <xdr:cNvPr id="389" name="テキスト ボックス 388"/>
        <xdr:cNvSpPr txBox="1"/>
      </xdr:nvSpPr>
      <xdr:spPr>
        <a:xfrm>
          <a:off x="3606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135637</xdr:rowOff>
    </xdr:from>
    <xdr:to>
      <xdr:col>4</xdr:col>
      <xdr:colOff>396875</xdr:colOff>
      <xdr:row>79</xdr:row>
      <xdr:rowOff>65787</xdr:rowOff>
    </xdr:to>
    <xdr:sp macro="" textlink="">
      <xdr:nvSpPr>
        <xdr:cNvPr id="390" name="円/楕円 389"/>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50564</xdr:rowOff>
    </xdr:from>
    <xdr:ext cx="762000" cy="259045"/>
    <xdr:sp macro="" textlink="">
      <xdr:nvSpPr>
        <xdr:cNvPr id="391" name="テキスト ボックス 390"/>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163068</xdr:rowOff>
    </xdr:from>
    <xdr:to>
      <xdr:col>3</xdr:col>
      <xdr:colOff>193675</xdr:colOff>
      <xdr:row>81</xdr:row>
      <xdr:rowOff>93218</xdr:rowOff>
    </xdr:to>
    <xdr:sp macro="" textlink="">
      <xdr:nvSpPr>
        <xdr:cNvPr id="392" name="円/楕円 391"/>
        <xdr:cNvSpPr/>
      </xdr:nvSpPr>
      <xdr:spPr>
        <a:xfrm>
          <a:off x="2159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77995</xdr:rowOff>
    </xdr:from>
    <xdr:ext cx="762000" cy="259045"/>
    <xdr:sp macro="" textlink="">
      <xdr:nvSpPr>
        <xdr:cNvPr id="393" name="テキスト ボックス 392"/>
        <xdr:cNvSpPr txBox="1"/>
      </xdr:nvSpPr>
      <xdr:spPr>
        <a:xfrm>
          <a:off x="1828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87630</xdr:rowOff>
    </xdr:from>
    <xdr:to>
      <xdr:col>1</xdr:col>
      <xdr:colOff>676275</xdr:colOff>
      <xdr:row>82</xdr:row>
      <xdr:rowOff>17780</xdr:rowOff>
    </xdr:to>
    <xdr:sp macro="" textlink="">
      <xdr:nvSpPr>
        <xdr:cNvPr id="394" name="円/楕円 393"/>
        <xdr:cNvSpPr/>
      </xdr:nvSpPr>
      <xdr:spPr>
        <a:xfrm>
          <a:off x="1270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2557</xdr:rowOff>
    </xdr:from>
    <xdr:ext cx="762000" cy="259045"/>
    <xdr:sp macro="" textlink="">
      <xdr:nvSpPr>
        <xdr:cNvPr id="395" name="テキスト ボックス 394"/>
        <xdr:cNvSpPr txBox="1"/>
      </xdr:nvSpPr>
      <xdr:spPr>
        <a:xfrm>
          <a:off x="939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公債費以外の率については，他団体よりも低いが，経年の推移は同様の傾向にある。</a:t>
          </a:r>
        </a:p>
        <a:p>
          <a:r>
            <a:rPr kumimoji="1" lang="ja-JP" altLang="en-US" sz="1300">
              <a:latin typeface="ＭＳ Ｐゴシック"/>
            </a:rPr>
            <a:t>　社会保障関係経費や施設管理などの物件費が増加傾向にある。</a:t>
          </a:r>
        </a:p>
        <a:p>
          <a:r>
            <a:rPr kumimoji="1" lang="ja-JP" altLang="en-US" sz="1300">
              <a:latin typeface="ＭＳ Ｐゴシック"/>
            </a:rPr>
            <a:t>　引き続き，経常経費の見直しを行い，適正な執行に努める。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xdr:rowOff>
    </xdr:from>
    <xdr:to>
      <xdr:col>24</xdr:col>
      <xdr:colOff>31750</xdr:colOff>
      <xdr:row>76</xdr:row>
      <xdr:rowOff>85089</xdr:rowOff>
    </xdr:to>
    <xdr:cxnSp macro="">
      <xdr:nvCxnSpPr>
        <xdr:cNvPr id="428" name="直線コネクタ 427"/>
        <xdr:cNvCxnSpPr/>
      </xdr:nvCxnSpPr>
      <xdr:spPr>
        <a:xfrm>
          <a:off x="15671800" y="130352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46990</xdr:rowOff>
    </xdr:from>
    <xdr:to>
      <xdr:col>22</xdr:col>
      <xdr:colOff>565150</xdr:colOff>
      <xdr:row>76</xdr:row>
      <xdr:rowOff>5080</xdr:rowOff>
    </xdr:to>
    <xdr:cxnSp macro="">
      <xdr:nvCxnSpPr>
        <xdr:cNvPr id="431" name="直線コネクタ 430"/>
        <xdr:cNvCxnSpPr/>
      </xdr:nvCxnSpPr>
      <xdr:spPr>
        <a:xfrm>
          <a:off x="14782800" y="129057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161290</xdr:rowOff>
    </xdr:from>
    <xdr:to>
      <xdr:col>21</xdr:col>
      <xdr:colOff>361950</xdr:colOff>
      <xdr:row>75</xdr:row>
      <xdr:rowOff>46990</xdr:rowOff>
    </xdr:to>
    <xdr:cxnSp macro="">
      <xdr:nvCxnSpPr>
        <xdr:cNvPr id="434" name="直線コネクタ 433"/>
        <xdr:cNvCxnSpPr/>
      </xdr:nvCxnSpPr>
      <xdr:spPr>
        <a:xfrm>
          <a:off x="13893800" y="128485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161290</xdr:rowOff>
    </xdr:from>
    <xdr:to>
      <xdr:col>20</xdr:col>
      <xdr:colOff>158750</xdr:colOff>
      <xdr:row>75</xdr:row>
      <xdr:rowOff>54610</xdr:rowOff>
    </xdr:to>
    <xdr:cxnSp macro="">
      <xdr:nvCxnSpPr>
        <xdr:cNvPr id="437" name="直線コネクタ 436"/>
        <xdr:cNvCxnSpPr/>
      </xdr:nvCxnSpPr>
      <xdr:spPr>
        <a:xfrm flipV="1">
          <a:off x="13004800" y="128485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34289</xdr:rowOff>
    </xdr:from>
    <xdr:to>
      <xdr:col>24</xdr:col>
      <xdr:colOff>82550</xdr:colOff>
      <xdr:row>76</xdr:row>
      <xdr:rowOff>135889</xdr:rowOff>
    </xdr:to>
    <xdr:sp macro="" textlink="">
      <xdr:nvSpPr>
        <xdr:cNvPr id="447" name="円/楕円 446"/>
        <xdr:cNvSpPr/>
      </xdr:nvSpPr>
      <xdr:spPr>
        <a:xfrm>
          <a:off x="16459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50817</xdr:rowOff>
    </xdr:from>
    <xdr:ext cx="762000" cy="259045"/>
    <xdr:sp macro="" textlink="">
      <xdr:nvSpPr>
        <xdr:cNvPr id="448" name="公債費以外該当値テキスト"/>
        <xdr:cNvSpPr txBox="1"/>
      </xdr:nvSpPr>
      <xdr:spPr>
        <a:xfrm>
          <a:off x="16598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125730</xdr:rowOff>
    </xdr:from>
    <xdr:to>
      <xdr:col>22</xdr:col>
      <xdr:colOff>615950</xdr:colOff>
      <xdr:row>76</xdr:row>
      <xdr:rowOff>55880</xdr:rowOff>
    </xdr:to>
    <xdr:sp macro="" textlink="">
      <xdr:nvSpPr>
        <xdr:cNvPr id="449" name="円/楕円 448"/>
        <xdr:cNvSpPr/>
      </xdr:nvSpPr>
      <xdr:spPr>
        <a:xfrm>
          <a:off x="15621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66057</xdr:rowOff>
    </xdr:from>
    <xdr:ext cx="736600" cy="259045"/>
    <xdr:sp macro="" textlink="">
      <xdr:nvSpPr>
        <xdr:cNvPr id="450" name="テキスト ボックス 449"/>
        <xdr:cNvSpPr txBox="1"/>
      </xdr:nvSpPr>
      <xdr:spPr>
        <a:xfrm>
          <a:off x="15290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167640</xdr:rowOff>
    </xdr:from>
    <xdr:to>
      <xdr:col>21</xdr:col>
      <xdr:colOff>412750</xdr:colOff>
      <xdr:row>75</xdr:row>
      <xdr:rowOff>97790</xdr:rowOff>
    </xdr:to>
    <xdr:sp macro="" textlink="">
      <xdr:nvSpPr>
        <xdr:cNvPr id="451" name="円/楕円 450"/>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107967</xdr:rowOff>
    </xdr:from>
    <xdr:ext cx="762000" cy="259045"/>
    <xdr:sp macro="" textlink="">
      <xdr:nvSpPr>
        <xdr:cNvPr id="452" name="テキスト ボックス 451"/>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110490</xdr:rowOff>
    </xdr:from>
    <xdr:to>
      <xdr:col>20</xdr:col>
      <xdr:colOff>209550</xdr:colOff>
      <xdr:row>75</xdr:row>
      <xdr:rowOff>40640</xdr:rowOff>
    </xdr:to>
    <xdr:sp macro="" textlink="">
      <xdr:nvSpPr>
        <xdr:cNvPr id="453" name="円/楕円 452"/>
        <xdr:cNvSpPr/>
      </xdr:nvSpPr>
      <xdr:spPr>
        <a:xfrm>
          <a:off x="13843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50817</xdr:rowOff>
    </xdr:from>
    <xdr:ext cx="762000" cy="259045"/>
    <xdr:sp macro="" textlink="">
      <xdr:nvSpPr>
        <xdr:cNvPr id="454" name="テキスト ボックス 453"/>
        <xdr:cNvSpPr txBox="1"/>
      </xdr:nvSpPr>
      <xdr:spPr>
        <a:xfrm>
          <a:off x="13512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55" name="円/楕円 454"/>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56" name="テキスト ボックス 455"/>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兵庫県芦屋市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42913</xdr:rowOff>
    </xdr:from>
    <xdr:to>
      <xdr:col>4</xdr:col>
      <xdr:colOff>1117600</xdr:colOff>
      <xdr:row>15</xdr:row>
      <xdr:rowOff>49257</xdr:rowOff>
    </xdr:to>
    <xdr:cxnSp macro="">
      <xdr:nvCxnSpPr>
        <xdr:cNvPr id="50" name="直線コネクタ 49"/>
        <xdr:cNvCxnSpPr/>
      </xdr:nvCxnSpPr>
      <xdr:spPr bwMode="auto">
        <a:xfrm flipV="1">
          <a:off x="5003800" y="2662288"/>
          <a:ext cx="647700" cy="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49257</xdr:rowOff>
    </xdr:from>
    <xdr:to>
      <xdr:col>4</xdr:col>
      <xdr:colOff>469900</xdr:colOff>
      <xdr:row>15</xdr:row>
      <xdr:rowOff>106674</xdr:rowOff>
    </xdr:to>
    <xdr:cxnSp macro="">
      <xdr:nvCxnSpPr>
        <xdr:cNvPr id="53" name="直線コネクタ 52"/>
        <xdr:cNvCxnSpPr/>
      </xdr:nvCxnSpPr>
      <xdr:spPr bwMode="auto">
        <a:xfrm flipV="1">
          <a:off x="4305300" y="2668632"/>
          <a:ext cx="698500" cy="57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106674</xdr:rowOff>
    </xdr:from>
    <xdr:to>
      <xdr:col>3</xdr:col>
      <xdr:colOff>904875</xdr:colOff>
      <xdr:row>15</xdr:row>
      <xdr:rowOff>145155</xdr:rowOff>
    </xdr:to>
    <xdr:cxnSp macro="">
      <xdr:nvCxnSpPr>
        <xdr:cNvPr id="56" name="直線コネクタ 55"/>
        <xdr:cNvCxnSpPr/>
      </xdr:nvCxnSpPr>
      <xdr:spPr bwMode="auto">
        <a:xfrm flipV="1">
          <a:off x="3606800" y="2726049"/>
          <a:ext cx="698500" cy="3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67240</xdr:rowOff>
    </xdr:from>
    <xdr:to>
      <xdr:col>3</xdr:col>
      <xdr:colOff>206375</xdr:colOff>
      <xdr:row>15</xdr:row>
      <xdr:rowOff>145155</xdr:rowOff>
    </xdr:to>
    <xdr:cxnSp macro="">
      <xdr:nvCxnSpPr>
        <xdr:cNvPr id="59" name="直線コネクタ 58"/>
        <xdr:cNvCxnSpPr/>
      </xdr:nvCxnSpPr>
      <xdr:spPr bwMode="auto">
        <a:xfrm>
          <a:off x="2908300" y="2686615"/>
          <a:ext cx="698500" cy="77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163563</xdr:rowOff>
    </xdr:from>
    <xdr:to>
      <xdr:col>5</xdr:col>
      <xdr:colOff>34925</xdr:colOff>
      <xdr:row>15</xdr:row>
      <xdr:rowOff>93713</xdr:rowOff>
    </xdr:to>
    <xdr:sp macro="" textlink="">
      <xdr:nvSpPr>
        <xdr:cNvPr id="69" name="円/楕円 68"/>
        <xdr:cNvSpPr/>
      </xdr:nvSpPr>
      <xdr:spPr bwMode="auto">
        <a:xfrm>
          <a:off x="5600700" y="261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8640</xdr:rowOff>
    </xdr:from>
    <xdr:ext cx="762000" cy="259045"/>
    <xdr:sp macro="" textlink="">
      <xdr:nvSpPr>
        <xdr:cNvPr id="70" name="人口1人当たり決算額の推移該当値テキスト130"/>
        <xdr:cNvSpPr txBox="1"/>
      </xdr:nvSpPr>
      <xdr:spPr>
        <a:xfrm>
          <a:off x="5740400" y="245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86,914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169907</xdr:rowOff>
    </xdr:from>
    <xdr:to>
      <xdr:col>4</xdr:col>
      <xdr:colOff>520700</xdr:colOff>
      <xdr:row>15</xdr:row>
      <xdr:rowOff>100057</xdr:rowOff>
    </xdr:to>
    <xdr:sp macro="" textlink="">
      <xdr:nvSpPr>
        <xdr:cNvPr id="71" name="円/楕円 70"/>
        <xdr:cNvSpPr/>
      </xdr:nvSpPr>
      <xdr:spPr bwMode="auto">
        <a:xfrm>
          <a:off x="4953000" y="2617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110234</xdr:rowOff>
    </xdr:from>
    <xdr:ext cx="736600" cy="259045"/>
    <xdr:sp macro="" textlink="">
      <xdr:nvSpPr>
        <xdr:cNvPr id="72" name="テキスト ボックス 71"/>
        <xdr:cNvSpPr txBox="1"/>
      </xdr:nvSpPr>
      <xdr:spPr>
        <a:xfrm>
          <a:off x="4622800" y="2386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86,581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55874</xdr:rowOff>
    </xdr:from>
    <xdr:to>
      <xdr:col>3</xdr:col>
      <xdr:colOff>955675</xdr:colOff>
      <xdr:row>15</xdr:row>
      <xdr:rowOff>157474</xdr:rowOff>
    </xdr:to>
    <xdr:sp macro="" textlink="">
      <xdr:nvSpPr>
        <xdr:cNvPr id="73" name="円/楕円 72"/>
        <xdr:cNvSpPr/>
      </xdr:nvSpPr>
      <xdr:spPr bwMode="auto">
        <a:xfrm>
          <a:off x="4254500" y="267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167651</xdr:rowOff>
    </xdr:from>
    <xdr:ext cx="762000" cy="259045"/>
    <xdr:sp macro="" textlink="">
      <xdr:nvSpPr>
        <xdr:cNvPr id="74" name="テキスト ボックス 73"/>
        <xdr:cNvSpPr txBox="1"/>
      </xdr:nvSpPr>
      <xdr:spPr>
        <a:xfrm>
          <a:off x="3924300" y="244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83,567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94355</xdr:rowOff>
    </xdr:from>
    <xdr:to>
      <xdr:col>3</xdr:col>
      <xdr:colOff>257175</xdr:colOff>
      <xdr:row>16</xdr:row>
      <xdr:rowOff>24505</xdr:rowOff>
    </xdr:to>
    <xdr:sp macro="" textlink="">
      <xdr:nvSpPr>
        <xdr:cNvPr id="75" name="円/楕円 74"/>
        <xdr:cNvSpPr/>
      </xdr:nvSpPr>
      <xdr:spPr bwMode="auto">
        <a:xfrm>
          <a:off x="3556000" y="271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34682</xdr:rowOff>
    </xdr:from>
    <xdr:ext cx="762000" cy="259045"/>
    <xdr:sp macro="" textlink="">
      <xdr:nvSpPr>
        <xdr:cNvPr id="76" name="テキスト ボックス 75"/>
        <xdr:cNvSpPr txBox="1"/>
      </xdr:nvSpPr>
      <xdr:spPr>
        <a:xfrm>
          <a:off x="3225800" y="248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81,547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16440</xdr:rowOff>
    </xdr:from>
    <xdr:to>
      <xdr:col>2</xdr:col>
      <xdr:colOff>692150</xdr:colOff>
      <xdr:row>15</xdr:row>
      <xdr:rowOff>118040</xdr:rowOff>
    </xdr:to>
    <xdr:sp macro="" textlink="">
      <xdr:nvSpPr>
        <xdr:cNvPr id="77" name="円/楕円 76"/>
        <xdr:cNvSpPr/>
      </xdr:nvSpPr>
      <xdr:spPr bwMode="auto">
        <a:xfrm>
          <a:off x="2857500" y="263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128217</xdr:rowOff>
    </xdr:from>
    <xdr:ext cx="762000" cy="259045"/>
    <xdr:sp macro="" textlink="">
      <xdr:nvSpPr>
        <xdr:cNvPr id="78" name="テキスト ボックス 77"/>
        <xdr:cNvSpPr txBox="1"/>
      </xdr:nvSpPr>
      <xdr:spPr>
        <a:xfrm>
          <a:off x="2527300" y="240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338589</xdr:rowOff>
    </xdr:from>
    <xdr:to>
      <xdr:col>4</xdr:col>
      <xdr:colOff>1117600</xdr:colOff>
      <xdr:row>36</xdr:row>
      <xdr:rowOff>137458</xdr:rowOff>
    </xdr:to>
    <xdr:cxnSp macro="">
      <xdr:nvCxnSpPr>
        <xdr:cNvPr id="111" name="直線コネクタ 110"/>
        <xdr:cNvCxnSpPr/>
      </xdr:nvCxnSpPr>
      <xdr:spPr bwMode="auto">
        <a:xfrm flipV="1">
          <a:off x="5003800" y="6948939"/>
          <a:ext cx="647700" cy="141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132449</xdr:rowOff>
    </xdr:from>
    <xdr:to>
      <xdr:col>4</xdr:col>
      <xdr:colOff>469900</xdr:colOff>
      <xdr:row>36</xdr:row>
      <xdr:rowOff>137458</xdr:rowOff>
    </xdr:to>
    <xdr:cxnSp macro="">
      <xdr:nvCxnSpPr>
        <xdr:cNvPr id="114" name="直線コネクタ 113"/>
        <xdr:cNvCxnSpPr/>
      </xdr:nvCxnSpPr>
      <xdr:spPr bwMode="auto">
        <a:xfrm>
          <a:off x="4305300" y="7085699"/>
          <a:ext cx="698500" cy="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123743</xdr:rowOff>
    </xdr:from>
    <xdr:to>
      <xdr:col>3</xdr:col>
      <xdr:colOff>904875</xdr:colOff>
      <xdr:row>36</xdr:row>
      <xdr:rowOff>132449</xdr:rowOff>
    </xdr:to>
    <xdr:cxnSp macro="">
      <xdr:nvCxnSpPr>
        <xdr:cNvPr id="117" name="直線コネクタ 116"/>
        <xdr:cNvCxnSpPr/>
      </xdr:nvCxnSpPr>
      <xdr:spPr bwMode="auto">
        <a:xfrm>
          <a:off x="3606800" y="6734093"/>
          <a:ext cx="698500" cy="351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341522</xdr:rowOff>
    </xdr:from>
    <xdr:to>
      <xdr:col>3</xdr:col>
      <xdr:colOff>206375</xdr:colOff>
      <xdr:row>35</xdr:row>
      <xdr:rowOff>123743</xdr:rowOff>
    </xdr:to>
    <xdr:cxnSp macro="">
      <xdr:nvCxnSpPr>
        <xdr:cNvPr id="120" name="直線コネクタ 119"/>
        <xdr:cNvCxnSpPr/>
      </xdr:nvCxnSpPr>
      <xdr:spPr bwMode="auto">
        <a:xfrm>
          <a:off x="2908300" y="6608972"/>
          <a:ext cx="698500" cy="125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287789</xdr:rowOff>
    </xdr:from>
    <xdr:to>
      <xdr:col>5</xdr:col>
      <xdr:colOff>34925</xdr:colOff>
      <xdr:row>36</xdr:row>
      <xdr:rowOff>46489</xdr:rowOff>
    </xdr:to>
    <xdr:sp macro="" textlink="">
      <xdr:nvSpPr>
        <xdr:cNvPr id="130" name="円/楕円 129"/>
        <xdr:cNvSpPr/>
      </xdr:nvSpPr>
      <xdr:spPr bwMode="auto">
        <a:xfrm>
          <a:off x="5600700" y="689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259866</xdr:rowOff>
    </xdr:from>
    <xdr:ext cx="762000" cy="259045"/>
    <xdr:sp macro="" textlink="">
      <xdr:nvSpPr>
        <xdr:cNvPr id="131" name="人口1人当たり決算額の推移該当値テキスト445"/>
        <xdr:cNvSpPr txBox="1"/>
      </xdr:nvSpPr>
      <xdr:spPr>
        <a:xfrm>
          <a:off x="5740400" y="687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11,893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86658</xdr:rowOff>
    </xdr:from>
    <xdr:to>
      <xdr:col>4</xdr:col>
      <xdr:colOff>520700</xdr:colOff>
      <xdr:row>37</xdr:row>
      <xdr:rowOff>16808</xdr:rowOff>
    </xdr:to>
    <xdr:sp macro="" textlink="">
      <xdr:nvSpPr>
        <xdr:cNvPr id="132" name="円/楕円 131"/>
        <xdr:cNvSpPr/>
      </xdr:nvSpPr>
      <xdr:spPr bwMode="auto">
        <a:xfrm>
          <a:off x="4953000" y="703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1585</xdr:rowOff>
    </xdr:from>
    <xdr:ext cx="736600" cy="259045"/>
    <xdr:sp macro="" textlink="">
      <xdr:nvSpPr>
        <xdr:cNvPr id="133" name="テキスト ボックス 132"/>
        <xdr:cNvSpPr txBox="1"/>
      </xdr:nvSpPr>
      <xdr:spPr>
        <a:xfrm>
          <a:off x="4622800" y="7126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81649</xdr:rowOff>
    </xdr:from>
    <xdr:to>
      <xdr:col>3</xdr:col>
      <xdr:colOff>955675</xdr:colOff>
      <xdr:row>37</xdr:row>
      <xdr:rowOff>11799</xdr:rowOff>
    </xdr:to>
    <xdr:sp macro="" textlink="">
      <xdr:nvSpPr>
        <xdr:cNvPr id="134" name="円/楕円 133"/>
        <xdr:cNvSpPr/>
      </xdr:nvSpPr>
      <xdr:spPr bwMode="auto">
        <a:xfrm>
          <a:off x="4254500" y="703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168026</xdr:rowOff>
    </xdr:from>
    <xdr:ext cx="762000" cy="259045"/>
    <xdr:sp macro="" textlink="">
      <xdr:nvSpPr>
        <xdr:cNvPr id="135" name="テキスト ボックス 134"/>
        <xdr:cNvSpPr txBox="1"/>
      </xdr:nvSpPr>
      <xdr:spPr>
        <a:xfrm>
          <a:off x="3924300" y="71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72943</xdr:rowOff>
    </xdr:from>
    <xdr:to>
      <xdr:col>3</xdr:col>
      <xdr:colOff>257175</xdr:colOff>
      <xdr:row>35</xdr:row>
      <xdr:rowOff>174543</xdr:rowOff>
    </xdr:to>
    <xdr:sp macro="" textlink="">
      <xdr:nvSpPr>
        <xdr:cNvPr id="136" name="円/楕円 135"/>
        <xdr:cNvSpPr/>
      </xdr:nvSpPr>
      <xdr:spPr bwMode="auto">
        <a:xfrm>
          <a:off x="3556000" y="668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184720</xdr:rowOff>
    </xdr:from>
    <xdr:ext cx="762000" cy="259045"/>
    <xdr:sp macro="" textlink="">
      <xdr:nvSpPr>
        <xdr:cNvPr id="137" name="テキスト ボックス 136"/>
        <xdr:cNvSpPr txBox="1"/>
      </xdr:nvSpPr>
      <xdr:spPr>
        <a:xfrm>
          <a:off x="3225800" y="6452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23,171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290722</xdr:rowOff>
    </xdr:from>
    <xdr:to>
      <xdr:col>2</xdr:col>
      <xdr:colOff>692150</xdr:colOff>
      <xdr:row>35</xdr:row>
      <xdr:rowOff>49422</xdr:rowOff>
    </xdr:to>
    <xdr:sp macro="" textlink="">
      <xdr:nvSpPr>
        <xdr:cNvPr id="138" name="円/楕円 137"/>
        <xdr:cNvSpPr/>
      </xdr:nvSpPr>
      <xdr:spPr bwMode="auto">
        <a:xfrm>
          <a:off x="2857500" y="6558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59599</xdr:rowOff>
    </xdr:from>
    <xdr:ext cx="762000" cy="259045"/>
    <xdr:sp macro="" textlink="">
      <xdr:nvSpPr>
        <xdr:cNvPr id="139" name="テキスト ボックス 138"/>
        <xdr:cNvSpPr txBox="1"/>
      </xdr:nvSpPr>
      <xdr:spPr>
        <a:xfrm>
          <a:off x="2527300" y="632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兵庫県芦屋市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96,246
94,706
18.47
45,216,101
44,096,634
590,567
23,676,912
54,958,048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96.0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57107</xdr:rowOff>
    </xdr:from>
    <xdr:to>
      <xdr:col>6</xdr:col>
      <xdr:colOff>511175</xdr:colOff>
      <xdr:row>33</xdr:row>
      <xdr:rowOff>138260</xdr:rowOff>
    </xdr:to>
    <xdr:cxnSp macro="">
      <xdr:nvCxnSpPr>
        <xdr:cNvPr id="59" name="直線コネクタ 58"/>
        <xdr:cNvCxnSpPr/>
      </xdr:nvCxnSpPr>
      <xdr:spPr>
        <a:xfrm>
          <a:off x="3797300" y="5714957"/>
          <a:ext cx="8382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57107</xdr:rowOff>
    </xdr:from>
    <xdr:to>
      <xdr:col>5</xdr:col>
      <xdr:colOff>358775</xdr:colOff>
      <xdr:row>34</xdr:row>
      <xdr:rowOff>51186</xdr:rowOff>
    </xdr:to>
    <xdr:cxnSp macro="">
      <xdr:nvCxnSpPr>
        <xdr:cNvPr id="62" name="直線コネクタ 61"/>
        <xdr:cNvCxnSpPr/>
      </xdr:nvCxnSpPr>
      <xdr:spPr>
        <a:xfrm flipV="1">
          <a:off x="2908300" y="5714957"/>
          <a:ext cx="889000" cy="16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122486</xdr:rowOff>
    </xdr:from>
    <xdr:to>
      <xdr:col>4</xdr:col>
      <xdr:colOff>155575</xdr:colOff>
      <xdr:row>34</xdr:row>
      <xdr:rowOff>51186</xdr:rowOff>
    </xdr:to>
    <xdr:cxnSp macro="">
      <xdr:nvCxnSpPr>
        <xdr:cNvPr id="65" name="直線コネクタ 64"/>
        <xdr:cNvCxnSpPr/>
      </xdr:nvCxnSpPr>
      <xdr:spPr>
        <a:xfrm>
          <a:off x="2019300" y="5780336"/>
          <a:ext cx="889000" cy="10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87419</xdr:rowOff>
    </xdr:from>
    <xdr:to>
      <xdr:col>2</xdr:col>
      <xdr:colOff>638175</xdr:colOff>
      <xdr:row>33</xdr:row>
      <xdr:rowOff>122486</xdr:rowOff>
    </xdr:to>
    <xdr:cxnSp macro="">
      <xdr:nvCxnSpPr>
        <xdr:cNvPr id="68" name="直線コネクタ 67"/>
        <xdr:cNvCxnSpPr/>
      </xdr:nvCxnSpPr>
      <xdr:spPr>
        <a:xfrm>
          <a:off x="1130300" y="5745269"/>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87460</xdr:rowOff>
    </xdr:from>
    <xdr:to>
      <xdr:col>6</xdr:col>
      <xdr:colOff>561975</xdr:colOff>
      <xdr:row>34</xdr:row>
      <xdr:rowOff>17610</xdr:rowOff>
    </xdr:to>
    <xdr:sp macro="" textlink="">
      <xdr:nvSpPr>
        <xdr:cNvPr id="78" name="円/楕円 77"/>
        <xdr:cNvSpPr/>
      </xdr:nvSpPr>
      <xdr:spPr>
        <a:xfrm>
          <a:off x="4584700" y="574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110337</xdr:rowOff>
    </xdr:from>
    <xdr:ext cx="534377" cy="259045"/>
    <xdr:sp macro="" textlink="">
      <xdr:nvSpPr>
        <xdr:cNvPr id="79" name="人件費該当値テキスト"/>
        <xdr:cNvSpPr txBox="1"/>
      </xdr:nvSpPr>
      <xdr:spPr>
        <a:xfrm>
          <a:off x="4686300" y="559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77,563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6307</xdr:rowOff>
    </xdr:from>
    <xdr:to>
      <xdr:col>5</xdr:col>
      <xdr:colOff>409575</xdr:colOff>
      <xdr:row>33</xdr:row>
      <xdr:rowOff>107907</xdr:rowOff>
    </xdr:to>
    <xdr:sp macro="" textlink="">
      <xdr:nvSpPr>
        <xdr:cNvPr id="80" name="円/楕円 79"/>
        <xdr:cNvSpPr/>
      </xdr:nvSpPr>
      <xdr:spPr>
        <a:xfrm>
          <a:off x="3746500" y="566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124434</xdr:rowOff>
    </xdr:from>
    <xdr:ext cx="534377" cy="259045"/>
    <xdr:sp macro="" textlink="">
      <xdr:nvSpPr>
        <xdr:cNvPr id="81" name="テキスト ボックス 80"/>
        <xdr:cNvSpPr txBox="1"/>
      </xdr:nvSpPr>
      <xdr:spPr>
        <a:xfrm>
          <a:off x="3530111" y="543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81,113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386</xdr:rowOff>
    </xdr:from>
    <xdr:to>
      <xdr:col>4</xdr:col>
      <xdr:colOff>206375</xdr:colOff>
      <xdr:row>34</xdr:row>
      <xdr:rowOff>101986</xdr:rowOff>
    </xdr:to>
    <xdr:sp macro="" textlink="">
      <xdr:nvSpPr>
        <xdr:cNvPr id="82" name="円/楕円 81"/>
        <xdr:cNvSpPr/>
      </xdr:nvSpPr>
      <xdr:spPr>
        <a:xfrm>
          <a:off x="2857500" y="58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118513</xdr:rowOff>
    </xdr:from>
    <xdr:ext cx="534377" cy="259045"/>
    <xdr:sp macro="" textlink="">
      <xdr:nvSpPr>
        <xdr:cNvPr id="83" name="テキスト ボックス 82"/>
        <xdr:cNvSpPr txBox="1"/>
      </xdr:nvSpPr>
      <xdr:spPr>
        <a:xfrm>
          <a:off x="2641111" y="560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73,872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71686</xdr:rowOff>
    </xdr:from>
    <xdr:to>
      <xdr:col>3</xdr:col>
      <xdr:colOff>3175</xdr:colOff>
      <xdr:row>34</xdr:row>
      <xdr:rowOff>1836</xdr:rowOff>
    </xdr:to>
    <xdr:sp macro="" textlink="">
      <xdr:nvSpPr>
        <xdr:cNvPr id="84" name="円/楕円 83"/>
        <xdr:cNvSpPr/>
      </xdr:nvSpPr>
      <xdr:spPr>
        <a:xfrm>
          <a:off x="1968500" y="572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18363</xdr:rowOff>
    </xdr:from>
    <xdr:ext cx="534377" cy="259045"/>
    <xdr:sp macro="" textlink="">
      <xdr:nvSpPr>
        <xdr:cNvPr id="85" name="テキスト ボックス 84"/>
        <xdr:cNvSpPr txBox="1"/>
      </xdr:nvSpPr>
      <xdr:spPr>
        <a:xfrm>
          <a:off x="1752111" y="550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78,253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36619</xdr:rowOff>
    </xdr:from>
    <xdr:to>
      <xdr:col>1</xdr:col>
      <xdr:colOff>485775</xdr:colOff>
      <xdr:row>33</xdr:row>
      <xdr:rowOff>138219</xdr:rowOff>
    </xdr:to>
    <xdr:sp macro="" textlink="">
      <xdr:nvSpPr>
        <xdr:cNvPr id="86" name="円/楕円 85"/>
        <xdr:cNvSpPr/>
      </xdr:nvSpPr>
      <xdr:spPr>
        <a:xfrm>
          <a:off x="1079500" y="56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154746</xdr:rowOff>
    </xdr:from>
    <xdr:ext cx="534377" cy="259045"/>
    <xdr:sp macro="" textlink="">
      <xdr:nvSpPr>
        <xdr:cNvPr id="87" name="テキスト ボックス 86"/>
        <xdr:cNvSpPr txBox="1"/>
      </xdr:nvSpPr>
      <xdr:spPr>
        <a:xfrm>
          <a:off x="863111" y="54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35557</xdr:rowOff>
    </xdr:from>
    <xdr:to>
      <xdr:col>6</xdr:col>
      <xdr:colOff>511175</xdr:colOff>
      <xdr:row>53</xdr:row>
      <xdr:rowOff>30625</xdr:rowOff>
    </xdr:to>
    <xdr:cxnSp macro="">
      <xdr:nvCxnSpPr>
        <xdr:cNvPr id="119" name="直線コネクタ 118"/>
        <xdr:cNvCxnSpPr/>
      </xdr:nvCxnSpPr>
      <xdr:spPr>
        <a:xfrm flipV="1">
          <a:off x="3797300" y="8950957"/>
          <a:ext cx="838200" cy="16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30625</xdr:rowOff>
    </xdr:from>
    <xdr:to>
      <xdr:col>5</xdr:col>
      <xdr:colOff>358775</xdr:colOff>
      <xdr:row>53</xdr:row>
      <xdr:rowOff>57143</xdr:rowOff>
    </xdr:to>
    <xdr:cxnSp macro="">
      <xdr:nvCxnSpPr>
        <xdr:cNvPr id="122" name="直線コネクタ 121"/>
        <xdr:cNvCxnSpPr/>
      </xdr:nvCxnSpPr>
      <xdr:spPr>
        <a:xfrm flipV="1">
          <a:off x="2908300" y="9117475"/>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19620</xdr:rowOff>
    </xdr:from>
    <xdr:to>
      <xdr:col>4</xdr:col>
      <xdr:colOff>155575</xdr:colOff>
      <xdr:row>53</xdr:row>
      <xdr:rowOff>57143</xdr:rowOff>
    </xdr:to>
    <xdr:cxnSp macro="">
      <xdr:nvCxnSpPr>
        <xdr:cNvPr id="125" name="直線コネクタ 124"/>
        <xdr:cNvCxnSpPr/>
      </xdr:nvCxnSpPr>
      <xdr:spPr>
        <a:xfrm>
          <a:off x="2019300" y="9106470"/>
          <a:ext cx="8890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117521</xdr:rowOff>
    </xdr:from>
    <xdr:ext cx="534377" cy="259045"/>
    <xdr:sp macro="" textlink="">
      <xdr:nvSpPr>
        <xdr:cNvPr id="127" name="テキスト ボックス 126"/>
        <xdr:cNvSpPr txBox="1"/>
      </xdr:nvSpPr>
      <xdr:spPr>
        <a:xfrm>
          <a:off x="2641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19620</xdr:rowOff>
    </xdr:from>
    <xdr:to>
      <xdr:col>2</xdr:col>
      <xdr:colOff>638175</xdr:colOff>
      <xdr:row>54</xdr:row>
      <xdr:rowOff>115729</xdr:rowOff>
    </xdr:to>
    <xdr:cxnSp macro="">
      <xdr:nvCxnSpPr>
        <xdr:cNvPr id="128" name="直線コネクタ 127"/>
        <xdr:cNvCxnSpPr/>
      </xdr:nvCxnSpPr>
      <xdr:spPr>
        <a:xfrm flipV="1">
          <a:off x="1130300" y="9106470"/>
          <a:ext cx="889000" cy="26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102205</xdr:rowOff>
    </xdr:from>
    <xdr:ext cx="534377" cy="259045"/>
    <xdr:sp macro="" textlink="">
      <xdr:nvSpPr>
        <xdr:cNvPr id="130" name="テキスト ボックス 129"/>
        <xdr:cNvSpPr txBox="1"/>
      </xdr:nvSpPr>
      <xdr:spPr>
        <a:xfrm>
          <a:off x="1752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41495</xdr:rowOff>
    </xdr:from>
    <xdr:ext cx="534377" cy="259045"/>
    <xdr:sp macro="" textlink="">
      <xdr:nvSpPr>
        <xdr:cNvPr id="132" name="テキスト ボックス 131"/>
        <xdr:cNvSpPr txBox="1"/>
      </xdr:nvSpPr>
      <xdr:spPr>
        <a:xfrm>
          <a:off x="863111" y="94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156207</xdr:rowOff>
    </xdr:from>
    <xdr:to>
      <xdr:col>6</xdr:col>
      <xdr:colOff>561975</xdr:colOff>
      <xdr:row>52</xdr:row>
      <xdr:rowOff>86357</xdr:rowOff>
    </xdr:to>
    <xdr:sp macro="" textlink="">
      <xdr:nvSpPr>
        <xdr:cNvPr id="138" name="円/楕円 137"/>
        <xdr:cNvSpPr/>
      </xdr:nvSpPr>
      <xdr:spPr>
        <a:xfrm>
          <a:off x="4584700" y="89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7634</xdr:rowOff>
    </xdr:from>
    <xdr:ext cx="534377" cy="259045"/>
    <xdr:sp macro="" textlink="">
      <xdr:nvSpPr>
        <xdr:cNvPr id="139" name="物件費該当値テキスト"/>
        <xdr:cNvSpPr txBox="1"/>
      </xdr:nvSpPr>
      <xdr:spPr>
        <a:xfrm>
          <a:off x="4686300" y="875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68,689</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151275</xdr:rowOff>
    </xdr:from>
    <xdr:to>
      <xdr:col>5</xdr:col>
      <xdr:colOff>409575</xdr:colOff>
      <xdr:row>53</xdr:row>
      <xdr:rowOff>81425</xdr:rowOff>
    </xdr:to>
    <xdr:sp macro="" textlink="">
      <xdr:nvSpPr>
        <xdr:cNvPr id="140" name="円/楕円 139"/>
        <xdr:cNvSpPr/>
      </xdr:nvSpPr>
      <xdr:spPr>
        <a:xfrm>
          <a:off x="3746500" y="906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97952</xdr:rowOff>
    </xdr:from>
    <xdr:ext cx="534377" cy="259045"/>
    <xdr:sp macro="" textlink="">
      <xdr:nvSpPr>
        <xdr:cNvPr id="141" name="テキスト ボックス 140"/>
        <xdr:cNvSpPr txBox="1"/>
      </xdr:nvSpPr>
      <xdr:spPr>
        <a:xfrm>
          <a:off x="3530111" y="884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63,590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6343</xdr:rowOff>
    </xdr:from>
    <xdr:to>
      <xdr:col>4</xdr:col>
      <xdr:colOff>206375</xdr:colOff>
      <xdr:row>53</xdr:row>
      <xdr:rowOff>107943</xdr:rowOff>
    </xdr:to>
    <xdr:sp macro="" textlink="">
      <xdr:nvSpPr>
        <xdr:cNvPr id="142" name="円/楕円 141"/>
        <xdr:cNvSpPr/>
      </xdr:nvSpPr>
      <xdr:spPr>
        <a:xfrm>
          <a:off x="2857500" y="90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124470</xdr:rowOff>
    </xdr:from>
    <xdr:ext cx="534377" cy="259045"/>
    <xdr:sp macro="" textlink="">
      <xdr:nvSpPr>
        <xdr:cNvPr id="143" name="テキスト ボックス 142"/>
        <xdr:cNvSpPr txBox="1"/>
      </xdr:nvSpPr>
      <xdr:spPr>
        <a:xfrm>
          <a:off x="2641111" y="88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62,778</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140270</xdr:rowOff>
    </xdr:from>
    <xdr:to>
      <xdr:col>3</xdr:col>
      <xdr:colOff>3175</xdr:colOff>
      <xdr:row>53</xdr:row>
      <xdr:rowOff>70420</xdr:rowOff>
    </xdr:to>
    <xdr:sp macro="" textlink="">
      <xdr:nvSpPr>
        <xdr:cNvPr id="144" name="円/楕円 143"/>
        <xdr:cNvSpPr/>
      </xdr:nvSpPr>
      <xdr:spPr>
        <a:xfrm>
          <a:off x="1968500" y="90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86947</xdr:rowOff>
    </xdr:from>
    <xdr:ext cx="534377" cy="259045"/>
    <xdr:sp macro="" textlink="">
      <xdr:nvSpPr>
        <xdr:cNvPr id="145" name="テキスト ボックス 144"/>
        <xdr:cNvSpPr txBox="1"/>
      </xdr:nvSpPr>
      <xdr:spPr>
        <a:xfrm>
          <a:off x="1752111" y="88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64929</xdr:rowOff>
    </xdr:from>
    <xdr:to>
      <xdr:col>1</xdr:col>
      <xdr:colOff>485775</xdr:colOff>
      <xdr:row>54</xdr:row>
      <xdr:rowOff>166529</xdr:rowOff>
    </xdr:to>
    <xdr:sp macro="" textlink="">
      <xdr:nvSpPr>
        <xdr:cNvPr id="146" name="円/楕円 145"/>
        <xdr:cNvSpPr/>
      </xdr:nvSpPr>
      <xdr:spPr>
        <a:xfrm>
          <a:off x="1079500" y="93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11606</xdr:rowOff>
    </xdr:from>
    <xdr:ext cx="534377" cy="259045"/>
    <xdr:sp macro="" textlink="">
      <xdr:nvSpPr>
        <xdr:cNvPr id="147" name="テキスト ボックス 146"/>
        <xdr:cNvSpPr txBox="1"/>
      </xdr:nvSpPr>
      <xdr:spPr>
        <a:xfrm>
          <a:off x="863111" y="909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124040</xdr:rowOff>
    </xdr:from>
    <xdr:to>
      <xdr:col>6</xdr:col>
      <xdr:colOff>511175</xdr:colOff>
      <xdr:row>76</xdr:row>
      <xdr:rowOff>158845</xdr:rowOff>
    </xdr:to>
    <xdr:cxnSp macro="">
      <xdr:nvCxnSpPr>
        <xdr:cNvPr id="172" name="直線コネクタ 171"/>
        <xdr:cNvCxnSpPr/>
      </xdr:nvCxnSpPr>
      <xdr:spPr>
        <a:xfrm flipV="1">
          <a:off x="3797300" y="13154240"/>
          <a:ext cx="838200" cy="3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153073</xdr:rowOff>
    </xdr:from>
    <xdr:to>
      <xdr:col>5</xdr:col>
      <xdr:colOff>358775</xdr:colOff>
      <xdr:row>76</xdr:row>
      <xdr:rowOff>158845</xdr:rowOff>
    </xdr:to>
    <xdr:cxnSp macro="">
      <xdr:nvCxnSpPr>
        <xdr:cNvPr id="175" name="直線コネクタ 174"/>
        <xdr:cNvCxnSpPr/>
      </xdr:nvCxnSpPr>
      <xdr:spPr>
        <a:xfrm>
          <a:off x="2908300" y="13183273"/>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46124</xdr:rowOff>
    </xdr:from>
    <xdr:ext cx="469744" cy="259045"/>
    <xdr:sp macro="" textlink="">
      <xdr:nvSpPr>
        <xdr:cNvPr id="177" name="テキスト ボックス 176"/>
        <xdr:cNvSpPr txBox="1"/>
      </xdr:nvSpPr>
      <xdr:spPr>
        <a:xfrm>
          <a:off x="3562427"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153073</xdr:rowOff>
    </xdr:from>
    <xdr:to>
      <xdr:col>4</xdr:col>
      <xdr:colOff>155575</xdr:colOff>
      <xdr:row>76</xdr:row>
      <xdr:rowOff>167418</xdr:rowOff>
    </xdr:to>
    <xdr:cxnSp macro="">
      <xdr:nvCxnSpPr>
        <xdr:cNvPr id="178" name="直線コネクタ 177"/>
        <xdr:cNvCxnSpPr/>
      </xdr:nvCxnSpPr>
      <xdr:spPr>
        <a:xfrm flipV="1">
          <a:off x="2019300" y="13183273"/>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14942</xdr:rowOff>
    </xdr:from>
    <xdr:to>
      <xdr:col>2</xdr:col>
      <xdr:colOff>638175</xdr:colOff>
      <xdr:row>76</xdr:row>
      <xdr:rowOff>167418</xdr:rowOff>
    </xdr:to>
    <xdr:cxnSp macro="">
      <xdr:nvCxnSpPr>
        <xdr:cNvPr id="181" name="直線コネクタ 180"/>
        <xdr:cNvCxnSpPr/>
      </xdr:nvCxnSpPr>
      <xdr:spPr>
        <a:xfrm>
          <a:off x="1130300" y="13045142"/>
          <a:ext cx="889000" cy="1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155509</xdr:rowOff>
    </xdr:from>
    <xdr:ext cx="469744" cy="259045"/>
    <xdr:sp macro="" textlink="">
      <xdr:nvSpPr>
        <xdr:cNvPr id="185" name="テキスト ボックス 184"/>
        <xdr:cNvSpPr txBox="1"/>
      </xdr:nvSpPr>
      <xdr:spPr>
        <a:xfrm>
          <a:off x="895427" y="1318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73240</xdr:rowOff>
    </xdr:from>
    <xdr:to>
      <xdr:col>6</xdr:col>
      <xdr:colOff>561975</xdr:colOff>
      <xdr:row>77</xdr:row>
      <xdr:rowOff>3390</xdr:rowOff>
    </xdr:to>
    <xdr:sp macro="" textlink="">
      <xdr:nvSpPr>
        <xdr:cNvPr id="191" name="円/楕円 190"/>
        <xdr:cNvSpPr/>
      </xdr:nvSpPr>
      <xdr:spPr>
        <a:xfrm>
          <a:off x="4584700" y="131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96118</xdr:rowOff>
    </xdr:from>
    <xdr:ext cx="469744" cy="259045"/>
    <xdr:sp macro="" textlink="">
      <xdr:nvSpPr>
        <xdr:cNvPr id="192" name="維持補修費該当値テキスト"/>
        <xdr:cNvSpPr txBox="1"/>
      </xdr:nvSpPr>
      <xdr:spPr>
        <a:xfrm>
          <a:off x="4686300" y="1295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108045</xdr:rowOff>
    </xdr:from>
    <xdr:to>
      <xdr:col>5</xdr:col>
      <xdr:colOff>409575</xdr:colOff>
      <xdr:row>77</xdr:row>
      <xdr:rowOff>38195</xdr:rowOff>
    </xdr:to>
    <xdr:sp macro="" textlink="">
      <xdr:nvSpPr>
        <xdr:cNvPr id="193" name="円/楕円 192"/>
        <xdr:cNvSpPr/>
      </xdr:nvSpPr>
      <xdr:spPr>
        <a:xfrm>
          <a:off x="3746500" y="131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54722</xdr:rowOff>
    </xdr:from>
    <xdr:ext cx="469744" cy="259045"/>
    <xdr:sp macro="" textlink="">
      <xdr:nvSpPr>
        <xdr:cNvPr id="194" name="テキスト ボックス 193"/>
        <xdr:cNvSpPr txBox="1"/>
      </xdr:nvSpPr>
      <xdr:spPr>
        <a:xfrm>
          <a:off x="3562427" y="1291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102273</xdr:rowOff>
    </xdr:from>
    <xdr:to>
      <xdr:col>4</xdr:col>
      <xdr:colOff>206375</xdr:colOff>
      <xdr:row>77</xdr:row>
      <xdr:rowOff>32423</xdr:rowOff>
    </xdr:to>
    <xdr:sp macro="" textlink="">
      <xdr:nvSpPr>
        <xdr:cNvPr id="195" name="円/楕円 194"/>
        <xdr:cNvSpPr/>
      </xdr:nvSpPr>
      <xdr:spPr>
        <a:xfrm>
          <a:off x="2857500" y="131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23550</xdr:rowOff>
    </xdr:from>
    <xdr:ext cx="469744" cy="259045"/>
    <xdr:sp macro="" textlink="">
      <xdr:nvSpPr>
        <xdr:cNvPr id="196" name="テキスト ボックス 195"/>
        <xdr:cNvSpPr txBox="1"/>
      </xdr:nvSpPr>
      <xdr:spPr>
        <a:xfrm>
          <a:off x="2673427" y="1322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116618</xdr:rowOff>
    </xdr:from>
    <xdr:to>
      <xdr:col>3</xdr:col>
      <xdr:colOff>3175</xdr:colOff>
      <xdr:row>77</xdr:row>
      <xdr:rowOff>46768</xdr:rowOff>
    </xdr:to>
    <xdr:sp macro="" textlink="">
      <xdr:nvSpPr>
        <xdr:cNvPr id="197" name="円/楕円 196"/>
        <xdr:cNvSpPr/>
      </xdr:nvSpPr>
      <xdr:spPr>
        <a:xfrm>
          <a:off x="1968500" y="131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37895</xdr:rowOff>
    </xdr:from>
    <xdr:ext cx="469744" cy="259045"/>
    <xdr:sp macro="" textlink="">
      <xdr:nvSpPr>
        <xdr:cNvPr id="198" name="テキスト ボックス 197"/>
        <xdr:cNvSpPr txBox="1"/>
      </xdr:nvSpPr>
      <xdr:spPr>
        <a:xfrm>
          <a:off x="1784427" y="132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135592</xdr:rowOff>
    </xdr:from>
    <xdr:to>
      <xdr:col>1</xdr:col>
      <xdr:colOff>485775</xdr:colOff>
      <xdr:row>76</xdr:row>
      <xdr:rowOff>65742</xdr:rowOff>
    </xdr:to>
    <xdr:sp macro="" textlink="">
      <xdr:nvSpPr>
        <xdr:cNvPr id="199" name="円/楕円 198"/>
        <xdr:cNvSpPr/>
      </xdr:nvSpPr>
      <xdr:spPr>
        <a:xfrm>
          <a:off x="1079500" y="129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82269</xdr:rowOff>
    </xdr:from>
    <xdr:ext cx="469744" cy="259045"/>
    <xdr:sp macro="" textlink="">
      <xdr:nvSpPr>
        <xdr:cNvPr id="200" name="テキスト ボックス 199"/>
        <xdr:cNvSpPr txBox="1"/>
      </xdr:nvSpPr>
      <xdr:spPr>
        <a:xfrm>
          <a:off x="895427" y="1276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112610</xdr:rowOff>
    </xdr:from>
    <xdr:to>
      <xdr:col>6</xdr:col>
      <xdr:colOff>511175</xdr:colOff>
      <xdr:row>97</xdr:row>
      <xdr:rowOff>55314</xdr:rowOff>
    </xdr:to>
    <xdr:cxnSp macro="">
      <xdr:nvCxnSpPr>
        <xdr:cNvPr id="232" name="直線コネクタ 231"/>
        <xdr:cNvCxnSpPr/>
      </xdr:nvCxnSpPr>
      <xdr:spPr>
        <a:xfrm flipV="1">
          <a:off x="3797300" y="16571810"/>
          <a:ext cx="838200" cy="1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55314</xdr:rowOff>
    </xdr:from>
    <xdr:to>
      <xdr:col>5</xdr:col>
      <xdr:colOff>358775</xdr:colOff>
      <xdr:row>97</xdr:row>
      <xdr:rowOff>115877</xdr:rowOff>
    </xdr:to>
    <xdr:cxnSp macro="">
      <xdr:nvCxnSpPr>
        <xdr:cNvPr id="235" name="直線コネクタ 234"/>
        <xdr:cNvCxnSpPr/>
      </xdr:nvCxnSpPr>
      <xdr:spPr>
        <a:xfrm flipV="1">
          <a:off x="2908300" y="16685964"/>
          <a:ext cx="889000" cy="6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115877</xdr:rowOff>
    </xdr:from>
    <xdr:to>
      <xdr:col>4</xdr:col>
      <xdr:colOff>155575</xdr:colOff>
      <xdr:row>98</xdr:row>
      <xdr:rowOff>11750</xdr:rowOff>
    </xdr:to>
    <xdr:cxnSp macro="">
      <xdr:nvCxnSpPr>
        <xdr:cNvPr id="238" name="直線コネクタ 237"/>
        <xdr:cNvCxnSpPr/>
      </xdr:nvCxnSpPr>
      <xdr:spPr>
        <a:xfrm flipV="1">
          <a:off x="2019300" y="16746527"/>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11750</xdr:rowOff>
    </xdr:from>
    <xdr:to>
      <xdr:col>2</xdr:col>
      <xdr:colOff>638175</xdr:colOff>
      <xdr:row>98</xdr:row>
      <xdr:rowOff>36258</xdr:rowOff>
    </xdr:to>
    <xdr:cxnSp macro="">
      <xdr:nvCxnSpPr>
        <xdr:cNvPr id="241" name="直線コネクタ 240"/>
        <xdr:cNvCxnSpPr/>
      </xdr:nvCxnSpPr>
      <xdr:spPr>
        <a:xfrm flipV="1">
          <a:off x="1130300" y="16813850"/>
          <a:ext cx="889000" cy="2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61810</xdr:rowOff>
    </xdr:from>
    <xdr:to>
      <xdr:col>6</xdr:col>
      <xdr:colOff>561975</xdr:colOff>
      <xdr:row>96</xdr:row>
      <xdr:rowOff>163410</xdr:rowOff>
    </xdr:to>
    <xdr:sp macro="" textlink="">
      <xdr:nvSpPr>
        <xdr:cNvPr id="251" name="円/楕円 250"/>
        <xdr:cNvSpPr/>
      </xdr:nvSpPr>
      <xdr:spPr>
        <a:xfrm>
          <a:off x="4584700" y="165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40237</xdr:rowOff>
    </xdr:from>
    <xdr:ext cx="534377" cy="259045"/>
    <xdr:sp macro="" textlink="">
      <xdr:nvSpPr>
        <xdr:cNvPr id="252" name="扶助費該当値テキスト"/>
        <xdr:cNvSpPr txBox="1"/>
      </xdr:nvSpPr>
      <xdr:spPr>
        <a:xfrm>
          <a:off x="4686300" y="1649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70,659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4514</xdr:rowOff>
    </xdr:from>
    <xdr:to>
      <xdr:col>5</xdr:col>
      <xdr:colOff>409575</xdr:colOff>
      <xdr:row>97</xdr:row>
      <xdr:rowOff>106114</xdr:rowOff>
    </xdr:to>
    <xdr:sp macro="" textlink="">
      <xdr:nvSpPr>
        <xdr:cNvPr id="253" name="円/楕円 252"/>
        <xdr:cNvSpPr/>
      </xdr:nvSpPr>
      <xdr:spPr>
        <a:xfrm>
          <a:off x="3746500" y="166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97241</xdr:rowOff>
    </xdr:from>
    <xdr:ext cx="534377" cy="259045"/>
    <xdr:sp macro="" textlink="">
      <xdr:nvSpPr>
        <xdr:cNvPr id="254" name="テキスト ボックス 253"/>
        <xdr:cNvSpPr txBox="1"/>
      </xdr:nvSpPr>
      <xdr:spPr>
        <a:xfrm>
          <a:off x="3530111" y="167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65077</xdr:rowOff>
    </xdr:from>
    <xdr:to>
      <xdr:col>4</xdr:col>
      <xdr:colOff>206375</xdr:colOff>
      <xdr:row>97</xdr:row>
      <xdr:rowOff>166677</xdr:rowOff>
    </xdr:to>
    <xdr:sp macro="" textlink="">
      <xdr:nvSpPr>
        <xdr:cNvPr id="255" name="円/楕円 254"/>
        <xdr:cNvSpPr/>
      </xdr:nvSpPr>
      <xdr:spPr>
        <a:xfrm>
          <a:off x="2857500" y="1669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157804</xdr:rowOff>
    </xdr:from>
    <xdr:ext cx="534377" cy="259045"/>
    <xdr:sp macro="" textlink="">
      <xdr:nvSpPr>
        <xdr:cNvPr id="256" name="テキスト ボックス 255"/>
        <xdr:cNvSpPr txBox="1"/>
      </xdr:nvSpPr>
      <xdr:spPr>
        <a:xfrm>
          <a:off x="2641111" y="1678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132400</xdr:rowOff>
    </xdr:from>
    <xdr:to>
      <xdr:col>3</xdr:col>
      <xdr:colOff>3175</xdr:colOff>
      <xdr:row>98</xdr:row>
      <xdr:rowOff>62550</xdr:rowOff>
    </xdr:to>
    <xdr:sp macro="" textlink="">
      <xdr:nvSpPr>
        <xdr:cNvPr id="257" name="円/楕円 256"/>
        <xdr:cNvSpPr/>
      </xdr:nvSpPr>
      <xdr:spPr>
        <a:xfrm>
          <a:off x="1968500" y="167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53677</xdr:rowOff>
    </xdr:from>
    <xdr:ext cx="534377" cy="259045"/>
    <xdr:sp macro="" textlink="">
      <xdr:nvSpPr>
        <xdr:cNvPr id="258" name="テキスト ボックス 257"/>
        <xdr:cNvSpPr txBox="1"/>
      </xdr:nvSpPr>
      <xdr:spPr>
        <a:xfrm>
          <a:off x="1752111" y="1685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156908</xdr:rowOff>
    </xdr:from>
    <xdr:to>
      <xdr:col>1</xdr:col>
      <xdr:colOff>485775</xdr:colOff>
      <xdr:row>98</xdr:row>
      <xdr:rowOff>87058</xdr:rowOff>
    </xdr:to>
    <xdr:sp macro="" textlink="">
      <xdr:nvSpPr>
        <xdr:cNvPr id="259" name="円/楕円 258"/>
        <xdr:cNvSpPr/>
      </xdr:nvSpPr>
      <xdr:spPr>
        <a:xfrm>
          <a:off x="1079500" y="167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78185</xdr:rowOff>
    </xdr:from>
    <xdr:ext cx="534377" cy="259045"/>
    <xdr:sp macro="" textlink="">
      <xdr:nvSpPr>
        <xdr:cNvPr id="260" name="テキスト ボックス 259"/>
        <xdr:cNvSpPr txBox="1"/>
      </xdr:nvSpPr>
      <xdr:spPr>
        <a:xfrm>
          <a:off x="863111" y="168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4750</xdr:rowOff>
    </xdr:from>
    <xdr:to>
      <xdr:col>15</xdr:col>
      <xdr:colOff>180975</xdr:colOff>
      <xdr:row>38</xdr:row>
      <xdr:rowOff>35598</xdr:rowOff>
    </xdr:to>
    <xdr:cxnSp macro="">
      <xdr:nvCxnSpPr>
        <xdr:cNvPr id="289" name="直線コネクタ 288"/>
        <xdr:cNvCxnSpPr/>
      </xdr:nvCxnSpPr>
      <xdr:spPr>
        <a:xfrm>
          <a:off x="9639300" y="6519850"/>
          <a:ext cx="838200" cy="3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4750</xdr:rowOff>
    </xdr:from>
    <xdr:to>
      <xdr:col>14</xdr:col>
      <xdr:colOff>28575</xdr:colOff>
      <xdr:row>38</xdr:row>
      <xdr:rowOff>11202</xdr:rowOff>
    </xdr:to>
    <xdr:cxnSp macro="">
      <xdr:nvCxnSpPr>
        <xdr:cNvPr id="292" name="直線コネクタ 291"/>
        <xdr:cNvCxnSpPr/>
      </xdr:nvCxnSpPr>
      <xdr:spPr>
        <a:xfrm flipV="1">
          <a:off x="8750300" y="6519850"/>
          <a:ext cx="8890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11202</xdr:rowOff>
    </xdr:from>
    <xdr:to>
      <xdr:col>12</xdr:col>
      <xdr:colOff>511175</xdr:colOff>
      <xdr:row>38</xdr:row>
      <xdr:rowOff>34024</xdr:rowOff>
    </xdr:to>
    <xdr:cxnSp macro="">
      <xdr:nvCxnSpPr>
        <xdr:cNvPr id="295" name="直線コネクタ 294"/>
        <xdr:cNvCxnSpPr/>
      </xdr:nvCxnSpPr>
      <xdr:spPr>
        <a:xfrm flipV="1">
          <a:off x="7861300" y="6526302"/>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34024</xdr:rowOff>
    </xdr:from>
    <xdr:to>
      <xdr:col>11</xdr:col>
      <xdr:colOff>307975</xdr:colOff>
      <xdr:row>38</xdr:row>
      <xdr:rowOff>59563</xdr:rowOff>
    </xdr:to>
    <xdr:cxnSp macro="">
      <xdr:nvCxnSpPr>
        <xdr:cNvPr id="298" name="直線コネクタ 297"/>
        <xdr:cNvCxnSpPr/>
      </xdr:nvCxnSpPr>
      <xdr:spPr>
        <a:xfrm flipV="1">
          <a:off x="6972300" y="6549124"/>
          <a:ext cx="889000" cy="2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156248</xdr:rowOff>
    </xdr:from>
    <xdr:to>
      <xdr:col>15</xdr:col>
      <xdr:colOff>231775</xdr:colOff>
      <xdr:row>38</xdr:row>
      <xdr:rowOff>86398</xdr:rowOff>
    </xdr:to>
    <xdr:sp macro="" textlink="">
      <xdr:nvSpPr>
        <xdr:cNvPr id="308" name="円/楕円 307"/>
        <xdr:cNvSpPr/>
      </xdr:nvSpPr>
      <xdr:spPr>
        <a:xfrm>
          <a:off x="10426700" y="64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71175</xdr:rowOff>
    </xdr:from>
    <xdr:ext cx="534377" cy="259045"/>
    <xdr:sp macro="" textlink="">
      <xdr:nvSpPr>
        <xdr:cNvPr id="309" name="補助費等該当値テキスト"/>
        <xdr:cNvSpPr txBox="1"/>
      </xdr:nvSpPr>
      <xdr:spPr>
        <a:xfrm>
          <a:off x="10528300" y="641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125400</xdr:rowOff>
    </xdr:from>
    <xdr:to>
      <xdr:col>14</xdr:col>
      <xdr:colOff>79375</xdr:colOff>
      <xdr:row>38</xdr:row>
      <xdr:rowOff>55550</xdr:rowOff>
    </xdr:to>
    <xdr:sp macro="" textlink="">
      <xdr:nvSpPr>
        <xdr:cNvPr id="310" name="円/楕円 309"/>
        <xdr:cNvSpPr/>
      </xdr:nvSpPr>
      <xdr:spPr>
        <a:xfrm>
          <a:off x="9588500" y="64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46677</xdr:rowOff>
    </xdr:from>
    <xdr:ext cx="534377" cy="259045"/>
    <xdr:sp macro="" textlink="">
      <xdr:nvSpPr>
        <xdr:cNvPr id="311" name="テキスト ボックス 310"/>
        <xdr:cNvSpPr txBox="1"/>
      </xdr:nvSpPr>
      <xdr:spPr>
        <a:xfrm>
          <a:off x="9372111" y="656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131851</xdr:rowOff>
    </xdr:from>
    <xdr:to>
      <xdr:col>12</xdr:col>
      <xdr:colOff>561975</xdr:colOff>
      <xdr:row>38</xdr:row>
      <xdr:rowOff>62001</xdr:rowOff>
    </xdr:to>
    <xdr:sp macro="" textlink="">
      <xdr:nvSpPr>
        <xdr:cNvPr id="312" name="円/楕円 311"/>
        <xdr:cNvSpPr/>
      </xdr:nvSpPr>
      <xdr:spPr>
        <a:xfrm>
          <a:off x="8699500" y="64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53129</xdr:rowOff>
    </xdr:from>
    <xdr:ext cx="534377" cy="259045"/>
    <xdr:sp macro="" textlink="">
      <xdr:nvSpPr>
        <xdr:cNvPr id="313" name="テキスト ボックス 312"/>
        <xdr:cNvSpPr txBox="1"/>
      </xdr:nvSpPr>
      <xdr:spPr>
        <a:xfrm>
          <a:off x="8483111" y="656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154673</xdr:rowOff>
    </xdr:from>
    <xdr:to>
      <xdr:col>11</xdr:col>
      <xdr:colOff>358775</xdr:colOff>
      <xdr:row>38</xdr:row>
      <xdr:rowOff>84823</xdr:rowOff>
    </xdr:to>
    <xdr:sp macro="" textlink="">
      <xdr:nvSpPr>
        <xdr:cNvPr id="314" name="円/楕円 313"/>
        <xdr:cNvSpPr/>
      </xdr:nvSpPr>
      <xdr:spPr>
        <a:xfrm>
          <a:off x="7810500" y="64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75951</xdr:rowOff>
    </xdr:from>
    <xdr:ext cx="534377" cy="259045"/>
    <xdr:sp macro="" textlink="">
      <xdr:nvSpPr>
        <xdr:cNvPr id="315" name="テキスト ボックス 314"/>
        <xdr:cNvSpPr txBox="1"/>
      </xdr:nvSpPr>
      <xdr:spPr>
        <a:xfrm>
          <a:off x="7594111" y="659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8763</xdr:rowOff>
    </xdr:from>
    <xdr:to>
      <xdr:col>10</xdr:col>
      <xdr:colOff>155575</xdr:colOff>
      <xdr:row>38</xdr:row>
      <xdr:rowOff>110363</xdr:rowOff>
    </xdr:to>
    <xdr:sp macro="" textlink="">
      <xdr:nvSpPr>
        <xdr:cNvPr id="316" name="円/楕円 315"/>
        <xdr:cNvSpPr/>
      </xdr:nvSpPr>
      <xdr:spPr>
        <a:xfrm>
          <a:off x="6921500" y="65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101490</xdr:rowOff>
    </xdr:from>
    <xdr:ext cx="534377" cy="259045"/>
    <xdr:sp macro="" textlink="">
      <xdr:nvSpPr>
        <xdr:cNvPr id="317" name="テキスト ボックス 316"/>
        <xdr:cNvSpPr txBox="1"/>
      </xdr:nvSpPr>
      <xdr:spPr>
        <a:xfrm>
          <a:off x="6705111" y="661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81080</xdr:rowOff>
    </xdr:from>
    <xdr:to>
      <xdr:col>15</xdr:col>
      <xdr:colOff>180975</xdr:colOff>
      <xdr:row>58</xdr:row>
      <xdr:rowOff>23007</xdr:rowOff>
    </xdr:to>
    <xdr:cxnSp macro="">
      <xdr:nvCxnSpPr>
        <xdr:cNvPr id="346" name="直線コネクタ 345"/>
        <xdr:cNvCxnSpPr/>
      </xdr:nvCxnSpPr>
      <xdr:spPr>
        <a:xfrm>
          <a:off x="9639300" y="9682280"/>
          <a:ext cx="838200" cy="28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81080</xdr:rowOff>
    </xdr:from>
    <xdr:to>
      <xdr:col>14</xdr:col>
      <xdr:colOff>28575</xdr:colOff>
      <xdr:row>57</xdr:row>
      <xdr:rowOff>142184</xdr:rowOff>
    </xdr:to>
    <xdr:cxnSp macro="">
      <xdr:nvCxnSpPr>
        <xdr:cNvPr id="349" name="直線コネクタ 348"/>
        <xdr:cNvCxnSpPr/>
      </xdr:nvCxnSpPr>
      <xdr:spPr>
        <a:xfrm flipV="1">
          <a:off x="8750300" y="9682280"/>
          <a:ext cx="889000" cy="23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1" name="テキスト ボックス 350"/>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160868</xdr:rowOff>
    </xdr:from>
    <xdr:to>
      <xdr:col>12</xdr:col>
      <xdr:colOff>511175</xdr:colOff>
      <xdr:row>57</xdr:row>
      <xdr:rowOff>142184</xdr:rowOff>
    </xdr:to>
    <xdr:cxnSp macro="">
      <xdr:nvCxnSpPr>
        <xdr:cNvPr id="352" name="直線コネクタ 351"/>
        <xdr:cNvCxnSpPr/>
      </xdr:nvCxnSpPr>
      <xdr:spPr>
        <a:xfrm>
          <a:off x="7861300" y="9762068"/>
          <a:ext cx="889000" cy="15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160868</xdr:rowOff>
    </xdr:from>
    <xdr:to>
      <xdr:col>11</xdr:col>
      <xdr:colOff>307975</xdr:colOff>
      <xdr:row>58</xdr:row>
      <xdr:rowOff>127260</xdr:rowOff>
    </xdr:to>
    <xdr:cxnSp macro="">
      <xdr:nvCxnSpPr>
        <xdr:cNvPr id="355" name="直線コネクタ 354"/>
        <xdr:cNvCxnSpPr/>
      </xdr:nvCxnSpPr>
      <xdr:spPr>
        <a:xfrm flipV="1">
          <a:off x="6972300" y="9762068"/>
          <a:ext cx="889000" cy="30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14154</xdr:rowOff>
    </xdr:from>
    <xdr:ext cx="534377" cy="259045"/>
    <xdr:sp macro="" textlink="">
      <xdr:nvSpPr>
        <xdr:cNvPr id="357" name="テキスト ボックス 356"/>
        <xdr:cNvSpPr txBox="1"/>
      </xdr:nvSpPr>
      <xdr:spPr>
        <a:xfrm>
          <a:off x="7594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143657</xdr:rowOff>
    </xdr:from>
    <xdr:to>
      <xdr:col>15</xdr:col>
      <xdr:colOff>231775</xdr:colOff>
      <xdr:row>58</xdr:row>
      <xdr:rowOff>73807</xdr:rowOff>
    </xdr:to>
    <xdr:sp macro="" textlink="">
      <xdr:nvSpPr>
        <xdr:cNvPr id="365" name="円/楕円 364"/>
        <xdr:cNvSpPr/>
      </xdr:nvSpPr>
      <xdr:spPr>
        <a:xfrm>
          <a:off x="10426700" y="99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166534</xdr:rowOff>
    </xdr:from>
    <xdr:ext cx="534377" cy="259045"/>
    <xdr:sp macro="" textlink="">
      <xdr:nvSpPr>
        <xdr:cNvPr id="366" name="普通建設事業費該当値テキスト"/>
        <xdr:cNvSpPr txBox="1"/>
      </xdr:nvSpPr>
      <xdr:spPr>
        <a:xfrm>
          <a:off x="10528300" y="97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50,628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30280</xdr:rowOff>
    </xdr:from>
    <xdr:to>
      <xdr:col>14</xdr:col>
      <xdr:colOff>79375</xdr:colOff>
      <xdr:row>56</xdr:row>
      <xdr:rowOff>131880</xdr:rowOff>
    </xdr:to>
    <xdr:sp macro="" textlink="">
      <xdr:nvSpPr>
        <xdr:cNvPr id="367" name="円/楕円 366"/>
        <xdr:cNvSpPr/>
      </xdr:nvSpPr>
      <xdr:spPr>
        <a:xfrm>
          <a:off x="9588500" y="963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148407</xdr:rowOff>
    </xdr:from>
    <xdr:ext cx="599010" cy="259045"/>
    <xdr:sp macro="" textlink="">
      <xdr:nvSpPr>
        <xdr:cNvPr id="368" name="テキスト ボックス 367"/>
        <xdr:cNvSpPr txBox="1"/>
      </xdr:nvSpPr>
      <xdr:spPr>
        <a:xfrm>
          <a:off x="9339794" y="940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125,386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91384</xdr:rowOff>
    </xdr:from>
    <xdr:to>
      <xdr:col>12</xdr:col>
      <xdr:colOff>561975</xdr:colOff>
      <xdr:row>58</xdr:row>
      <xdr:rowOff>21534</xdr:rowOff>
    </xdr:to>
    <xdr:sp macro="" textlink="">
      <xdr:nvSpPr>
        <xdr:cNvPr id="369" name="円/楕円 368"/>
        <xdr:cNvSpPr/>
      </xdr:nvSpPr>
      <xdr:spPr>
        <a:xfrm>
          <a:off x="8699500" y="98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12661</xdr:rowOff>
    </xdr:from>
    <xdr:ext cx="534377" cy="259045"/>
    <xdr:sp macro="" textlink="">
      <xdr:nvSpPr>
        <xdr:cNvPr id="370" name="テキスト ボックス 369"/>
        <xdr:cNvSpPr txBox="1"/>
      </xdr:nvSpPr>
      <xdr:spPr>
        <a:xfrm>
          <a:off x="8483111" y="99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110068</xdr:rowOff>
    </xdr:from>
    <xdr:to>
      <xdr:col>11</xdr:col>
      <xdr:colOff>358775</xdr:colOff>
      <xdr:row>57</xdr:row>
      <xdr:rowOff>40218</xdr:rowOff>
    </xdr:to>
    <xdr:sp macro="" textlink="">
      <xdr:nvSpPr>
        <xdr:cNvPr id="371" name="円/楕円 370"/>
        <xdr:cNvSpPr/>
      </xdr:nvSpPr>
      <xdr:spPr>
        <a:xfrm>
          <a:off x="7810500" y="971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56745</xdr:rowOff>
    </xdr:from>
    <xdr:ext cx="599010" cy="259045"/>
    <xdr:sp macro="" textlink="">
      <xdr:nvSpPr>
        <xdr:cNvPr id="372" name="テキスト ボックス 371"/>
        <xdr:cNvSpPr txBox="1"/>
      </xdr:nvSpPr>
      <xdr:spPr>
        <a:xfrm>
          <a:off x="7561794" y="948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76460</xdr:rowOff>
    </xdr:from>
    <xdr:to>
      <xdr:col>10</xdr:col>
      <xdr:colOff>155575</xdr:colOff>
      <xdr:row>59</xdr:row>
      <xdr:rowOff>6610</xdr:rowOff>
    </xdr:to>
    <xdr:sp macro="" textlink="">
      <xdr:nvSpPr>
        <xdr:cNvPr id="373" name="円/楕円 372"/>
        <xdr:cNvSpPr/>
      </xdr:nvSpPr>
      <xdr:spPr>
        <a:xfrm>
          <a:off x="6921500" y="10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169187</xdr:rowOff>
    </xdr:from>
    <xdr:ext cx="534377" cy="259045"/>
    <xdr:sp macro="" textlink="">
      <xdr:nvSpPr>
        <xdr:cNvPr id="374" name="テキスト ボックス 373"/>
        <xdr:cNvSpPr txBox="1"/>
      </xdr:nvSpPr>
      <xdr:spPr>
        <a:xfrm>
          <a:off x="6705111" y="1011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87094</xdr:rowOff>
    </xdr:from>
    <xdr:to>
      <xdr:col>15</xdr:col>
      <xdr:colOff>180975</xdr:colOff>
      <xdr:row>78</xdr:row>
      <xdr:rowOff>23879</xdr:rowOff>
    </xdr:to>
    <xdr:cxnSp macro="">
      <xdr:nvCxnSpPr>
        <xdr:cNvPr id="399" name="直線コネクタ 398"/>
        <xdr:cNvCxnSpPr/>
      </xdr:nvCxnSpPr>
      <xdr:spPr>
        <a:xfrm>
          <a:off x="9639300" y="13288744"/>
          <a:ext cx="838200" cy="10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87094</xdr:rowOff>
    </xdr:from>
    <xdr:to>
      <xdr:col>14</xdr:col>
      <xdr:colOff>28575</xdr:colOff>
      <xdr:row>77</xdr:row>
      <xdr:rowOff>161737</xdr:rowOff>
    </xdr:to>
    <xdr:cxnSp macro="">
      <xdr:nvCxnSpPr>
        <xdr:cNvPr id="402" name="直線コネクタ 401"/>
        <xdr:cNvCxnSpPr/>
      </xdr:nvCxnSpPr>
      <xdr:spPr>
        <a:xfrm flipV="1">
          <a:off x="8750300" y="13288744"/>
          <a:ext cx="889000" cy="7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144529</xdr:rowOff>
    </xdr:from>
    <xdr:to>
      <xdr:col>15</xdr:col>
      <xdr:colOff>231775</xdr:colOff>
      <xdr:row>78</xdr:row>
      <xdr:rowOff>74679</xdr:rowOff>
    </xdr:to>
    <xdr:sp macro="" textlink="">
      <xdr:nvSpPr>
        <xdr:cNvPr id="412" name="円/楕円 411"/>
        <xdr:cNvSpPr/>
      </xdr:nvSpPr>
      <xdr:spPr>
        <a:xfrm>
          <a:off x="10426700" y="133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59456</xdr:rowOff>
    </xdr:from>
    <xdr:ext cx="378565" cy="259045"/>
    <xdr:sp macro="" textlink="">
      <xdr:nvSpPr>
        <xdr:cNvPr id="413" name="普通建設事業費 （ うち新規整備　）該当値テキスト"/>
        <xdr:cNvSpPr txBox="1"/>
      </xdr:nvSpPr>
      <xdr:spPr>
        <a:xfrm>
          <a:off x="10528300" y="13261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36294</xdr:rowOff>
    </xdr:from>
    <xdr:to>
      <xdr:col>14</xdr:col>
      <xdr:colOff>79375</xdr:colOff>
      <xdr:row>77</xdr:row>
      <xdr:rowOff>137894</xdr:rowOff>
    </xdr:to>
    <xdr:sp macro="" textlink="">
      <xdr:nvSpPr>
        <xdr:cNvPr id="414" name="円/楕円 413"/>
        <xdr:cNvSpPr/>
      </xdr:nvSpPr>
      <xdr:spPr>
        <a:xfrm>
          <a:off x="9588500" y="132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129021</xdr:rowOff>
    </xdr:from>
    <xdr:ext cx="534377" cy="259045"/>
    <xdr:sp macro="" textlink="">
      <xdr:nvSpPr>
        <xdr:cNvPr id="415" name="テキスト ボックス 414"/>
        <xdr:cNvSpPr txBox="1"/>
      </xdr:nvSpPr>
      <xdr:spPr>
        <a:xfrm>
          <a:off x="9372111" y="1333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110937</xdr:rowOff>
    </xdr:from>
    <xdr:to>
      <xdr:col>12</xdr:col>
      <xdr:colOff>561975</xdr:colOff>
      <xdr:row>78</xdr:row>
      <xdr:rowOff>41087</xdr:rowOff>
    </xdr:to>
    <xdr:sp macro="" textlink="">
      <xdr:nvSpPr>
        <xdr:cNvPr id="416" name="円/楕円 415"/>
        <xdr:cNvSpPr/>
      </xdr:nvSpPr>
      <xdr:spPr>
        <a:xfrm>
          <a:off x="8699500" y="133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32214</xdr:rowOff>
    </xdr:from>
    <xdr:ext cx="469744" cy="259045"/>
    <xdr:sp macro="" textlink="">
      <xdr:nvSpPr>
        <xdr:cNvPr id="417" name="テキスト ボックス 416"/>
        <xdr:cNvSpPr txBox="1"/>
      </xdr:nvSpPr>
      <xdr:spPr>
        <a:xfrm>
          <a:off x="8515427"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138137</xdr:rowOff>
    </xdr:from>
    <xdr:to>
      <xdr:col>15</xdr:col>
      <xdr:colOff>180975</xdr:colOff>
      <xdr:row>94</xdr:row>
      <xdr:rowOff>42374</xdr:rowOff>
    </xdr:to>
    <xdr:cxnSp macro="">
      <xdr:nvCxnSpPr>
        <xdr:cNvPr id="446" name="直線コネクタ 445"/>
        <xdr:cNvCxnSpPr/>
      </xdr:nvCxnSpPr>
      <xdr:spPr>
        <a:xfrm flipV="1">
          <a:off x="9639300" y="16082987"/>
          <a:ext cx="838200" cy="7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55859</xdr:rowOff>
    </xdr:from>
    <xdr:ext cx="534377" cy="259045"/>
    <xdr:sp macro="" textlink="">
      <xdr:nvSpPr>
        <xdr:cNvPr id="447" name="普通建設事業費 （ うち更新整備　）平均値テキスト"/>
        <xdr:cNvSpPr txBox="1"/>
      </xdr:nvSpPr>
      <xdr:spPr>
        <a:xfrm>
          <a:off x="10528300" y="1651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42374</xdr:rowOff>
    </xdr:from>
    <xdr:to>
      <xdr:col>14</xdr:col>
      <xdr:colOff>28575</xdr:colOff>
      <xdr:row>95</xdr:row>
      <xdr:rowOff>94799</xdr:rowOff>
    </xdr:to>
    <xdr:cxnSp macro="">
      <xdr:nvCxnSpPr>
        <xdr:cNvPr id="449" name="直線コネクタ 448"/>
        <xdr:cNvCxnSpPr/>
      </xdr:nvCxnSpPr>
      <xdr:spPr>
        <a:xfrm flipV="1">
          <a:off x="8750300" y="16158674"/>
          <a:ext cx="889000" cy="2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109541</xdr:rowOff>
    </xdr:from>
    <xdr:ext cx="534377" cy="259045"/>
    <xdr:sp macro="" textlink="">
      <xdr:nvSpPr>
        <xdr:cNvPr id="453" name="テキスト ボックス 452"/>
        <xdr:cNvSpPr txBox="1"/>
      </xdr:nvSpPr>
      <xdr:spPr>
        <a:xfrm>
          <a:off x="8483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87337</xdr:rowOff>
    </xdr:from>
    <xdr:to>
      <xdr:col>15</xdr:col>
      <xdr:colOff>231775</xdr:colOff>
      <xdr:row>94</xdr:row>
      <xdr:rowOff>17487</xdr:rowOff>
    </xdr:to>
    <xdr:sp macro="" textlink="">
      <xdr:nvSpPr>
        <xdr:cNvPr id="459" name="円/楕円 458"/>
        <xdr:cNvSpPr/>
      </xdr:nvSpPr>
      <xdr:spPr>
        <a:xfrm>
          <a:off x="10426700" y="1603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110214</xdr:rowOff>
    </xdr:from>
    <xdr:ext cx="534377" cy="259045"/>
    <xdr:sp macro="" textlink="">
      <xdr:nvSpPr>
        <xdr:cNvPr id="460" name="普通建設事業費 （ うち更新整備　）該当値テキスト"/>
        <xdr:cNvSpPr txBox="1"/>
      </xdr:nvSpPr>
      <xdr:spPr>
        <a:xfrm>
          <a:off x="10528300" y="158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49,082</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163024</xdr:rowOff>
    </xdr:from>
    <xdr:to>
      <xdr:col>14</xdr:col>
      <xdr:colOff>79375</xdr:colOff>
      <xdr:row>94</xdr:row>
      <xdr:rowOff>93174</xdr:rowOff>
    </xdr:to>
    <xdr:sp macro="" textlink="">
      <xdr:nvSpPr>
        <xdr:cNvPr id="461" name="円/楕円 460"/>
        <xdr:cNvSpPr/>
      </xdr:nvSpPr>
      <xdr:spPr>
        <a:xfrm>
          <a:off x="9588500" y="161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109701</xdr:rowOff>
    </xdr:from>
    <xdr:ext cx="534377" cy="259045"/>
    <xdr:sp macro="" textlink="">
      <xdr:nvSpPr>
        <xdr:cNvPr id="462" name="テキスト ボックス 461"/>
        <xdr:cNvSpPr txBox="1"/>
      </xdr:nvSpPr>
      <xdr:spPr>
        <a:xfrm>
          <a:off x="9372111" y="158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43999</xdr:rowOff>
    </xdr:from>
    <xdr:to>
      <xdr:col>12</xdr:col>
      <xdr:colOff>561975</xdr:colOff>
      <xdr:row>95</xdr:row>
      <xdr:rowOff>145599</xdr:rowOff>
    </xdr:to>
    <xdr:sp macro="" textlink="">
      <xdr:nvSpPr>
        <xdr:cNvPr id="463" name="円/楕円 462"/>
        <xdr:cNvSpPr/>
      </xdr:nvSpPr>
      <xdr:spPr>
        <a:xfrm>
          <a:off x="8699500" y="163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162126</xdr:rowOff>
    </xdr:from>
    <xdr:ext cx="534377" cy="259045"/>
    <xdr:sp macro="" textlink="">
      <xdr:nvSpPr>
        <xdr:cNvPr id="464" name="テキスト ボックス 463"/>
        <xdr:cNvSpPr txBox="1"/>
      </xdr:nvSpPr>
      <xdr:spPr>
        <a:xfrm>
          <a:off x="8483111" y="1610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124795</xdr:rowOff>
    </xdr:from>
    <xdr:to>
      <xdr:col>23</xdr:col>
      <xdr:colOff>517525</xdr:colOff>
      <xdr:row>38</xdr:row>
      <xdr:rowOff>139700</xdr:rowOff>
    </xdr:to>
    <xdr:cxnSp macro="">
      <xdr:nvCxnSpPr>
        <xdr:cNvPr id="491" name="直線コネクタ 490"/>
        <xdr:cNvCxnSpPr/>
      </xdr:nvCxnSpPr>
      <xdr:spPr>
        <a:xfrm>
          <a:off x="15481300" y="6639895"/>
          <a:ext cx="8382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124795</xdr:rowOff>
    </xdr:from>
    <xdr:to>
      <xdr:col>22</xdr:col>
      <xdr:colOff>365125</xdr:colOff>
      <xdr:row>38</xdr:row>
      <xdr:rowOff>139563</xdr:rowOff>
    </xdr:to>
    <xdr:cxnSp macro="">
      <xdr:nvCxnSpPr>
        <xdr:cNvPr id="494" name="直線コネクタ 493"/>
        <xdr:cNvCxnSpPr/>
      </xdr:nvCxnSpPr>
      <xdr:spPr>
        <a:xfrm flipV="1">
          <a:off x="14592300" y="6639895"/>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133939</xdr:rowOff>
    </xdr:from>
    <xdr:to>
      <xdr:col>21</xdr:col>
      <xdr:colOff>161925</xdr:colOff>
      <xdr:row>38</xdr:row>
      <xdr:rowOff>139563</xdr:rowOff>
    </xdr:to>
    <xdr:cxnSp macro="">
      <xdr:nvCxnSpPr>
        <xdr:cNvPr id="497" name="直線コネクタ 496"/>
        <xdr:cNvCxnSpPr/>
      </xdr:nvCxnSpPr>
      <xdr:spPr>
        <a:xfrm>
          <a:off x="13703300" y="6649039"/>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133939</xdr:rowOff>
    </xdr:from>
    <xdr:to>
      <xdr:col>19</xdr:col>
      <xdr:colOff>644525</xdr:colOff>
      <xdr:row>38</xdr:row>
      <xdr:rowOff>138740</xdr:rowOff>
    </xdr:to>
    <xdr:cxnSp macro="">
      <xdr:nvCxnSpPr>
        <xdr:cNvPr id="500" name="直線コネクタ 499"/>
        <xdr:cNvCxnSpPr/>
      </xdr:nvCxnSpPr>
      <xdr:spPr>
        <a:xfrm flipV="1">
          <a:off x="12814300" y="664903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73995</xdr:rowOff>
    </xdr:from>
    <xdr:to>
      <xdr:col>22</xdr:col>
      <xdr:colOff>415925</xdr:colOff>
      <xdr:row>39</xdr:row>
      <xdr:rowOff>4145</xdr:rowOff>
    </xdr:to>
    <xdr:sp macro="" textlink="">
      <xdr:nvSpPr>
        <xdr:cNvPr id="512" name="円/楕円 511"/>
        <xdr:cNvSpPr/>
      </xdr:nvSpPr>
      <xdr:spPr>
        <a:xfrm>
          <a:off x="15430500" y="65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166722</xdr:rowOff>
    </xdr:from>
    <xdr:ext cx="378565" cy="259045"/>
    <xdr:sp macro="" textlink="">
      <xdr:nvSpPr>
        <xdr:cNvPr id="513" name="テキスト ボックス 512"/>
        <xdr:cNvSpPr txBox="1"/>
      </xdr:nvSpPr>
      <xdr:spPr>
        <a:xfrm>
          <a:off x="15292017" y="668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88763</xdr:rowOff>
    </xdr:from>
    <xdr:to>
      <xdr:col>21</xdr:col>
      <xdr:colOff>212725</xdr:colOff>
      <xdr:row>39</xdr:row>
      <xdr:rowOff>18913</xdr:rowOff>
    </xdr:to>
    <xdr:sp macro="" textlink="">
      <xdr:nvSpPr>
        <xdr:cNvPr id="514" name="円/楕円 513"/>
        <xdr:cNvSpPr/>
      </xdr:nvSpPr>
      <xdr:spPr>
        <a:xfrm>
          <a:off x="14541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10040</xdr:rowOff>
    </xdr:from>
    <xdr:ext cx="249299" cy="259045"/>
    <xdr:sp macro="" textlink="">
      <xdr:nvSpPr>
        <xdr:cNvPr id="515" name="テキスト ボックス 514"/>
        <xdr:cNvSpPr txBox="1"/>
      </xdr:nvSpPr>
      <xdr:spPr>
        <a:xfrm>
          <a:off x="14467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83139</xdr:rowOff>
    </xdr:from>
    <xdr:to>
      <xdr:col>20</xdr:col>
      <xdr:colOff>9525</xdr:colOff>
      <xdr:row>39</xdr:row>
      <xdr:rowOff>13289</xdr:rowOff>
    </xdr:to>
    <xdr:sp macro="" textlink="">
      <xdr:nvSpPr>
        <xdr:cNvPr id="516" name="円/楕円 515"/>
        <xdr:cNvSpPr/>
      </xdr:nvSpPr>
      <xdr:spPr>
        <a:xfrm>
          <a:off x="13652500" y="65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4416</xdr:rowOff>
    </xdr:from>
    <xdr:ext cx="378565" cy="259045"/>
    <xdr:sp macro="" textlink="">
      <xdr:nvSpPr>
        <xdr:cNvPr id="517" name="テキスト ボックス 516"/>
        <xdr:cNvSpPr txBox="1"/>
      </xdr:nvSpPr>
      <xdr:spPr>
        <a:xfrm>
          <a:off x="13514017" y="6690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87940</xdr:rowOff>
    </xdr:from>
    <xdr:to>
      <xdr:col>18</xdr:col>
      <xdr:colOff>492125</xdr:colOff>
      <xdr:row>39</xdr:row>
      <xdr:rowOff>18090</xdr:rowOff>
    </xdr:to>
    <xdr:sp macro="" textlink="">
      <xdr:nvSpPr>
        <xdr:cNvPr id="518" name="円/楕円 517"/>
        <xdr:cNvSpPr/>
      </xdr:nvSpPr>
      <xdr:spPr>
        <a:xfrm>
          <a:off x="12763500" y="66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9217</xdr:rowOff>
    </xdr:from>
    <xdr:ext cx="313932" cy="259045"/>
    <xdr:sp macro="" textlink="">
      <xdr:nvSpPr>
        <xdr:cNvPr id="519" name="テキスト ボックス 518"/>
        <xdr:cNvSpPr txBox="1"/>
      </xdr:nvSpPr>
      <xdr:spPr>
        <a:xfrm>
          <a:off x="12657333" y="669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60433</xdr:rowOff>
    </xdr:from>
    <xdr:to>
      <xdr:col>23</xdr:col>
      <xdr:colOff>517525</xdr:colOff>
      <xdr:row>74</xdr:row>
      <xdr:rowOff>81721</xdr:rowOff>
    </xdr:to>
    <xdr:cxnSp macro="">
      <xdr:nvCxnSpPr>
        <xdr:cNvPr id="601" name="直線コネクタ 600"/>
        <xdr:cNvCxnSpPr/>
      </xdr:nvCxnSpPr>
      <xdr:spPr>
        <a:xfrm flipV="1">
          <a:off x="15481300" y="12233383"/>
          <a:ext cx="838200" cy="53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89022</xdr:rowOff>
    </xdr:from>
    <xdr:to>
      <xdr:col>22</xdr:col>
      <xdr:colOff>365125</xdr:colOff>
      <xdr:row>74</xdr:row>
      <xdr:rowOff>81721</xdr:rowOff>
    </xdr:to>
    <xdr:cxnSp macro="">
      <xdr:nvCxnSpPr>
        <xdr:cNvPr id="604" name="直線コネクタ 603"/>
        <xdr:cNvCxnSpPr/>
      </xdr:nvCxnSpPr>
      <xdr:spPr>
        <a:xfrm>
          <a:off x="14592300" y="12261972"/>
          <a:ext cx="889000" cy="50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89022</xdr:rowOff>
    </xdr:from>
    <xdr:to>
      <xdr:col>21</xdr:col>
      <xdr:colOff>161925</xdr:colOff>
      <xdr:row>71</xdr:row>
      <xdr:rowOff>98437</xdr:rowOff>
    </xdr:to>
    <xdr:cxnSp macro="">
      <xdr:nvCxnSpPr>
        <xdr:cNvPr id="607" name="直線コネクタ 606"/>
        <xdr:cNvCxnSpPr/>
      </xdr:nvCxnSpPr>
      <xdr:spPr>
        <a:xfrm flipV="1">
          <a:off x="13703300" y="12261972"/>
          <a:ext cx="889000" cy="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53226</xdr:rowOff>
    </xdr:from>
    <xdr:ext cx="534377" cy="259045"/>
    <xdr:sp macro="" textlink="">
      <xdr:nvSpPr>
        <xdr:cNvPr id="609" name="テキスト ボックス 608"/>
        <xdr:cNvSpPr txBox="1"/>
      </xdr:nvSpPr>
      <xdr:spPr>
        <a:xfrm>
          <a:off x="14325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98437</xdr:rowOff>
    </xdr:from>
    <xdr:to>
      <xdr:col>19</xdr:col>
      <xdr:colOff>644525</xdr:colOff>
      <xdr:row>73</xdr:row>
      <xdr:rowOff>8341</xdr:rowOff>
    </xdr:to>
    <xdr:cxnSp macro="">
      <xdr:nvCxnSpPr>
        <xdr:cNvPr id="610" name="直線コネクタ 609"/>
        <xdr:cNvCxnSpPr/>
      </xdr:nvCxnSpPr>
      <xdr:spPr>
        <a:xfrm flipV="1">
          <a:off x="12814300" y="12271387"/>
          <a:ext cx="889000" cy="25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2" name="テキスト ボックス 611"/>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53483</xdr:rowOff>
    </xdr:from>
    <xdr:ext cx="534377" cy="259045"/>
    <xdr:sp macro="" textlink="">
      <xdr:nvSpPr>
        <xdr:cNvPr id="614" name="テキスト ボックス 613"/>
        <xdr:cNvSpPr txBox="1"/>
      </xdr:nvSpPr>
      <xdr:spPr>
        <a:xfrm>
          <a:off x="12547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9633</xdr:rowOff>
    </xdr:from>
    <xdr:to>
      <xdr:col>23</xdr:col>
      <xdr:colOff>568325</xdr:colOff>
      <xdr:row>71</xdr:row>
      <xdr:rowOff>111233</xdr:rowOff>
    </xdr:to>
    <xdr:sp macro="" textlink="">
      <xdr:nvSpPr>
        <xdr:cNvPr id="620" name="円/楕円 619"/>
        <xdr:cNvSpPr/>
      </xdr:nvSpPr>
      <xdr:spPr>
        <a:xfrm>
          <a:off x="16268700" y="121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96010</xdr:rowOff>
    </xdr:from>
    <xdr:ext cx="599010" cy="259045"/>
    <xdr:sp macro="" textlink="">
      <xdr:nvSpPr>
        <xdr:cNvPr id="621" name="公債費該当値テキスト"/>
        <xdr:cNvSpPr txBox="1"/>
      </xdr:nvSpPr>
      <xdr:spPr>
        <a:xfrm>
          <a:off x="16370300" y="1209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101,548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30921</xdr:rowOff>
    </xdr:from>
    <xdr:to>
      <xdr:col>22</xdr:col>
      <xdr:colOff>415925</xdr:colOff>
      <xdr:row>74</xdr:row>
      <xdr:rowOff>132521</xdr:rowOff>
    </xdr:to>
    <xdr:sp macro="" textlink="">
      <xdr:nvSpPr>
        <xdr:cNvPr id="622" name="円/楕円 621"/>
        <xdr:cNvSpPr/>
      </xdr:nvSpPr>
      <xdr:spPr>
        <a:xfrm>
          <a:off x="15430500" y="1271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149048</xdr:rowOff>
    </xdr:from>
    <xdr:ext cx="534377" cy="259045"/>
    <xdr:sp macro="" textlink="">
      <xdr:nvSpPr>
        <xdr:cNvPr id="623" name="テキスト ボックス 622"/>
        <xdr:cNvSpPr txBox="1"/>
      </xdr:nvSpPr>
      <xdr:spPr>
        <a:xfrm>
          <a:off x="15214111" y="1249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64,058</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38222</xdr:rowOff>
    </xdr:from>
    <xdr:to>
      <xdr:col>21</xdr:col>
      <xdr:colOff>212725</xdr:colOff>
      <xdr:row>71</xdr:row>
      <xdr:rowOff>139822</xdr:rowOff>
    </xdr:to>
    <xdr:sp macro="" textlink="">
      <xdr:nvSpPr>
        <xdr:cNvPr id="624" name="円/楕円 623"/>
        <xdr:cNvSpPr/>
      </xdr:nvSpPr>
      <xdr:spPr>
        <a:xfrm>
          <a:off x="14541500" y="122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156349</xdr:rowOff>
    </xdr:from>
    <xdr:ext cx="534377" cy="259045"/>
    <xdr:sp macro="" textlink="">
      <xdr:nvSpPr>
        <xdr:cNvPr id="625" name="テキスト ボックス 624"/>
        <xdr:cNvSpPr txBox="1"/>
      </xdr:nvSpPr>
      <xdr:spPr>
        <a:xfrm>
          <a:off x="14325111" y="1198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99,547</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47637</xdr:rowOff>
    </xdr:from>
    <xdr:to>
      <xdr:col>20</xdr:col>
      <xdr:colOff>9525</xdr:colOff>
      <xdr:row>71</xdr:row>
      <xdr:rowOff>149237</xdr:rowOff>
    </xdr:to>
    <xdr:sp macro="" textlink="">
      <xdr:nvSpPr>
        <xdr:cNvPr id="626" name="円/楕円 625"/>
        <xdr:cNvSpPr/>
      </xdr:nvSpPr>
      <xdr:spPr>
        <a:xfrm>
          <a:off x="13652500" y="1222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165764</xdr:rowOff>
    </xdr:from>
    <xdr:ext cx="534377" cy="259045"/>
    <xdr:sp macro="" textlink="">
      <xdr:nvSpPr>
        <xdr:cNvPr id="627" name="テキスト ボックス 626"/>
        <xdr:cNvSpPr txBox="1"/>
      </xdr:nvSpPr>
      <xdr:spPr>
        <a:xfrm>
          <a:off x="13436111" y="119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98,888</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128991</xdr:rowOff>
    </xdr:from>
    <xdr:to>
      <xdr:col>18</xdr:col>
      <xdr:colOff>492125</xdr:colOff>
      <xdr:row>73</xdr:row>
      <xdr:rowOff>59141</xdr:rowOff>
    </xdr:to>
    <xdr:sp macro="" textlink="">
      <xdr:nvSpPr>
        <xdr:cNvPr id="628" name="円/楕円 627"/>
        <xdr:cNvSpPr/>
      </xdr:nvSpPr>
      <xdr:spPr>
        <a:xfrm>
          <a:off x="12763500" y="1247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75668</xdr:rowOff>
    </xdr:from>
    <xdr:ext cx="534377" cy="259045"/>
    <xdr:sp macro="" textlink="">
      <xdr:nvSpPr>
        <xdr:cNvPr id="629" name="テキスト ボックス 628"/>
        <xdr:cNvSpPr txBox="1"/>
      </xdr:nvSpPr>
      <xdr:spPr>
        <a:xfrm>
          <a:off x="12547111" y="1224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4780</xdr:rowOff>
    </xdr:from>
    <xdr:to>
      <xdr:col>23</xdr:col>
      <xdr:colOff>517525</xdr:colOff>
      <xdr:row>97</xdr:row>
      <xdr:rowOff>135485</xdr:rowOff>
    </xdr:to>
    <xdr:cxnSp macro="">
      <xdr:nvCxnSpPr>
        <xdr:cNvPr id="656" name="直線コネクタ 655"/>
        <xdr:cNvCxnSpPr/>
      </xdr:nvCxnSpPr>
      <xdr:spPr>
        <a:xfrm>
          <a:off x="15481300" y="16635430"/>
          <a:ext cx="838200" cy="1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4780</xdr:rowOff>
    </xdr:from>
    <xdr:to>
      <xdr:col>22</xdr:col>
      <xdr:colOff>365125</xdr:colOff>
      <xdr:row>98</xdr:row>
      <xdr:rowOff>3866</xdr:rowOff>
    </xdr:to>
    <xdr:cxnSp macro="">
      <xdr:nvCxnSpPr>
        <xdr:cNvPr id="659" name="直線コネクタ 658"/>
        <xdr:cNvCxnSpPr/>
      </xdr:nvCxnSpPr>
      <xdr:spPr>
        <a:xfrm flipV="1">
          <a:off x="14592300" y="16635430"/>
          <a:ext cx="889000" cy="1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59399</xdr:rowOff>
    </xdr:from>
    <xdr:ext cx="534377" cy="259045"/>
    <xdr:sp macro="" textlink="">
      <xdr:nvSpPr>
        <xdr:cNvPr id="661" name="テキスト ボックス 660"/>
        <xdr:cNvSpPr txBox="1"/>
      </xdr:nvSpPr>
      <xdr:spPr>
        <a:xfrm>
          <a:off x="15214111" y="16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3866</xdr:rowOff>
    </xdr:from>
    <xdr:to>
      <xdr:col>21</xdr:col>
      <xdr:colOff>161925</xdr:colOff>
      <xdr:row>98</xdr:row>
      <xdr:rowOff>90670</xdr:rowOff>
    </xdr:to>
    <xdr:cxnSp macro="">
      <xdr:nvCxnSpPr>
        <xdr:cNvPr id="662" name="直線コネクタ 661"/>
        <xdr:cNvCxnSpPr/>
      </xdr:nvCxnSpPr>
      <xdr:spPr>
        <a:xfrm flipV="1">
          <a:off x="13703300" y="16805966"/>
          <a:ext cx="889000" cy="8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47885</xdr:rowOff>
    </xdr:from>
    <xdr:to>
      <xdr:col>19</xdr:col>
      <xdr:colOff>644525</xdr:colOff>
      <xdr:row>98</xdr:row>
      <xdr:rowOff>90670</xdr:rowOff>
    </xdr:to>
    <xdr:cxnSp macro="">
      <xdr:nvCxnSpPr>
        <xdr:cNvPr id="665" name="直線コネクタ 664"/>
        <xdr:cNvCxnSpPr/>
      </xdr:nvCxnSpPr>
      <xdr:spPr>
        <a:xfrm>
          <a:off x="12814300" y="16849985"/>
          <a:ext cx="889000" cy="4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84685</xdr:rowOff>
    </xdr:from>
    <xdr:to>
      <xdr:col>23</xdr:col>
      <xdr:colOff>568325</xdr:colOff>
      <xdr:row>98</xdr:row>
      <xdr:rowOff>14835</xdr:rowOff>
    </xdr:to>
    <xdr:sp macro="" textlink="">
      <xdr:nvSpPr>
        <xdr:cNvPr id="675" name="円/楕円 674"/>
        <xdr:cNvSpPr/>
      </xdr:nvSpPr>
      <xdr:spPr>
        <a:xfrm>
          <a:off x="16268700" y="167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107562</xdr:rowOff>
    </xdr:from>
    <xdr:ext cx="534377" cy="259045"/>
    <xdr:sp macro="" textlink="">
      <xdr:nvSpPr>
        <xdr:cNvPr id="676" name="積立金該当値テキスト"/>
        <xdr:cNvSpPr txBox="1"/>
      </xdr:nvSpPr>
      <xdr:spPr>
        <a:xfrm>
          <a:off x="16370300" y="1656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19,211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125430</xdr:rowOff>
    </xdr:from>
    <xdr:to>
      <xdr:col>22</xdr:col>
      <xdr:colOff>415925</xdr:colOff>
      <xdr:row>97</xdr:row>
      <xdr:rowOff>55580</xdr:rowOff>
    </xdr:to>
    <xdr:sp macro="" textlink="">
      <xdr:nvSpPr>
        <xdr:cNvPr id="677" name="円/楕円 676"/>
        <xdr:cNvSpPr/>
      </xdr:nvSpPr>
      <xdr:spPr>
        <a:xfrm>
          <a:off x="15430500" y="1658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72107</xdr:rowOff>
    </xdr:from>
    <xdr:ext cx="534377" cy="259045"/>
    <xdr:sp macro="" textlink="">
      <xdr:nvSpPr>
        <xdr:cNvPr id="678" name="テキスト ボックス 677"/>
        <xdr:cNvSpPr txBox="1"/>
      </xdr:nvSpPr>
      <xdr:spPr>
        <a:xfrm>
          <a:off x="15214111" y="163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124516</xdr:rowOff>
    </xdr:from>
    <xdr:to>
      <xdr:col>21</xdr:col>
      <xdr:colOff>212725</xdr:colOff>
      <xdr:row>98</xdr:row>
      <xdr:rowOff>54666</xdr:rowOff>
    </xdr:to>
    <xdr:sp macro="" textlink="">
      <xdr:nvSpPr>
        <xdr:cNvPr id="679" name="円/楕円 678"/>
        <xdr:cNvSpPr/>
      </xdr:nvSpPr>
      <xdr:spPr>
        <a:xfrm>
          <a:off x="14541500" y="167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45793</xdr:rowOff>
    </xdr:from>
    <xdr:ext cx="534377" cy="259045"/>
    <xdr:sp macro="" textlink="">
      <xdr:nvSpPr>
        <xdr:cNvPr id="680" name="テキスト ボックス 679"/>
        <xdr:cNvSpPr txBox="1"/>
      </xdr:nvSpPr>
      <xdr:spPr>
        <a:xfrm>
          <a:off x="14325111" y="1684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39870</xdr:rowOff>
    </xdr:from>
    <xdr:to>
      <xdr:col>20</xdr:col>
      <xdr:colOff>9525</xdr:colOff>
      <xdr:row>98</xdr:row>
      <xdr:rowOff>141470</xdr:rowOff>
    </xdr:to>
    <xdr:sp macro="" textlink="">
      <xdr:nvSpPr>
        <xdr:cNvPr id="681" name="円/楕円 680"/>
        <xdr:cNvSpPr/>
      </xdr:nvSpPr>
      <xdr:spPr>
        <a:xfrm>
          <a:off x="13652500" y="1684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132597</xdr:rowOff>
    </xdr:from>
    <xdr:ext cx="469744" cy="259045"/>
    <xdr:sp macro="" textlink="">
      <xdr:nvSpPr>
        <xdr:cNvPr id="682" name="テキスト ボックス 681"/>
        <xdr:cNvSpPr txBox="1"/>
      </xdr:nvSpPr>
      <xdr:spPr>
        <a:xfrm>
          <a:off x="13468427" y="1693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168535</xdr:rowOff>
    </xdr:from>
    <xdr:to>
      <xdr:col>18</xdr:col>
      <xdr:colOff>492125</xdr:colOff>
      <xdr:row>98</xdr:row>
      <xdr:rowOff>98685</xdr:rowOff>
    </xdr:to>
    <xdr:sp macro="" textlink="">
      <xdr:nvSpPr>
        <xdr:cNvPr id="683" name="円/楕円 682"/>
        <xdr:cNvSpPr/>
      </xdr:nvSpPr>
      <xdr:spPr>
        <a:xfrm>
          <a:off x="12763500" y="167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89812</xdr:rowOff>
    </xdr:from>
    <xdr:ext cx="534377" cy="259045"/>
    <xdr:sp macro="" textlink="">
      <xdr:nvSpPr>
        <xdr:cNvPr id="684" name="テキスト ボックス 683"/>
        <xdr:cNvSpPr txBox="1"/>
      </xdr:nvSpPr>
      <xdr:spPr>
        <a:xfrm>
          <a:off x="12547111" y="168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101491</xdr:rowOff>
    </xdr:from>
    <xdr:to>
      <xdr:col>32</xdr:col>
      <xdr:colOff>187325</xdr:colOff>
      <xdr:row>37</xdr:row>
      <xdr:rowOff>168003</xdr:rowOff>
    </xdr:to>
    <xdr:cxnSp macro="">
      <xdr:nvCxnSpPr>
        <xdr:cNvPr id="715" name="直線コネクタ 714"/>
        <xdr:cNvCxnSpPr/>
      </xdr:nvCxnSpPr>
      <xdr:spPr>
        <a:xfrm>
          <a:off x="21323300" y="6445141"/>
          <a:ext cx="838200" cy="6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115116</xdr:rowOff>
    </xdr:from>
    <xdr:ext cx="378565" cy="259045"/>
    <xdr:sp macro="" textlink="">
      <xdr:nvSpPr>
        <xdr:cNvPr id="716" name="投資及び出資金平均値テキスト"/>
        <xdr:cNvSpPr txBox="1"/>
      </xdr:nvSpPr>
      <xdr:spPr>
        <a:xfrm>
          <a:off x="22212300" y="6630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101491</xdr:rowOff>
    </xdr:from>
    <xdr:to>
      <xdr:col>31</xdr:col>
      <xdr:colOff>34925</xdr:colOff>
      <xdr:row>37</xdr:row>
      <xdr:rowOff>124351</xdr:rowOff>
    </xdr:to>
    <xdr:cxnSp macro="">
      <xdr:nvCxnSpPr>
        <xdr:cNvPr id="718" name="直線コネクタ 717"/>
        <xdr:cNvCxnSpPr/>
      </xdr:nvCxnSpPr>
      <xdr:spPr>
        <a:xfrm flipV="1">
          <a:off x="20434300" y="644514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48168</xdr:rowOff>
    </xdr:from>
    <xdr:ext cx="378565" cy="259045"/>
    <xdr:sp macro="" textlink="">
      <xdr:nvSpPr>
        <xdr:cNvPr id="720" name="テキスト ボックス 719"/>
        <xdr:cNvSpPr txBox="1"/>
      </xdr:nvSpPr>
      <xdr:spPr>
        <a:xfrm>
          <a:off x="21134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124351</xdr:rowOff>
    </xdr:from>
    <xdr:to>
      <xdr:col>29</xdr:col>
      <xdr:colOff>517525</xdr:colOff>
      <xdr:row>37</xdr:row>
      <xdr:rowOff>157335</xdr:rowOff>
    </xdr:to>
    <xdr:cxnSp macro="">
      <xdr:nvCxnSpPr>
        <xdr:cNvPr id="721" name="直線コネクタ 720"/>
        <xdr:cNvCxnSpPr/>
      </xdr:nvCxnSpPr>
      <xdr:spPr>
        <a:xfrm flipV="1">
          <a:off x="19545300" y="6468001"/>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5278</xdr:rowOff>
    </xdr:from>
    <xdr:ext cx="469744" cy="259045"/>
    <xdr:sp macro="" textlink="">
      <xdr:nvSpPr>
        <xdr:cNvPr id="723" name="テキスト ボックス 722"/>
        <xdr:cNvSpPr txBox="1"/>
      </xdr:nvSpPr>
      <xdr:spPr>
        <a:xfrm>
          <a:off x="20199427"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165826</xdr:rowOff>
    </xdr:from>
    <xdr:to>
      <xdr:col>28</xdr:col>
      <xdr:colOff>314325</xdr:colOff>
      <xdr:row>37</xdr:row>
      <xdr:rowOff>157335</xdr:rowOff>
    </xdr:to>
    <xdr:cxnSp macro="">
      <xdr:nvCxnSpPr>
        <xdr:cNvPr id="724" name="直線コネクタ 723"/>
        <xdr:cNvCxnSpPr/>
      </xdr:nvCxnSpPr>
      <xdr:spPr>
        <a:xfrm>
          <a:off x="18656300" y="6166576"/>
          <a:ext cx="889000" cy="3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128831</xdr:rowOff>
    </xdr:from>
    <xdr:ext cx="469744" cy="259045"/>
    <xdr:sp macro="" textlink="">
      <xdr:nvSpPr>
        <xdr:cNvPr id="726" name="テキスト ボックス 725"/>
        <xdr:cNvSpPr txBox="1"/>
      </xdr:nvSpPr>
      <xdr:spPr>
        <a:xfrm>
          <a:off x="19310427"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151038</xdr:rowOff>
    </xdr:from>
    <xdr:ext cx="469744" cy="259045"/>
    <xdr:sp macro="" textlink="">
      <xdr:nvSpPr>
        <xdr:cNvPr id="728" name="テキスト ボックス 727"/>
        <xdr:cNvSpPr txBox="1"/>
      </xdr:nvSpPr>
      <xdr:spPr>
        <a:xfrm>
          <a:off x="18421427" y="66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117203</xdr:rowOff>
    </xdr:from>
    <xdr:to>
      <xdr:col>32</xdr:col>
      <xdr:colOff>238125</xdr:colOff>
      <xdr:row>38</xdr:row>
      <xdr:rowOff>47353</xdr:rowOff>
    </xdr:to>
    <xdr:sp macro="" textlink="">
      <xdr:nvSpPr>
        <xdr:cNvPr id="734" name="円/楕円 733"/>
        <xdr:cNvSpPr/>
      </xdr:nvSpPr>
      <xdr:spPr>
        <a:xfrm>
          <a:off x="22110700" y="646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140080</xdr:rowOff>
    </xdr:from>
    <xdr:ext cx="469744" cy="259045"/>
    <xdr:sp macro="" textlink="">
      <xdr:nvSpPr>
        <xdr:cNvPr id="735" name="投資及び出資金該当値テキスト"/>
        <xdr:cNvSpPr txBox="1"/>
      </xdr:nvSpPr>
      <xdr:spPr>
        <a:xfrm>
          <a:off x="22212300" y="631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50691</xdr:rowOff>
    </xdr:from>
    <xdr:to>
      <xdr:col>31</xdr:col>
      <xdr:colOff>85725</xdr:colOff>
      <xdr:row>37</xdr:row>
      <xdr:rowOff>152291</xdr:rowOff>
    </xdr:to>
    <xdr:sp macro="" textlink="">
      <xdr:nvSpPr>
        <xdr:cNvPr id="736" name="円/楕円 735"/>
        <xdr:cNvSpPr/>
      </xdr:nvSpPr>
      <xdr:spPr>
        <a:xfrm>
          <a:off x="21272500" y="63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168818</xdr:rowOff>
    </xdr:from>
    <xdr:ext cx="469744" cy="259045"/>
    <xdr:sp macro="" textlink="">
      <xdr:nvSpPr>
        <xdr:cNvPr id="737" name="テキスト ボックス 736"/>
        <xdr:cNvSpPr txBox="1"/>
      </xdr:nvSpPr>
      <xdr:spPr>
        <a:xfrm>
          <a:off x="21088427" y="616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73551</xdr:rowOff>
    </xdr:from>
    <xdr:to>
      <xdr:col>29</xdr:col>
      <xdr:colOff>568325</xdr:colOff>
      <xdr:row>38</xdr:row>
      <xdr:rowOff>3701</xdr:rowOff>
    </xdr:to>
    <xdr:sp macro="" textlink="">
      <xdr:nvSpPr>
        <xdr:cNvPr id="738" name="円/楕円 737"/>
        <xdr:cNvSpPr/>
      </xdr:nvSpPr>
      <xdr:spPr>
        <a:xfrm>
          <a:off x="20383500" y="64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20228</xdr:rowOff>
    </xdr:from>
    <xdr:ext cx="469744" cy="259045"/>
    <xdr:sp macro="" textlink="">
      <xdr:nvSpPr>
        <xdr:cNvPr id="739" name="テキスト ボックス 738"/>
        <xdr:cNvSpPr txBox="1"/>
      </xdr:nvSpPr>
      <xdr:spPr>
        <a:xfrm>
          <a:off x="20199427" y="619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106535</xdr:rowOff>
    </xdr:from>
    <xdr:to>
      <xdr:col>28</xdr:col>
      <xdr:colOff>365125</xdr:colOff>
      <xdr:row>38</xdr:row>
      <xdr:rowOff>36685</xdr:rowOff>
    </xdr:to>
    <xdr:sp macro="" textlink="">
      <xdr:nvSpPr>
        <xdr:cNvPr id="740" name="円/楕円 739"/>
        <xdr:cNvSpPr/>
      </xdr:nvSpPr>
      <xdr:spPr>
        <a:xfrm>
          <a:off x="19494500" y="64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53212</xdr:rowOff>
    </xdr:from>
    <xdr:ext cx="469744" cy="259045"/>
    <xdr:sp macro="" textlink="">
      <xdr:nvSpPr>
        <xdr:cNvPr id="741" name="テキスト ボックス 740"/>
        <xdr:cNvSpPr txBox="1"/>
      </xdr:nvSpPr>
      <xdr:spPr>
        <a:xfrm>
          <a:off x="19310427" y="622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115026</xdr:rowOff>
    </xdr:from>
    <xdr:to>
      <xdr:col>27</xdr:col>
      <xdr:colOff>161925</xdr:colOff>
      <xdr:row>36</xdr:row>
      <xdr:rowOff>45176</xdr:rowOff>
    </xdr:to>
    <xdr:sp macro="" textlink="">
      <xdr:nvSpPr>
        <xdr:cNvPr id="742" name="円/楕円 741"/>
        <xdr:cNvSpPr/>
      </xdr:nvSpPr>
      <xdr:spPr>
        <a:xfrm>
          <a:off x="18605500" y="611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61703</xdr:rowOff>
    </xdr:from>
    <xdr:ext cx="469744" cy="259045"/>
    <xdr:sp macro="" textlink="">
      <xdr:nvSpPr>
        <xdr:cNvPr id="743" name="テキスト ボックス 742"/>
        <xdr:cNvSpPr txBox="1"/>
      </xdr:nvSpPr>
      <xdr:spPr>
        <a:xfrm>
          <a:off x="18421427" y="589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134717</xdr:rowOff>
    </xdr:from>
    <xdr:to>
      <xdr:col>32</xdr:col>
      <xdr:colOff>187325</xdr:colOff>
      <xdr:row>58</xdr:row>
      <xdr:rowOff>59324</xdr:rowOff>
    </xdr:to>
    <xdr:cxnSp macro="">
      <xdr:nvCxnSpPr>
        <xdr:cNvPr id="770" name="直線コネクタ 769"/>
        <xdr:cNvCxnSpPr/>
      </xdr:nvCxnSpPr>
      <xdr:spPr>
        <a:xfrm>
          <a:off x="21323300" y="9907367"/>
          <a:ext cx="838200" cy="9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134717</xdr:rowOff>
    </xdr:from>
    <xdr:to>
      <xdr:col>31</xdr:col>
      <xdr:colOff>34925</xdr:colOff>
      <xdr:row>58</xdr:row>
      <xdr:rowOff>33401</xdr:rowOff>
    </xdr:to>
    <xdr:cxnSp macro="">
      <xdr:nvCxnSpPr>
        <xdr:cNvPr id="773" name="直線コネクタ 772"/>
        <xdr:cNvCxnSpPr/>
      </xdr:nvCxnSpPr>
      <xdr:spPr>
        <a:xfrm flipV="1">
          <a:off x="20434300" y="9907367"/>
          <a:ext cx="8890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63213</xdr:rowOff>
    </xdr:from>
    <xdr:ext cx="469744" cy="259045"/>
    <xdr:sp macro="" textlink="">
      <xdr:nvSpPr>
        <xdr:cNvPr id="775" name="テキスト ボックス 774"/>
        <xdr:cNvSpPr txBox="1"/>
      </xdr:nvSpPr>
      <xdr:spPr>
        <a:xfrm>
          <a:off x="21088427"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33401</xdr:rowOff>
    </xdr:from>
    <xdr:to>
      <xdr:col>29</xdr:col>
      <xdr:colOff>517525</xdr:colOff>
      <xdr:row>58</xdr:row>
      <xdr:rowOff>124018</xdr:rowOff>
    </xdr:to>
    <xdr:cxnSp macro="">
      <xdr:nvCxnSpPr>
        <xdr:cNvPr id="776" name="直線コネクタ 775"/>
        <xdr:cNvCxnSpPr/>
      </xdr:nvCxnSpPr>
      <xdr:spPr>
        <a:xfrm flipV="1">
          <a:off x="19545300" y="9977501"/>
          <a:ext cx="889000" cy="9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161600</xdr:rowOff>
    </xdr:from>
    <xdr:to>
      <xdr:col>28</xdr:col>
      <xdr:colOff>314325</xdr:colOff>
      <xdr:row>58</xdr:row>
      <xdr:rowOff>124018</xdr:rowOff>
    </xdr:to>
    <xdr:cxnSp macro="">
      <xdr:nvCxnSpPr>
        <xdr:cNvPr id="779" name="直線コネクタ 778"/>
        <xdr:cNvCxnSpPr/>
      </xdr:nvCxnSpPr>
      <xdr:spPr>
        <a:xfrm>
          <a:off x="18656300" y="9591350"/>
          <a:ext cx="889000" cy="47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64950</xdr:rowOff>
    </xdr:from>
    <xdr:ext cx="469744" cy="259045"/>
    <xdr:sp macro="" textlink="">
      <xdr:nvSpPr>
        <xdr:cNvPr id="783" name="テキスト ボックス 782"/>
        <xdr:cNvSpPr txBox="1"/>
      </xdr:nvSpPr>
      <xdr:spPr>
        <a:xfrm>
          <a:off x="18421427" y="983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8524</xdr:rowOff>
    </xdr:from>
    <xdr:to>
      <xdr:col>32</xdr:col>
      <xdr:colOff>238125</xdr:colOff>
      <xdr:row>58</xdr:row>
      <xdr:rowOff>110124</xdr:rowOff>
    </xdr:to>
    <xdr:sp macro="" textlink="">
      <xdr:nvSpPr>
        <xdr:cNvPr id="789" name="円/楕円 788"/>
        <xdr:cNvSpPr/>
      </xdr:nvSpPr>
      <xdr:spPr>
        <a:xfrm>
          <a:off x="22110700" y="99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106234</xdr:rowOff>
    </xdr:from>
    <xdr:ext cx="469744" cy="259045"/>
    <xdr:sp macro="" textlink="">
      <xdr:nvSpPr>
        <xdr:cNvPr id="790" name="貸付金該当値テキスト"/>
        <xdr:cNvSpPr txBox="1"/>
      </xdr:nvSpPr>
      <xdr:spPr>
        <a:xfrm>
          <a:off x="22212300" y="987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83917</xdr:rowOff>
    </xdr:from>
    <xdr:to>
      <xdr:col>31</xdr:col>
      <xdr:colOff>85725</xdr:colOff>
      <xdr:row>58</xdr:row>
      <xdr:rowOff>14067</xdr:rowOff>
    </xdr:to>
    <xdr:sp macro="" textlink="">
      <xdr:nvSpPr>
        <xdr:cNvPr id="791" name="円/楕円 790"/>
        <xdr:cNvSpPr/>
      </xdr:nvSpPr>
      <xdr:spPr>
        <a:xfrm>
          <a:off x="21272500" y="98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30594</xdr:rowOff>
    </xdr:from>
    <xdr:ext cx="469744" cy="259045"/>
    <xdr:sp macro="" textlink="">
      <xdr:nvSpPr>
        <xdr:cNvPr id="792" name="テキスト ボックス 791"/>
        <xdr:cNvSpPr txBox="1"/>
      </xdr:nvSpPr>
      <xdr:spPr>
        <a:xfrm>
          <a:off x="21088427" y="963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154051</xdr:rowOff>
    </xdr:from>
    <xdr:to>
      <xdr:col>29</xdr:col>
      <xdr:colOff>568325</xdr:colOff>
      <xdr:row>58</xdr:row>
      <xdr:rowOff>84201</xdr:rowOff>
    </xdr:to>
    <xdr:sp macro="" textlink="">
      <xdr:nvSpPr>
        <xdr:cNvPr id="793" name="円/楕円 792"/>
        <xdr:cNvSpPr/>
      </xdr:nvSpPr>
      <xdr:spPr>
        <a:xfrm>
          <a:off x="20383500" y="99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75328</xdr:rowOff>
    </xdr:from>
    <xdr:ext cx="469744" cy="259045"/>
    <xdr:sp macro="" textlink="">
      <xdr:nvSpPr>
        <xdr:cNvPr id="794" name="テキスト ボックス 793"/>
        <xdr:cNvSpPr txBox="1"/>
      </xdr:nvSpPr>
      <xdr:spPr>
        <a:xfrm>
          <a:off x="20199427" y="1001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73218</xdr:rowOff>
    </xdr:from>
    <xdr:to>
      <xdr:col>28</xdr:col>
      <xdr:colOff>365125</xdr:colOff>
      <xdr:row>59</xdr:row>
      <xdr:rowOff>3368</xdr:rowOff>
    </xdr:to>
    <xdr:sp macro="" textlink="">
      <xdr:nvSpPr>
        <xdr:cNvPr id="795" name="円/楕円 794"/>
        <xdr:cNvSpPr/>
      </xdr:nvSpPr>
      <xdr:spPr>
        <a:xfrm>
          <a:off x="19494500" y="1001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165945</xdr:rowOff>
    </xdr:from>
    <xdr:ext cx="378565" cy="259045"/>
    <xdr:sp macro="" textlink="">
      <xdr:nvSpPr>
        <xdr:cNvPr id="796" name="テキスト ボックス 795"/>
        <xdr:cNvSpPr txBox="1"/>
      </xdr:nvSpPr>
      <xdr:spPr>
        <a:xfrm>
          <a:off x="19356017" y="10110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110800</xdr:rowOff>
    </xdr:from>
    <xdr:to>
      <xdr:col>27</xdr:col>
      <xdr:colOff>161925</xdr:colOff>
      <xdr:row>56</xdr:row>
      <xdr:rowOff>40950</xdr:rowOff>
    </xdr:to>
    <xdr:sp macro="" textlink="">
      <xdr:nvSpPr>
        <xdr:cNvPr id="797" name="円/楕円 796"/>
        <xdr:cNvSpPr/>
      </xdr:nvSpPr>
      <xdr:spPr>
        <a:xfrm>
          <a:off x="18605500" y="95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57477</xdr:rowOff>
    </xdr:from>
    <xdr:ext cx="534377" cy="259045"/>
    <xdr:sp macro="" textlink="">
      <xdr:nvSpPr>
        <xdr:cNvPr id="798" name="テキスト ボックス 797"/>
        <xdr:cNvSpPr txBox="1"/>
      </xdr:nvSpPr>
      <xdr:spPr>
        <a:xfrm>
          <a:off x="18389111" y="931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170365</xdr:rowOff>
    </xdr:from>
    <xdr:to>
      <xdr:col>32</xdr:col>
      <xdr:colOff>187325</xdr:colOff>
      <xdr:row>77</xdr:row>
      <xdr:rowOff>39018</xdr:rowOff>
    </xdr:to>
    <xdr:cxnSp macro="">
      <xdr:nvCxnSpPr>
        <xdr:cNvPr id="830" name="直線コネクタ 829"/>
        <xdr:cNvCxnSpPr/>
      </xdr:nvCxnSpPr>
      <xdr:spPr>
        <a:xfrm flipV="1">
          <a:off x="21323300" y="13200565"/>
          <a:ext cx="8382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39018</xdr:rowOff>
    </xdr:from>
    <xdr:to>
      <xdr:col>31</xdr:col>
      <xdr:colOff>34925</xdr:colOff>
      <xdr:row>77</xdr:row>
      <xdr:rowOff>67397</xdr:rowOff>
    </xdr:to>
    <xdr:cxnSp macro="">
      <xdr:nvCxnSpPr>
        <xdr:cNvPr id="833" name="直線コネクタ 832"/>
        <xdr:cNvCxnSpPr/>
      </xdr:nvCxnSpPr>
      <xdr:spPr>
        <a:xfrm flipV="1">
          <a:off x="20434300" y="13240668"/>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67397</xdr:rowOff>
    </xdr:from>
    <xdr:to>
      <xdr:col>29</xdr:col>
      <xdr:colOff>517525</xdr:colOff>
      <xdr:row>77</xdr:row>
      <xdr:rowOff>86599</xdr:rowOff>
    </xdr:to>
    <xdr:cxnSp macro="">
      <xdr:nvCxnSpPr>
        <xdr:cNvPr id="836" name="直線コネクタ 835"/>
        <xdr:cNvCxnSpPr/>
      </xdr:nvCxnSpPr>
      <xdr:spPr>
        <a:xfrm flipV="1">
          <a:off x="19545300" y="1326904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8" name="テキスト ボックス 837"/>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86599</xdr:rowOff>
    </xdr:from>
    <xdr:to>
      <xdr:col>28</xdr:col>
      <xdr:colOff>314325</xdr:colOff>
      <xdr:row>77</xdr:row>
      <xdr:rowOff>103059</xdr:rowOff>
    </xdr:to>
    <xdr:cxnSp macro="">
      <xdr:nvCxnSpPr>
        <xdr:cNvPr id="839" name="直線コネクタ 838"/>
        <xdr:cNvCxnSpPr/>
      </xdr:nvCxnSpPr>
      <xdr:spPr>
        <a:xfrm flipV="1">
          <a:off x="18656300" y="13288249"/>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41" name="テキスト ボックス 840"/>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119565</xdr:rowOff>
    </xdr:from>
    <xdr:to>
      <xdr:col>32</xdr:col>
      <xdr:colOff>238125</xdr:colOff>
      <xdr:row>77</xdr:row>
      <xdr:rowOff>49715</xdr:rowOff>
    </xdr:to>
    <xdr:sp macro="" textlink="">
      <xdr:nvSpPr>
        <xdr:cNvPr id="849" name="円/楕円 848"/>
        <xdr:cNvSpPr/>
      </xdr:nvSpPr>
      <xdr:spPr>
        <a:xfrm>
          <a:off x="22110700" y="131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142442</xdr:rowOff>
    </xdr:from>
    <xdr:ext cx="534377" cy="259045"/>
    <xdr:sp macro="" textlink="">
      <xdr:nvSpPr>
        <xdr:cNvPr id="850" name="繰出金該当値テキスト"/>
        <xdr:cNvSpPr txBox="1"/>
      </xdr:nvSpPr>
      <xdr:spPr>
        <a:xfrm>
          <a:off x="22212300" y="130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47,122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159668</xdr:rowOff>
    </xdr:from>
    <xdr:to>
      <xdr:col>31</xdr:col>
      <xdr:colOff>85725</xdr:colOff>
      <xdr:row>77</xdr:row>
      <xdr:rowOff>89818</xdr:rowOff>
    </xdr:to>
    <xdr:sp macro="" textlink="">
      <xdr:nvSpPr>
        <xdr:cNvPr id="851" name="円/楕円 850"/>
        <xdr:cNvSpPr/>
      </xdr:nvSpPr>
      <xdr:spPr>
        <a:xfrm>
          <a:off x="21272500" y="131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106345</xdr:rowOff>
    </xdr:from>
    <xdr:ext cx="534377" cy="259045"/>
    <xdr:sp macro="" textlink="">
      <xdr:nvSpPr>
        <xdr:cNvPr id="852" name="テキスト ボックス 851"/>
        <xdr:cNvSpPr txBox="1"/>
      </xdr:nvSpPr>
      <xdr:spPr>
        <a:xfrm>
          <a:off x="21056111" y="129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16597</xdr:rowOff>
    </xdr:from>
    <xdr:to>
      <xdr:col>29</xdr:col>
      <xdr:colOff>568325</xdr:colOff>
      <xdr:row>77</xdr:row>
      <xdr:rowOff>118197</xdr:rowOff>
    </xdr:to>
    <xdr:sp macro="" textlink="">
      <xdr:nvSpPr>
        <xdr:cNvPr id="853" name="円/楕円 852"/>
        <xdr:cNvSpPr/>
      </xdr:nvSpPr>
      <xdr:spPr>
        <a:xfrm>
          <a:off x="20383500" y="132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134724</xdr:rowOff>
    </xdr:from>
    <xdr:ext cx="534377" cy="259045"/>
    <xdr:sp macro="" textlink="">
      <xdr:nvSpPr>
        <xdr:cNvPr id="854" name="テキスト ボックス 853"/>
        <xdr:cNvSpPr txBox="1"/>
      </xdr:nvSpPr>
      <xdr:spPr>
        <a:xfrm>
          <a:off x="20167111" y="1299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35799</xdr:rowOff>
    </xdr:from>
    <xdr:to>
      <xdr:col>28</xdr:col>
      <xdr:colOff>365125</xdr:colOff>
      <xdr:row>77</xdr:row>
      <xdr:rowOff>137399</xdr:rowOff>
    </xdr:to>
    <xdr:sp macro="" textlink="">
      <xdr:nvSpPr>
        <xdr:cNvPr id="855" name="円/楕円 854"/>
        <xdr:cNvSpPr/>
      </xdr:nvSpPr>
      <xdr:spPr>
        <a:xfrm>
          <a:off x="19494500" y="132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153926</xdr:rowOff>
    </xdr:from>
    <xdr:ext cx="534377" cy="259045"/>
    <xdr:sp macro="" textlink="">
      <xdr:nvSpPr>
        <xdr:cNvPr id="856" name="テキスト ボックス 855"/>
        <xdr:cNvSpPr txBox="1"/>
      </xdr:nvSpPr>
      <xdr:spPr>
        <a:xfrm>
          <a:off x="19278111" y="1301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52259</xdr:rowOff>
    </xdr:from>
    <xdr:to>
      <xdr:col>27</xdr:col>
      <xdr:colOff>161925</xdr:colOff>
      <xdr:row>77</xdr:row>
      <xdr:rowOff>153859</xdr:rowOff>
    </xdr:to>
    <xdr:sp macro="" textlink="">
      <xdr:nvSpPr>
        <xdr:cNvPr id="857" name="円/楕円 856"/>
        <xdr:cNvSpPr/>
      </xdr:nvSpPr>
      <xdr:spPr>
        <a:xfrm>
          <a:off x="18605500" y="132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144986</xdr:rowOff>
    </xdr:from>
    <xdr:ext cx="534377" cy="259045"/>
    <xdr:sp macro="" textlink="">
      <xdr:nvSpPr>
        <xdr:cNvPr id="858" name="テキスト ボックス 857"/>
        <xdr:cNvSpPr txBox="1"/>
      </xdr:nvSpPr>
      <xdr:spPr>
        <a:xfrm>
          <a:off x="18389111" y="1334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主なものとしては以下のとおりであり，その他の経費については，概ね横ばいで推移している。</a:t>
          </a:r>
        </a:p>
        <a:p>
          <a:r>
            <a:rPr kumimoji="1" lang="ja-JP" altLang="en-US" sz="1300">
              <a:latin typeface="ＭＳ Ｐゴシック"/>
            </a:rPr>
            <a:t>　物件費は，増加傾向の中，平成２６年度に微減したが，中学校給食費（平成２７年度から）及び小学校給食費（平成２８年度から）の公会計化に伴う給食食材費の増加等により，再び増加している。</a:t>
          </a:r>
          <a:endParaRPr kumimoji="1" lang="en-US" altLang="ja-JP" sz="1300">
            <a:latin typeface="ＭＳ Ｐゴシック"/>
          </a:endParaRPr>
        </a:p>
        <a:p>
          <a:r>
            <a:rPr kumimoji="1" lang="ja-JP" altLang="en-US" sz="1300">
              <a:latin typeface="ＭＳ Ｐゴシック"/>
            </a:rPr>
            <a:t>　扶助費は全体的に増加傾向であり，平成２８年度は小規模保育事業に要する経費等により増加している。</a:t>
          </a:r>
          <a:endParaRPr kumimoji="1" lang="en-US" altLang="ja-JP" sz="1300">
            <a:latin typeface="ＭＳ Ｐゴシック"/>
          </a:endParaRPr>
        </a:p>
        <a:p>
          <a:r>
            <a:rPr kumimoji="1" lang="ja-JP" altLang="en-US" sz="1300">
              <a:latin typeface="ＭＳ Ｐゴシック"/>
            </a:rPr>
            <a:t>　普通建設事業費は，直近３年間で老朽化対策のため，更新整備にかかる費用が増加している。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公債費は，繰上償還金により平成２５・２６年度に増加し，また平成２８年度において公共用地取得費特別会計において地方債の満期一括償還があったため増加したものの，特殊事情を除くと償還経費が減少してい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兵庫県芦屋市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96,246
94,706
18.47
45,216,101
44,096,634
590,567
23,676,912
54,958,048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96.0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113182</xdr:rowOff>
    </xdr:from>
    <xdr:to>
      <xdr:col>6</xdr:col>
      <xdr:colOff>511175</xdr:colOff>
      <xdr:row>32</xdr:row>
      <xdr:rowOff>128270</xdr:rowOff>
    </xdr:to>
    <xdr:cxnSp macro="">
      <xdr:nvCxnSpPr>
        <xdr:cNvPr id="59" name="直線コネクタ 58"/>
        <xdr:cNvCxnSpPr/>
      </xdr:nvCxnSpPr>
      <xdr:spPr>
        <a:xfrm>
          <a:off x="3797300" y="5599582"/>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113182</xdr:rowOff>
    </xdr:from>
    <xdr:to>
      <xdr:col>5</xdr:col>
      <xdr:colOff>358775</xdr:colOff>
      <xdr:row>33</xdr:row>
      <xdr:rowOff>25400</xdr:rowOff>
    </xdr:to>
    <xdr:cxnSp macro="">
      <xdr:nvCxnSpPr>
        <xdr:cNvPr id="62" name="直線コネクタ 61"/>
        <xdr:cNvCxnSpPr/>
      </xdr:nvCxnSpPr>
      <xdr:spPr>
        <a:xfrm flipV="1">
          <a:off x="2908300" y="5599582"/>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23571</xdr:rowOff>
    </xdr:from>
    <xdr:to>
      <xdr:col>4</xdr:col>
      <xdr:colOff>155575</xdr:colOff>
      <xdr:row>33</xdr:row>
      <xdr:rowOff>25400</xdr:rowOff>
    </xdr:to>
    <xdr:cxnSp macro="">
      <xdr:nvCxnSpPr>
        <xdr:cNvPr id="65" name="直線コネクタ 64"/>
        <xdr:cNvCxnSpPr/>
      </xdr:nvCxnSpPr>
      <xdr:spPr>
        <a:xfrm>
          <a:off x="2019300" y="568142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136957</xdr:rowOff>
    </xdr:from>
    <xdr:to>
      <xdr:col>2</xdr:col>
      <xdr:colOff>638175</xdr:colOff>
      <xdr:row>33</xdr:row>
      <xdr:rowOff>23571</xdr:rowOff>
    </xdr:to>
    <xdr:cxnSp macro="">
      <xdr:nvCxnSpPr>
        <xdr:cNvPr id="68" name="直線コネクタ 67"/>
        <xdr:cNvCxnSpPr/>
      </xdr:nvCxnSpPr>
      <xdr:spPr>
        <a:xfrm>
          <a:off x="1130300" y="5623357"/>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77470</xdr:rowOff>
    </xdr:from>
    <xdr:to>
      <xdr:col>6</xdr:col>
      <xdr:colOff>561975</xdr:colOff>
      <xdr:row>33</xdr:row>
      <xdr:rowOff>7620</xdr:rowOff>
    </xdr:to>
    <xdr:sp macro="" textlink="">
      <xdr:nvSpPr>
        <xdr:cNvPr id="78" name="円/楕円 77"/>
        <xdr:cNvSpPr/>
      </xdr:nvSpPr>
      <xdr:spPr>
        <a:xfrm>
          <a:off x="45847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100347</xdr:rowOff>
    </xdr:from>
    <xdr:ext cx="469744" cy="259045"/>
    <xdr:sp macro="" textlink="">
      <xdr:nvSpPr>
        <xdr:cNvPr id="79" name="議会費該当値テキスト"/>
        <xdr:cNvSpPr txBox="1"/>
      </xdr:nvSpPr>
      <xdr:spPr>
        <a:xfrm>
          <a:off x="4686300" y="54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62382</xdr:rowOff>
    </xdr:from>
    <xdr:to>
      <xdr:col>5</xdr:col>
      <xdr:colOff>409575</xdr:colOff>
      <xdr:row>32</xdr:row>
      <xdr:rowOff>163982</xdr:rowOff>
    </xdr:to>
    <xdr:sp macro="" textlink="">
      <xdr:nvSpPr>
        <xdr:cNvPr id="80" name="円/楕円 79"/>
        <xdr:cNvSpPr/>
      </xdr:nvSpPr>
      <xdr:spPr>
        <a:xfrm>
          <a:off x="3746500" y="55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9059</xdr:rowOff>
    </xdr:from>
    <xdr:ext cx="469744" cy="259045"/>
    <xdr:sp macro="" textlink="">
      <xdr:nvSpPr>
        <xdr:cNvPr id="81" name="テキスト ボックス 80"/>
        <xdr:cNvSpPr txBox="1"/>
      </xdr:nvSpPr>
      <xdr:spPr>
        <a:xfrm>
          <a:off x="3562427" y="532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146050</xdr:rowOff>
    </xdr:from>
    <xdr:to>
      <xdr:col>4</xdr:col>
      <xdr:colOff>206375</xdr:colOff>
      <xdr:row>33</xdr:row>
      <xdr:rowOff>76200</xdr:rowOff>
    </xdr:to>
    <xdr:sp macro="" textlink="">
      <xdr:nvSpPr>
        <xdr:cNvPr id="82" name="円/楕円 81"/>
        <xdr:cNvSpPr/>
      </xdr:nvSpPr>
      <xdr:spPr>
        <a:xfrm>
          <a:off x="2857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92727</xdr:rowOff>
    </xdr:from>
    <xdr:ext cx="469744" cy="259045"/>
    <xdr:sp macro="" textlink="">
      <xdr:nvSpPr>
        <xdr:cNvPr id="83" name="テキスト ボックス 82"/>
        <xdr:cNvSpPr txBox="1"/>
      </xdr:nvSpPr>
      <xdr:spPr>
        <a:xfrm>
          <a:off x="2673427"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144221</xdr:rowOff>
    </xdr:from>
    <xdr:to>
      <xdr:col>3</xdr:col>
      <xdr:colOff>3175</xdr:colOff>
      <xdr:row>33</xdr:row>
      <xdr:rowOff>74371</xdr:rowOff>
    </xdr:to>
    <xdr:sp macro="" textlink="">
      <xdr:nvSpPr>
        <xdr:cNvPr id="84" name="円/楕円 83"/>
        <xdr:cNvSpPr/>
      </xdr:nvSpPr>
      <xdr:spPr>
        <a:xfrm>
          <a:off x="1968500" y="563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90898</xdr:rowOff>
    </xdr:from>
    <xdr:ext cx="469744" cy="259045"/>
    <xdr:sp macro="" textlink="">
      <xdr:nvSpPr>
        <xdr:cNvPr id="85" name="テキスト ボックス 84"/>
        <xdr:cNvSpPr txBox="1"/>
      </xdr:nvSpPr>
      <xdr:spPr>
        <a:xfrm>
          <a:off x="1784427" y="540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86157</xdr:rowOff>
    </xdr:from>
    <xdr:to>
      <xdr:col>1</xdr:col>
      <xdr:colOff>485775</xdr:colOff>
      <xdr:row>33</xdr:row>
      <xdr:rowOff>16307</xdr:rowOff>
    </xdr:to>
    <xdr:sp macro="" textlink="">
      <xdr:nvSpPr>
        <xdr:cNvPr id="86" name="円/楕円 85"/>
        <xdr:cNvSpPr/>
      </xdr:nvSpPr>
      <xdr:spPr>
        <a:xfrm>
          <a:off x="1079500" y="55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32834</xdr:rowOff>
    </xdr:from>
    <xdr:ext cx="469744" cy="259045"/>
    <xdr:sp macro="" textlink="">
      <xdr:nvSpPr>
        <xdr:cNvPr id="87" name="テキスト ボックス 86"/>
        <xdr:cNvSpPr txBox="1"/>
      </xdr:nvSpPr>
      <xdr:spPr>
        <a:xfrm>
          <a:off x="895427" y="53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95877</xdr:rowOff>
    </xdr:from>
    <xdr:to>
      <xdr:col>6</xdr:col>
      <xdr:colOff>511175</xdr:colOff>
      <xdr:row>56</xdr:row>
      <xdr:rowOff>105364</xdr:rowOff>
    </xdr:to>
    <xdr:cxnSp macro="">
      <xdr:nvCxnSpPr>
        <xdr:cNvPr id="116" name="直線コネクタ 115"/>
        <xdr:cNvCxnSpPr/>
      </xdr:nvCxnSpPr>
      <xdr:spPr>
        <a:xfrm>
          <a:off x="3797300" y="9011277"/>
          <a:ext cx="838200" cy="69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95877</xdr:rowOff>
    </xdr:from>
    <xdr:to>
      <xdr:col>5</xdr:col>
      <xdr:colOff>358775</xdr:colOff>
      <xdr:row>55</xdr:row>
      <xdr:rowOff>150307</xdr:rowOff>
    </xdr:to>
    <xdr:cxnSp macro="">
      <xdr:nvCxnSpPr>
        <xdr:cNvPr id="119" name="直線コネクタ 118"/>
        <xdr:cNvCxnSpPr/>
      </xdr:nvCxnSpPr>
      <xdr:spPr>
        <a:xfrm flipV="1">
          <a:off x="2908300" y="9011277"/>
          <a:ext cx="889000" cy="56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28351</xdr:rowOff>
    </xdr:from>
    <xdr:ext cx="534377" cy="259045"/>
    <xdr:sp macro="" textlink="">
      <xdr:nvSpPr>
        <xdr:cNvPr id="121" name="テキスト ボックス 120"/>
        <xdr:cNvSpPr txBox="1"/>
      </xdr:nvSpPr>
      <xdr:spPr>
        <a:xfrm>
          <a:off x="3530111"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73947</xdr:rowOff>
    </xdr:from>
    <xdr:to>
      <xdr:col>4</xdr:col>
      <xdr:colOff>155575</xdr:colOff>
      <xdr:row>55</xdr:row>
      <xdr:rowOff>150307</xdr:rowOff>
    </xdr:to>
    <xdr:cxnSp macro="">
      <xdr:nvCxnSpPr>
        <xdr:cNvPr id="122" name="直線コネクタ 121"/>
        <xdr:cNvCxnSpPr/>
      </xdr:nvCxnSpPr>
      <xdr:spPr>
        <a:xfrm>
          <a:off x="2019300" y="9332247"/>
          <a:ext cx="889000" cy="2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73947</xdr:rowOff>
    </xdr:from>
    <xdr:to>
      <xdr:col>2</xdr:col>
      <xdr:colOff>638175</xdr:colOff>
      <xdr:row>57</xdr:row>
      <xdr:rowOff>25857</xdr:rowOff>
    </xdr:to>
    <xdr:cxnSp macro="">
      <xdr:nvCxnSpPr>
        <xdr:cNvPr id="125" name="直線コネクタ 124"/>
        <xdr:cNvCxnSpPr/>
      </xdr:nvCxnSpPr>
      <xdr:spPr>
        <a:xfrm flipV="1">
          <a:off x="1130300" y="9332247"/>
          <a:ext cx="889000" cy="46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54564</xdr:rowOff>
    </xdr:from>
    <xdr:to>
      <xdr:col>6</xdr:col>
      <xdr:colOff>561975</xdr:colOff>
      <xdr:row>56</xdr:row>
      <xdr:rowOff>156164</xdr:rowOff>
    </xdr:to>
    <xdr:sp macro="" textlink="">
      <xdr:nvSpPr>
        <xdr:cNvPr id="135" name="円/楕円 134"/>
        <xdr:cNvSpPr/>
      </xdr:nvSpPr>
      <xdr:spPr>
        <a:xfrm>
          <a:off x="4584700" y="965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77441</xdr:rowOff>
    </xdr:from>
    <xdr:ext cx="534377" cy="259045"/>
    <xdr:sp macro="" textlink="">
      <xdr:nvSpPr>
        <xdr:cNvPr id="136" name="総務費該当値テキスト"/>
        <xdr:cNvSpPr txBox="1"/>
      </xdr:nvSpPr>
      <xdr:spPr>
        <a:xfrm>
          <a:off x="4686300" y="950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59,506</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45077</xdr:rowOff>
    </xdr:from>
    <xdr:to>
      <xdr:col>5</xdr:col>
      <xdr:colOff>409575</xdr:colOff>
      <xdr:row>52</xdr:row>
      <xdr:rowOff>146677</xdr:rowOff>
    </xdr:to>
    <xdr:sp macro="" textlink="">
      <xdr:nvSpPr>
        <xdr:cNvPr id="137" name="円/楕円 136"/>
        <xdr:cNvSpPr/>
      </xdr:nvSpPr>
      <xdr:spPr>
        <a:xfrm>
          <a:off x="3746500" y="89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163204</xdr:rowOff>
    </xdr:from>
    <xdr:ext cx="599010" cy="259045"/>
    <xdr:sp macro="" textlink="">
      <xdr:nvSpPr>
        <xdr:cNvPr id="138" name="テキスト ボックス 137"/>
        <xdr:cNvSpPr txBox="1"/>
      </xdr:nvSpPr>
      <xdr:spPr>
        <a:xfrm>
          <a:off x="3497794" y="87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150,751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99507</xdr:rowOff>
    </xdr:from>
    <xdr:to>
      <xdr:col>4</xdr:col>
      <xdr:colOff>206375</xdr:colOff>
      <xdr:row>56</xdr:row>
      <xdr:rowOff>29657</xdr:rowOff>
    </xdr:to>
    <xdr:sp macro="" textlink="">
      <xdr:nvSpPr>
        <xdr:cNvPr id="139" name="円/楕円 138"/>
        <xdr:cNvSpPr/>
      </xdr:nvSpPr>
      <xdr:spPr>
        <a:xfrm>
          <a:off x="2857500" y="952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46184</xdr:rowOff>
    </xdr:from>
    <xdr:ext cx="534377" cy="259045"/>
    <xdr:sp macro="" textlink="">
      <xdr:nvSpPr>
        <xdr:cNvPr id="140" name="テキスト ボックス 139"/>
        <xdr:cNvSpPr txBox="1"/>
      </xdr:nvSpPr>
      <xdr:spPr>
        <a:xfrm>
          <a:off x="2641111" y="930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76,108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23147</xdr:rowOff>
    </xdr:from>
    <xdr:to>
      <xdr:col>3</xdr:col>
      <xdr:colOff>3175</xdr:colOff>
      <xdr:row>54</xdr:row>
      <xdr:rowOff>124747</xdr:rowOff>
    </xdr:to>
    <xdr:sp macro="" textlink="">
      <xdr:nvSpPr>
        <xdr:cNvPr id="141" name="円/楕円 140"/>
        <xdr:cNvSpPr/>
      </xdr:nvSpPr>
      <xdr:spPr>
        <a:xfrm>
          <a:off x="1968500" y="928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141274</xdr:rowOff>
    </xdr:from>
    <xdr:ext cx="599010" cy="259045"/>
    <xdr:sp macro="" textlink="">
      <xdr:nvSpPr>
        <xdr:cNvPr id="142" name="テキスト ボックス 141"/>
        <xdr:cNvSpPr txBox="1"/>
      </xdr:nvSpPr>
      <xdr:spPr>
        <a:xfrm>
          <a:off x="1719794" y="9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108,629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146507</xdr:rowOff>
    </xdr:from>
    <xdr:to>
      <xdr:col>1</xdr:col>
      <xdr:colOff>485775</xdr:colOff>
      <xdr:row>57</xdr:row>
      <xdr:rowOff>76657</xdr:rowOff>
    </xdr:to>
    <xdr:sp macro="" textlink="">
      <xdr:nvSpPr>
        <xdr:cNvPr id="143" name="円/楕円 142"/>
        <xdr:cNvSpPr/>
      </xdr:nvSpPr>
      <xdr:spPr>
        <a:xfrm>
          <a:off x="1079500" y="97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67784</xdr:rowOff>
    </xdr:from>
    <xdr:ext cx="534377" cy="259045"/>
    <xdr:sp macro="" textlink="">
      <xdr:nvSpPr>
        <xdr:cNvPr id="144" name="テキスト ボックス 143"/>
        <xdr:cNvSpPr txBox="1"/>
      </xdr:nvSpPr>
      <xdr:spPr>
        <a:xfrm>
          <a:off x="863111" y="98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166396</xdr:rowOff>
    </xdr:from>
    <xdr:to>
      <xdr:col>6</xdr:col>
      <xdr:colOff>511175</xdr:colOff>
      <xdr:row>76</xdr:row>
      <xdr:rowOff>11545</xdr:rowOff>
    </xdr:to>
    <xdr:cxnSp macro="">
      <xdr:nvCxnSpPr>
        <xdr:cNvPr id="174" name="直線コネクタ 173"/>
        <xdr:cNvCxnSpPr/>
      </xdr:nvCxnSpPr>
      <xdr:spPr>
        <a:xfrm flipV="1">
          <a:off x="3797300" y="13025146"/>
          <a:ext cx="8382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11545</xdr:rowOff>
    </xdr:from>
    <xdr:to>
      <xdr:col>5</xdr:col>
      <xdr:colOff>358775</xdr:colOff>
      <xdr:row>77</xdr:row>
      <xdr:rowOff>15963</xdr:rowOff>
    </xdr:to>
    <xdr:cxnSp macro="">
      <xdr:nvCxnSpPr>
        <xdr:cNvPr id="177" name="直線コネクタ 176"/>
        <xdr:cNvCxnSpPr/>
      </xdr:nvCxnSpPr>
      <xdr:spPr>
        <a:xfrm flipV="1">
          <a:off x="2908300" y="13041745"/>
          <a:ext cx="889000" cy="17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15963</xdr:rowOff>
    </xdr:from>
    <xdr:to>
      <xdr:col>4</xdr:col>
      <xdr:colOff>155575</xdr:colOff>
      <xdr:row>77</xdr:row>
      <xdr:rowOff>22658</xdr:rowOff>
    </xdr:to>
    <xdr:cxnSp macro="">
      <xdr:nvCxnSpPr>
        <xdr:cNvPr id="180" name="直線コネクタ 179"/>
        <xdr:cNvCxnSpPr/>
      </xdr:nvCxnSpPr>
      <xdr:spPr>
        <a:xfrm flipV="1">
          <a:off x="2019300" y="13217613"/>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22658</xdr:rowOff>
    </xdr:from>
    <xdr:to>
      <xdr:col>2</xdr:col>
      <xdr:colOff>638175</xdr:colOff>
      <xdr:row>77</xdr:row>
      <xdr:rowOff>137668</xdr:rowOff>
    </xdr:to>
    <xdr:cxnSp macro="">
      <xdr:nvCxnSpPr>
        <xdr:cNvPr id="183" name="直線コネクタ 182"/>
        <xdr:cNvCxnSpPr/>
      </xdr:nvCxnSpPr>
      <xdr:spPr>
        <a:xfrm flipV="1">
          <a:off x="1130300" y="13224308"/>
          <a:ext cx="889000" cy="1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115595</xdr:rowOff>
    </xdr:from>
    <xdr:to>
      <xdr:col>6</xdr:col>
      <xdr:colOff>561975</xdr:colOff>
      <xdr:row>76</xdr:row>
      <xdr:rowOff>45746</xdr:rowOff>
    </xdr:to>
    <xdr:sp macro="" textlink="">
      <xdr:nvSpPr>
        <xdr:cNvPr id="193" name="円/楕円 192"/>
        <xdr:cNvSpPr/>
      </xdr:nvSpPr>
      <xdr:spPr>
        <a:xfrm>
          <a:off x="4584700" y="129743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94022</xdr:rowOff>
    </xdr:from>
    <xdr:ext cx="599010" cy="259045"/>
    <xdr:sp macro="" textlink="">
      <xdr:nvSpPr>
        <xdr:cNvPr id="194" name="民生費該当値テキスト"/>
        <xdr:cNvSpPr txBox="1"/>
      </xdr:nvSpPr>
      <xdr:spPr>
        <a:xfrm>
          <a:off x="4686300" y="1295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134,398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132194</xdr:rowOff>
    </xdr:from>
    <xdr:to>
      <xdr:col>5</xdr:col>
      <xdr:colOff>409575</xdr:colOff>
      <xdr:row>76</xdr:row>
      <xdr:rowOff>62343</xdr:rowOff>
    </xdr:to>
    <xdr:sp macro="" textlink="">
      <xdr:nvSpPr>
        <xdr:cNvPr id="195" name="円/楕円 194"/>
        <xdr:cNvSpPr/>
      </xdr:nvSpPr>
      <xdr:spPr>
        <a:xfrm>
          <a:off x="3746500" y="129909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53472</xdr:rowOff>
    </xdr:from>
    <xdr:ext cx="599010" cy="259045"/>
    <xdr:sp macro="" textlink="">
      <xdr:nvSpPr>
        <xdr:cNvPr id="196" name="テキスト ボックス 195"/>
        <xdr:cNvSpPr txBox="1"/>
      </xdr:nvSpPr>
      <xdr:spPr>
        <a:xfrm>
          <a:off x="3497794" y="130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133,091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136613</xdr:rowOff>
    </xdr:from>
    <xdr:to>
      <xdr:col>4</xdr:col>
      <xdr:colOff>206375</xdr:colOff>
      <xdr:row>77</xdr:row>
      <xdr:rowOff>66763</xdr:rowOff>
    </xdr:to>
    <xdr:sp macro="" textlink="">
      <xdr:nvSpPr>
        <xdr:cNvPr id="197" name="円/楕円 196"/>
        <xdr:cNvSpPr/>
      </xdr:nvSpPr>
      <xdr:spPr>
        <a:xfrm>
          <a:off x="2857500" y="131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57890</xdr:rowOff>
    </xdr:from>
    <xdr:ext cx="599010" cy="259045"/>
    <xdr:sp macro="" textlink="">
      <xdr:nvSpPr>
        <xdr:cNvPr id="198" name="テキスト ボックス 197"/>
        <xdr:cNvSpPr txBox="1"/>
      </xdr:nvSpPr>
      <xdr:spPr>
        <a:xfrm>
          <a:off x="2608794" y="1325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119,243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143308</xdr:rowOff>
    </xdr:from>
    <xdr:to>
      <xdr:col>3</xdr:col>
      <xdr:colOff>3175</xdr:colOff>
      <xdr:row>77</xdr:row>
      <xdr:rowOff>73458</xdr:rowOff>
    </xdr:to>
    <xdr:sp macro="" textlink="">
      <xdr:nvSpPr>
        <xdr:cNvPr id="199" name="円/楕円 198"/>
        <xdr:cNvSpPr/>
      </xdr:nvSpPr>
      <xdr:spPr>
        <a:xfrm>
          <a:off x="1968500" y="1317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64585</xdr:rowOff>
    </xdr:from>
    <xdr:ext cx="599010" cy="259045"/>
    <xdr:sp macro="" textlink="">
      <xdr:nvSpPr>
        <xdr:cNvPr id="200" name="テキスト ボックス 199"/>
        <xdr:cNvSpPr txBox="1"/>
      </xdr:nvSpPr>
      <xdr:spPr>
        <a:xfrm>
          <a:off x="1719794" y="1326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86868</xdr:rowOff>
    </xdr:from>
    <xdr:to>
      <xdr:col>1</xdr:col>
      <xdr:colOff>485775</xdr:colOff>
      <xdr:row>78</xdr:row>
      <xdr:rowOff>17018</xdr:rowOff>
    </xdr:to>
    <xdr:sp macro="" textlink="">
      <xdr:nvSpPr>
        <xdr:cNvPr id="201" name="円/楕円 200"/>
        <xdr:cNvSpPr/>
      </xdr:nvSpPr>
      <xdr:spPr>
        <a:xfrm>
          <a:off x="1079500" y="132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8145</xdr:rowOff>
    </xdr:from>
    <xdr:ext cx="599010" cy="259045"/>
    <xdr:sp macro="" textlink="">
      <xdr:nvSpPr>
        <xdr:cNvPr id="202" name="テキスト ボックス 201"/>
        <xdr:cNvSpPr txBox="1"/>
      </xdr:nvSpPr>
      <xdr:spPr>
        <a:xfrm>
          <a:off x="830794" y="1338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169723</xdr:rowOff>
    </xdr:from>
    <xdr:to>
      <xdr:col>6</xdr:col>
      <xdr:colOff>511175</xdr:colOff>
      <xdr:row>97</xdr:row>
      <xdr:rowOff>23361</xdr:rowOff>
    </xdr:to>
    <xdr:cxnSp macro="">
      <xdr:nvCxnSpPr>
        <xdr:cNvPr id="232" name="直線コネクタ 231"/>
        <xdr:cNvCxnSpPr/>
      </xdr:nvCxnSpPr>
      <xdr:spPr>
        <a:xfrm>
          <a:off x="3797300" y="16628923"/>
          <a:ext cx="838200" cy="2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169723</xdr:rowOff>
    </xdr:from>
    <xdr:to>
      <xdr:col>5</xdr:col>
      <xdr:colOff>358775</xdr:colOff>
      <xdr:row>97</xdr:row>
      <xdr:rowOff>63500</xdr:rowOff>
    </xdr:to>
    <xdr:cxnSp macro="">
      <xdr:nvCxnSpPr>
        <xdr:cNvPr id="235" name="直線コネクタ 234"/>
        <xdr:cNvCxnSpPr/>
      </xdr:nvCxnSpPr>
      <xdr:spPr>
        <a:xfrm flipV="1">
          <a:off x="2908300" y="16628923"/>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63500</xdr:rowOff>
    </xdr:from>
    <xdr:to>
      <xdr:col>4</xdr:col>
      <xdr:colOff>155575</xdr:colOff>
      <xdr:row>97</xdr:row>
      <xdr:rowOff>66072</xdr:rowOff>
    </xdr:to>
    <xdr:cxnSp macro="">
      <xdr:nvCxnSpPr>
        <xdr:cNvPr id="238" name="直線コネクタ 237"/>
        <xdr:cNvCxnSpPr/>
      </xdr:nvCxnSpPr>
      <xdr:spPr>
        <a:xfrm flipV="1">
          <a:off x="2019300" y="16694150"/>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162807</xdr:rowOff>
    </xdr:from>
    <xdr:to>
      <xdr:col>2</xdr:col>
      <xdr:colOff>638175</xdr:colOff>
      <xdr:row>97</xdr:row>
      <xdr:rowOff>66072</xdr:rowOff>
    </xdr:to>
    <xdr:cxnSp macro="">
      <xdr:nvCxnSpPr>
        <xdr:cNvPr id="241" name="直線コネクタ 240"/>
        <xdr:cNvCxnSpPr/>
      </xdr:nvCxnSpPr>
      <xdr:spPr>
        <a:xfrm>
          <a:off x="1130300" y="16450557"/>
          <a:ext cx="889000" cy="2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144011</xdr:rowOff>
    </xdr:from>
    <xdr:to>
      <xdr:col>6</xdr:col>
      <xdr:colOff>561975</xdr:colOff>
      <xdr:row>97</xdr:row>
      <xdr:rowOff>74161</xdr:rowOff>
    </xdr:to>
    <xdr:sp macro="" textlink="">
      <xdr:nvSpPr>
        <xdr:cNvPr id="251" name="円/楕円 250"/>
        <xdr:cNvSpPr/>
      </xdr:nvSpPr>
      <xdr:spPr>
        <a:xfrm>
          <a:off x="4584700" y="1660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166888</xdr:rowOff>
    </xdr:from>
    <xdr:ext cx="534377" cy="259045"/>
    <xdr:sp macro="" textlink="">
      <xdr:nvSpPr>
        <xdr:cNvPr id="252" name="衛生費該当値テキスト"/>
        <xdr:cNvSpPr txBox="1"/>
      </xdr:nvSpPr>
      <xdr:spPr>
        <a:xfrm>
          <a:off x="4686300" y="1645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39,107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118923</xdr:rowOff>
    </xdr:from>
    <xdr:to>
      <xdr:col>5</xdr:col>
      <xdr:colOff>409575</xdr:colOff>
      <xdr:row>97</xdr:row>
      <xdr:rowOff>49073</xdr:rowOff>
    </xdr:to>
    <xdr:sp macro="" textlink="">
      <xdr:nvSpPr>
        <xdr:cNvPr id="253" name="円/楕円 252"/>
        <xdr:cNvSpPr/>
      </xdr:nvSpPr>
      <xdr:spPr>
        <a:xfrm>
          <a:off x="3746500" y="165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65600</xdr:rowOff>
    </xdr:from>
    <xdr:ext cx="534377" cy="259045"/>
    <xdr:sp macro="" textlink="">
      <xdr:nvSpPr>
        <xdr:cNvPr id="254" name="テキスト ボックス 253"/>
        <xdr:cNvSpPr txBox="1"/>
      </xdr:nvSpPr>
      <xdr:spPr>
        <a:xfrm>
          <a:off x="3530111" y="163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12700</xdr:rowOff>
    </xdr:from>
    <xdr:to>
      <xdr:col>4</xdr:col>
      <xdr:colOff>206375</xdr:colOff>
      <xdr:row>97</xdr:row>
      <xdr:rowOff>114300</xdr:rowOff>
    </xdr:to>
    <xdr:sp macro="" textlink="">
      <xdr:nvSpPr>
        <xdr:cNvPr id="255" name="円/楕円 254"/>
        <xdr:cNvSpPr/>
      </xdr:nvSpPr>
      <xdr:spPr>
        <a:xfrm>
          <a:off x="2857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130827</xdr:rowOff>
    </xdr:from>
    <xdr:ext cx="534377" cy="259045"/>
    <xdr:sp macro="" textlink="">
      <xdr:nvSpPr>
        <xdr:cNvPr id="256" name="テキスト ボックス 255"/>
        <xdr:cNvSpPr txBox="1"/>
      </xdr:nvSpPr>
      <xdr:spPr>
        <a:xfrm>
          <a:off x="2641111" y="164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15272</xdr:rowOff>
    </xdr:from>
    <xdr:to>
      <xdr:col>3</xdr:col>
      <xdr:colOff>3175</xdr:colOff>
      <xdr:row>97</xdr:row>
      <xdr:rowOff>116872</xdr:rowOff>
    </xdr:to>
    <xdr:sp macro="" textlink="">
      <xdr:nvSpPr>
        <xdr:cNvPr id="257" name="円/楕円 256"/>
        <xdr:cNvSpPr/>
      </xdr:nvSpPr>
      <xdr:spPr>
        <a:xfrm>
          <a:off x="1968500" y="166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107999</xdr:rowOff>
    </xdr:from>
    <xdr:ext cx="534377" cy="259045"/>
    <xdr:sp macro="" textlink="">
      <xdr:nvSpPr>
        <xdr:cNvPr id="258" name="テキスト ボックス 257"/>
        <xdr:cNvSpPr txBox="1"/>
      </xdr:nvSpPr>
      <xdr:spPr>
        <a:xfrm>
          <a:off x="1752111" y="1673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112007</xdr:rowOff>
    </xdr:from>
    <xdr:to>
      <xdr:col>1</xdr:col>
      <xdr:colOff>485775</xdr:colOff>
      <xdr:row>96</xdr:row>
      <xdr:rowOff>42157</xdr:rowOff>
    </xdr:to>
    <xdr:sp macro="" textlink="">
      <xdr:nvSpPr>
        <xdr:cNvPr id="259" name="円/楕円 258"/>
        <xdr:cNvSpPr/>
      </xdr:nvSpPr>
      <xdr:spPr>
        <a:xfrm>
          <a:off x="1079500" y="163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58684</xdr:rowOff>
    </xdr:from>
    <xdr:ext cx="534377" cy="259045"/>
    <xdr:sp macro="" textlink="">
      <xdr:nvSpPr>
        <xdr:cNvPr id="260" name="テキスト ボックス 259"/>
        <xdr:cNvSpPr txBox="1"/>
      </xdr:nvSpPr>
      <xdr:spPr>
        <a:xfrm>
          <a:off x="863111" y="161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119507</xdr:rowOff>
    </xdr:from>
    <xdr:to>
      <xdr:col>15</xdr:col>
      <xdr:colOff>180975</xdr:colOff>
      <xdr:row>38</xdr:row>
      <xdr:rowOff>133223</xdr:rowOff>
    </xdr:to>
    <xdr:cxnSp macro="">
      <xdr:nvCxnSpPr>
        <xdr:cNvPr id="289" name="直線コネクタ 288"/>
        <xdr:cNvCxnSpPr/>
      </xdr:nvCxnSpPr>
      <xdr:spPr>
        <a:xfrm flipV="1">
          <a:off x="9639300" y="6634607"/>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114173</xdr:rowOff>
    </xdr:from>
    <xdr:to>
      <xdr:col>14</xdr:col>
      <xdr:colOff>28575</xdr:colOff>
      <xdr:row>38</xdr:row>
      <xdr:rowOff>133223</xdr:rowOff>
    </xdr:to>
    <xdr:cxnSp macro="">
      <xdr:nvCxnSpPr>
        <xdr:cNvPr id="292" name="直線コネクタ 291"/>
        <xdr:cNvCxnSpPr/>
      </xdr:nvCxnSpPr>
      <xdr:spPr>
        <a:xfrm>
          <a:off x="8750300" y="6629273"/>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110744</xdr:rowOff>
    </xdr:from>
    <xdr:to>
      <xdr:col>12</xdr:col>
      <xdr:colOff>511175</xdr:colOff>
      <xdr:row>38</xdr:row>
      <xdr:rowOff>114173</xdr:rowOff>
    </xdr:to>
    <xdr:cxnSp macro="">
      <xdr:nvCxnSpPr>
        <xdr:cNvPr id="295" name="直線コネクタ 294"/>
        <xdr:cNvCxnSpPr/>
      </xdr:nvCxnSpPr>
      <xdr:spPr>
        <a:xfrm>
          <a:off x="7861300" y="662584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110744</xdr:rowOff>
    </xdr:from>
    <xdr:to>
      <xdr:col>11</xdr:col>
      <xdr:colOff>307975</xdr:colOff>
      <xdr:row>38</xdr:row>
      <xdr:rowOff>132461</xdr:rowOff>
    </xdr:to>
    <xdr:cxnSp macro="">
      <xdr:nvCxnSpPr>
        <xdr:cNvPr id="298" name="直線コネクタ 297"/>
        <xdr:cNvCxnSpPr/>
      </xdr:nvCxnSpPr>
      <xdr:spPr>
        <a:xfrm flipV="1">
          <a:off x="6972300" y="662584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68707</xdr:rowOff>
    </xdr:from>
    <xdr:to>
      <xdr:col>15</xdr:col>
      <xdr:colOff>231775</xdr:colOff>
      <xdr:row>38</xdr:row>
      <xdr:rowOff>170307</xdr:rowOff>
    </xdr:to>
    <xdr:sp macro="" textlink="">
      <xdr:nvSpPr>
        <xdr:cNvPr id="308" name="円/楕円 307"/>
        <xdr:cNvSpPr/>
      </xdr:nvSpPr>
      <xdr:spPr>
        <a:xfrm>
          <a:off x="104267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155084</xdr:rowOff>
    </xdr:from>
    <xdr:ext cx="378565" cy="259045"/>
    <xdr:sp macro="" textlink="">
      <xdr:nvSpPr>
        <xdr:cNvPr id="309" name="労働費該当値テキスト"/>
        <xdr:cNvSpPr txBox="1"/>
      </xdr:nvSpPr>
      <xdr:spPr>
        <a:xfrm>
          <a:off x="10528300" y="6498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82423</xdr:rowOff>
    </xdr:from>
    <xdr:to>
      <xdr:col>14</xdr:col>
      <xdr:colOff>79375</xdr:colOff>
      <xdr:row>39</xdr:row>
      <xdr:rowOff>12573</xdr:rowOff>
    </xdr:to>
    <xdr:sp macro="" textlink="">
      <xdr:nvSpPr>
        <xdr:cNvPr id="310" name="円/楕円 309"/>
        <xdr:cNvSpPr/>
      </xdr:nvSpPr>
      <xdr:spPr>
        <a:xfrm>
          <a:off x="9588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3700</xdr:rowOff>
    </xdr:from>
    <xdr:ext cx="378565" cy="259045"/>
    <xdr:sp macro="" textlink="">
      <xdr:nvSpPr>
        <xdr:cNvPr id="311" name="テキスト ボックス 310"/>
        <xdr:cNvSpPr txBox="1"/>
      </xdr:nvSpPr>
      <xdr:spPr>
        <a:xfrm>
          <a:off x="9450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63373</xdr:rowOff>
    </xdr:from>
    <xdr:to>
      <xdr:col>12</xdr:col>
      <xdr:colOff>561975</xdr:colOff>
      <xdr:row>38</xdr:row>
      <xdr:rowOff>164973</xdr:rowOff>
    </xdr:to>
    <xdr:sp macro="" textlink="">
      <xdr:nvSpPr>
        <xdr:cNvPr id="312" name="円/楕円 311"/>
        <xdr:cNvSpPr/>
      </xdr:nvSpPr>
      <xdr:spPr>
        <a:xfrm>
          <a:off x="8699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156100</xdr:rowOff>
    </xdr:from>
    <xdr:ext cx="378565" cy="259045"/>
    <xdr:sp macro="" textlink="">
      <xdr:nvSpPr>
        <xdr:cNvPr id="313" name="テキスト ボックス 312"/>
        <xdr:cNvSpPr txBox="1"/>
      </xdr:nvSpPr>
      <xdr:spPr>
        <a:xfrm>
          <a:off x="8561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59944</xdr:rowOff>
    </xdr:from>
    <xdr:to>
      <xdr:col>11</xdr:col>
      <xdr:colOff>358775</xdr:colOff>
      <xdr:row>38</xdr:row>
      <xdr:rowOff>161544</xdr:rowOff>
    </xdr:to>
    <xdr:sp macro="" textlink="">
      <xdr:nvSpPr>
        <xdr:cNvPr id="314" name="円/楕円 313"/>
        <xdr:cNvSpPr/>
      </xdr:nvSpPr>
      <xdr:spPr>
        <a:xfrm>
          <a:off x="7810500" y="65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152671</xdr:rowOff>
    </xdr:from>
    <xdr:ext cx="378565" cy="259045"/>
    <xdr:sp macro="" textlink="">
      <xdr:nvSpPr>
        <xdr:cNvPr id="315" name="テキスト ボックス 314"/>
        <xdr:cNvSpPr txBox="1"/>
      </xdr:nvSpPr>
      <xdr:spPr>
        <a:xfrm>
          <a:off x="7672017" y="6667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81661</xdr:rowOff>
    </xdr:from>
    <xdr:to>
      <xdr:col>10</xdr:col>
      <xdr:colOff>155575</xdr:colOff>
      <xdr:row>39</xdr:row>
      <xdr:rowOff>11811</xdr:rowOff>
    </xdr:to>
    <xdr:sp macro="" textlink="">
      <xdr:nvSpPr>
        <xdr:cNvPr id="316" name="円/楕円 315"/>
        <xdr:cNvSpPr/>
      </xdr:nvSpPr>
      <xdr:spPr>
        <a:xfrm>
          <a:off x="6921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2938</xdr:rowOff>
    </xdr:from>
    <xdr:ext cx="378565" cy="259045"/>
    <xdr:sp macro="" textlink="">
      <xdr:nvSpPr>
        <xdr:cNvPr id="317" name="テキスト ボックス 316"/>
        <xdr:cNvSpPr txBox="1"/>
      </xdr:nvSpPr>
      <xdr:spPr>
        <a:xfrm>
          <a:off x="6783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132087</xdr:rowOff>
    </xdr:from>
    <xdr:to>
      <xdr:col>15</xdr:col>
      <xdr:colOff>180975</xdr:colOff>
      <xdr:row>58</xdr:row>
      <xdr:rowOff>132934</xdr:rowOff>
    </xdr:to>
    <xdr:cxnSp macro="">
      <xdr:nvCxnSpPr>
        <xdr:cNvPr id="344" name="直線コネクタ 343"/>
        <xdr:cNvCxnSpPr/>
      </xdr:nvCxnSpPr>
      <xdr:spPr>
        <a:xfrm flipV="1">
          <a:off x="9639300" y="10076187"/>
          <a:ext cx="8382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132934</xdr:rowOff>
    </xdr:from>
    <xdr:to>
      <xdr:col>14</xdr:col>
      <xdr:colOff>28575</xdr:colOff>
      <xdr:row>58</xdr:row>
      <xdr:rowOff>136614</xdr:rowOff>
    </xdr:to>
    <xdr:cxnSp macro="">
      <xdr:nvCxnSpPr>
        <xdr:cNvPr id="347" name="直線コネクタ 346"/>
        <xdr:cNvCxnSpPr/>
      </xdr:nvCxnSpPr>
      <xdr:spPr>
        <a:xfrm flipV="1">
          <a:off x="8750300" y="10077034"/>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134900</xdr:rowOff>
    </xdr:from>
    <xdr:to>
      <xdr:col>12</xdr:col>
      <xdr:colOff>511175</xdr:colOff>
      <xdr:row>58</xdr:row>
      <xdr:rowOff>136614</xdr:rowOff>
    </xdr:to>
    <xdr:cxnSp macro="">
      <xdr:nvCxnSpPr>
        <xdr:cNvPr id="350" name="直線コネクタ 349"/>
        <xdr:cNvCxnSpPr/>
      </xdr:nvCxnSpPr>
      <xdr:spPr>
        <a:xfrm>
          <a:off x="7861300" y="1007900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134900</xdr:rowOff>
    </xdr:from>
    <xdr:to>
      <xdr:col>11</xdr:col>
      <xdr:colOff>307975</xdr:colOff>
      <xdr:row>58</xdr:row>
      <xdr:rowOff>135242</xdr:rowOff>
    </xdr:to>
    <xdr:cxnSp macro="">
      <xdr:nvCxnSpPr>
        <xdr:cNvPr id="353" name="直線コネクタ 352"/>
        <xdr:cNvCxnSpPr/>
      </xdr:nvCxnSpPr>
      <xdr:spPr>
        <a:xfrm flipV="1">
          <a:off x="6972300" y="10079000"/>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81287</xdr:rowOff>
    </xdr:from>
    <xdr:to>
      <xdr:col>15</xdr:col>
      <xdr:colOff>231775</xdr:colOff>
      <xdr:row>59</xdr:row>
      <xdr:rowOff>11437</xdr:rowOff>
    </xdr:to>
    <xdr:sp macro="" textlink="">
      <xdr:nvSpPr>
        <xdr:cNvPr id="363" name="円/楕円 362"/>
        <xdr:cNvSpPr/>
      </xdr:nvSpPr>
      <xdr:spPr>
        <a:xfrm>
          <a:off x="10426700" y="100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167664</xdr:rowOff>
    </xdr:from>
    <xdr:ext cx="378565" cy="259045"/>
    <xdr:sp macro="" textlink="">
      <xdr:nvSpPr>
        <xdr:cNvPr id="364" name="農林水産業費該当値テキスト"/>
        <xdr:cNvSpPr txBox="1"/>
      </xdr:nvSpPr>
      <xdr:spPr>
        <a:xfrm>
          <a:off x="10528300" y="9940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82134</xdr:rowOff>
    </xdr:from>
    <xdr:to>
      <xdr:col>14</xdr:col>
      <xdr:colOff>79375</xdr:colOff>
      <xdr:row>59</xdr:row>
      <xdr:rowOff>12284</xdr:rowOff>
    </xdr:to>
    <xdr:sp macro="" textlink="">
      <xdr:nvSpPr>
        <xdr:cNvPr id="365" name="円/楕円 364"/>
        <xdr:cNvSpPr/>
      </xdr:nvSpPr>
      <xdr:spPr>
        <a:xfrm>
          <a:off x="9588500" y="1002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3411</xdr:rowOff>
    </xdr:from>
    <xdr:ext cx="378565" cy="259045"/>
    <xdr:sp macro="" textlink="">
      <xdr:nvSpPr>
        <xdr:cNvPr id="366" name="テキスト ボックス 365"/>
        <xdr:cNvSpPr txBox="1"/>
      </xdr:nvSpPr>
      <xdr:spPr>
        <a:xfrm>
          <a:off x="9450017" y="10118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85814</xdr:rowOff>
    </xdr:from>
    <xdr:to>
      <xdr:col>12</xdr:col>
      <xdr:colOff>561975</xdr:colOff>
      <xdr:row>59</xdr:row>
      <xdr:rowOff>15964</xdr:rowOff>
    </xdr:to>
    <xdr:sp macro="" textlink="">
      <xdr:nvSpPr>
        <xdr:cNvPr id="367" name="円/楕円 366"/>
        <xdr:cNvSpPr/>
      </xdr:nvSpPr>
      <xdr:spPr>
        <a:xfrm>
          <a:off x="8699500" y="100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7091</xdr:rowOff>
    </xdr:from>
    <xdr:ext cx="378565" cy="259045"/>
    <xdr:sp macro="" textlink="">
      <xdr:nvSpPr>
        <xdr:cNvPr id="368" name="テキスト ボックス 367"/>
        <xdr:cNvSpPr txBox="1"/>
      </xdr:nvSpPr>
      <xdr:spPr>
        <a:xfrm>
          <a:off x="8561017" y="1012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84100</xdr:rowOff>
    </xdr:from>
    <xdr:to>
      <xdr:col>11</xdr:col>
      <xdr:colOff>358775</xdr:colOff>
      <xdr:row>59</xdr:row>
      <xdr:rowOff>14250</xdr:rowOff>
    </xdr:to>
    <xdr:sp macro="" textlink="">
      <xdr:nvSpPr>
        <xdr:cNvPr id="369" name="円/楕円 368"/>
        <xdr:cNvSpPr/>
      </xdr:nvSpPr>
      <xdr:spPr>
        <a:xfrm>
          <a:off x="7810500" y="100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5377</xdr:rowOff>
    </xdr:from>
    <xdr:ext cx="378565" cy="259045"/>
    <xdr:sp macro="" textlink="">
      <xdr:nvSpPr>
        <xdr:cNvPr id="370" name="テキスト ボックス 369"/>
        <xdr:cNvSpPr txBox="1"/>
      </xdr:nvSpPr>
      <xdr:spPr>
        <a:xfrm>
          <a:off x="7672017" y="1012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84442</xdr:rowOff>
    </xdr:from>
    <xdr:to>
      <xdr:col>10</xdr:col>
      <xdr:colOff>155575</xdr:colOff>
      <xdr:row>59</xdr:row>
      <xdr:rowOff>14592</xdr:rowOff>
    </xdr:to>
    <xdr:sp macro="" textlink="">
      <xdr:nvSpPr>
        <xdr:cNvPr id="371" name="円/楕円 370"/>
        <xdr:cNvSpPr/>
      </xdr:nvSpPr>
      <xdr:spPr>
        <a:xfrm>
          <a:off x="6921500" y="100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5719</xdr:rowOff>
    </xdr:from>
    <xdr:ext cx="378565" cy="259045"/>
    <xdr:sp macro="" textlink="">
      <xdr:nvSpPr>
        <xdr:cNvPr id="372" name="テキスト ボックス 371"/>
        <xdr:cNvSpPr txBox="1"/>
      </xdr:nvSpPr>
      <xdr:spPr>
        <a:xfrm>
          <a:off x="6783017" y="1012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146786</xdr:rowOff>
    </xdr:from>
    <xdr:to>
      <xdr:col>15</xdr:col>
      <xdr:colOff>180975</xdr:colOff>
      <xdr:row>78</xdr:row>
      <xdr:rowOff>164161</xdr:rowOff>
    </xdr:to>
    <xdr:cxnSp macro="">
      <xdr:nvCxnSpPr>
        <xdr:cNvPr id="401" name="直線コネクタ 400"/>
        <xdr:cNvCxnSpPr/>
      </xdr:nvCxnSpPr>
      <xdr:spPr>
        <a:xfrm>
          <a:off x="9639300" y="13519886"/>
          <a:ext cx="8382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146786</xdr:rowOff>
    </xdr:from>
    <xdr:to>
      <xdr:col>14</xdr:col>
      <xdr:colOff>28575</xdr:colOff>
      <xdr:row>79</xdr:row>
      <xdr:rowOff>8293</xdr:rowOff>
    </xdr:to>
    <xdr:cxnSp macro="">
      <xdr:nvCxnSpPr>
        <xdr:cNvPr id="404" name="直線コネクタ 403"/>
        <xdr:cNvCxnSpPr/>
      </xdr:nvCxnSpPr>
      <xdr:spPr>
        <a:xfrm flipV="1">
          <a:off x="8750300" y="13519886"/>
          <a:ext cx="8890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7226</xdr:rowOff>
    </xdr:from>
    <xdr:to>
      <xdr:col>12</xdr:col>
      <xdr:colOff>511175</xdr:colOff>
      <xdr:row>79</xdr:row>
      <xdr:rowOff>8293</xdr:rowOff>
    </xdr:to>
    <xdr:cxnSp macro="">
      <xdr:nvCxnSpPr>
        <xdr:cNvPr id="407" name="直線コネクタ 406"/>
        <xdr:cNvCxnSpPr/>
      </xdr:nvCxnSpPr>
      <xdr:spPr>
        <a:xfrm>
          <a:off x="7861300" y="13551776"/>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5093</xdr:rowOff>
    </xdr:from>
    <xdr:to>
      <xdr:col>11</xdr:col>
      <xdr:colOff>307975</xdr:colOff>
      <xdr:row>79</xdr:row>
      <xdr:rowOff>7226</xdr:rowOff>
    </xdr:to>
    <xdr:cxnSp macro="">
      <xdr:nvCxnSpPr>
        <xdr:cNvPr id="410" name="直線コネクタ 409"/>
        <xdr:cNvCxnSpPr/>
      </xdr:nvCxnSpPr>
      <xdr:spPr>
        <a:xfrm>
          <a:off x="6972300" y="1354964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113361</xdr:rowOff>
    </xdr:from>
    <xdr:to>
      <xdr:col>15</xdr:col>
      <xdr:colOff>231775</xdr:colOff>
      <xdr:row>79</xdr:row>
      <xdr:rowOff>43511</xdr:rowOff>
    </xdr:to>
    <xdr:sp macro="" textlink="">
      <xdr:nvSpPr>
        <xdr:cNvPr id="420" name="円/楕円 419"/>
        <xdr:cNvSpPr/>
      </xdr:nvSpPr>
      <xdr:spPr>
        <a:xfrm>
          <a:off x="10426700" y="134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28288</xdr:rowOff>
    </xdr:from>
    <xdr:ext cx="469744" cy="259045"/>
    <xdr:sp macro="" textlink="">
      <xdr:nvSpPr>
        <xdr:cNvPr id="421" name="商工費該当値テキスト"/>
        <xdr:cNvSpPr txBox="1"/>
      </xdr:nvSpPr>
      <xdr:spPr>
        <a:xfrm>
          <a:off x="10528300" y="134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95986</xdr:rowOff>
    </xdr:from>
    <xdr:to>
      <xdr:col>14</xdr:col>
      <xdr:colOff>79375</xdr:colOff>
      <xdr:row>79</xdr:row>
      <xdr:rowOff>26136</xdr:rowOff>
    </xdr:to>
    <xdr:sp macro="" textlink="">
      <xdr:nvSpPr>
        <xdr:cNvPr id="422" name="円/楕円 421"/>
        <xdr:cNvSpPr/>
      </xdr:nvSpPr>
      <xdr:spPr>
        <a:xfrm>
          <a:off x="9588500" y="134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17263</xdr:rowOff>
    </xdr:from>
    <xdr:ext cx="469744" cy="259045"/>
    <xdr:sp macro="" textlink="">
      <xdr:nvSpPr>
        <xdr:cNvPr id="423" name="テキスト ボックス 422"/>
        <xdr:cNvSpPr txBox="1"/>
      </xdr:nvSpPr>
      <xdr:spPr>
        <a:xfrm>
          <a:off x="9404427" y="1356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128943</xdr:rowOff>
    </xdr:from>
    <xdr:to>
      <xdr:col>12</xdr:col>
      <xdr:colOff>561975</xdr:colOff>
      <xdr:row>79</xdr:row>
      <xdr:rowOff>59093</xdr:rowOff>
    </xdr:to>
    <xdr:sp macro="" textlink="">
      <xdr:nvSpPr>
        <xdr:cNvPr id="424" name="円/楕円 423"/>
        <xdr:cNvSpPr/>
      </xdr:nvSpPr>
      <xdr:spPr>
        <a:xfrm>
          <a:off x="8699500" y="1350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50220</xdr:rowOff>
    </xdr:from>
    <xdr:ext cx="378565" cy="259045"/>
    <xdr:sp macro="" textlink="">
      <xdr:nvSpPr>
        <xdr:cNvPr id="425" name="テキスト ボックス 424"/>
        <xdr:cNvSpPr txBox="1"/>
      </xdr:nvSpPr>
      <xdr:spPr>
        <a:xfrm>
          <a:off x="8561017" y="13594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127876</xdr:rowOff>
    </xdr:from>
    <xdr:to>
      <xdr:col>11</xdr:col>
      <xdr:colOff>358775</xdr:colOff>
      <xdr:row>79</xdr:row>
      <xdr:rowOff>58026</xdr:rowOff>
    </xdr:to>
    <xdr:sp macro="" textlink="">
      <xdr:nvSpPr>
        <xdr:cNvPr id="426" name="円/楕円 425"/>
        <xdr:cNvSpPr/>
      </xdr:nvSpPr>
      <xdr:spPr>
        <a:xfrm>
          <a:off x="7810500" y="135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49153</xdr:rowOff>
    </xdr:from>
    <xdr:ext cx="378565" cy="259045"/>
    <xdr:sp macro="" textlink="">
      <xdr:nvSpPr>
        <xdr:cNvPr id="427" name="テキスト ボックス 426"/>
        <xdr:cNvSpPr txBox="1"/>
      </xdr:nvSpPr>
      <xdr:spPr>
        <a:xfrm>
          <a:off x="7672017" y="13593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125743</xdr:rowOff>
    </xdr:from>
    <xdr:to>
      <xdr:col>10</xdr:col>
      <xdr:colOff>155575</xdr:colOff>
      <xdr:row>79</xdr:row>
      <xdr:rowOff>55893</xdr:rowOff>
    </xdr:to>
    <xdr:sp macro="" textlink="">
      <xdr:nvSpPr>
        <xdr:cNvPr id="428" name="円/楕円 427"/>
        <xdr:cNvSpPr/>
      </xdr:nvSpPr>
      <xdr:spPr>
        <a:xfrm>
          <a:off x="6921500" y="1349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47020</xdr:rowOff>
    </xdr:from>
    <xdr:ext cx="469744" cy="259045"/>
    <xdr:sp macro="" textlink="">
      <xdr:nvSpPr>
        <xdr:cNvPr id="429" name="テキスト ボックス 428"/>
        <xdr:cNvSpPr txBox="1"/>
      </xdr:nvSpPr>
      <xdr:spPr>
        <a:xfrm>
          <a:off x="6737427" y="1359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57824</xdr:rowOff>
    </xdr:from>
    <xdr:to>
      <xdr:col>15</xdr:col>
      <xdr:colOff>180975</xdr:colOff>
      <xdr:row>97</xdr:row>
      <xdr:rowOff>95855</xdr:rowOff>
    </xdr:to>
    <xdr:cxnSp macro="">
      <xdr:nvCxnSpPr>
        <xdr:cNvPr id="456" name="直線コネクタ 455"/>
        <xdr:cNvCxnSpPr/>
      </xdr:nvCxnSpPr>
      <xdr:spPr>
        <a:xfrm flipV="1">
          <a:off x="9639300" y="16688474"/>
          <a:ext cx="838200" cy="3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76932</xdr:rowOff>
    </xdr:from>
    <xdr:to>
      <xdr:col>14</xdr:col>
      <xdr:colOff>28575</xdr:colOff>
      <xdr:row>97</xdr:row>
      <xdr:rowOff>95855</xdr:rowOff>
    </xdr:to>
    <xdr:cxnSp macro="">
      <xdr:nvCxnSpPr>
        <xdr:cNvPr id="459" name="直線コネクタ 458"/>
        <xdr:cNvCxnSpPr/>
      </xdr:nvCxnSpPr>
      <xdr:spPr>
        <a:xfrm>
          <a:off x="8750300" y="16707582"/>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61" name="テキスト ボックス 460"/>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76932</xdr:rowOff>
    </xdr:from>
    <xdr:to>
      <xdr:col>12</xdr:col>
      <xdr:colOff>511175</xdr:colOff>
      <xdr:row>97</xdr:row>
      <xdr:rowOff>94072</xdr:rowOff>
    </xdr:to>
    <xdr:cxnSp macro="">
      <xdr:nvCxnSpPr>
        <xdr:cNvPr id="462" name="直線コネクタ 461"/>
        <xdr:cNvCxnSpPr/>
      </xdr:nvCxnSpPr>
      <xdr:spPr>
        <a:xfrm flipV="1">
          <a:off x="7861300" y="16707582"/>
          <a:ext cx="889000" cy="1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4" name="テキスト ボックス 463"/>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94072</xdr:rowOff>
    </xdr:from>
    <xdr:to>
      <xdr:col>11</xdr:col>
      <xdr:colOff>307975</xdr:colOff>
      <xdr:row>97</xdr:row>
      <xdr:rowOff>113987</xdr:rowOff>
    </xdr:to>
    <xdr:cxnSp macro="">
      <xdr:nvCxnSpPr>
        <xdr:cNvPr id="465" name="直線コネクタ 464"/>
        <xdr:cNvCxnSpPr/>
      </xdr:nvCxnSpPr>
      <xdr:spPr>
        <a:xfrm flipV="1">
          <a:off x="6972300" y="16724722"/>
          <a:ext cx="889000" cy="1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7024</xdr:rowOff>
    </xdr:from>
    <xdr:to>
      <xdr:col>15</xdr:col>
      <xdr:colOff>231775</xdr:colOff>
      <xdr:row>97</xdr:row>
      <xdr:rowOff>108624</xdr:rowOff>
    </xdr:to>
    <xdr:sp macro="" textlink="">
      <xdr:nvSpPr>
        <xdr:cNvPr id="475" name="円/楕円 474"/>
        <xdr:cNvSpPr/>
      </xdr:nvSpPr>
      <xdr:spPr>
        <a:xfrm>
          <a:off x="10426700" y="166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29901</xdr:rowOff>
    </xdr:from>
    <xdr:ext cx="534377" cy="259045"/>
    <xdr:sp macro="" textlink="">
      <xdr:nvSpPr>
        <xdr:cNvPr id="476" name="土木費該当値テキスト"/>
        <xdr:cNvSpPr txBox="1"/>
      </xdr:nvSpPr>
      <xdr:spPr>
        <a:xfrm>
          <a:off x="10528300" y="1648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45055</xdr:rowOff>
    </xdr:from>
    <xdr:to>
      <xdr:col>14</xdr:col>
      <xdr:colOff>79375</xdr:colOff>
      <xdr:row>97</xdr:row>
      <xdr:rowOff>146655</xdr:rowOff>
    </xdr:to>
    <xdr:sp macro="" textlink="">
      <xdr:nvSpPr>
        <xdr:cNvPr id="477" name="円/楕円 476"/>
        <xdr:cNvSpPr/>
      </xdr:nvSpPr>
      <xdr:spPr>
        <a:xfrm>
          <a:off x="9588500" y="166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163182</xdr:rowOff>
    </xdr:from>
    <xdr:ext cx="534377" cy="259045"/>
    <xdr:sp macro="" textlink="">
      <xdr:nvSpPr>
        <xdr:cNvPr id="478" name="テキスト ボックス 477"/>
        <xdr:cNvSpPr txBox="1"/>
      </xdr:nvSpPr>
      <xdr:spPr>
        <a:xfrm>
          <a:off x="9372111" y="1645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26132</xdr:rowOff>
    </xdr:from>
    <xdr:to>
      <xdr:col>12</xdr:col>
      <xdr:colOff>561975</xdr:colOff>
      <xdr:row>97</xdr:row>
      <xdr:rowOff>127732</xdr:rowOff>
    </xdr:to>
    <xdr:sp macro="" textlink="">
      <xdr:nvSpPr>
        <xdr:cNvPr id="479" name="円/楕円 478"/>
        <xdr:cNvSpPr/>
      </xdr:nvSpPr>
      <xdr:spPr>
        <a:xfrm>
          <a:off x="8699500" y="1665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144259</xdr:rowOff>
    </xdr:from>
    <xdr:ext cx="534377" cy="259045"/>
    <xdr:sp macro="" textlink="">
      <xdr:nvSpPr>
        <xdr:cNvPr id="480" name="テキスト ボックス 479"/>
        <xdr:cNvSpPr txBox="1"/>
      </xdr:nvSpPr>
      <xdr:spPr>
        <a:xfrm>
          <a:off x="8483111" y="164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43272</xdr:rowOff>
    </xdr:from>
    <xdr:to>
      <xdr:col>11</xdr:col>
      <xdr:colOff>358775</xdr:colOff>
      <xdr:row>97</xdr:row>
      <xdr:rowOff>144872</xdr:rowOff>
    </xdr:to>
    <xdr:sp macro="" textlink="">
      <xdr:nvSpPr>
        <xdr:cNvPr id="481" name="円/楕円 480"/>
        <xdr:cNvSpPr/>
      </xdr:nvSpPr>
      <xdr:spPr>
        <a:xfrm>
          <a:off x="7810500" y="166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135999</xdr:rowOff>
    </xdr:from>
    <xdr:ext cx="534377" cy="259045"/>
    <xdr:sp macro="" textlink="">
      <xdr:nvSpPr>
        <xdr:cNvPr id="482" name="テキスト ボックス 481"/>
        <xdr:cNvSpPr txBox="1"/>
      </xdr:nvSpPr>
      <xdr:spPr>
        <a:xfrm>
          <a:off x="7594111" y="1676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63187</xdr:rowOff>
    </xdr:from>
    <xdr:to>
      <xdr:col>10</xdr:col>
      <xdr:colOff>155575</xdr:colOff>
      <xdr:row>97</xdr:row>
      <xdr:rowOff>164787</xdr:rowOff>
    </xdr:to>
    <xdr:sp macro="" textlink="">
      <xdr:nvSpPr>
        <xdr:cNvPr id="483" name="円/楕円 482"/>
        <xdr:cNvSpPr/>
      </xdr:nvSpPr>
      <xdr:spPr>
        <a:xfrm>
          <a:off x="6921500" y="166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9864</xdr:rowOff>
    </xdr:from>
    <xdr:ext cx="534377" cy="259045"/>
    <xdr:sp macro="" textlink="">
      <xdr:nvSpPr>
        <xdr:cNvPr id="484" name="テキスト ボックス 483"/>
        <xdr:cNvSpPr txBox="1"/>
      </xdr:nvSpPr>
      <xdr:spPr>
        <a:xfrm>
          <a:off x="6705111" y="1646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144592</xdr:rowOff>
    </xdr:from>
    <xdr:to>
      <xdr:col>23</xdr:col>
      <xdr:colOff>517525</xdr:colOff>
      <xdr:row>38</xdr:row>
      <xdr:rowOff>62159</xdr:rowOff>
    </xdr:to>
    <xdr:cxnSp macro="">
      <xdr:nvCxnSpPr>
        <xdr:cNvPr id="512" name="直線コネクタ 511"/>
        <xdr:cNvCxnSpPr/>
      </xdr:nvCxnSpPr>
      <xdr:spPr>
        <a:xfrm flipV="1">
          <a:off x="15481300" y="6488242"/>
          <a:ext cx="838200" cy="8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43734</xdr:rowOff>
    </xdr:from>
    <xdr:to>
      <xdr:col>22</xdr:col>
      <xdr:colOff>365125</xdr:colOff>
      <xdr:row>38</xdr:row>
      <xdr:rowOff>62159</xdr:rowOff>
    </xdr:to>
    <xdr:cxnSp macro="">
      <xdr:nvCxnSpPr>
        <xdr:cNvPr id="515" name="直線コネクタ 514"/>
        <xdr:cNvCxnSpPr/>
      </xdr:nvCxnSpPr>
      <xdr:spPr>
        <a:xfrm>
          <a:off x="14592300" y="6558834"/>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120178</xdr:rowOff>
    </xdr:from>
    <xdr:to>
      <xdr:col>21</xdr:col>
      <xdr:colOff>161925</xdr:colOff>
      <xdr:row>38</xdr:row>
      <xdr:rowOff>43734</xdr:rowOff>
    </xdr:to>
    <xdr:cxnSp macro="">
      <xdr:nvCxnSpPr>
        <xdr:cNvPr id="518" name="直線コネクタ 517"/>
        <xdr:cNvCxnSpPr/>
      </xdr:nvCxnSpPr>
      <xdr:spPr>
        <a:xfrm>
          <a:off x="13703300" y="6463828"/>
          <a:ext cx="889000" cy="9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120178</xdr:rowOff>
    </xdr:from>
    <xdr:to>
      <xdr:col>19</xdr:col>
      <xdr:colOff>644525</xdr:colOff>
      <xdr:row>38</xdr:row>
      <xdr:rowOff>97043</xdr:rowOff>
    </xdr:to>
    <xdr:cxnSp macro="">
      <xdr:nvCxnSpPr>
        <xdr:cNvPr id="521" name="直線コネクタ 520"/>
        <xdr:cNvCxnSpPr/>
      </xdr:nvCxnSpPr>
      <xdr:spPr>
        <a:xfrm flipV="1">
          <a:off x="12814300" y="6463828"/>
          <a:ext cx="889000" cy="14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93792</xdr:rowOff>
    </xdr:from>
    <xdr:to>
      <xdr:col>23</xdr:col>
      <xdr:colOff>568325</xdr:colOff>
      <xdr:row>38</xdr:row>
      <xdr:rowOff>23942</xdr:rowOff>
    </xdr:to>
    <xdr:sp macro="" textlink="">
      <xdr:nvSpPr>
        <xdr:cNvPr id="531" name="円/楕円 530"/>
        <xdr:cNvSpPr/>
      </xdr:nvSpPr>
      <xdr:spPr>
        <a:xfrm>
          <a:off x="16268700" y="64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72219</xdr:rowOff>
    </xdr:from>
    <xdr:ext cx="534377" cy="259045"/>
    <xdr:sp macro="" textlink="">
      <xdr:nvSpPr>
        <xdr:cNvPr id="532" name="消防費該当値テキスト"/>
        <xdr:cNvSpPr txBox="1"/>
      </xdr:nvSpPr>
      <xdr:spPr>
        <a:xfrm>
          <a:off x="16370300" y="641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11359</xdr:rowOff>
    </xdr:from>
    <xdr:to>
      <xdr:col>22</xdr:col>
      <xdr:colOff>415925</xdr:colOff>
      <xdr:row>38</xdr:row>
      <xdr:rowOff>112959</xdr:rowOff>
    </xdr:to>
    <xdr:sp macro="" textlink="">
      <xdr:nvSpPr>
        <xdr:cNvPr id="533" name="円/楕円 532"/>
        <xdr:cNvSpPr/>
      </xdr:nvSpPr>
      <xdr:spPr>
        <a:xfrm>
          <a:off x="15430500" y="65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104086</xdr:rowOff>
    </xdr:from>
    <xdr:ext cx="534377" cy="259045"/>
    <xdr:sp macro="" textlink="">
      <xdr:nvSpPr>
        <xdr:cNvPr id="534" name="テキスト ボックス 533"/>
        <xdr:cNvSpPr txBox="1"/>
      </xdr:nvSpPr>
      <xdr:spPr>
        <a:xfrm>
          <a:off x="15214111" y="66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164384</xdr:rowOff>
    </xdr:from>
    <xdr:to>
      <xdr:col>21</xdr:col>
      <xdr:colOff>212725</xdr:colOff>
      <xdr:row>38</xdr:row>
      <xdr:rowOff>94534</xdr:rowOff>
    </xdr:to>
    <xdr:sp macro="" textlink="">
      <xdr:nvSpPr>
        <xdr:cNvPr id="535" name="円/楕円 534"/>
        <xdr:cNvSpPr/>
      </xdr:nvSpPr>
      <xdr:spPr>
        <a:xfrm>
          <a:off x="14541500" y="65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85661</xdr:rowOff>
    </xdr:from>
    <xdr:ext cx="534377" cy="259045"/>
    <xdr:sp macro="" textlink="">
      <xdr:nvSpPr>
        <xdr:cNvPr id="536" name="テキスト ボックス 535"/>
        <xdr:cNvSpPr txBox="1"/>
      </xdr:nvSpPr>
      <xdr:spPr>
        <a:xfrm>
          <a:off x="14325111" y="66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69378</xdr:rowOff>
    </xdr:from>
    <xdr:to>
      <xdr:col>20</xdr:col>
      <xdr:colOff>9525</xdr:colOff>
      <xdr:row>37</xdr:row>
      <xdr:rowOff>170977</xdr:rowOff>
    </xdr:to>
    <xdr:sp macro="" textlink="">
      <xdr:nvSpPr>
        <xdr:cNvPr id="537" name="円/楕円 536"/>
        <xdr:cNvSpPr/>
      </xdr:nvSpPr>
      <xdr:spPr>
        <a:xfrm>
          <a:off x="13652500" y="6413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162105</xdr:rowOff>
    </xdr:from>
    <xdr:ext cx="534377" cy="259045"/>
    <xdr:sp macro="" textlink="">
      <xdr:nvSpPr>
        <xdr:cNvPr id="538" name="テキスト ボックス 537"/>
        <xdr:cNvSpPr txBox="1"/>
      </xdr:nvSpPr>
      <xdr:spPr>
        <a:xfrm>
          <a:off x="13436111" y="650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46243</xdr:rowOff>
    </xdr:from>
    <xdr:to>
      <xdr:col>18</xdr:col>
      <xdr:colOff>492125</xdr:colOff>
      <xdr:row>38</xdr:row>
      <xdr:rowOff>147843</xdr:rowOff>
    </xdr:to>
    <xdr:sp macro="" textlink="">
      <xdr:nvSpPr>
        <xdr:cNvPr id="539" name="円/楕円 538"/>
        <xdr:cNvSpPr/>
      </xdr:nvSpPr>
      <xdr:spPr>
        <a:xfrm>
          <a:off x="12763500" y="65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138970</xdr:rowOff>
    </xdr:from>
    <xdr:ext cx="534377" cy="259045"/>
    <xdr:sp macro="" textlink="">
      <xdr:nvSpPr>
        <xdr:cNvPr id="540" name="テキスト ボックス 539"/>
        <xdr:cNvSpPr txBox="1"/>
      </xdr:nvSpPr>
      <xdr:spPr>
        <a:xfrm>
          <a:off x="12547111" y="665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133707</xdr:rowOff>
    </xdr:from>
    <xdr:to>
      <xdr:col>23</xdr:col>
      <xdr:colOff>517525</xdr:colOff>
      <xdr:row>56</xdr:row>
      <xdr:rowOff>150526</xdr:rowOff>
    </xdr:to>
    <xdr:cxnSp macro="">
      <xdr:nvCxnSpPr>
        <xdr:cNvPr id="572" name="直線コネクタ 571"/>
        <xdr:cNvCxnSpPr/>
      </xdr:nvCxnSpPr>
      <xdr:spPr>
        <a:xfrm>
          <a:off x="15481300" y="9734907"/>
          <a:ext cx="8382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133707</xdr:rowOff>
    </xdr:from>
    <xdr:to>
      <xdr:col>22</xdr:col>
      <xdr:colOff>365125</xdr:colOff>
      <xdr:row>57</xdr:row>
      <xdr:rowOff>103173</xdr:rowOff>
    </xdr:to>
    <xdr:cxnSp macro="">
      <xdr:nvCxnSpPr>
        <xdr:cNvPr id="575" name="直線コネクタ 574"/>
        <xdr:cNvCxnSpPr/>
      </xdr:nvCxnSpPr>
      <xdr:spPr>
        <a:xfrm flipV="1">
          <a:off x="14592300" y="9734907"/>
          <a:ext cx="889000" cy="14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103173</xdr:rowOff>
    </xdr:from>
    <xdr:to>
      <xdr:col>21</xdr:col>
      <xdr:colOff>161925</xdr:colOff>
      <xdr:row>57</xdr:row>
      <xdr:rowOff>158413</xdr:rowOff>
    </xdr:to>
    <xdr:cxnSp macro="">
      <xdr:nvCxnSpPr>
        <xdr:cNvPr id="578" name="直線コネクタ 577"/>
        <xdr:cNvCxnSpPr/>
      </xdr:nvCxnSpPr>
      <xdr:spPr>
        <a:xfrm flipV="1">
          <a:off x="13703300" y="9875823"/>
          <a:ext cx="889000" cy="5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158413</xdr:rowOff>
    </xdr:from>
    <xdr:to>
      <xdr:col>19</xdr:col>
      <xdr:colOff>644525</xdr:colOff>
      <xdr:row>58</xdr:row>
      <xdr:rowOff>70989</xdr:rowOff>
    </xdr:to>
    <xdr:cxnSp macro="">
      <xdr:nvCxnSpPr>
        <xdr:cNvPr id="581" name="直線コネクタ 580"/>
        <xdr:cNvCxnSpPr/>
      </xdr:nvCxnSpPr>
      <xdr:spPr>
        <a:xfrm flipV="1">
          <a:off x="12814300" y="9931063"/>
          <a:ext cx="889000" cy="8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99726</xdr:rowOff>
    </xdr:from>
    <xdr:to>
      <xdr:col>23</xdr:col>
      <xdr:colOff>568325</xdr:colOff>
      <xdr:row>57</xdr:row>
      <xdr:rowOff>29876</xdr:rowOff>
    </xdr:to>
    <xdr:sp macro="" textlink="">
      <xdr:nvSpPr>
        <xdr:cNvPr id="591" name="円/楕円 590"/>
        <xdr:cNvSpPr/>
      </xdr:nvSpPr>
      <xdr:spPr>
        <a:xfrm>
          <a:off x="16268700" y="97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122603</xdr:rowOff>
    </xdr:from>
    <xdr:ext cx="534377" cy="259045"/>
    <xdr:sp macro="" textlink="">
      <xdr:nvSpPr>
        <xdr:cNvPr id="592" name="教育費該当値テキスト"/>
        <xdr:cNvSpPr txBox="1"/>
      </xdr:nvSpPr>
      <xdr:spPr>
        <a:xfrm>
          <a:off x="16370300" y="95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48,337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82907</xdr:rowOff>
    </xdr:from>
    <xdr:to>
      <xdr:col>22</xdr:col>
      <xdr:colOff>415925</xdr:colOff>
      <xdr:row>57</xdr:row>
      <xdr:rowOff>13057</xdr:rowOff>
    </xdr:to>
    <xdr:sp macro="" textlink="">
      <xdr:nvSpPr>
        <xdr:cNvPr id="593" name="円/楕円 592"/>
        <xdr:cNvSpPr/>
      </xdr:nvSpPr>
      <xdr:spPr>
        <a:xfrm>
          <a:off x="15430500" y="96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29584</xdr:rowOff>
    </xdr:from>
    <xdr:ext cx="534377" cy="259045"/>
    <xdr:sp macro="" textlink="">
      <xdr:nvSpPr>
        <xdr:cNvPr id="594" name="テキスト ボックス 593"/>
        <xdr:cNvSpPr txBox="1"/>
      </xdr:nvSpPr>
      <xdr:spPr>
        <a:xfrm>
          <a:off x="15214111" y="945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52373</xdr:rowOff>
    </xdr:from>
    <xdr:to>
      <xdr:col>21</xdr:col>
      <xdr:colOff>212725</xdr:colOff>
      <xdr:row>57</xdr:row>
      <xdr:rowOff>153973</xdr:rowOff>
    </xdr:to>
    <xdr:sp macro="" textlink="">
      <xdr:nvSpPr>
        <xdr:cNvPr id="595" name="円/楕円 594"/>
        <xdr:cNvSpPr/>
      </xdr:nvSpPr>
      <xdr:spPr>
        <a:xfrm>
          <a:off x="14541500" y="98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145100</xdr:rowOff>
    </xdr:from>
    <xdr:ext cx="534377" cy="259045"/>
    <xdr:sp macro="" textlink="">
      <xdr:nvSpPr>
        <xdr:cNvPr id="596" name="テキスト ボックス 595"/>
        <xdr:cNvSpPr txBox="1"/>
      </xdr:nvSpPr>
      <xdr:spPr>
        <a:xfrm>
          <a:off x="14325111" y="991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107613</xdr:rowOff>
    </xdr:from>
    <xdr:to>
      <xdr:col>20</xdr:col>
      <xdr:colOff>9525</xdr:colOff>
      <xdr:row>58</xdr:row>
      <xdr:rowOff>37763</xdr:rowOff>
    </xdr:to>
    <xdr:sp macro="" textlink="">
      <xdr:nvSpPr>
        <xdr:cNvPr id="597" name="円/楕円 596"/>
        <xdr:cNvSpPr/>
      </xdr:nvSpPr>
      <xdr:spPr>
        <a:xfrm>
          <a:off x="13652500" y="98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28890</xdr:rowOff>
    </xdr:from>
    <xdr:ext cx="534377" cy="259045"/>
    <xdr:sp macro="" textlink="">
      <xdr:nvSpPr>
        <xdr:cNvPr id="598" name="テキスト ボックス 597"/>
        <xdr:cNvSpPr txBox="1"/>
      </xdr:nvSpPr>
      <xdr:spPr>
        <a:xfrm>
          <a:off x="13436111" y="997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20189</xdr:rowOff>
    </xdr:from>
    <xdr:to>
      <xdr:col>18</xdr:col>
      <xdr:colOff>492125</xdr:colOff>
      <xdr:row>58</xdr:row>
      <xdr:rowOff>121789</xdr:rowOff>
    </xdr:to>
    <xdr:sp macro="" textlink="">
      <xdr:nvSpPr>
        <xdr:cNvPr id="599" name="円/楕円 598"/>
        <xdr:cNvSpPr/>
      </xdr:nvSpPr>
      <xdr:spPr>
        <a:xfrm>
          <a:off x="12763500" y="996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112916</xdr:rowOff>
    </xdr:from>
    <xdr:ext cx="534377" cy="259045"/>
    <xdr:sp macro="" textlink="">
      <xdr:nvSpPr>
        <xdr:cNvPr id="600" name="テキスト ボックス 599"/>
        <xdr:cNvSpPr txBox="1"/>
      </xdr:nvSpPr>
      <xdr:spPr>
        <a:xfrm>
          <a:off x="12547111" y="1005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124795</xdr:rowOff>
    </xdr:from>
    <xdr:to>
      <xdr:col>23</xdr:col>
      <xdr:colOff>517525</xdr:colOff>
      <xdr:row>78</xdr:row>
      <xdr:rowOff>139700</xdr:rowOff>
    </xdr:to>
    <xdr:cxnSp macro="">
      <xdr:nvCxnSpPr>
        <xdr:cNvPr id="627" name="直線コネクタ 626"/>
        <xdr:cNvCxnSpPr/>
      </xdr:nvCxnSpPr>
      <xdr:spPr>
        <a:xfrm>
          <a:off x="15481300" y="13497895"/>
          <a:ext cx="8382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124795</xdr:rowOff>
    </xdr:from>
    <xdr:to>
      <xdr:col>22</xdr:col>
      <xdr:colOff>365125</xdr:colOff>
      <xdr:row>78</xdr:row>
      <xdr:rowOff>139564</xdr:rowOff>
    </xdr:to>
    <xdr:cxnSp macro="">
      <xdr:nvCxnSpPr>
        <xdr:cNvPr id="630" name="直線コネクタ 629"/>
        <xdr:cNvCxnSpPr/>
      </xdr:nvCxnSpPr>
      <xdr:spPr>
        <a:xfrm flipV="1">
          <a:off x="14592300" y="13497895"/>
          <a:ext cx="889000" cy="1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133939</xdr:rowOff>
    </xdr:from>
    <xdr:to>
      <xdr:col>21</xdr:col>
      <xdr:colOff>161925</xdr:colOff>
      <xdr:row>78</xdr:row>
      <xdr:rowOff>139564</xdr:rowOff>
    </xdr:to>
    <xdr:cxnSp macro="">
      <xdr:nvCxnSpPr>
        <xdr:cNvPr id="633" name="直線コネクタ 632"/>
        <xdr:cNvCxnSpPr/>
      </xdr:nvCxnSpPr>
      <xdr:spPr>
        <a:xfrm>
          <a:off x="13703300" y="13507039"/>
          <a:ext cx="889000" cy="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133939</xdr:rowOff>
    </xdr:from>
    <xdr:to>
      <xdr:col>19</xdr:col>
      <xdr:colOff>644525</xdr:colOff>
      <xdr:row>78</xdr:row>
      <xdr:rowOff>138740</xdr:rowOff>
    </xdr:to>
    <xdr:cxnSp macro="">
      <xdr:nvCxnSpPr>
        <xdr:cNvPr id="636" name="直線コネクタ 635"/>
        <xdr:cNvCxnSpPr/>
      </xdr:nvCxnSpPr>
      <xdr:spPr>
        <a:xfrm flipV="1">
          <a:off x="12814300" y="1350703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73995</xdr:rowOff>
    </xdr:from>
    <xdr:to>
      <xdr:col>22</xdr:col>
      <xdr:colOff>415925</xdr:colOff>
      <xdr:row>79</xdr:row>
      <xdr:rowOff>4145</xdr:rowOff>
    </xdr:to>
    <xdr:sp macro="" textlink="">
      <xdr:nvSpPr>
        <xdr:cNvPr id="648" name="円/楕円 647"/>
        <xdr:cNvSpPr/>
      </xdr:nvSpPr>
      <xdr:spPr>
        <a:xfrm>
          <a:off x="15430500" y="1344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166722</xdr:rowOff>
    </xdr:from>
    <xdr:ext cx="378565" cy="259045"/>
    <xdr:sp macro="" textlink="">
      <xdr:nvSpPr>
        <xdr:cNvPr id="649" name="テキスト ボックス 648"/>
        <xdr:cNvSpPr txBox="1"/>
      </xdr:nvSpPr>
      <xdr:spPr>
        <a:xfrm>
          <a:off x="15292017" y="13539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88764</xdr:rowOff>
    </xdr:from>
    <xdr:to>
      <xdr:col>21</xdr:col>
      <xdr:colOff>212725</xdr:colOff>
      <xdr:row>79</xdr:row>
      <xdr:rowOff>18914</xdr:rowOff>
    </xdr:to>
    <xdr:sp macro="" textlink="">
      <xdr:nvSpPr>
        <xdr:cNvPr id="650" name="円/楕円 649"/>
        <xdr:cNvSpPr/>
      </xdr:nvSpPr>
      <xdr:spPr>
        <a:xfrm>
          <a:off x="145415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10041</xdr:rowOff>
    </xdr:from>
    <xdr:ext cx="249299" cy="259045"/>
    <xdr:sp macro="" textlink="">
      <xdr:nvSpPr>
        <xdr:cNvPr id="651" name="テキスト ボックス 650"/>
        <xdr:cNvSpPr txBox="1"/>
      </xdr:nvSpPr>
      <xdr:spPr>
        <a:xfrm>
          <a:off x="14467649" y="135545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83139</xdr:rowOff>
    </xdr:from>
    <xdr:to>
      <xdr:col>20</xdr:col>
      <xdr:colOff>9525</xdr:colOff>
      <xdr:row>79</xdr:row>
      <xdr:rowOff>13289</xdr:rowOff>
    </xdr:to>
    <xdr:sp macro="" textlink="">
      <xdr:nvSpPr>
        <xdr:cNvPr id="652" name="円/楕円 651"/>
        <xdr:cNvSpPr/>
      </xdr:nvSpPr>
      <xdr:spPr>
        <a:xfrm>
          <a:off x="13652500" y="134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4416</xdr:rowOff>
    </xdr:from>
    <xdr:ext cx="378565" cy="259045"/>
    <xdr:sp macro="" textlink="">
      <xdr:nvSpPr>
        <xdr:cNvPr id="653" name="テキスト ボックス 652"/>
        <xdr:cNvSpPr txBox="1"/>
      </xdr:nvSpPr>
      <xdr:spPr>
        <a:xfrm>
          <a:off x="13514017" y="13548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87940</xdr:rowOff>
    </xdr:from>
    <xdr:to>
      <xdr:col>18</xdr:col>
      <xdr:colOff>492125</xdr:colOff>
      <xdr:row>79</xdr:row>
      <xdr:rowOff>18090</xdr:rowOff>
    </xdr:to>
    <xdr:sp macro="" textlink="">
      <xdr:nvSpPr>
        <xdr:cNvPr id="654" name="円/楕円 653"/>
        <xdr:cNvSpPr/>
      </xdr:nvSpPr>
      <xdr:spPr>
        <a:xfrm>
          <a:off x="12763500" y="134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9217</xdr:rowOff>
    </xdr:from>
    <xdr:ext cx="313932" cy="259045"/>
    <xdr:sp macro="" textlink="">
      <xdr:nvSpPr>
        <xdr:cNvPr id="655" name="テキスト ボックス 654"/>
        <xdr:cNvSpPr txBox="1"/>
      </xdr:nvSpPr>
      <xdr:spPr>
        <a:xfrm>
          <a:off x="12657333" y="1355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60434</xdr:rowOff>
    </xdr:from>
    <xdr:to>
      <xdr:col>23</xdr:col>
      <xdr:colOff>517525</xdr:colOff>
      <xdr:row>94</xdr:row>
      <xdr:rowOff>79578</xdr:rowOff>
    </xdr:to>
    <xdr:cxnSp macro="">
      <xdr:nvCxnSpPr>
        <xdr:cNvPr id="688" name="直線コネクタ 687"/>
        <xdr:cNvCxnSpPr/>
      </xdr:nvCxnSpPr>
      <xdr:spPr>
        <a:xfrm flipV="1">
          <a:off x="15481300" y="15662384"/>
          <a:ext cx="838200" cy="53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60818</xdr:rowOff>
    </xdr:from>
    <xdr:to>
      <xdr:col>22</xdr:col>
      <xdr:colOff>365125</xdr:colOff>
      <xdr:row>94</xdr:row>
      <xdr:rowOff>79578</xdr:rowOff>
    </xdr:to>
    <xdr:cxnSp macro="">
      <xdr:nvCxnSpPr>
        <xdr:cNvPr id="691" name="直線コネクタ 690"/>
        <xdr:cNvCxnSpPr/>
      </xdr:nvCxnSpPr>
      <xdr:spPr>
        <a:xfrm>
          <a:off x="14592300" y="15662768"/>
          <a:ext cx="889000" cy="53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60818</xdr:rowOff>
    </xdr:from>
    <xdr:to>
      <xdr:col>21</xdr:col>
      <xdr:colOff>161925</xdr:colOff>
      <xdr:row>91</xdr:row>
      <xdr:rowOff>76206</xdr:rowOff>
    </xdr:to>
    <xdr:cxnSp macro="">
      <xdr:nvCxnSpPr>
        <xdr:cNvPr id="694" name="直線コネクタ 693"/>
        <xdr:cNvCxnSpPr/>
      </xdr:nvCxnSpPr>
      <xdr:spPr>
        <a:xfrm flipV="1">
          <a:off x="13703300" y="15662768"/>
          <a:ext cx="889000" cy="1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52883</xdr:rowOff>
    </xdr:from>
    <xdr:ext cx="534377" cy="259045"/>
    <xdr:sp macro="" textlink="">
      <xdr:nvSpPr>
        <xdr:cNvPr id="696" name="テキスト ボックス 695"/>
        <xdr:cNvSpPr txBox="1"/>
      </xdr:nvSpPr>
      <xdr:spPr>
        <a:xfrm>
          <a:off x="14325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76206</xdr:rowOff>
    </xdr:from>
    <xdr:to>
      <xdr:col>19</xdr:col>
      <xdr:colOff>644525</xdr:colOff>
      <xdr:row>93</xdr:row>
      <xdr:rowOff>8341</xdr:rowOff>
    </xdr:to>
    <xdr:cxnSp macro="">
      <xdr:nvCxnSpPr>
        <xdr:cNvPr id="697" name="直線コネクタ 696"/>
        <xdr:cNvCxnSpPr/>
      </xdr:nvCxnSpPr>
      <xdr:spPr>
        <a:xfrm flipV="1">
          <a:off x="12814300" y="15678156"/>
          <a:ext cx="889000" cy="27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699" name="テキスト ボックス 698"/>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53426</xdr:rowOff>
    </xdr:from>
    <xdr:ext cx="534377" cy="259045"/>
    <xdr:sp macro="" textlink="">
      <xdr:nvSpPr>
        <xdr:cNvPr id="701" name="テキスト ボックス 700"/>
        <xdr:cNvSpPr txBox="1"/>
      </xdr:nvSpPr>
      <xdr:spPr>
        <a:xfrm>
          <a:off x="12547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9634</xdr:rowOff>
    </xdr:from>
    <xdr:to>
      <xdr:col>23</xdr:col>
      <xdr:colOff>568325</xdr:colOff>
      <xdr:row>91</xdr:row>
      <xdr:rowOff>111234</xdr:rowOff>
    </xdr:to>
    <xdr:sp macro="" textlink="">
      <xdr:nvSpPr>
        <xdr:cNvPr id="707" name="円/楕円 706"/>
        <xdr:cNvSpPr/>
      </xdr:nvSpPr>
      <xdr:spPr>
        <a:xfrm>
          <a:off x="16268700" y="156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96011</xdr:rowOff>
    </xdr:from>
    <xdr:ext cx="599010" cy="259045"/>
    <xdr:sp macro="" textlink="">
      <xdr:nvSpPr>
        <xdr:cNvPr id="708" name="公債費該当値テキスト"/>
        <xdr:cNvSpPr txBox="1"/>
      </xdr:nvSpPr>
      <xdr:spPr>
        <a:xfrm>
          <a:off x="16370300" y="1552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101,548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28778</xdr:rowOff>
    </xdr:from>
    <xdr:to>
      <xdr:col>22</xdr:col>
      <xdr:colOff>415925</xdr:colOff>
      <xdr:row>94</xdr:row>
      <xdr:rowOff>130378</xdr:rowOff>
    </xdr:to>
    <xdr:sp macro="" textlink="">
      <xdr:nvSpPr>
        <xdr:cNvPr id="709" name="円/楕円 708"/>
        <xdr:cNvSpPr/>
      </xdr:nvSpPr>
      <xdr:spPr>
        <a:xfrm>
          <a:off x="15430500" y="161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146905</xdr:rowOff>
    </xdr:from>
    <xdr:ext cx="534377" cy="259045"/>
    <xdr:sp macro="" textlink="">
      <xdr:nvSpPr>
        <xdr:cNvPr id="710" name="テキスト ボックス 709"/>
        <xdr:cNvSpPr txBox="1"/>
      </xdr:nvSpPr>
      <xdr:spPr>
        <a:xfrm>
          <a:off x="15214111" y="1592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64,208</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10018</xdr:rowOff>
    </xdr:from>
    <xdr:to>
      <xdr:col>21</xdr:col>
      <xdr:colOff>212725</xdr:colOff>
      <xdr:row>91</xdr:row>
      <xdr:rowOff>111618</xdr:rowOff>
    </xdr:to>
    <xdr:sp macro="" textlink="">
      <xdr:nvSpPr>
        <xdr:cNvPr id="711" name="円/楕円 710"/>
        <xdr:cNvSpPr/>
      </xdr:nvSpPr>
      <xdr:spPr>
        <a:xfrm>
          <a:off x="14541500" y="1561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128145</xdr:rowOff>
    </xdr:from>
    <xdr:ext cx="599010" cy="259045"/>
    <xdr:sp macro="" textlink="">
      <xdr:nvSpPr>
        <xdr:cNvPr id="712" name="テキスト ボックス 711"/>
        <xdr:cNvSpPr txBox="1"/>
      </xdr:nvSpPr>
      <xdr:spPr>
        <a:xfrm>
          <a:off x="14292794" y="1538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101,521</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25406</xdr:rowOff>
    </xdr:from>
    <xdr:to>
      <xdr:col>20</xdr:col>
      <xdr:colOff>9525</xdr:colOff>
      <xdr:row>91</xdr:row>
      <xdr:rowOff>127006</xdr:rowOff>
    </xdr:to>
    <xdr:sp macro="" textlink="">
      <xdr:nvSpPr>
        <xdr:cNvPr id="713" name="円/楕円 712"/>
        <xdr:cNvSpPr/>
      </xdr:nvSpPr>
      <xdr:spPr>
        <a:xfrm>
          <a:off x="13652500" y="156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143533</xdr:rowOff>
    </xdr:from>
    <xdr:ext cx="599010" cy="259045"/>
    <xdr:sp macro="" textlink="">
      <xdr:nvSpPr>
        <xdr:cNvPr id="714" name="テキスト ボックス 713"/>
        <xdr:cNvSpPr txBox="1"/>
      </xdr:nvSpPr>
      <xdr:spPr>
        <a:xfrm>
          <a:off x="13403794" y="1540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100,444</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128991</xdr:rowOff>
    </xdr:from>
    <xdr:to>
      <xdr:col>18</xdr:col>
      <xdr:colOff>492125</xdr:colOff>
      <xdr:row>93</xdr:row>
      <xdr:rowOff>59141</xdr:rowOff>
    </xdr:to>
    <xdr:sp macro="" textlink="">
      <xdr:nvSpPr>
        <xdr:cNvPr id="715" name="円/楕円 714"/>
        <xdr:cNvSpPr/>
      </xdr:nvSpPr>
      <xdr:spPr>
        <a:xfrm>
          <a:off x="12763500" y="159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75668</xdr:rowOff>
    </xdr:from>
    <xdr:ext cx="534377" cy="259045"/>
    <xdr:sp macro="" textlink="">
      <xdr:nvSpPr>
        <xdr:cNvPr id="716" name="テキスト ボックス 715"/>
        <xdr:cNvSpPr txBox="1"/>
      </xdr:nvSpPr>
      <xdr:spPr>
        <a:xfrm>
          <a:off x="12547111" y="156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主なものとしては以下のとおりであり，その他の経費については，概ね横ばいで推移している。</a:t>
          </a:r>
        </a:p>
        <a:p>
          <a:r>
            <a:rPr kumimoji="1" lang="ja-JP" altLang="en-US" sz="1300">
              <a:latin typeface="ＭＳ Ｐゴシック"/>
            </a:rPr>
            <a:t>　総務費は，市庁舎東館新設工事等により特に直近３年間で増加していたが工事終了に伴い低減した。民生費は，全体的に増加傾向であり，平成２８年度は社会福祉複合施設の用地取得費や年金生活者等臨時福祉給付金支給事業に要する経費の皆増等により増加している。</a:t>
          </a:r>
          <a:endParaRPr kumimoji="1" lang="en-US" altLang="ja-JP" sz="1300">
            <a:latin typeface="ＭＳ Ｐゴシック"/>
          </a:endParaRPr>
        </a:p>
        <a:p>
          <a:r>
            <a:rPr kumimoji="1" lang="ja-JP" altLang="en-US" sz="1300">
              <a:latin typeface="ＭＳ Ｐゴシック"/>
            </a:rPr>
            <a:t>　教育費は，施設の老朽化対策のため施設改修・整備費が増加傾向にあり，特に平成２７，２８年度は岩園幼稚園の整備等により増加している。</a:t>
          </a:r>
          <a:endParaRPr kumimoji="1" lang="en-US" altLang="ja-JP" sz="1300">
            <a:latin typeface="ＭＳ Ｐゴシック"/>
          </a:endParaRPr>
        </a:p>
        <a:p>
          <a:r>
            <a:rPr kumimoji="1" lang="ja-JP" altLang="en-US" sz="1300">
              <a:latin typeface="ＭＳ Ｐゴシック"/>
            </a:rPr>
            <a:t>　公債費は，繰上償還金により平成２５・２６年度に増加し，また平成２８年度において公共用地取得費特別会計において地方債の満期一括償還があったため増加したものの，特殊事情を除くと償還経費が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財政基金は，長期財政収支見込をもとに，決算剰余金を中心に積み立てるとともに，最低水準の取り崩しに努めている。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平成２５・２６・２８年度は繰上償還金の額が多く，平成２７年度は積立金が多いため，高い割合となっている。平成２４年度のマイナスは，平成２３年度の実質収支の繰越しが多かっ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連結ベースにおいては，赤字は生じていない。</a:t>
          </a:r>
        </a:p>
        <a:p>
          <a:r>
            <a:rPr kumimoji="1" lang="ja-JP" altLang="en-US" sz="1400">
              <a:latin typeface="ＭＳ ゴシック" pitchFamily="49" charset="-128"/>
              <a:ea typeface="ＭＳ ゴシック" pitchFamily="49" charset="-128"/>
            </a:rPr>
            <a:t>　今後も赤字とならないよう健全な財政運営に努める。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データ記載に相違があります（表及びグラフ）</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ja-JP" altLang="en-US" sz="1200" baseline="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Ｈ</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年度の病院事業　（誤）</a:t>
          </a:r>
          <a:r>
            <a:rPr kumimoji="1" lang="en-US" altLang="ja-JP" sz="1200">
              <a:latin typeface="ＭＳ ゴシック" pitchFamily="49" charset="-128"/>
              <a:ea typeface="ＭＳ ゴシック" pitchFamily="49" charset="-128"/>
            </a:rPr>
            <a:t>6.87</a:t>
          </a:r>
          <a:r>
            <a:rPr kumimoji="1" lang="ja-JP" altLang="en-US" sz="1200">
              <a:latin typeface="ＭＳ ゴシック" pitchFamily="49" charset="-128"/>
              <a:ea typeface="ＭＳ ゴシック" pitchFamily="49" charset="-128"/>
            </a:rPr>
            <a:t>％→（正）</a:t>
          </a:r>
          <a:r>
            <a:rPr kumimoji="1" lang="en-US" altLang="ja-JP" sz="1200">
              <a:latin typeface="ＭＳ ゴシック" pitchFamily="49" charset="-128"/>
              <a:ea typeface="ＭＳ ゴシック" pitchFamily="49" charset="-128"/>
            </a:rPr>
            <a:t>1.27</a:t>
          </a:r>
          <a:r>
            <a:rPr kumimoji="1" lang="ja-JP" altLang="en-US" sz="1200">
              <a:latin typeface="ＭＳ ゴシック" pitchFamily="49" charset="-128"/>
              <a:ea typeface="ＭＳ ゴシック" pitchFamily="49" charset="-128"/>
            </a:rPr>
            <a:t>％　</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ja-JP" altLang="en-US" sz="1200" baseline="0">
              <a:latin typeface="ＭＳ ゴシック" pitchFamily="49" charset="-128"/>
              <a:ea typeface="ＭＳ ゴシック" pitchFamily="49" charset="-128"/>
            </a:rPr>
            <a:t> 　水道事業　（誤）</a:t>
          </a:r>
          <a:r>
            <a:rPr kumimoji="1" lang="en-US" altLang="ja-JP" sz="1200" baseline="0">
              <a:latin typeface="ＭＳ ゴシック" pitchFamily="49" charset="-128"/>
              <a:ea typeface="ＭＳ ゴシック" pitchFamily="49" charset="-128"/>
            </a:rPr>
            <a:t>1.27</a:t>
          </a:r>
          <a:r>
            <a:rPr kumimoji="1" lang="ja-JP" altLang="en-US" sz="1200" baseline="0">
              <a:latin typeface="ＭＳ ゴシック" pitchFamily="49" charset="-128"/>
              <a:ea typeface="ＭＳ ゴシック" pitchFamily="49" charset="-128"/>
            </a:rPr>
            <a:t>％→（正）</a:t>
          </a:r>
          <a:r>
            <a:rPr kumimoji="1" lang="en-US" altLang="ja-JP" sz="1200" baseline="0">
              <a:latin typeface="ＭＳ ゴシック" pitchFamily="49" charset="-128"/>
              <a:ea typeface="ＭＳ ゴシック" pitchFamily="49" charset="-128"/>
            </a:rPr>
            <a:t>6.87</a:t>
          </a:r>
          <a:r>
            <a:rPr kumimoji="1" lang="ja-JP" altLang="en-US" sz="1200" baseline="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45216101</v>
      </c>
      <c r="BO4" s="381"/>
      <c r="BP4" s="381"/>
      <c r="BQ4" s="381"/>
      <c r="BR4" s="381"/>
      <c r="BS4" s="381"/>
      <c r="BT4" s="381"/>
      <c r="BU4" s="382"/>
      <c r="BV4" s="380">
        <v>51167975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2.5</v>
      </c>
      <c r="CU4" s="387"/>
      <c r="CV4" s="387"/>
      <c r="CW4" s="387"/>
      <c r="CX4" s="387"/>
      <c r="CY4" s="387"/>
      <c r="CZ4" s="387"/>
      <c r="DA4" s="388"/>
      <c r="DB4" s="386">
        <v>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44096634</v>
      </c>
      <c r="BO5" s="418"/>
      <c r="BP5" s="418"/>
      <c r="BQ5" s="418"/>
      <c r="BR5" s="418"/>
      <c r="BS5" s="418"/>
      <c r="BT5" s="418"/>
      <c r="BU5" s="419"/>
      <c r="BV5" s="417">
        <v>48721232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99.2</v>
      </c>
      <c r="CU5" s="415"/>
      <c r="CV5" s="415"/>
      <c r="CW5" s="415"/>
      <c r="CX5" s="415"/>
      <c r="CY5" s="415"/>
      <c r="CZ5" s="415"/>
      <c r="DA5" s="416"/>
      <c r="DB5" s="414">
        <v>93.7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1119467</v>
      </c>
      <c r="BO6" s="418"/>
      <c r="BP6" s="418"/>
      <c r="BQ6" s="418"/>
      <c r="BR6" s="418"/>
      <c r="BS6" s="418"/>
      <c r="BT6" s="418"/>
      <c r="BU6" s="419"/>
      <c r="BV6" s="417">
        <v>2446743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101.7</v>
      </c>
      <c r="CU6" s="455"/>
      <c r="CV6" s="455"/>
      <c r="CW6" s="455"/>
      <c r="CX6" s="455"/>
      <c r="CY6" s="455"/>
      <c r="CZ6" s="455"/>
      <c r="DA6" s="456"/>
      <c r="DB6" s="454">
        <v>97.5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528900</v>
      </c>
      <c r="BO7" s="418"/>
      <c r="BP7" s="418"/>
      <c r="BQ7" s="418"/>
      <c r="BR7" s="418"/>
      <c r="BS7" s="418"/>
      <c r="BT7" s="418"/>
      <c r="BU7" s="419"/>
      <c r="BV7" s="417">
        <v>1255089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23676912</v>
      </c>
      <c r="CU7" s="418"/>
      <c r="CV7" s="418"/>
      <c r="CW7" s="418"/>
      <c r="CX7" s="418"/>
      <c r="CY7" s="418"/>
      <c r="CZ7" s="418"/>
      <c r="DA7" s="419"/>
      <c r="DB7" s="417">
        <v>23614572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590567</v>
      </c>
      <c r="BO8" s="418"/>
      <c r="BP8" s="418"/>
      <c r="BQ8" s="418"/>
      <c r="BR8" s="418"/>
      <c r="BS8" s="418"/>
      <c r="BT8" s="418"/>
      <c r="BU8" s="419"/>
      <c r="BV8" s="417">
        <v>1191654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0.95</v>
      </c>
      <c r="CU8" s="458"/>
      <c r="CV8" s="458"/>
      <c r="CW8" s="458"/>
      <c r="CX8" s="458"/>
      <c r="CY8" s="458"/>
      <c r="CZ8" s="458"/>
      <c r="DA8" s="459"/>
      <c r="DB8" s="457">
        <v>0.93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95350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-601087</v>
      </c>
      <c r="BO9" s="418"/>
      <c r="BP9" s="418"/>
      <c r="BQ9" s="418"/>
      <c r="BR9" s="418"/>
      <c r="BS9" s="418"/>
      <c r="BT9" s="418"/>
      <c r="BU9" s="419"/>
      <c r="BV9" s="417">
        <v>707261</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28</v>
      </c>
      <c r="CU9" s="415"/>
      <c r="CV9" s="415"/>
      <c r="CW9" s="415"/>
      <c r="CX9" s="415"/>
      <c r="CY9" s="415"/>
      <c r="CZ9" s="415"/>
      <c r="DA9" s="416"/>
      <c r="DB9" s="414">
        <v>17.600000000000001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93238</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693368</v>
      </c>
      <c r="BO10" s="418"/>
      <c r="BP10" s="418"/>
      <c r="BQ10" s="418"/>
      <c r="BR10" s="418"/>
      <c r="BS10" s="418"/>
      <c r="BT10" s="418"/>
      <c r="BU10" s="419"/>
      <c r="BV10" s="417">
        <v>2839201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3792800</v>
      </c>
      <c r="BO11" s="418"/>
      <c r="BP11" s="418"/>
      <c r="BQ11" s="418"/>
      <c r="BR11" s="418"/>
      <c r="BS11" s="418"/>
      <c r="BT11" s="418"/>
      <c r="BU11" s="419"/>
      <c r="BV11" s="417">
        <v>851398</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96246</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94706</v>
      </c>
      <c r="S13" s="499"/>
      <c r="T13" s="499"/>
      <c r="U13" s="499"/>
      <c r="V13" s="500"/>
      <c r="W13" s="433" t="s">
        <v>123</v>
      </c>
      <c r="X13" s="434"/>
      <c r="Y13" s="434"/>
      <c r="Z13" s="434"/>
      <c r="AA13" s="434"/>
      <c r="AB13" s="424"/>
      <c r="AC13" s="468">
        <v>82</v>
      </c>
      <c r="AD13" s="469"/>
      <c r="AE13" s="469"/>
      <c r="AF13" s="469"/>
      <c r="AG13" s="508"/>
      <c r="AH13" s="468">
        <v>89</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3885081</v>
      </c>
      <c r="BO13" s="418"/>
      <c r="BP13" s="418"/>
      <c r="BQ13" s="418"/>
      <c r="BR13" s="418"/>
      <c r="BS13" s="418"/>
      <c r="BT13" s="418"/>
      <c r="BU13" s="419"/>
      <c r="BV13" s="417">
        <v>4397860</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3.4</v>
      </c>
      <c r="CU13" s="415"/>
      <c r="CV13" s="415"/>
      <c r="CW13" s="415"/>
      <c r="CX13" s="415"/>
      <c r="CY13" s="415"/>
      <c r="CZ13" s="415"/>
      <c r="DA13" s="416"/>
      <c r="DB13" s="414">
        <v>5.5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96748</v>
      </c>
      <c r="S14" s="499"/>
      <c r="T14" s="499"/>
      <c r="U14" s="499"/>
      <c r="V14" s="500"/>
      <c r="W14" s="407"/>
      <c r="X14" s="408"/>
      <c r="Y14" s="408"/>
      <c r="Z14" s="408"/>
      <c r="AA14" s="408"/>
      <c r="AB14" s="397"/>
      <c r="AC14" s="501">
        <v>0.2</v>
      </c>
      <c r="AD14" s="502"/>
      <c r="AE14" s="502"/>
      <c r="AF14" s="502"/>
      <c r="AG14" s="503"/>
      <c r="AH14" s="501">
        <v>0.2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96</v>
      </c>
      <c r="CU14" s="513"/>
      <c r="CV14" s="513"/>
      <c r="CW14" s="513"/>
      <c r="CX14" s="513"/>
      <c r="CY14" s="513"/>
      <c r="CZ14" s="513"/>
      <c r="DA14" s="514"/>
      <c r="DB14" s="512">
        <v>121.6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95170</v>
      </c>
      <c r="S15" s="499"/>
      <c r="T15" s="499"/>
      <c r="U15" s="499"/>
      <c r="V15" s="500"/>
      <c r="W15" s="433" t="s">
        <v>130</v>
      </c>
      <c r="X15" s="434"/>
      <c r="Y15" s="434"/>
      <c r="Z15" s="434"/>
      <c r="AA15" s="434"/>
      <c r="AB15" s="424"/>
      <c r="AC15" s="468">
        <v>6498</v>
      </c>
      <c r="AD15" s="469"/>
      <c r="AE15" s="469"/>
      <c r="AF15" s="469"/>
      <c r="AG15" s="508"/>
      <c r="AH15" s="468">
        <v>6213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16689963</v>
      </c>
      <c r="BO15" s="381"/>
      <c r="BP15" s="381"/>
      <c r="BQ15" s="381"/>
      <c r="BR15" s="381"/>
      <c r="BS15" s="381"/>
      <c r="BT15" s="381"/>
      <c r="BU15" s="382"/>
      <c r="BV15" s="380">
        <v>16180918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17.399999999999999</v>
      </c>
      <c r="AD16" s="502"/>
      <c r="AE16" s="502"/>
      <c r="AF16" s="502"/>
      <c r="AG16" s="503"/>
      <c r="AH16" s="501">
        <v>16.2</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17179905</v>
      </c>
      <c r="BO16" s="418"/>
      <c r="BP16" s="418"/>
      <c r="BQ16" s="418"/>
      <c r="BR16" s="418"/>
      <c r="BS16" s="418"/>
      <c r="BT16" s="418"/>
      <c r="BU16" s="419"/>
      <c r="BV16" s="417">
        <v>16960445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30740</v>
      </c>
      <c r="AD17" s="469"/>
      <c r="AE17" s="469"/>
      <c r="AF17" s="469"/>
      <c r="AG17" s="508"/>
      <c r="AH17" s="468">
        <v>32073</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22615519</v>
      </c>
      <c r="BO17" s="418"/>
      <c r="BP17" s="418"/>
      <c r="BQ17" s="418"/>
      <c r="BR17" s="418"/>
      <c r="BS17" s="418"/>
      <c r="BT17" s="418"/>
      <c r="BU17" s="419"/>
      <c r="BV17" s="417">
        <v>21870190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18.47</v>
      </c>
      <c r="M18" s="530"/>
      <c r="N18" s="530"/>
      <c r="O18" s="530"/>
      <c r="P18" s="530"/>
      <c r="Q18" s="530"/>
      <c r="R18" s="531"/>
      <c r="S18" s="531"/>
      <c r="T18" s="531"/>
      <c r="U18" s="531"/>
      <c r="V18" s="532"/>
      <c r="W18" s="435"/>
      <c r="X18" s="436"/>
      <c r="Y18" s="436"/>
      <c r="Z18" s="436"/>
      <c r="AA18" s="436"/>
      <c r="AB18" s="427"/>
      <c r="AC18" s="533">
        <v>82.4</v>
      </c>
      <c r="AD18" s="534"/>
      <c r="AE18" s="534"/>
      <c r="AF18" s="534"/>
      <c r="AG18" s="535"/>
      <c r="AH18" s="533">
        <v>83.6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23993829</v>
      </c>
      <c r="BO18" s="418"/>
      <c r="BP18" s="418"/>
      <c r="BQ18" s="418"/>
      <c r="BR18" s="418"/>
      <c r="BS18" s="418"/>
      <c r="BT18" s="418"/>
      <c r="BU18" s="419"/>
      <c r="BV18" s="417">
        <v>23224483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5162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33663774</v>
      </c>
      <c r="BO19" s="418"/>
      <c r="BP19" s="418"/>
      <c r="BQ19" s="418"/>
      <c r="BR19" s="418"/>
      <c r="BS19" s="418"/>
      <c r="BT19" s="418"/>
      <c r="BU19" s="419"/>
      <c r="BV19" s="417">
        <v>33485413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41881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54958048</v>
      </c>
      <c r="BO23" s="418"/>
      <c r="BP23" s="418"/>
      <c r="BQ23" s="418"/>
      <c r="BR23" s="418"/>
      <c r="BS23" s="418"/>
      <c r="BT23" s="418"/>
      <c r="BU23" s="419"/>
      <c r="BV23" s="417">
        <v>58203582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10610</v>
      </c>
      <c r="R24" s="469"/>
      <c r="S24" s="469"/>
      <c r="T24" s="469"/>
      <c r="U24" s="469"/>
      <c r="V24" s="508"/>
      <c r="W24" s="563"/>
      <c r="X24" s="551"/>
      <c r="Y24" s="552"/>
      <c r="Z24" s="467" t="s">
        <v>153</v>
      </c>
      <c r="AA24" s="447"/>
      <c r="AB24" s="447"/>
      <c r="AC24" s="447"/>
      <c r="AD24" s="447"/>
      <c r="AE24" s="447"/>
      <c r="AF24" s="447"/>
      <c r="AG24" s="448"/>
      <c r="AH24" s="468">
        <v>672</v>
      </c>
      <c r="AI24" s="469"/>
      <c r="AJ24" s="469"/>
      <c r="AK24" s="469"/>
      <c r="AL24" s="508"/>
      <c r="AM24" s="468">
        <v>2017344</v>
      </c>
      <c r="AN24" s="469"/>
      <c r="AO24" s="469"/>
      <c r="AP24" s="469"/>
      <c r="AQ24" s="469"/>
      <c r="AR24" s="508"/>
      <c r="AS24" s="468">
        <v>3002</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38098126</v>
      </c>
      <c r="BO24" s="418"/>
      <c r="BP24" s="418"/>
      <c r="BQ24" s="418"/>
      <c r="BR24" s="418"/>
      <c r="BS24" s="418"/>
      <c r="BT24" s="418"/>
      <c r="BU24" s="419"/>
      <c r="BV24" s="417">
        <v>37859242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8850</v>
      </c>
      <c r="R25" s="469"/>
      <c r="S25" s="469"/>
      <c r="T25" s="469"/>
      <c r="U25" s="469"/>
      <c r="V25" s="508"/>
      <c r="W25" s="563"/>
      <c r="X25" s="551"/>
      <c r="Y25" s="552"/>
      <c r="Z25" s="467" t="s">
        <v>156</v>
      </c>
      <c r="AA25" s="447"/>
      <c r="AB25" s="447"/>
      <c r="AC25" s="447"/>
      <c r="AD25" s="447"/>
      <c r="AE25" s="447"/>
      <c r="AF25" s="447"/>
      <c r="AG25" s="448"/>
      <c r="AH25" s="468">
        <v>97</v>
      </c>
      <c r="AI25" s="469"/>
      <c r="AJ25" s="469"/>
      <c r="AK25" s="469"/>
      <c r="AL25" s="508"/>
      <c r="AM25" s="468">
        <v>278584</v>
      </c>
      <c r="AN25" s="469"/>
      <c r="AO25" s="469"/>
      <c r="AP25" s="469"/>
      <c r="AQ25" s="469"/>
      <c r="AR25" s="508"/>
      <c r="AS25" s="468">
        <v>2872</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13714344</v>
      </c>
      <c r="BO25" s="381"/>
      <c r="BP25" s="381"/>
      <c r="BQ25" s="381"/>
      <c r="BR25" s="381"/>
      <c r="BS25" s="381"/>
      <c r="BT25" s="381"/>
      <c r="BU25" s="382"/>
      <c r="BV25" s="380">
        <v>15827026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7320</v>
      </c>
      <c r="R26" s="469"/>
      <c r="S26" s="469"/>
      <c r="T26" s="469"/>
      <c r="U26" s="469"/>
      <c r="V26" s="508"/>
      <c r="W26" s="563"/>
      <c r="X26" s="551"/>
      <c r="Y26" s="552"/>
      <c r="Z26" s="467" t="s">
        <v>159</v>
      </c>
      <c r="AA26" s="573"/>
      <c r="AB26" s="573"/>
      <c r="AC26" s="573"/>
      <c r="AD26" s="573"/>
      <c r="AE26" s="573"/>
      <c r="AF26" s="573"/>
      <c r="AG26" s="574"/>
      <c r="AH26" s="468">
        <v>96</v>
      </c>
      <c r="AI26" s="469"/>
      <c r="AJ26" s="469"/>
      <c r="AK26" s="469"/>
      <c r="AL26" s="508"/>
      <c r="AM26" s="468">
        <v>315744</v>
      </c>
      <c r="AN26" s="469"/>
      <c r="AO26" s="469"/>
      <c r="AP26" s="469"/>
      <c r="AQ26" s="469"/>
      <c r="AR26" s="508"/>
      <c r="AS26" s="468">
        <v>3289</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7370</v>
      </c>
      <c r="R27" s="469"/>
      <c r="S27" s="469"/>
      <c r="T27" s="469"/>
      <c r="U27" s="469"/>
      <c r="V27" s="508"/>
      <c r="W27" s="563"/>
      <c r="X27" s="551"/>
      <c r="Y27" s="552"/>
      <c r="Z27" s="467" t="s">
        <v>162</v>
      </c>
      <c r="AA27" s="447"/>
      <c r="AB27" s="447"/>
      <c r="AC27" s="447"/>
      <c r="AD27" s="447"/>
      <c r="AE27" s="447"/>
      <c r="AF27" s="447"/>
      <c r="AG27" s="448"/>
      <c r="AH27" s="468">
        <v>52</v>
      </c>
      <c r="AI27" s="469"/>
      <c r="AJ27" s="469"/>
      <c r="AK27" s="469"/>
      <c r="AL27" s="508"/>
      <c r="AM27" s="468">
        <v>196344</v>
      </c>
      <c r="AN27" s="469"/>
      <c r="AO27" s="469"/>
      <c r="AP27" s="469"/>
      <c r="AQ27" s="469"/>
      <c r="AR27" s="508"/>
      <c r="AS27" s="468">
        <v>3776</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330000</v>
      </c>
      <c r="BO27" s="587"/>
      <c r="BP27" s="587"/>
      <c r="BQ27" s="587"/>
      <c r="BR27" s="587"/>
      <c r="BS27" s="587"/>
      <c r="BT27" s="587"/>
      <c r="BU27" s="588"/>
      <c r="BV27" s="586">
        <v>330000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6530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8918857</v>
      </c>
      <c r="BO28" s="381"/>
      <c r="BP28" s="381"/>
      <c r="BQ28" s="381"/>
      <c r="BR28" s="381"/>
      <c r="BS28" s="381"/>
      <c r="BT28" s="381"/>
      <c r="BU28" s="382"/>
      <c r="BV28" s="380">
        <v>8225489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19</v>
      </c>
      <c r="M29" s="469"/>
      <c r="N29" s="469"/>
      <c r="O29" s="469"/>
      <c r="P29" s="508"/>
      <c r="Q29" s="468">
        <v>5910</v>
      </c>
      <c r="R29" s="469"/>
      <c r="S29" s="469"/>
      <c r="T29" s="469"/>
      <c r="U29" s="469"/>
      <c r="V29" s="508"/>
      <c r="W29" s="564"/>
      <c r="X29" s="565"/>
      <c r="Y29" s="566"/>
      <c r="Z29" s="467" t="s">
        <v>169</v>
      </c>
      <c r="AA29" s="447"/>
      <c r="AB29" s="447"/>
      <c r="AC29" s="447"/>
      <c r="AD29" s="447"/>
      <c r="AE29" s="447"/>
      <c r="AF29" s="447"/>
      <c r="AG29" s="448"/>
      <c r="AH29" s="468">
        <v>724</v>
      </c>
      <c r="AI29" s="469"/>
      <c r="AJ29" s="469"/>
      <c r="AK29" s="469"/>
      <c r="AL29" s="508"/>
      <c r="AM29" s="468">
        <v>2213688</v>
      </c>
      <c r="AN29" s="469"/>
      <c r="AO29" s="469"/>
      <c r="AP29" s="469"/>
      <c r="AQ29" s="469"/>
      <c r="AR29" s="508"/>
      <c r="AS29" s="468">
        <v>3058</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1499921</v>
      </c>
      <c r="BO29" s="418"/>
      <c r="BP29" s="418"/>
      <c r="BQ29" s="418"/>
      <c r="BR29" s="418"/>
      <c r="BS29" s="418"/>
      <c r="BT29" s="418"/>
      <c r="BU29" s="419"/>
      <c r="BV29" s="417">
        <v>997855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102.5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4703962</v>
      </c>
      <c r="BO30" s="587"/>
      <c r="BP30" s="587"/>
      <c r="BQ30" s="587"/>
      <c r="BR30" s="587"/>
      <c r="BS30" s="587"/>
      <c r="BT30" s="587"/>
      <c r="BU30" s="588"/>
      <c r="BV30" s="586">
        <v>4579918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阪神水道企業団</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阪神福祉事業団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公共用地取得費特別会計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病院事業会計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IF('各会計、関係団体の財政状況及び健全化判断比率'!B35="","",'各会計、関係団体の財政状況及び健全化判断比率'!B35)</f>
        <v>宅地造成事業特別会計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丹波少年自然の家事務組合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兵庫県信用保証協会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駐車場事業特別会計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IF('各会計、関係団体の財政状況及び健全化判断比率'!B36="","",'各会計、関係団体の財政状況及び健全化判断比率'!B36)</f>
        <v>都市再開発事業特別会計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兵庫県後期高齢者医療広域連合（一般会計）</v>
      </c>
      <c r="BZ36" s="599"/>
      <c r="CA36" s="599"/>
      <c r="CB36" s="599"/>
      <c r="CC36" s="599"/>
      <c r="CD36" s="599"/>
      <c r="CE36" s="599"/>
      <c r="CF36" s="599"/>
      <c r="CG36" s="599"/>
      <c r="CH36" s="599"/>
      <c r="CI36" s="599"/>
      <c r="CJ36" s="599"/>
      <c r="CK36" s="599"/>
      <c r="CL36" s="599"/>
      <c r="CM36" s="599"/>
      <c r="CN36" s="167"/>
      <c r="CO36" s="598">
        <f t="shared" si="3"/>
        <v>18</v>
      </c>
      <c r="CP36" s="598"/>
      <c r="CQ36" s="599" t="str">
        <f>IF('各会計、関係団体の財政状況及び健全化判断比率'!BS9="","",'各会計、関係団体の財政状況及び健全化判断比率'!BS9)</f>
        <v>財）芦屋市ハートフル福祉公社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兵庫県後期高齢者医療広域連合（特別会計）</v>
      </c>
      <c r="BZ37" s="599"/>
      <c r="CA37" s="599"/>
      <c r="CB37" s="599"/>
      <c r="CC37" s="599"/>
      <c r="CD37" s="599"/>
      <c r="CE37" s="599"/>
      <c r="CF37" s="599"/>
      <c r="CG37" s="599"/>
      <c r="CH37" s="599"/>
      <c r="CI37" s="599"/>
      <c r="CJ37" s="599"/>
      <c r="CK37" s="599"/>
      <c r="CL37" s="599"/>
      <c r="CM37" s="599"/>
      <c r="CN37" s="167"/>
      <c r="CO37" s="598">
        <f t="shared" si="3"/>
        <v>19</v>
      </c>
      <c r="CP37" s="598"/>
      <c r="CQ37" s="599" t="str">
        <f>IF('各会計、関係団体の財政状況及び健全化判断比率'!BS10="","",'各会計、関係団体の財政状況及び健全化判断比率'!BS10)</f>
        <v>芦屋都市管理（株）</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528</v>
      </c>
      <c r="D34" s="1181"/>
      <c r="E34" s="1182"/>
      <c r="F34" s="32">
        <v>1.45</v>
      </c>
      <c r="G34" s="33">
        <v>1.22</v>
      </c>
      <c r="H34" s="33">
        <v>0.41</v>
      </c>
      <c r="I34" s="33">
        <v>1.01</v>
      </c>
      <c r="J34" s="34">
        <v>6.87</v>
      </c>
      <c r="K34" s="22"/>
      <c r="L34" s="22"/>
      <c r="M34" s="22"/>
      <c r="N34" s="22"/>
      <c r="O34" s="22"/>
      <c r="P34" s="22"/>
    </row>
    <row r="35" spans="1:16" ht="39" customHeight="1" x14ac:dyDescent="0.15">
      <c r="A35" s="22"/>
      <c r="B35" s="35"/>
      <c r="C35" s="1175" t="s">
        <v>529</v>
      </c>
      <c r="D35" s="1176"/>
      <c r="E35" s="1177"/>
      <c r="F35" s="36">
        <v>1.0900000000000001</v>
      </c>
      <c r="G35" s="37">
        <v>2.2000000000000002</v>
      </c>
      <c r="H35" s="37">
        <v>1.98</v>
      </c>
      <c r="I35" s="37">
        <v>4.9400000000000004</v>
      </c>
      <c r="J35" s="38">
        <v>2.2999999999999998</v>
      </c>
      <c r="K35" s="22"/>
      <c r="L35" s="22"/>
      <c r="M35" s="22"/>
      <c r="N35" s="22"/>
      <c r="O35" s="22"/>
      <c r="P35" s="22"/>
    </row>
    <row r="36" spans="1:16" ht="39" customHeight="1" x14ac:dyDescent="0.15">
      <c r="A36" s="22"/>
      <c r="B36" s="35"/>
      <c r="C36" s="1175" t="s">
        <v>530</v>
      </c>
      <c r="D36" s="1176"/>
      <c r="E36" s="1177"/>
      <c r="F36" s="36">
        <v>2.44</v>
      </c>
      <c r="G36" s="37">
        <v>3</v>
      </c>
      <c r="H36" s="37">
        <v>6.84</v>
      </c>
      <c r="I36" s="37">
        <v>4.3600000000000003</v>
      </c>
      <c r="J36" s="38">
        <v>1.27</v>
      </c>
      <c r="K36" s="22"/>
      <c r="L36" s="22"/>
      <c r="M36" s="22"/>
      <c r="N36" s="22"/>
      <c r="O36" s="22"/>
      <c r="P36" s="22"/>
    </row>
    <row r="37" spans="1:16" ht="39" customHeight="1" x14ac:dyDescent="0.15">
      <c r="A37" s="22"/>
      <c r="B37" s="35"/>
      <c r="C37" s="1175" t="s">
        <v>531</v>
      </c>
      <c r="D37" s="1176"/>
      <c r="E37" s="1177"/>
      <c r="F37" s="36">
        <v>0.23</v>
      </c>
      <c r="G37" s="37">
        <v>0.7</v>
      </c>
      <c r="H37" s="37">
        <v>0.78</v>
      </c>
      <c r="I37" s="37">
        <v>0.28000000000000003</v>
      </c>
      <c r="J37" s="38">
        <v>1.07</v>
      </c>
      <c r="K37" s="22"/>
      <c r="L37" s="22"/>
      <c r="M37" s="22"/>
      <c r="N37" s="22"/>
      <c r="O37" s="22"/>
      <c r="P37" s="22"/>
    </row>
    <row r="38" spans="1:16" ht="39" customHeight="1" x14ac:dyDescent="0.15">
      <c r="A38" s="22"/>
      <c r="B38" s="35"/>
      <c r="C38" s="1175" t="s">
        <v>532</v>
      </c>
      <c r="D38" s="1176"/>
      <c r="E38" s="1177"/>
      <c r="F38" s="36">
        <v>0.5</v>
      </c>
      <c r="G38" s="37">
        <v>0.52</v>
      </c>
      <c r="H38" s="37">
        <v>0.56000000000000005</v>
      </c>
      <c r="I38" s="37">
        <v>0.71</v>
      </c>
      <c r="J38" s="38">
        <v>0.94</v>
      </c>
      <c r="K38" s="22"/>
      <c r="L38" s="22"/>
      <c r="M38" s="22"/>
      <c r="N38" s="22"/>
      <c r="O38" s="22"/>
      <c r="P38" s="22"/>
    </row>
    <row r="39" spans="1:16" ht="39" customHeight="1" x14ac:dyDescent="0.15">
      <c r="A39" s="22"/>
      <c r="B39" s="35"/>
      <c r="C39" s="1175" t="s">
        <v>533</v>
      </c>
      <c r="D39" s="1176"/>
      <c r="E39" s="1177"/>
      <c r="F39" s="36">
        <v>4.37</v>
      </c>
      <c r="G39" s="37">
        <v>4.2300000000000004</v>
      </c>
      <c r="H39" s="37">
        <v>3.55</v>
      </c>
      <c r="I39" s="37">
        <v>2.35</v>
      </c>
      <c r="J39" s="38">
        <v>0.68</v>
      </c>
      <c r="K39" s="22"/>
      <c r="L39" s="22"/>
      <c r="M39" s="22"/>
      <c r="N39" s="22"/>
      <c r="O39" s="22"/>
      <c r="P39" s="22"/>
    </row>
    <row r="40" spans="1:16" ht="39" customHeight="1" x14ac:dyDescent="0.15">
      <c r="A40" s="22"/>
      <c r="B40" s="35"/>
      <c r="C40" s="1175" t="s">
        <v>534</v>
      </c>
      <c r="D40" s="1176"/>
      <c r="E40" s="1177"/>
      <c r="F40" s="36">
        <v>0.28000000000000003</v>
      </c>
      <c r="G40" s="37">
        <v>0.27</v>
      </c>
      <c r="H40" s="37">
        <v>0.32</v>
      </c>
      <c r="I40" s="37">
        <v>0.34</v>
      </c>
      <c r="J40" s="38">
        <v>0.38</v>
      </c>
      <c r="K40" s="22"/>
      <c r="L40" s="22"/>
      <c r="M40" s="22"/>
      <c r="N40" s="22"/>
      <c r="O40" s="22"/>
      <c r="P40" s="22"/>
    </row>
    <row r="41" spans="1:16" ht="39" customHeight="1" x14ac:dyDescent="0.15">
      <c r="A41" s="22"/>
      <c r="B41" s="35"/>
      <c r="C41" s="1175" t="s">
        <v>535</v>
      </c>
      <c r="D41" s="1176"/>
      <c r="E41" s="1177"/>
      <c r="F41" s="36">
        <v>0.2</v>
      </c>
      <c r="G41" s="37">
        <v>0.02</v>
      </c>
      <c r="H41" s="37">
        <v>0.05</v>
      </c>
      <c r="I41" s="37">
        <v>0.1</v>
      </c>
      <c r="J41" s="38">
        <v>0.19</v>
      </c>
      <c r="K41" s="22"/>
      <c r="L41" s="22"/>
      <c r="M41" s="22"/>
      <c r="N41" s="22"/>
      <c r="O41" s="22"/>
      <c r="P41" s="22"/>
    </row>
    <row r="42" spans="1:16" ht="39" customHeight="1" x14ac:dyDescent="0.15">
      <c r="A42" s="22"/>
      <c r="B42" s="39"/>
      <c r="C42" s="1175" t="s">
        <v>536</v>
      </c>
      <c r="D42" s="1176"/>
      <c r="E42" s="1177"/>
      <c r="F42" s="36" t="s">
        <v>483</v>
      </c>
      <c r="G42" s="37" t="s">
        <v>483</v>
      </c>
      <c r="H42" s="37" t="s">
        <v>483</v>
      </c>
      <c r="I42" s="37" t="s">
        <v>483</v>
      </c>
      <c r="J42" s="38" t="s">
        <v>483</v>
      </c>
      <c r="K42" s="22"/>
      <c r="L42" s="22"/>
      <c r="M42" s="22"/>
      <c r="N42" s="22"/>
      <c r="O42" s="22"/>
      <c r="P42" s="22"/>
    </row>
    <row r="43" spans="1:16" ht="39" customHeight="1" thickBot="1" x14ac:dyDescent="0.2">
      <c r="A43" s="22"/>
      <c r="B43" s="40"/>
      <c r="C43" s="1178" t="s">
        <v>537</v>
      </c>
      <c r="D43" s="1179"/>
      <c r="E43" s="1180"/>
      <c r="F43" s="41">
        <v>0.23</v>
      </c>
      <c r="G43" s="42">
        <v>0.17</v>
      </c>
      <c r="H43" s="42">
        <v>0.5</v>
      </c>
      <c r="I43" s="42">
        <v>0.45</v>
      </c>
      <c r="J43" s="43">
        <v>0.14000000000000001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7857</v>
      </c>
      <c r="L45" s="60">
        <v>7576</v>
      </c>
      <c r="M45" s="60">
        <v>5650</v>
      </c>
      <c r="N45" s="60">
        <v>5346</v>
      </c>
      <c r="O45" s="61">
        <v>5982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x14ac:dyDescent="0.15">
      <c r="A48" s="48"/>
      <c r="B48" s="1193"/>
      <c r="C48" s="1194"/>
      <c r="D48" s="62"/>
      <c r="E48" s="1185" t="s">
        <v>15</v>
      </c>
      <c r="F48" s="1185"/>
      <c r="G48" s="1185"/>
      <c r="H48" s="1185"/>
      <c r="I48" s="1185"/>
      <c r="J48" s="1186"/>
      <c r="K48" s="63">
        <v>1272</v>
      </c>
      <c r="L48" s="64">
        <v>1001</v>
      </c>
      <c r="M48" s="64">
        <v>1014</v>
      </c>
      <c r="N48" s="64">
        <v>943</v>
      </c>
      <c r="O48" s="65">
        <v>946</v>
      </c>
      <c r="P48" s="48"/>
      <c r="Q48" s="48"/>
      <c r="R48" s="48"/>
      <c r="S48" s="48"/>
      <c r="T48" s="48"/>
      <c r="U48" s="48"/>
    </row>
    <row r="49" spans="1:21" ht="30.75" customHeight="1" x14ac:dyDescent="0.15">
      <c r="A49" s="48"/>
      <c r="B49" s="1193"/>
      <c r="C49" s="1194"/>
      <c r="D49" s="62"/>
      <c r="E49" s="1185" t="s">
        <v>16</v>
      </c>
      <c r="F49" s="1185"/>
      <c r="G49" s="1185"/>
      <c r="H49" s="1185"/>
      <c r="I49" s="1185"/>
      <c r="J49" s="1186"/>
      <c r="K49" s="63">
        <v>119</v>
      </c>
      <c r="L49" s="64">
        <v>113</v>
      </c>
      <c r="M49" s="64">
        <v>111</v>
      </c>
      <c r="N49" s="64">
        <v>122</v>
      </c>
      <c r="O49" s="65">
        <v>44</v>
      </c>
      <c r="P49" s="48"/>
      <c r="Q49" s="48"/>
      <c r="R49" s="48"/>
      <c r="S49" s="48"/>
      <c r="T49" s="48"/>
      <c r="U49" s="48"/>
    </row>
    <row r="50" spans="1:21" ht="30.75" customHeight="1" x14ac:dyDescent="0.15">
      <c r="A50" s="48"/>
      <c r="B50" s="1193"/>
      <c r="C50" s="1194"/>
      <c r="D50" s="62"/>
      <c r="E50" s="1185" t="s">
        <v>17</v>
      </c>
      <c r="F50" s="1185"/>
      <c r="G50" s="1185"/>
      <c r="H50" s="1185"/>
      <c r="I50" s="1185"/>
      <c r="J50" s="1186"/>
      <c r="K50" s="63">
        <v>107</v>
      </c>
      <c r="L50" s="64">
        <v>1</v>
      </c>
      <c r="M50" s="64">
        <v>99</v>
      </c>
      <c r="N50" s="64">
        <v>99</v>
      </c>
      <c r="O50" s="65">
        <v>99</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6487</v>
      </c>
      <c r="L52" s="64">
        <v>6449</v>
      </c>
      <c r="M52" s="64">
        <v>6416</v>
      </c>
      <c r="N52" s="64">
        <v>6080</v>
      </c>
      <c r="O52" s="65">
        <v>5926</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2868</v>
      </c>
      <c r="L53" s="69">
        <v>2242</v>
      </c>
      <c r="M53" s="69">
        <v>458</v>
      </c>
      <c r="N53" s="69">
        <v>430</v>
      </c>
      <c r="O53" s="70">
        <v>1145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99" t="s">
        <v>24</v>
      </c>
      <c r="C41" s="1200"/>
      <c r="D41" s="81"/>
      <c r="E41" s="1205" t="s">
        <v>25</v>
      </c>
      <c r="F41" s="1205"/>
      <c r="G41" s="1205"/>
      <c r="H41" s="1206"/>
      <c r="I41" s="82">
        <v>65545</v>
      </c>
      <c r="J41" s="83">
        <v>60279</v>
      </c>
      <c r="K41" s="83">
        <v>54287</v>
      </c>
      <c r="L41" s="83">
        <v>58204</v>
      </c>
      <c r="M41" s="84">
        <v>54958</v>
      </c>
    </row>
    <row r="42" spans="2:13" ht="27.75" customHeight="1" x14ac:dyDescent="0.15">
      <c r="B42" s="1201"/>
      <c r="C42" s="1202"/>
      <c r="D42" s="85"/>
      <c r="E42" s="1207" t="s">
        <v>26</v>
      </c>
      <c r="F42" s="1207"/>
      <c r="G42" s="1207"/>
      <c r="H42" s="1208"/>
      <c r="I42" s="86">
        <v>8530</v>
      </c>
      <c r="J42" s="87">
        <v>8026</v>
      </c>
      <c r="K42" s="87">
        <v>8281</v>
      </c>
      <c r="L42" s="87">
        <v>7661</v>
      </c>
      <c r="M42" s="88">
        <v>7045</v>
      </c>
    </row>
    <row r="43" spans="2:13" ht="27.75" customHeight="1" x14ac:dyDescent="0.15">
      <c r="B43" s="1201"/>
      <c r="C43" s="1202"/>
      <c r="D43" s="85"/>
      <c r="E43" s="1207" t="s">
        <v>27</v>
      </c>
      <c r="F43" s="1207"/>
      <c r="G43" s="1207"/>
      <c r="H43" s="1208"/>
      <c r="I43" s="86">
        <v>12392</v>
      </c>
      <c r="J43" s="87">
        <v>11652</v>
      </c>
      <c r="K43" s="87">
        <v>10567</v>
      </c>
      <c r="L43" s="87">
        <v>9384</v>
      </c>
      <c r="M43" s="88">
        <v>8590</v>
      </c>
    </row>
    <row r="44" spans="2:13" ht="27.75" customHeight="1" x14ac:dyDescent="0.15">
      <c r="B44" s="1201"/>
      <c r="C44" s="1202"/>
      <c r="D44" s="85"/>
      <c r="E44" s="1207" t="s">
        <v>28</v>
      </c>
      <c r="F44" s="1207"/>
      <c r="G44" s="1207"/>
      <c r="H44" s="1208"/>
      <c r="I44" s="86">
        <v>423</v>
      </c>
      <c r="J44" s="87">
        <v>318</v>
      </c>
      <c r="K44" s="87">
        <v>285</v>
      </c>
      <c r="L44" s="87">
        <v>168</v>
      </c>
      <c r="M44" s="88">
        <v>134</v>
      </c>
    </row>
    <row r="45" spans="2:13" ht="27.75" customHeight="1" x14ac:dyDescent="0.15">
      <c r="B45" s="1201"/>
      <c r="C45" s="1202"/>
      <c r="D45" s="85"/>
      <c r="E45" s="1207" t="s">
        <v>29</v>
      </c>
      <c r="F45" s="1207"/>
      <c r="G45" s="1207"/>
      <c r="H45" s="1208"/>
      <c r="I45" s="86">
        <v>6690</v>
      </c>
      <c r="J45" s="87">
        <v>5854</v>
      </c>
      <c r="K45" s="87">
        <v>6057</v>
      </c>
      <c r="L45" s="87">
        <v>5228</v>
      </c>
      <c r="M45" s="88">
        <v>5062</v>
      </c>
    </row>
    <row r="46" spans="2:13" ht="27.75" customHeight="1" x14ac:dyDescent="0.15">
      <c r="B46" s="1201"/>
      <c r="C46" s="1202"/>
      <c r="D46" s="89"/>
      <c r="E46" s="1207" t="s">
        <v>30</v>
      </c>
      <c r="F46" s="1207"/>
      <c r="G46" s="1207"/>
      <c r="H46" s="1208"/>
      <c r="I46" s="86">
        <v>2330</v>
      </c>
      <c r="J46" s="87">
        <v>20</v>
      </c>
      <c r="K46" s="87">
        <v>17</v>
      </c>
      <c r="L46" s="87">
        <v>15</v>
      </c>
      <c r="M46" s="88">
        <v>12</v>
      </c>
    </row>
    <row r="47" spans="2:13" ht="27.75" customHeight="1" x14ac:dyDescent="0.15">
      <c r="B47" s="1201"/>
      <c r="C47" s="1202"/>
      <c r="D47" s="90"/>
      <c r="E47" s="1209" t="s">
        <v>31</v>
      </c>
      <c r="F47" s="1210"/>
      <c r="G47" s="1210"/>
      <c r="H47" s="1211"/>
      <c r="I47" s="86" t="s">
        <v>483</v>
      </c>
      <c r="J47" s="87" t="s">
        <v>483</v>
      </c>
      <c r="K47" s="87" t="s">
        <v>483</v>
      </c>
      <c r="L47" s="87" t="s">
        <v>483</v>
      </c>
      <c r="M47" s="88" t="s">
        <v>483</v>
      </c>
    </row>
    <row r="48" spans="2:13" ht="27.75" customHeight="1" x14ac:dyDescent="0.15">
      <c r="B48" s="1201"/>
      <c r="C48" s="1202"/>
      <c r="D48" s="85"/>
      <c r="E48" s="1207" t="s">
        <v>32</v>
      </c>
      <c r="F48" s="1207"/>
      <c r="G48" s="1207"/>
      <c r="H48" s="1208"/>
      <c r="I48" s="86" t="s">
        <v>483</v>
      </c>
      <c r="J48" s="87" t="s">
        <v>483</v>
      </c>
      <c r="K48" s="87" t="s">
        <v>483</v>
      </c>
      <c r="L48" s="87" t="s">
        <v>483</v>
      </c>
      <c r="M48" s="88" t="s">
        <v>483</v>
      </c>
    </row>
    <row r="49" spans="2:13" ht="27.75" customHeight="1" x14ac:dyDescent="0.15">
      <c r="B49" s="1203"/>
      <c r="C49" s="1204"/>
      <c r="D49" s="85"/>
      <c r="E49" s="1207" t="s">
        <v>33</v>
      </c>
      <c r="F49" s="1207"/>
      <c r="G49" s="1207"/>
      <c r="H49" s="1208"/>
      <c r="I49" s="86" t="s">
        <v>483</v>
      </c>
      <c r="J49" s="87" t="s">
        <v>483</v>
      </c>
      <c r="K49" s="87" t="s">
        <v>483</v>
      </c>
      <c r="L49" s="87" t="s">
        <v>483</v>
      </c>
      <c r="M49" s="88" t="s">
        <v>483</v>
      </c>
    </row>
    <row r="50" spans="2:13" ht="27.75" customHeight="1" x14ac:dyDescent="0.15">
      <c r="B50" s="1212" t="s">
        <v>34</v>
      </c>
      <c r="C50" s="1213"/>
      <c r="D50" s="91"/>
      <c r="E50" s="1207" t="s">
        <v>35</v>
      </c>
      <c r="F50" s="1207"/>
      <c r="G50" s="1207"/>
      <c r="H50" s="1208"/>
      <c r="I50" s="86">
        <v>18842</v>
      </c>
      <c r="J50" s="87">
        <v>14831</v>
      </c>
      <c r="K50" s="87">
        <v>11895</v>
      </c>
      <c r="L50" s="87">
        <v>14612</v>
      </c>
      <c r="M50" s="88">
        <v>16178</v>
      </c>
    </row>
    <row r="51" spans="2:13" ht="27.75" customHeight="1" x14ac:dyDescent="0.15">
      <c r="B51" s="1201"/>
      <c r="C51" s="1202"/>
      <c r="D51" s="85"/>
      <c r="E51" s="1207" t="s">
        <v>36</v>
      </c>
      <c r="F51" s="1207"/>
      <c r="G51" s="1207"/>
      <c r="H51" s="1208"/>
      <c r="I51" s="86">
        <v>13962</v>
      </c>
      <c r="J51" s="87">
        <v>12749</v>
      </c>
      <c r="K51" s="87">
        <v>10276</v>
      </c>
      <c r="L51" s="87">
        <v>10900</v>
      </c>
      <c r="M51" s="88">
        <v>12380</v>
      </c>
    </row>
    <row r="52" spans="2:13" ht="27.75" customHeight="1" x14ac:dyDescent="0.15">
      <c r="B52" s="1203"/>
      <c r="C52" s="1204"/>
      <c r="D52" s="85"/>
      <c r="E52" s="1207" t="s">
        <v>37</v>
      </c>
      <c r="F52" s="1207"/>
      <c r="G52" s="1207"/>
      <c r="H52" s="1208"/>
      <c r="I52" s="86">
        <v>39174</v>
      </c>
      <c r="J52" s="87">
        <v>36441</v>
      </c>
      <c r="K52" s="87">
        <v>34378</v>
      </c>
      <c r="L52" s="87">
        <v>31671</v>
      </c>
      <c r="M52" s="88">
        <v>28507</v>
      </c>
    </row>
    <row r="53" spans="2:13" ht="27.75" customHeight="1" thickBot="1" x14ac:dyDescent="0.2">
      <c r="B53" s="1214" t="s">
        <v>21</v>
      </c>
      <c r="C53" s="1215"/>
      <c r="D53" s="92"/>
      <c r="E53" s="1216" t="s">
        <v>38</v>
      </c>
      <c r="F53" s="1216"/>
      <c r="G53" s="1216"/>
      <c r="H53" s="1217"/>
      <c r="I53" s="93">
        <v>23931</v>
      </c>
      <c r="J53" s="94">
        <v>22126</v>
      </c>
      <c r="K53" s="94">
        <v>22945</v>
      </c>
      <c r="L53" s="94">
        <v>23476</v>
      </c>
      <c r="M53" s="95">
        <v>18736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election activeCell="G63" sqref="G63"/>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32"/>
      <c r="H43" s="1233"/>
      <c r="I43" s="1233"/>
      <c r="J43" s="1233"/>
      <c r="K43" s="1233"/>
      <c r="L43" s="1233"/>
      <c r="M43" s="1233"/>
      <c r="N43" s="1233"/>
      <c r="O43" s="1234"/>
    </row>
    <row r="44" spans="2:17" x14ac:dyDescent="0.15">
      <c r="B44" s="250"/>
      <c r="C44" s="246"/>
      <c r="D44" s="246"/>
      <c r="E44" s="246"/>
      <c r="F44" s="246"/>
      <c r="G44" s="1235"/>
      <c r="H44" s="1236"/>
      <c r="I44" s="1236"/>
      <c r="J44" s="1236"/>
      <c r="K44" s="1236"/>
      <c r="L44" s="1236"/>
      <c r="M44" s="1236"/>
      <c r="N44" s="1236"/>
      <c r="O44" s="1237"/>
    </row>
    <row r="45" spans="2:17" x14ac:dyDescent="0.15">
      <c r="B45" s="250"/>
      <c r="C45" s="246"/>
      <c r="D45" s="246"/>
      <c r="E45" s="246"/>
      <c r="F45" s="246"/>
      <c r="G45" s="1235"/>
      <c r="H45" s="1236"/>
      <c r="I45" s="1236"/>
      <c r="J45" s="1236"/>
      <c r="K45" s="1236"/>
      <c r="L45" s="1236"/>
      <c r="M45" s="1236"/>
      <c r="N45" s="1236"/>
      <c r="O45" s="1237"/>
    </row>
    <row r="46" spans="2:17" x14ac:dyDescent="0.15">
      <c r="B46" s="250"/>
      <c r="C46" s="246"/>
      <c r="D46" s="246"/>
      <c r="E46" s="246"/>
      <c r="F46" s="246"/>
      <c r="G46" s="1235"/>
      <c r="H46" s="1236"/>
      <c r="I46" s="1236"/>
      <c r="J46" s="1236"/>
      <c r="K46" s="1236"/>
      <c r="L46" s="1236"/>
      <c r="M46" s="1236"/>
      <c r="N46" s="1236"/>
      <c r="O46" s="1237"/>
    </row>
    <row r="47" spans="2:17" x14ac:dyDescent="0.15">
      <c r="B47" s="250"/>
      <c r="C47" s="246"/>
      <c r="D47" s="246"/>
      <c r="E47" s="246"/>
      <c r="F47" s="246"/>
      <c r="G47" s="1238"/>
      <c r="H47" s="1239"/>
      <c r="I47" s="1239"/>
      <c r="J47" s="1239"/>
      <c r="K47" s="1239"/>
      <c r="L47" s="1239"/>
      <c r="M47" s="1239"/>
      <c r="N47" s="1239"/>
      <c r="O47" s="1240"/>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41"/>
      <c r="H50" s="1242"/>
      <c r="I50" s="1242"/>
      <c r="J50" s="1243"/>
      <c r="K50" s="356" t="s">
        <v>522</v>
      </c>
      <c r="L50" s="356" t="s">
        <v>523</v>
      </c>
      <c r="M50" s="356" t="s">
        <v>524</v>
      </c>
      <c r="N50" s="356" t="s">
        <v>525</v>
      </c>
      <c r="O50" s="356" t="s">
        <v>526</v>
      </c>
    </row>
    <row r="51" spans="1:17" x14ac:dyDescent="0.15">
      <c r="B51" s="250"/>
      <c r="C51" s="246"/>
      <c r="D51" s="246"/>
      <c r="E51" s="246"/>
      <c r="F51" s="246"/>
      <c r="G51" s="1244" t="s">
        <v>554</v>
      </c>
      <c r="H51" s="1245"/>
      <c r="I51" s="1250" t="s">
        <v>555</v>
      </c>
      <c r="J51" s="1250"/>
      <c r="K51" s="1252"/>
      <c r="L51" s="1252"/>
      <c r="M51" s="1252"/>
      <c r="N51" s="1252"/>
      <c r="O51" s="1252"/>
    </row>
    <row r="52" spans="1:17" x14ac:dyDescent="0.15">
      <c r="B52" s="250"/>
      <c r="C52" s="246"/>
      <c r="D52" s="246"/>
      <c r="E52" s="246"/>
      <c r="F52" s="246"/>
      <c r="G52" s="1246"/>
      <c r="H52" s="1247"/>
      <c r="I52" s="1251"/>
      <c r="J52" s="1251"/>
      <c r="K52" s="1218"/>
      <c r="L52" s="1218"/>
      <c r="M52" s="1218"/>
      <c r="N52" s="1218"/>
      <c r="O52" s="1218"/>
    </row>
    <row r="53" spans="1:17" x14ac:dyDescent="0.15">
      <c r="A53" s="357"/>
      <c r="B53" s="250"/>
      <c r="C53" s="246"/>
      <c r="D53" s="246"/>
      <c r="E53" s="246"/>
      <c r="F53" s="246"/>
      <c r="G53" s="1246"/>
      <c r="H53" s="1247"/>
      <c r="I53" s="1230" t="s">
        <v>560</v>
      </c>
      <c r="J53" s="1230"/>
      <c r="K53" s="1253"/>
      <c r="L53" s="1253"/>
      <c r="M53" s="1253"/>
      <c r="N53" s="1253"/>
      <c r="O53" s="1253"/>
    </row>
    <row r="54" spans="1:17" x14ac:dyDescent="0.15">
      <c r="A54" s="357"/>
      <c r="B54" s="250"/>
      <c r="C54" s="246"/>
      <c r="D54" s="246"/>
      <c r="E54" s="246"/>
      <c r="F54" s="246"/>
      <c r="G54" s="1248"/>
      <c r="H54" s="1249"/>
      <c r="I54" s="1230"/>
      <c r="J54" s="1230"/>
      <c r="K54" s="1223"/>
      <c r="L54" s="1223"/>
      <c r="M54" s="1223"/>
      <c r="N54" s="1223"/>
      <c r="O54" s="1223"/>
    </row>
    <row r="55" spans="1:17" x14ac:dyDescent="0.15">
      <c r="A55" s="357"/>
      <c r="B55" s="250"/>
      <c r="C55" s="246"/>
      <c r="D55" s="246"/>
      <c r="E55" s="246"/>
      <c r="F55" s="246"/>
      <c r="G55" s="1224" t="s">
        <v>556</v>
      </c>
      <c r="H55" s="1225"/>
      <c r="I55" s="1230" t="s">
        <v>555</v>
      </c>
      <c r="J55" s="1230"/>
      <c r="K55" s="1252"/>
      <c r="L55" s="1252"/>
      <c r="M55" s="1252"/>
      <c r="N55" s="1252"/>
      <c r="O55" s="1252"/>
    </row>
    <row r="56" spans="1:17" x14ac:dyDescent="0.15">
      <c r="A56" s="357"/>
      <c r="B56" s="250"/>
      <c r="C56" s="246"/>
      <c r="D56" s="246"/>
      <c r="E56" s="246"/>
      <c r="F56" s="246"/>
      <c r="G56" s="1226"/>
      <c r="H56" s="1227"/>
      <c r="I56" s="1230"/>
      <c r="J56" s="1230"/>
      <c r="K56" s="1218"/>
      <c r="L56" s="1218"/>
      <c r="M56" s="1218"/>
      <c r="N56" s="1218"/>
      <c r="O56" s="1218"/>
    </row>
    <row r="57" spans="1:17" s="357" customFormat="1" x14ac:dyDescent="0.15">
      <c r="B57" s="358"/>
      <c r="C57" s="354"/>
      <c r="D57" s="354"/>
      <c r="E57" s="354"/>
      <c r="F57" s="354"/>
      <c r="G57" s="1226"/>
      <c r="H57" s="1227"/>
      <c r="I57" s="1220" t="s">
        <v>560</v>
      </c>
      <c r="J57" s="1220"/>
      <c r="K57" s="1253"/>
      <c r="L57" s="1253"/>
      <c r="M57" s="1253"/>
      <c r="N57" s="1253"/>
      <c r="O57" s="1253"/>
      <c r="P57" s="359"/>
      <c r="Q57" s="358"/>
    </row>
    <row r="58" spans="1:17" s="357" customFormat="1" x14ac:dyDescent="0.15">
      <c r="A58" s="245"/>
      <c r="B58" s="358"/>
      <c r="C58" s="354"/>
      <c r="D58" s="354"/>
      <c r="E58" s="354"/>
      <c r="F58" s="354"/>
      <c r="G58" s="1228"/>
      <c r="H58" s="1229"/>
      <c r="I58" s="1220"/>
      <c r="J58" s="1220"/>
      <c r="K58" s="1223"/>
      <c r="L58" s="1223"/>
      <c r="M58" s="1223"/>
      <c r="N58" s="1223"/>
      <c r="O58" s="1223"/>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32" t="s">
        <v>561</v>
      </c>
      <c r="H65" s="1233"/>
      <c r="I65" s="1233"/>
      <c r="J65" s="1233"/>
      <c r="K65" s="1233"/>
      <c r="L65" s="1233"/>
      <c r="M65" s="1233"/>
      <c r="N65" s="1233"/>
      <c r="O65" s="1234"/>
    </row>
    <row r="66" spans="2:30" x14ac:dyDescent="0.15">
      <c r="B66" s="250"/>
      <c r="C66" s="246"/>
      <c r="D66" s="246"/>
      <c r="E66" s="246"/>
      <c r="F66" s="246"/>
      <c r="G66" s="1235"/>
      <c r="H66" s="1236"/>
      <c r="I66" s="1236"/>
      <c r="J66" s="1236"/>
      <c r="K66" s="1236"/>
      <c r="L66" s="1236"/>
      <c r="M66" s="1236"/>
      <c r="N66" s="1236"/>
      <c r="O66" s="1237"/>
    </row>
    <row r="67" spans="2:30" x14ac:dyDescent="0.15">
      <c r="B67" s="250"/>
      <c r="C67" s="246"/>
      <c r="D67" s="246"/>
      <c r="E67" s="246"/>
      <c r="F67" s="246"/>
      <c r="G67" s="1235"/>
      <c r="H67" s="1236"/>
      <c r="I67" s="1236"/>
      <c r="J67" s="1236"/>
      <c r="K67" s="1236"/>
      <c r="L67" s="1236"/>
      <c r="M67" s="1236"/>
      <c r="N67" s="1236"/>
      <c r="O67" s="1237"/>
    </row>
    <row r="68" spans="2:30" x14ac:dyDescent="0.15">
      <c r="B68" s="250"/>
      <c r="C68" s="246"/>
      <c r="D68" s="246"/>
      <c r="E68" s="246"/>
      <c r="F68" s="246"/>
      <c r="G68" s="1235"/>
      <c r="H68" s="1236"/>
      <c r="I68" s="1236"/>
      <c r="J68" s="1236"/>
      <c r="K68" s="1236"/>
      <c r="L68" s="1236"/>
      <c r="M68" s="1236"/>
      <c r="N68" s="1236"/>
      <c r="O68" s="1237"/>
    </row>
    <row r="69" spans="2:30" x14ac:dyDescent="0.15">
      <c r="B69" s="250"/>
      <c r="C69" s="246"/>
      <c r="D69" s="246"/>
      <c r="E69" s="246"/>
      <c r="F69" s="246"/>
      <c r="G69" s="1238"/>
      <c r="H69" s="1239"/>
      <c r="I69" s="1239"/>
      <c r="J69" s="1239"/>
      <c r="K69" s="1239"/>
      <c r="L69" s="1239"/>
      <c r="M69" s="1239"/>
      <c r="N69" s="1239"/>
      <c r="O69" s="1240"/>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41"/>
      <c r="H72" s="1242"/>
      <c r="I72" s="1242"/>
      <c r="J72" s="1243"/>
      <c r="K72" s="356" t="s">
        <v>522</v>
      </c>
      <c r="L72" s="356" t="s">
        <v>523</v>
      </c>
      <c r="M72" s="356" t="s">
        <v>524</v>
      </c>
      <c r="N72" s="356" t="s">
        <v>525</v>
      </c>
      <c r="O72" s="356" t="s">
        <v>526</v>
      </c>
    </row>
    <row r="73" spans="2:30" x14ac:dyDescent="0.15">
      <c r="B73" s="250"/>
      <c r="C73" s="246"/>
      <c r="D73" s="246"/>
      <c r="E73" s="246"/>
      <c r="F73" s="246"/>
      <c r="G73" s="1244" t="s">
        <v>554</v>
      </c>
      <c r="H73" s="1245"/>
      <c r="I73" s="1250" t="s">
        <v>555</v>
      </c>
      <c r="J73" s="1250"/>
      <c r="K73" s="1231">
        <v>129.1</v>
      </c>
      <c r="L73" s="1231">
        <v>117.4</v>
      </c>
      <c r="M73" s="1218">
        <v>119.7</v>
      </c>
      <c r="N73" s="1218">
        <v>121.6</v>
      </c>
      <c r="O73" s="1218">
        <v>96</v>
      </c>
      <c r="S73" s="245">
        <v>9.9</v>
      </c>
    </row>
    <row r="74" spans="2:30" x14ac:dyDescent="0.15">
      <c r="B74" s="250"/>
      <c r="C74" s="246"/>
      <c r="D74" s="246"/>
      <c r="E74" s="246"/>
      <c r="F74" s="246"/>
      <c r="G74" s="1246"/>
      <c r="H74" s="1247"/>
      <c r="I74" s="1251"/>
      <c r="J74" s="1251"/>
      <c r="K74" s="1231"/>
      <c r="L74" s="1231"/>
      <c r="M74" s="1218"/>
      <c r="N74" s="1218"/>
      <c r="O74" s="1218"/>
    </row>
    <row r="75" spans="2:30" x14ac:dyDescent="0.15">
      <c r="B75" s="250"/>
      <c r="C75" s="246"/>
      <c r="D75" s="246"/>
      <c r="E75" s="246"/>
      <c r="F75" s="246"/>
      <c r="G75" s="1246"/>
      <c r="H75" s="1247"/>
      <c r="I75" s="1230" t="s">
        <v>559</v>
      </c>
      <c r="J75" s="1230"/>
      <c r="K75" s="1222">
        <v>13.3</v>
      </c>
      <c r="L75" s="1222">
        <v>13</v>
      </c>
      <c r="M75" s="1222">
        <v>9.9</v>
      </c>
      <c r="N75" s="1222">
        <v>5.5</v>
      </c>
      <c r="O75" s="1222">
        <v>3.4</v>
      </c>
      <c r="U75" s="245">
        <v>81.2</v>
      </c>
      <c r="W75" s="245">
        <v>87.2</v>
      </c>
      <c r="Y75" s="245">
        <v>99.8</v>
      </c>
      <c r="AA75" s="245">
        <v>109.5</v>
      </c>
      <c r="AC75" s="245">
        <v>115.2</v>
      </c>
    </row>
    <row r="76" spans="2:30" x14ac:dyDescent="0.15">
      <c r="B76" s="250"/>
      <c r="C76" s="246"/>
      <c r="D76" s="246"/>
      <c r="E76" s="246"/>
      <c r="F76" s="246"/>
      <c r="G76" s="1248"/>
      <c r="H76" s="1249"/>
      <c r="I76" s="1230"/>
      <c r="J76" s="1230"/>
      <c r="K76" s="1223"/>
      <c r="L76" s="1223"/>
      <c r="M76" s="1223"/>
      <c r="N76" s="1223"/>
      <c r="O76" s="1223"/>
    </row>
    <row r="77" spans="2:30" x14ac:dyDescent="0.15">
      <c r="B77" s="250"/>
      <c r="C77" s="246"/>
      <c r="D77" s="246"/>
      <c r="E77" s="246"/>
      <c r="F77" s="246"/>
      <c r="G77" s="1224" t="s">
        <v>556</v>
      </c>
      <c r="H77" s="1225"/>
      <c r="I77" s="1230" t="s">
        <v>555</v>
      </c>
      <c r="J77" s="1230"/>
      <c r="K77" s="1231">
        <v>58.2</v>
      </c>
      <c r="L77" s="1231">
        <v>50.3</v>
      </c>
      <c r="M77" s="1218">
        <v>45.9</v>
      </c>
      <c r="N77" s="1218">
        <v>33.6</v>
      </c>
      <c r="O77" s="1218">
        <v>35.299999999999997</v>
      </c>
      <c r="R77" s="245">
        <v>12.3</v>
      </c>
      <c r="T77" s="245">
        <v>11.1</v>
      </c>
    </row>
    <row r="78" spans="2:30" x14ac:dyDescent="0.15">
      <c r="B78" s="250"/>
      <c r="C78" s="246"/>
      <c r="D78" s="246"/>
      <c r="E78" s="246"/>
      <c r="F78" s="246"/>
      <c r="G78" s="1226"/>
      <c r="H78" s="1227"/>
      <c r="I78" s="1230"/>
      <c r="J78" s="1230"/>
      <c r="K78" s="1231"/>
      <c r="L78" s="1231"/>
      <c r="M78" s="1218"/>
      <c r="N78" s="1218"/>
      <c r="O78" s="1218"/>
    </row>
    <row r="79" spans="2:30" x14ac:dyDescent="0.15">
      <c r="B79" s="250"/>
      <c r="C79" s="246"/>
      <c r="D79" s="246"/>
      <c r="E79" s="246"/>
      <c r="F79" s="246"/>
      <c r="G79" s="1226"/>
      <c r="H79" s="1227"/>
      <c r="I79" s="1219" t="s">
        <v>559</v>
      </c>
      <c r="J79" s="1220"/>
      <c r="K79" s="1221">
        <v>10.3</v>
      </c>
      <c r="L79" s="1221">
        <v>9.6</v>
      </c>
      <c r="M79" s="1221">
        <v>8.8000000000000007</v>
      </c>
      <c r="N79" s="1221">
        <v>7</v>
      </c>
      <c r="O79" s="1221">
        <v>6.9</v>
      </c>
      <c r="V79" s="245">
        <v>53.5</v>
      </c>
      <c r="X79" s="245">
        <v>48.2</v>
      </c>
      <c r="Z79" s="245">
        <v>34.200000000000003</v>
      </c>
      <c r="AB79" s="245">
        <v>30.3</v>
      </c>
      <c r="AD79" s="245">
        <v>28.9</v>
      </c>
    </row>
    <row r="80" spans="2:30" x14ac:dyDescent="0.15">
      <c r="B80" s="250"/>
      <c r="C80" s="246"/>
      <c r="D80" s="246"/>
      <c r="E80" s="246"/>
      <c r="F80" s="246"/>
      <c r="G80" s="1228"/>
      <c r="H80" s="1229"/>
      <c r="I80" s="1220"/>
      <c r="J80" s="1220"/>
      <c r="K80" s="1221"/>
      <c r="L80" s="1221"/>
      <c r="M80" s="1221"/>
      <c r="N80" s="1221"/>
      <c r="O80" s="1221"/>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1"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 zoomScale="25" zoomScaleNormal="2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23265</v>
      </c>
      <c r="E3" s="118"/>
      <c r="F3" s="119">
        <v>50880</v>
      </c>
      <c r="G3" s="120"/>
      <c r="H3" s="121"/>
    </row>
    <row r="4" spans="1:8" x14ac:dyDescent="0.15">
      <c r="A4" s="122"/>
      <c r="B4" s="123"/>
      <c r="C4" s="124"/>
      <c r="D4" s="125">
        <v>19454</v>
      </c>
      <c r="E4" s="126"/>
      <c r="F4" s="127">
        <v>26879</v>
      </c>
      <c r="G4" s="128"/>
      <c r="H4" s="129"/>
    </row>
    <row r="5" spans="1:8" x14ac:dyDescent="0.15">
      <c r="A5" s="110" t="s">
        <v>516</v>
      </c>
      <c r="B5" s="115"/>
      <c r="C5" s="116"/>
      <c r="D5" s="117">
        <v>104444</v>
      </c>
      <c r="E5" s="118"/>
      <c r="F5" s="119">
        <v>63956</v>
      </c>
      <c r="G5" s="120"/>
      <c r="H5" s="121"/>
    </row>
    <row r="6" spans="1:8" x14ac:dyDescent="0.15">
      <c r="A6" s="122"/>
      <c r="B6" s="123"/>
      <c r="C6" s="124"/>
      <c r="D6" s="125">
        <v>88620</v>
      </c>
      <c r="E6" s="126"/>
      <c r="F6" s="127">
        <v>29239</v>
      </c>
      <c r="G6" s="128"/>
      <c r="H6" s="129"/>
    </row>
    <row r="7" spans="1:8" x14ac:dyDescent="0.15">
      <c r="A7" s="110" t="s">
        <v>517</v>
      </c>
      <c r="B7" s="115"/>
      <c r="C7" s="116"/>
      <c r="D7" s="117">
        <v>64348</v>
      </c>
      <c r="E7" s="118"/>
      <c r="F7" s="119">
        <v>66255</v>
      </c>
      <c r="G7" s="120"/>
      <c r="H7" s="121"/>
    </row>
    <row r="8" spans="1:8" x14ac:dyDescent="0.15">
      <c r="A8" s="122"/>
      <c r="B8" s="123"/>
      <c r="C8" s="124"/>
      <c r="D8" s="125">
        <v>49213</v>
      </c>
      <c r="E8" s="126"/>
      <c r="F8" s="127">
        <v>31822</v>
      </c>
      <c r="G8" s="128"/>
      <c r="H8" s="129"/>
    </row>
    <row r="9" spans="1:8" x14ac:dyDescent="0.15">
      <c r="A9" s="110" t="s">
        <v>518</v>
      </c>
      <c r="B9" s="115"/>
      <c r="C9" s="116"/>
      <c r="D9" s="117">
        <v>125386</v>
      </c>
      <c r="E9" s="118"/>
      <c r="F9" s="119">
        <v>47278</v>
      </c>
      <c r="G9" s="120"/>
      <c r="H9" s="121"/>
    </row>
    <row r="10" spans="1:8" x14ac:dyDescent="0.15">
      <c r="A10" s="122"/>
      <c r="B10" s="123"/>
      <c r="C10" s="124"/>
      <c r="D10" s="125">
        <v>116839</v>
      </c>
      <c r="E10" s="126"/>
      <c r="F10" s="127">
        <v>24096</v>
      </c>
      <c r="G10" s="128"/>
      <c r="H10" s="129"/>
    </row>
    <row r="11" spans="1:8" x14ac:dyDescent="0.15">
      <c r="A11" s="110" t="s">
        <v>519</v>
      </c>
      <c r="B11" s="115"/>
      <c r="C11" s="116"/>
      <c r="D11" s="117">
        <v>50628</v>
      </c>
      <c r="E11" s="118"/>
      <c r="F11" s="119">
        <v>44504</v>
      </c>
      <c r="G11" s="120"/>
      <c r="H11" s="121"/>
    </row>
    <row r="12" spans="1:8" x14ac:dyDescent="0.15">
      <c r="A12" s="122"/>
      <c r="B12" s="123"/>
      <c r="C12" s="130"/>
      <c r="D12" s="125">
        <v>40850</v>
      </c>
      <c r="E12" s="126"/>
      <c r="F12" s="127">
        <v>25876</v>
      </c>
      <c r="G12" s="128"/>
      <c r="H12" s="129"/>
    </row>
    <row r="13" spans="1:8" x14ac:dyDescent="0.15">
      <c r="A13" s="110"/>
      <c r="B13" s="115"/>
      <c r="C13" s="131"/>
      <c r="D13" s="132">
        <v>73614</v>
      </c>
      <c r="E13" s="133"/>
      <c r="F13" s="134">
        <v>54575</v>
      </c>
      <c r="G13" s="135"/>
      <c r="H13" s="121"/>
    </row>
    <row r="14" spans="1:8" x14ac:dyDescent="0.15">
      <c r="A14" s="122"/>
      <c r="B14" s="123"/>
      <c r="C14" s="124"/>
      <c r="D14" s="125">
        <v>62995</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1.3</v>
      </c>
      <c r="C19" s="136">
        <f>ROUND(VALUE(SUBSTITUTE(実質収支比率等に係る経年分析!G$48,"▲","-")),2)</f>
        <v>2.23</v>
      </c>
      <c r="D19" s="136">
        <f>ROUND(VALUE(SUBSTITUTE(実質収支比率等に係る経年分析!H$48,"▲","-")),2)</f>
        <v>2.04</v>
      </c>
      <c r="E19" s="136">
        <f>ROUND(VALUE(SUBSTITUTE(実質収支比率等に係る経年分析!I$48,"▲","-")),2)</f>
        <v>5.05</v>
      </c>
      <c r="F19" s="136">
        <f>ROUND(VALUE(SUBSTITUTE(実質収支比率等に係る経年分析!J$48,"▲","-")),2)</f>
        <v>2.4900000000000002</v>
      </c>
    </row>
    <row r="20" spans="1:11" x14ac:dyDescent="0.15">
      <c r="A20" s="136" t="s">
        <v>43</v>
      </c>
      <c r="B20" s="136">
        <f>ROUND(VALUE(SUBSTITUTE(実質収支比率等に係る経年分析!F$47,"▲","-")),2)</f>
        <v>33.44</v>
      </c>
      <c r="C20" s="136">
        <f>ROUND(VALUE(SUBSTITUTE(実質収支比率等に係る経年分析!G$47,"▲","-")),2)</f>
        <v>30.14</v>
      </c>
      <c r="D20" s="136">
        <f>ROUND(VALUE(SUBSTITUTE(実質収支比率等に係る経年分析!H$47,"▲","-")),2)</f>
        <v>22.74</v>
      </c>
      <c r="E20" s="136">
        <f>ROUND(VALUE(SUBSTITUTE(実質収支比率等に係る経年分析!I$47,"▲","-")),2)</f>
        <v>34.83</v>
      </c>
      <c r="F20" s="136">
        <f>ROUND(VALUE(SUBSTITUTE(実質収支比率等に係る経年分析!J$47,"▲","-")),2)</f>
        <v>37.67</v>
      </c>
    </row>
    <row r="21" spans="1:11" x14ac:dyDescent="0.15">
      <c r="A21" s="136" t="s">
        <v>44</v>
      </c>
      <c r="B21" s="136">
        <f>IF(ISNUMBER(VALUE(SUBSTITUTE(実質収支比率等に係る経年分析!F$49,"▲","-"))),ROUND(VALUE(SUBSTITUTE(実質収支比率等に係る経年分析!F$49,"▲","-")),2),NA())</f>
        <v>-2.0299999999999998</v>
      </c>
      <c r="C21" s="136">
        <f>IF(ISNUMBER(VALUE(SUBSTITUTE(実質収支比率等に係る経年分析!G$49,"▲","-"))),ROUND(VALUE(SUBSTITUTE(実質収支比率等に係る経年分析!G$49,"▲","-")),2),NA())</f>
        <v>6.57</v>
      </c>
      <c r="D21" s="136">
        <f>IF(ISNUMBER(VALUE(SUBSTITUTE(実質収支比率等に係る経年分析!H$49,"▲","-"))),ROUND(VALUE(SUBSTITUTE(実質収支比率等に係る経年分析!H$49,"▲","-")),2),NA())</f>
        <v>9.7799999999999994</v>
      </c>
      <c r="E21" s="136">
        <f>IF(ISNUMBER(VALUE(SUBSTITUTE(実質収支比率等に係る経年分析!I$49,"▲","-"))),ROUND(VALUE(SUBSTITUTE(実質収支比率等に係る経年分析!I$49,"▲","-")),2),NA())</f>
        <v>18.62</v>
      </c>
      <c r="F21" s="136">
        <f>IF(ISNUMBER(VALUE(SUBSTITUTE(実質収支比率等に係る経年分析!J$49,"▲","-"))),ROUND(VALUE(SUBSTITUTE(実質収支比率等に係る経年分析!J$49,"▲","-")),2),NA())</f>
        <v>16.41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0.45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0.14000000000000001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公共用地取得費特別会計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0.19</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0.28000000000000003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0.38</v>
      </c>
    </row>
    <row r="31" spans="1:11" x14ac:dyDescent="0.15">
      <c r="A31" s="137" t="str">
        <f>IF(連結実質赤字比率に係る赤字・黒字の構成分析!C$39="",NA(),連結実質赤字比率に係る赤字・黒字の構成分析!C$39)</f>
        <v>宅地造成事業特別会計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4.37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4.2300000000000004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3.55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2.35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0.68</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0.56000000000000005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0.94</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0.28000000000000003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1.07</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2.44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6.84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4.3600000000000003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1.0900000000000001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2.2000000000000002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4.9400000000000004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2.2999999999999998</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0.41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6.87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6487</v>
      </c>
      <c r="E42" s="138"/>
      <c r="F42" s="138"/>
      <c r="G42" s="138">
        <f>'実質公債費比率（分子）の構造'!L$52</f>
        <v>6449</v>
      </c>
      <c r="H42" s="138"/>
      <c r="I42" s="138"/>
      <c r="J42" s="138">
        <f>'実質公債費比率（分子）の構造'!M$52</f>
        <v>6416</v>
      </c>
      <c r="K42" s="138"/>
      <c r="L42" s="138"/>
      <c r="M42" s="138">
        <f>'実質公債費比率（分子）の構造'!N$52</f>
        <v>6080</v>
      </c>
      <c r="N42" s="138"/>
      <c r="O42" s="138"/>
      <c r="P42" s="138">
        <f>'実質公債費比率（分子）の構造'!O$52</f>
        <v>5926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107</v>
      </c>
      <c r="C44" s="138"/>
      <c r="D44" s="138"/>
      <c r="E44" s="138">
        <f>'実質公債費比率（分子）の構造'!L$50</f>
        <v>1</v>
      </c>
      <c r="F44" s="138"/>
      <c r="G44" s="138"/>
      <c r="H44" s="138">
        <f>'実質公債費比率（分子）の構造'!M$50</f>
        <v>99</v>
      </c>
      <c r="I44" s="138"/>
      <c r="J44" s="138"/>
      <c r="K44" s="138">
        <f>'実質公債費比率（分子）の構造'!N$50</f>
        <v>99</v>
      </c>
      <c r="L44" s="138"/>
      <c r="M44" s="138"/>
      <c r="N44" s="138">
        <f>'実質公債費比率（分子）の構造'!O$50</f>
        <v>99</v>
      </c>
      <c r="O44" s="138"/>
      <c r="P44" s="138"/>
    </row>
    <row r="45" spans="1:16" x14ac:dyDescent="0.15">
      <c r="A45" s="138" t="s">
        <v>54</v>
      </c>
      <c r="B45" s="138">
        <f>'実質公債費比率（分子）の構造'!K$49</f>
        <v>119</v>
      </c>
      <c r="C45" s="138"/>
      <c r="D45" s="138"/>
      <c r="E45" s="138">
        <f>'実質公債費比率（分子）の構造'!L$49</f>
        <v>113</v>
      </c>
      <c r="F45" s="138"/>
      <c r="G45" s="138"/>
      <c r="H45" s="138">
        <f>'実質公債費比率（分子）の構造'!M$49</f>
        <v>111</v>
      </c>
      <c r="I45" s="138"/>
      <c r="J45" s="138"/>
      <c r="K45" s="138">
        <f>'実質公債費比率（分子）の構造'!N$49</f>
        <v>122</v>
      </c>
      <c r="L45" s="138"/>
      <c r="M45" s="138"/>
      <c r="N45" s="138">
        <f>'実質公債費比率（分子）の構造'!O$49</f>
        <v>44</v>
      </c>
      <c r="O45" s="138"/>
      <c r="P45" s="138"/>
    </row>
    <row r="46" spans="1:16" x14ac:dyDescent="0.15">
      <c r="A46" s="138" t="s">
        <v>55</v>
      </c>
      <c r="B46" s="138">
        <f>'実質公債費比率（分子）の構造'!K$48</f>
        <v>1272</v>
      </c>
      <c r="C46" s="138"/>
      <c r="D46" s="138"/>
      <c r="E46" s="138">
        <f>'実質公債費比率（分子）の構造'!L$48</f>
        <v>1001</v>
      </c>
      <c r="F46" s="138"/>
      <c r="G46" s="138"/>
      <c r="H46" s="138">
        <f>'実質公債費比率（分子）の構造'!M$48</f>
        <v>1014</v>
      </c>
      <c r="I46" s="138"/>
      <c r="J46" s="138"/>
      <c r="K46" s="138">
        <f>'実質公債費比率（分子）の構造'!N$48</f>
        <v>943</v>
      </c>
      <c r="L46" s="138"/>
      <c r="M46" s="138"/>
      <c r="N46" s="138">
        <f>'実質公債費比率（分子）の構造'!O$48</f>
        <v>946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7857</v>
      </c>
      <c r="C49" s="138"/>
      <c r="D49" s="138"/>
      <c r="E49" s="138">
        <f>'実質公債費比率（分子）の構造'!L$45</f>
        <v>7576</v>
      </c>
      <c r="F49" s="138"/>
      <c r="G49" s="138"/>
      <c r="H49" s="138">
        <f>'実質公債費比率（分子）の構造'!M$45</f>
        <v>5650</v>
      </c>
      <c r="I49" s="138"/>
      <c r="J49" s="138"/>
      <c r="K49" s="138">
        <f>'実質公債費比率（分子）の構造'!N$45</f>
        <v>5346</v>
      </c>
      <c r="L49" s="138"/>
      <c r="M49" s="138"/>
      <c r="N49" s="138">
        <f>'実質公債費比率（分子）の構造'!O$45</f>
        <v>5982</v>
      </c>
      <c r="O49" s="138"/>
      <c r="P49" s="138"/>
    </row>
    <row r="50" spans="1:16" x14ac:dyDescent="0.15">
      <c r="A50" s="138" t="s">
        <v>59</v>
      </c>
      <c r="B50" s="138" t="e">
        <f>NA()</f>
        <v>#N/A</v>
      </c>
      <c r="C50" s="138">
        <f>IF(ISNUMBER('実質公債費比率（分子）の構造'!K$53),'実質公債費比率（分子）の構造'!K$53,NA())</f>
        <v>2868</v>
      </c>
      <c r="D50" s="138" t="e">
        <f>NA()</f>
        <v>#N/A</v>
      </c>
      <c r="E50" s="138" t="e">
        <f>NA()</f>
        <v>#N/A</v>
      </c>
      <c r="F50" s="138">
        <f>IF(ISNUMBER('実質公債費比率（分子）の構造'!L$53),'実質公債費比率（分子）の構造'!L$53,NA())</f>
        <v>2242</v>
      </c>
      <c r="G50" s="138" t="e">
        <f>NA()</f>
        <v>#N/A</v>
      </c>
      <c r="H50" s="138" t="e">
        <f>NA()</f>
        <v>#N/A</v>
      </c>
      <c r="I50" s="138">
        <f>IF(ISNUMBER('実質公債費比率（分子）の構造'!M$53),'実質公債費比率（分子）の構造'!M$53,NA())</f>
        <v>458</v>
      </c>
      <c r="J50" s="138" t="e">
        <f>NA()</f>
        <v>#N/A</v>
      </c>
      <c r="K50" s="138" t="e">
        <f>NA()</f>
        <v>#N/A</v>
      </c>
      <c r="L50" s="138">
        <f>IF(ISNUMBER('実質公債費比率（分子）の構造'!N$53),'実質公債費比率（分子）の構造'!N$53,NA())</f>
        <v>430</v>
      </c>
      <c r="M50" s="138" t="e">
        <f>NA()</f>
        <v>#N/A</v>
      </c>
      <c r="N50" s="138" t="e">
        <f>NA()</f>
        <v>#N/A</v>
      </c>
      <c r="O50" s="138">
        <f>IF(ISNUMBER('実質公債費比率（分子）の構造'!O$53),'実質公債費比率（分子）の構造'!O$53,NA())</f>
        <v>1145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39174</v>
      </c>
      <c r="E56" s="137"/>
      <c r="F56" s="137"/>
      <c r="G56" s="137">
        <f>'将来負担比率（分子）の構造'!J$52</f>
        <v>36441</v>
      </c>
      <c r="H56" s="137"/>
      <c r="I56" s="137"/>
      <c r="J56" s="137">
        <f>'将来負担比率（分子）の構造'!K$52</f>
        <v>34378</v>
      </c>
      <c r="K56" s="137"/>
      <c r="L56" s="137"/>
      <c r="M56" s="137">
        <f>'将来負担比率（分子）の構造'!L$52</f>
        <v>31671</v>
      </c>
      <c r="N56" s="137"/>
      <c r="O56" s="137"/>
      <c r="P56" s="137">
        <f>'将来負担比率（分子）の構造'!M$52</f>
        <v>28507</v>
      </c>
    </row>
    <row r="57" spans="1:16" x14ac:dyDescent="0.15">
      <c r="A57" s="137" t="s">
        <v>36</v>
      </c>
      <c r="B57" s="137"/>
      <c r="C57" s="137"/>
      <c r="D57" s="137">
        <f>'将来負担比率（分子）の構造'!I$51</f>
        <v>13962</v>
      </c>
      <c r="E57" s="137"/>
      <c r="F57" s="137"/>
      <c r="G57" s="137">
        <f>'将来負担比率（分子）の構造'!J$51</f>
        <v>12749</v>
      </c>
      <c r="H57" s="137"/>
      <c r="I57" s="137"/>
      <c r="J57" s="137">
        <f>'将来負担比率（分子）の構造'!K$51</f>
        <v>10276</v>
      </c>
      <c r="K57" s="137"/>
      <c r="L57" s="137"/>
      <c r="M57" s="137">
        <f>'将来負担比率（分子）の構造'!L$51</f>
        <v>10900</v>
      </c>
      <c r="N57" s="137"/>
      <c r="O57" s="137"/>
      <c r="P57" s="137">
        <f>'将来負担比率（分子）の構造'!M$51</f>
        <v>12380</v>
      </c>
    </row>
    <row r="58" spans="1:16" x14ac:dyDescent="0.15">
      <c r="A58" s="137" t="s">
        <v>35</v>
      </c>
      <c r="B58" s="137"/>
      <c r="C58" s="137"/>
      <c r="D58" s="137">
        <f>'将来負担比率（分子）の構造'!I$50</f>
        <v>18842</v>
      </c>
      <c r="E58" s="137"/>
      <c r="F58" s="137"/>
      <c r="G58" s="137">
        <f>'将来負担比率（分子）の構造'!J$50</f>
        <v>14831</v>
      </c>
      <c r="H58" s="137"/>
      <c r="I58" s="137"/>
      <c r="J58" s="137">
        <f>'将来負担比率（分子）の構造'!K$50</f>
        <v>11895</v>
      </c>
      <c r="K58" s="137"/>
      <c r="L58" s="137"/>
      <c r="M58" s="137">
        <f>'将来負担比率（分子）の構造'!L$50</f>
        <v>14612</v>
      </c>
      <c r="N58" s="137"/>
      <c r="O58" s="137"/>
      <c r="P58" s="137">
        <f>'将来負担比率（分子）の構造'!M$50</f>
        <v>16178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2330</v>
      </c>
      <c r="C61" s="137"/>
      <c r="D61" s="137"/>
      <c r="E61" s="137">
        <f>'将来負担比率（分子）の構造'!J$46</f>
        <v>20</v>
      </c>
      <c r="F61" s="137"/>
      <c r="G61" s="137"/>
      <c r="H61" s="137">
        <f>'将来負担比率（分子）の構造'!K$46</f>
        <v>17</v>
      </c>
      <c r="I61" s="137"/>
      <c r="J61" s="137"/>
      <c r="K61" s="137">
        <f>'将来負担比率（分子）の構造'!L$46</f>
        <v>15</v>
      </c>
      <c r="L61" s="137"/>
      <c r="M61" s="137"/>
      <c r="N61" s="137">
        <f>'将来負担比率（分子）の構造'!M$46</f>
        <v>12</v>
      </c>
      <c r="O61" s="137"/>
      <c r="P61" s="137"/>
    </row>
    <row r="62" spans="1:16" x14ac:dyDescent="0.15">
      <c r="A62" s="137" t="s">
        <v>29</v>
      </c>
      <c r="B62" s="137">
        <f>'将来負担比率（分子）の構造'!I$45</f>
        <v>6690</v>
      </c>
      <c r="C62" s="137"/>
      <c r="D62" s="137"/>
      <c r="E62" s="137">
        <f>'将来負担比率（分子）の構造'!J$45</f>
        <v>5854</v>
      </c>
      <c r="F62" s="137"/>
      <c r="G62" s="137"/>
      <c r="H62" s="137">
        <f>'将来負担比率（分子）の構造'!K$45</f>
        <v>6057</v>
      </c>
      <c r="I62" s="137"/>
      <c r="J62" s="137"/>
      <c r="K62" s="137">
        <f>'将来負担比率（分子）の構造'!L$45</f>
        <v>5228</v>
      </c>
      <c r="L62" s="137"/>
      <c r="M62" s="137"/>
      <c r="N62" s="137">
        <f>'将来負担比率（分子）の構造'!M$45</f>
        <v>5062</v>
      </c>
      <c r="O62" s="137"/>
      <c r="P62" s="137"/>
    </row>
    <row r="63" spans="1:16" x14ac:dyDescent="0.15">
      <c r="A63" s="137" t="s">
        <v>28</v>
      </c>
      <c r="B63" s="137">
        <f>'将来負担比率（分子）の構造'!I$44</f>
        <v>423</v>
      </c>
      <c r="C63" s="137"/>
      <c r="D63" s="137"/>
      <c r="E63" s="137">
        <f>'将来負担比率（分子）の構造'!J$44</f>
        <v>318</v>
      </c>
      <c r="F63" s="137"/>
      <c r="G63" s="137"/>
      <c r="H63" s="137">
        <f>'将来負担比率（分子）の構造'!K$44</f>
        <v>285</v>
      </c>
      <c r="I63" s="137"/>
      <c r="J63" s="137"/>
      <c r="K63" s="137">
        <f>'将来負担比率（分子）の構造'!L$44</f>
        <v>168</v>
      </c>
      <c r="L63" s="137"/>
      <c r="M63" s="137"/>
      <c r="N63" s="137">
        <f>'将来負担比率（分子）の構造'!M$44</f>
        <v>134</v>
      </c>
      <c r="O63" s="137"/>
      <c r="P63" s="137"/>
    </row>
    <row r="64" spans="1:16" x14ac:dyDescent="0.15">
      <c r="A64" s="137" t="s">
        <v>27</v>
      </c>
      <c r="B64" s="137">
        <f>'将来負担比率（分子）の構造'!I$43</f>
        <v>12392</v>
      </c>
      <c r="C64" s="137"/>
      <c r="D64" s="137"/>
      <c r="E64" s="137">
        <f>'将来負担比率（分子）の構造'!J$43</f>
        <v>11652</v>
      </c>
      <c r="F64" s="137"/>
      <c r="G64" s="137"/>
      <c r="H64" s="137">
        <f>'将来負担比率（分子）の構造'!K$43</f>
        <v>10567</v>
      </c>
      <c r="I64" s="137"/>
      <c r="J64" s="137"/>
      <c r="K64" s="137">
        <f>'将来負担比率（分子）の構造'!L$43</f>
        <v>9384</v>
      </c>
      <c r="L64" s="137"/>
      <c r="M64" s="137"/>
      <c r="N64" s="137">
        <f>'将来負担比率（分子）の構造'!M$43</f>
        <v>8590</v>
      </c>
      <c r="O64" s="137"/>
      <c r="P64" s="137"/>
    </row>
    <row r="65" spans="1:16" x14ac:dyDescent="0.15">
      <c r="A65" s="137" t="s">
        <v>26</v>
      </c>
      <c r="B65" s="137">
        <f>'将来負担比率（分子）の構造'!I$42</f>
        <v>8530</v>
      </c>
      <c r="C65" s="137"/>
      <c r="D65" s="137"/>
      <c r="E65" s="137">
        <f>'将来負担比率（分子）の構造'!J$42</f>
        <v>8026</v>
      </c>
      <c r="F65" s="137"/>
      <c r="G65" s="137"/>
      <c r="H65" s="137">
        <f>'将来負担比率（分子）の構造'!K$42</f>
        <v>8281</v>
      </c>
      <c r="I65" s="137"/>
      <c r="J65" s="137"/>
      <c r="K65" s="137">
        <f>'将来負担比率（分子）の構造'!L$42</f>
        <v>7661</v>
      </c>
      <c r="L65" s="137"/>
      <c r="M65" s="137"/>
      <c r="N65" s="137">
        <f>'将来負担比率（分子）の構造'!M$42</f>
        <v>7045</v>
      </c>
      <c r="O65" s="137"/>
      <c r="P65" s="137"/>
    </row>
    <row r="66" spans="1:16" x14ac:dyDescent="0.15">
      <c r="A66" s="137" t="s">
        <v>25</v>
      </c>
      <c r="B66" s="137">
        <f>'将来負担比率（分子）の構造'!I$41</f>
        <v>65545</v>
      </c>
      <c r="C66" s="137"/>
      <c r="D66" s="137"/>
      <c r="E66" s="137">
        <f>'将来負担比率（分子）の構造'!J$41</f>
        <v>60279</v>
      </c>
      <c r="F66" s="137"/>
      <c r="G66" s="137"/>
      <c r="H66" s="137">
        <f>'将来負担比率（分子）の構造'!K$41</f>
        <v>54287</v>
      </c>
      <c r="I66" s="137"/>
      <c r="J66" s="137"/>
      <c r="K66" s="137">
        <f>'将来負担比率（分子）の構造'!L$41</f>
        <v>58204</v>
      </c>
      <c r="L66" s="137"/>
      <c r="M66" s="137"/>
      <c r="N66" s="137">
        <f>'将来負担比率（分子）の構造'!M$41</f>
        <v>54958</v>
      </c>
      <c r="O66" s="137"/>
      <c r="P66" s="137"/>
    </row>
    <row r="67" spans="1:16" x14ac:dyDescent="0.15">
      <c r="A67" s="137" t="s">
        <v>63</v>
      </c>
      <c r="B67" s="137" t="e">
        <f>NA()</f>
        <v>#N/A</v>
      </c>
      <c r="C67" s="137">
        <f>IF(ISNUMBER('将来負担比率（分子）の構造'!I$53), IF('将来負担比率（分子）の構造'!I$53 &lt; 0, 0, '将来負担比率（分子）の構造'!I$53), NA())</f>
        <v>23931</v>
      </c>
      <c r="D67" s="137" t="e">
        <f>NA()</f>
        <v>#N/A</v>
      </c>
      <c r="E67" s="137" t="e">
        <f>NA()</f>
        <v>#N/A</v>
      </c>
      <c r="F67" s="137">
        <f>IF(ISNUMBER('将来負担比率（分子）の構造'!J$53), IF('将来負担比率（分子）の構造'!J$53 &lt; 0, 0, '将来負担比率（分子）の構造'!J$53), NA())</f>
        <v>22126</v>
      </c>
      <c r="G67" s="137" t="e">
        <f>NA()</f>
        <v>#N/A</v>
      </c>
      <c r="H67" s="137" t="e">
        <f>NA()</f>
        <v>#N/A</v>
      </c>
      <c r="I67" s="137">
        <f>IF(ISNUMBER('将来負担比率（分子）の構造'!K$53), IF('将来負担比率（分子）の構造'!K$53 &lt; 0, 0, '将来負担比率（分子）の構造'!K$53), NA())</f>
        <v>22945</v>
      </c>
      <c r="J67" s="137" t="e">
        <f>NA()</f>
        <v>#N/A</v>
      </c>
      <c r="K67" s="137" t="e">
        <f>NA()</f>
        <v>#N/A</v>
      </c>
      <c r="L67" s="137">
        <f>IF(ISNUMBER('将来負担比率（分子）の構造'!L$53), IF('将来負担比率（分子）の構造'!L$53 &lt; 0, 0, '将来負担比率（分子）の構造'!L$53), NA())</f>
        <v>23476</v>
      </c>
      <c r="M67" s="137" t="e">
        <f>NA()</f>
        <v>#N/A</v>
      </c>
      <c r="N67" s="137" t="e">
        <f>NA()</f>
        <v>#N/A</v>
      </c>
      <c r="O67" s="137">
        <f>IF(ISNUMBER('将来負担比率（分子）の構造'!M$53), IF('将来負担比率（分子）の構造'!M$53 &lt; 0, 0, '将来負担比率（分子）の構造'!M$53), NA())</f>
        <v>18736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22616141</v>
      </c>
      <c r="S5" s="615"/>
      <c r="T5" s="615"/>
      <c r="U5" s="615"/>
      <c r="V5" s="615"/>
      <c r="W5" s="615"/>
      <c r="X5" s="615"/>
      <c r="Y5" s="616"/>
      <c r="Z5" s="617">
        <v>50</v>
      </c>
      <c r="AA5" s="617"/>
      <c r="AB5" s="617"/>
      <c r="AC5" s="617"/>
      <c r="AD5" s="618">
        <v>20814036</v>
      </c>
      <c r="AE5" s="618"/>
      <c r="AF5" s="618"/>
      <c r="AG5" s="618"/>
      <c r="AH5" s="618"/>
      <c r="AI5" s="618"/>
      <c r="AJ5" s="618"/>
      <c r="AK5" s="618"/>
      <c r="AL5" s="619">
        <v>88.2</v>
      </c>
      <c r="AM5" s="620"/>
      <c r="AN5" s="620"/>
      <c r="AO5" s="621"/>
      <c r="AP5" s="611" t="s">
        <v>208</v>
      </c>
      <c r="AQ5" s="612"/>
      <c r="AR5" s="612"/>
      <c r="AS5" s="612"/>
      <c r="AT5" s="612"/>
      <c r="AU5" s="612"/>
      <c r="AV5" s="612"/>
      <c r="AW5" s="612"/>
      <c r="AX5" s="612"/>
      <c r="AY5" s="612"/>
      <c r="AZ5" s="612"/>
      <c r="BA5" s="612"/>
      <c r="BB5" s="612"/>
      <c r="BC5" s="612"/>
      <c r="BD5" s="612"/>
      <c r="BE5" s="612"/>
      <c r="BF5" s="613"/>
      <c r="BG5" s="625">
        <v>20741375</v>
      </c>
      <c r="BH5" s="626"/>
      <c r="BI5" s="626"/>
      <c r="BJ5" s="626"/>
      <c r="BK5" s="626"/>
      <c r="BL5" s="626"/>
      <c r="BM5" s="626"/>
      <c r="BN5" s="627"/>
      <c r="BO5" s="628">
        <v>91.7</v>
      </c>
      <c r="BP5" s="628"/>
      <c r="BQ5" s="628"/>
      <c r="BR5" s="628"/>
      <c r="BS5" s="629">
        <v>95557</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174749</v>
      </c>
      <c r="S6" s="626"/>
      <c r="T6" s="626"/>
      <c r="U6" s="626"/>
      <c r="V6" s="626"/>
      <c r="W6" s="626"/>
      <c r="X6" s="626"/>
      <c r="Y6" s="627"/>
      <c r="Z6" s="628">
        <v>0.4</v>
      </c>
      <c r="AA6" s="628"/>
      <c r="AB6" s="628"/>
      <c r="AC6" s="628"/>
      <c r="AD6" s="629">
        <v>174749</v>
      </c>
      <c r="AE6" s="629"/>
      <c r="AF6" s="629"/>
      <c r="AG6" s="629"/>
      <c r="AH6" s="629"/>
      <c r="AI6" s="629"/>
      <c r="AJ6" s="629"/>
      <c r="AK6" s="629"/>
      <c r="AL6" s="630">
        <v>0.7</v>
      </c>
      <c r="AM6" s="631"/>
      <c r="AN6" s="631"/>
      <c r="AO6" s="632"/>
      <c r="AP6" s="622" t="s">
        <v>213</v>
      </c>
      <c r="AQ6" s="623"/>
      <c r="AR6" s="623"/>
      <c r="AS6" s="623"/>
      <c r="AT6" s="623"/>
      <c r="AU6" s="623"/>
      <c r="AV6" s="623"/>
      <c r="AW6" s="623"/>
      <c r="AX6" s="623"/>
      <c r="AY6" s="623"/>
      <c r="AZ6" s="623"/>
      <c r="BA6" s="623"/>
      <c r="BB6" s="623"/>
      <c r="BC6" s="623"/>
      <c r="BD6" s="623"/>
      <c r="BE6" s="623"/>
      <c r="BF6" s="624"/>
      <c r="BG6" s="625">
        <v>20741375</v>
      </c>
      <c r="BH6" s="626"/>
      <c r="BI6" s="626"/>
      <c r="BJ6" s="626"/>
      <c r="BK6" s="626"/>
      <c r="BL6" s="626"/>
      <c r="BM6" s="626"/>
      <c r="BN6" s="627"/>
      <c r="BO6" s="628">
        <v>91.7</v>
      </c>
      <c r="BP6" s="628"/>
      <c r="BQ6" s="628"/>
      <c r="BR6" s="628"/>
      <c r="BS6" s="629">
        <v>95557</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411418</v>
      </c>
      <c r="CS6" s="626"/>
      <c r="CT6" s="626"/>
      <c r="CU6" s="626"/>
      <c r="CV6" s="626"/>
      <c r="CW6" s="626"/>
      <c r="CX6" s="626"/>
      <c r="CY6" s="627"/>
      <c r="CZ6" s="628">
        <v>0.9</v>
      </c>
      <c r="DA6" s="628"/>
      <c r="DB6" s="628"/>
      <c r="DC6" s="628"/>
      <c r="DD6" s="634" t="s">
        <v>215</v>
      </c>
      <c r="DE6" s="626"/>
      <c r="DF6" s="626"/>
      <c r="DG6" s="626"/>
      <c r="DH6" s="626"/>
      <c r="DI6" s="626"/>
      <c r="DJ6" s="626"/>
      <c r="DK6" s="626"/>
      <c r="DL6" s="626"/>
      <c r="DM6" s="626"/>
      <c r="DN6" s="626"/>
      <c r="DO6" s="626"/>
      <c r="DP6" s="627"/>
      <c r="DQ6" s="634">
        <v>411418</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45058</v>
      </c>
      <c r="S7" s="626"/>
      <c r="T7" s="626"/>
      <c r="U7" s="626"/>
      <c r="V7" s="626"/>
      <c r="W7" s="626"/>
      <c r="X7" s="626"/>
      <c r="Y7" s="627"/>
      <c r="Z7" s="628">
        <v>0.1</v>
      </c>
      <c r="AA7" s="628"/>
      <c r="AB7" s="628"/>
      <c r="AC7" s="628"/>
      <c r="AD7" s="629">
        <v>45058</v>
      </c>
      <c r="AE7" s="629"/>
      <c r="AF7" s="629"/>
      <c r="AG7" s="629"/>
      <c r="AH7" s="629"/>
      <c r="AI7" s="629"/>
      <c r="AJ7" s="629"/>
      <c r="AK7" s="629"/>
      <c r="AL7" s="630">
        <v>0.2</v>
      </c>
      <c r="AM7" s="631"/>
      <c r="AN7" s="631"/>
      <c r="AO7" s="632"/>
      <c r="AP7" s="622" t="s">
        <v>217</v>
      </c>
      <c r="AQ7" s="623"/>
      <c r="AR7" s="623"/>
      <c r="AS7" s="623"/>
      <c r="AT7" s="623"/>
      <c r="AU7" s="623"/>
      <c r="AV7" s="623"/>
      <c r="AW7" s="623"/>
      <c r="AX7" s="623"/>
      <c r="AY7" s="623"/>
      <c r="AZ7" s="623"/>
      <c r="BA7" s="623"/>
      <c r="BB7" s="623"/>
      <c r="BC7" s="623"/>
      <c r="BD7" s="623"/>
      <c r="BE7" s="623"/>
      <c r="BF7" s="624"/>
      <c r="BG7" s="625">
        <v>13188640</v>
      </c>
      <c r="BH7" s="626"/>
      <c r="BI7" s="626"/>
      <c r="BJ7" s="626"/>
      <c r="BK7" s="626"/>
      <c r="BL7" s="626"/>
      <c r="BM7" s="626"/>
      <c r="BN7" s="627"/>
      <c r="BO7" s="628">
        <v>58.3</v>
      </c>
      <c r="BP7" s="628"/>
      <c r="BQ7" s="628"/>
      <c r="BR7" s="628"/>
      <c r="BS7" s="629">
        <v>95557</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5727196</v>
      </c>
      <c r="CS7" s="626"/>
      <c r="CT7" s="626"/>
      <c r="CU7" s="626"/>
      <c r="CV7" s="626"/>
      <c r="CW7" s="626"/>
      <c r="CX7" s="626"/>
      <c r="CY7" s="627"/>
      <c r="CZ7" s="628">
        <v>13</v>
      </c>
      <c r="DA7" s="628"/>
      <c r="DB7" s="628"/>
      <c r="DC7" s="628"/>
      <c r="DD7" s="634">
        <v>904845</v>
      </c>
      <c r="DE7" s="626"/>
      <c r="DF7" s="626"/>
      <c r="DG7" s="626"/>
      <c r="DH7" s="626"/>
      <c r="DI7" s="626"/>
      <c r="DJ7" s="626"/>
      <c r="DK7" s="626"/>
      <c r="DL7" s="626"/>
      <c r="DM7" s="626"/>
      <c r="DN7" s="626"/>
      <c r="DO7" s="626"/>
      <c r="DP7" s="627"/>
      <c r="DQ7" s="634">
        <v>4428390</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179789</v>
      </c>
      <c r="S8" s="626"/>
      <c r="T8" s="626"/>
      <c r="U8" s="626"/>
      <c r="V8" s="626"/>
      <c r="W8" s="626"/>
      <c r="X8" s="626"/>
      <c r="Y8" s="627"/>
      <c r="Z8" s="628">
        <v>0.4</v>
      </c>
      <c r="AA8" s="628"/>
      <c r="AB8" s="628"/>
      <c r="AC8" s="628"/>
      <c r="AD8" s="629">
        <v>179789</v>
      </c>
      <c r="AE8" s="629"/>
      <c r="AF8" s="629"/>
      <c r="AG8" s="629"/>
      <c r="AH8" s="629"/>
      <c r="AI8" s="629"/>
      <c r="AJ8" s="629"/>
      <c r="AK8" s="629"/>
      <c r="AL8" s="630">
        <v>0.8</v>
      </c>
      <c r="AM8" s="631"/>
      <c r="AN8" s="631"/>
      <c r="AO8" s="632"/>
      <c r="AP8" s="622" t="s">
        <v>220</v>
      </c>
      <c r="AQ8" s="623"/>
      <c r="AR8" s="623"/>
      <c r="AS8" s="623"/>
      <c r="AT8" s="623"/>
      <c r="AU8" s="623"/>
      <c r="AV8" s="623"/>
      <c r="AW8" s="623"/>
      <c r="AX8" s="623"/>
      <c r="AY8" s="623"/>
      <c r="AZ8" s="623"/>
      <c r="BA8" s="623"/>
      <c r="BB8" s="623"/>
      <c r="BC8" s="623"/>
      <c r="BD8" s="623"/>
      <c r="BE8" s="623"/>
      <c r="BF8" s="624"/>
      <c r="BG8" s="625">
        <v>162362</v>
      </c>
      <c r="BH8" s="626"/>
      <c r="BI8" s="626"/>
      <c r="BJ8" s="626"/>
      <c r="BK8" s="626"/>
      <c r="BL8" s="626"/>
      <c r="BM8" s="626"/>
      <c r="BN8" s="627"/>
      <c r="BO8" s="628">
        <v>0.7</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12935311</v>
      </c>
      <c r="CS8" s="626"/>
      <c r="CT8" s="626"/>
      <c r="CU8" s="626"/>
      <c r="CV8" s="626"/>
      <c r="CW8" s="626"/>
      <c r="CX8" s="626"/>
      <c r="CY8" s="627"/>
      <c r="CZ8" s="628">
        <v>29.3</v>
      </c>
      <c r="DA8" s="628"/>
      <c r="DB8" s="628"/>
      <c r="DC8" s="628"/>
      <c r="DD8" s="634">
        <v>91905</v>
      </c>
      <c r="DE8" s="626"/>
      <c r="DF8" s="626"/>
      <c r="DG8" s="626"/>
      <c r="DH8" s="626"/>
      <c r="DI8" s="626"/>
      <c r="DJ8" s="626"/>
      <c r="DK8" s="626"/>
      <c r="DL8" s="626"/>
      <c r="DM8" s="626"/>
      <c r="DN8" s="626"/>
      <c r="DO8" s="626"/>
      <c r="DP8" s="627"/>
      <c r="DQ8" s="634">
        <v>7253473</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113461</v>
      </c>
      <c r="S9" s="626"/>
      <c r="T9" s="626"/>
      <c r="U9" s="626"/>
      <c r="V9" s="626"/>
      <c r="W9" s="626"/>
      <c r="X9" s="626"/>
      <c r="Y9" s="627"/>
      <c r="Z9" s="628">
        <v>0.3</v>
      </c>
      <c r="AA9" s="628"/>
      <c r="AB9" s="628"/>
      <c r="AC9" s="628"/>
      <c r="AD9" s="629">
        <v>113461</v>
      </c>
      <c r="AE9" s="629"/>
      <c r="AF9" s="629"/>
      <c r="AG9" s="629"/>
      <c r="AH9" s="629"/>
      <c r="AI9" s="629"/>
      <c r="AJ9" s="629"/>
      <c r="AK9" s="629"/>
      <c r="AL9" s="630">
        <v>0.5</v>
      </c>
      <c r="AM9" s="631"/>
      <c r="AN9" s="631"/>
      <c r="AO9" s="632"/>
      <c r="AP9" s="622" t="s">
        <v>223</v>
      </c>
      <c r="AQ9" s="623"/>
      <c r="AR9" s="623"/>
      <c r="AS9" s="623"/>
      <c r="AT9" s="623"/>
      <c r="AU9" s="623"/>
      <c r="AV9" s="623"/>
      <c r="AW9" s="623"/>
      <c r="AX9" s="623"/>
      <c r="AY9" s="623"/>
      <c r="AZ9" s="623"/>
      <c r="BA9" s="623"/>
      <c r="BB9" s="623"/>
      <c r="BC9" s="623"/>
      <c r="BD9" s="623"/>
      <c r="BE9" s="623"/>
      <c r="BF9" s="624"/>
      <c r="BG9" s="625">
        <v>12088798</v>
      </c>
      <c r="BH9" s="626"/>
      <c r="BI9" s="626"/>
      <c r="BJ9" s="626"/>
      <c r="BK9" s="626"/>
      <c r="BL9" s="626"/>
      <c r="BM9" s="626"/>
      <c r="BN9" s="627"/>
      <c r="BO9" s="628">
        <v>53.5</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3763892</v>
      </c>
      <c r="CS9" s="626"/>
      <c r="CT9" s="626"/>
      <c r="CU9" s="626"/>
      <c r="CV9" s="626"/>
      <c r="CW9" s="626"/>
      <c r="CX9" s="626"/>
      <c r="CY9" s="627"/>
      <c r="CZ9" s="628">
        <v>8.5</v>
      </c>
      <c r="DA9" s="628"/>
      <c r="DB9" s="628"/>
      <c r="DC9" s="628"/>
      <c r="DD9" s="634">
        <v>305862</v>
      </c>
      <c r="DE9" s="626"/>
      <c r="DF9" s="626"/>
      <c r="DG9" s="626"/>
      <c r="DH9" s="626"/>
      <c r="DI9" s="626"/>
      <c r="DJ9" s="626"/>
      <c r="DK9" s="626"/>
      <c r="DL9" s="626"/>
      <c r="DM9" s="626"/>
      <c r="DN9" s="626"/>
      <c r="DO9" s="626"/>
      <c r="DP9" s="627"/>
      <c r="DQ9" s="634">
        <v>3306807</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1363518</v>
      </c>
      <c r="S10" s="626"/>
      <c r="T10" s="626"/>
      <c r="U10" s="626"/>
      <c r="V10" s="626"/>
      <c r="W10" s="626"/>
      <c r="X10" s="626"/>
      <c r="Y10" s="627"/>
      <c r="Z10" s="628">
        <v>3</v>
      </c>
      <c r="AA10" s="628"/>
      <c r="AB10" s="628"/>
      <c r="AC10" s="628"/>
      <c r="AD10" s="629">
        <v>1363518</v>
      </c>
      <c r="AE10" s="629"/>
      <c r="AF10" s="629"/>
      <c r="AG10" s="629"/>
      <c r="AH10" s="629"/>
      <c r="AI10" s="629"/>
      <c r="AJ10" s="629"/>
      <c r="AK10" s="629"/>
      <c r="AL10" s="630">
        <v>5.8</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283677</v>
      </c>
      <c r="BH10" s="626"/>
      <c r="BI10" s="626"/>
      <c r="BJ10" s="626"/>
      <c r="BK10" s="626"/>
      <c r="BL10" s="626"/>
      <c r="BM10" s="626"/>
      <c r="BN10" s="627"/>
      <c r="BO10" s="628">
        <v>1.3</v>
      </c>
      <c r="BP10" s="628"/>
      <c r="BQ10" s="628"/>
      <c r="BR10" s="628"/>
      <c r="BS10" s="634">
        <v>47080</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24326</v>
      </c>
      <c r="CS10" s="626"/>
      <c r="CT10" s="626"/>
      <c r="CU10" s="626"/>
      <c r="CV10" s="626"/>
      <c r="CW10" s="626"/>
      <c r="CX10" s="626"/>
      <c r="CY10" s="627"/>
      <c r="CZ10" s="628">
        <v>0.1</v>
      </c>
      <c r="DA10" s="628"/>
      <c r="DB10" s="628"/>
      <c r="DC10" s="628"/>
      <c r="DD10" s="634">
        <v>2921</v>
      </c>
      <c r="DE10" s="626"/>
      <c r="DF10" s="626"/>
      <c r="DG10" s="626"/>
      <c r="DH10" s="626"/>
      <c r="DI10" s="626"/>
      <c r="DJ10" s="626"/>
      <c r="DK10" s="626"/>
      <c r="DL10" s="626"/>
      <c r="DM10" s="626"/>
      <c r="DN10" s="626"/>
      <c r="DO10" s="626"/>
      <c r="DP10" s="627"/>
      <c r="DQ10" s="634">
        <v>24326</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4093</v>
      </c>
      <c r="S11" s="626"/>
      <c r="T11" s="626"/>
      <c r="U11" s="626"/>
      <c r="V11" s="626"/>
      <c r="W11" s="626"/>
      <c r="X11" s="626"/>
      <c r="Y11" s="627"/>
      <c r="Z11" s="628">
        <v>0</v>
      </c>
      <c r="AA11" s="628"/>
      <c r="AB11" s="628"/>
      <c r="AC11" s="628"/>
      <c r="AD11" s="629">
        <v>4093</v>
      </c>
      <c r="AE11" s="629"/>
      <c r="AF11" s="629"/>
      <c r="AG11" s="629"/>
      <c r="AH11" s="629"/>
      <c r="AI11" s="629"/>
      <c r="AJ11" s="629"/>
      <c r="AK11" s="629"/>
      <c r="AL11" s="630">
        <v>0</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653803</v>
      </c>
      <c r="BH11" s="626"/>
      <c r="BI11" s="626"/>
      <c r="BJ11" s="626"/>
      <c r="BK11" s="626"/>
      <c r="BL11" s="626"/>
      <c r="BM11" s="626"/>
      <c r="BN11" s="627"/>
      <c r="BO11" s="628">
        <v>2.9</v>
      </c>
      <c r="BP11" s="628"/>
      <c r="BQ11" s="628"/>
      <c r="BR11" s="628"/>
      <c r="BS11" s="634">
        <v>48477</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32055</v>
      </c>
      <c r="CS11" s="626"/>
      <c r="CT11" s="626"/>
      <c r="CU11" s="626"/>
      <c r="CV11" s="626"/>
      <c r="CW11" s="626"/>
      <c r="CX11" s="626"/>
      <c r="CY11" s="627"/>
      <c r="CZ11" s="628">
        <v>0.1</v>
      </c>
      <c r="DA11" s="628"/>
      <c r="DB11" s="628"/>
      <c r="DC11" s="628"/>
      <c r="DD11" s="634">
        <v>1517</v>
      </c>
      <c r="DE11" s="626"/>
      <c r="DF11" s="626"/>
      <c r="DG11" s="626"/>
      <c r="DH11" s="626"/>
      <c r="DI11" s="626"/>
      <c r="DJ11" s="626"/>
      <c r="DK11" s="626"/>
      <c r="DL11" s="626"/>
      <c r="DM11" s="626"/>
      <c r="DN11" s="626"/>
      <c r="DO11" s="626"/>
      <c r="DP11" s="627"/>
      <c r="DQ11" s="634">
        <v>23591</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7246884</v>
      </c>
      <c r="BH12" s="626"/>
      <c r="BI12" s="626"/>
      <c r="BJ12" s="626"/>
      <c r="BK12" s="626"/>
      <c r="BL12" s="626"/>
      <c r="BM12" s="626"/>
      <c r="BN12" s="627"/>
      <c r="BO12" s="628">
        <v>32</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130730</v>
      </c>
      <c r="CS12" s="626"/>
      <c r="CT12" s="626"/>
      <c r="CU12" s="626"/>
      <c r="CV12" s="626"/>
      <c r="CW12" s="626"/>
      <c r="CX12" s="626"/>
      <c r="CY12" s="627"/>
      <c r="CZ12" s="628">
        <v>0.3</v>
      </c>
      <c r="DA12" s="628"/>
      <c r="DB12" s="628"/>
      <c r="DC12" s="628"/>
      <c r="DD12" s="634">
        <v>4776</v>
      </c>
      <c r="DE12" s="626"/>
      <c r="DF12" s="626"/>
      <c r="DG12" s="626"/>
      <c r="DH12" s="626"/>
      <c r="DI12" s="626"/>
      <c r="DJ12" s="626"/>
      <c r="DK12" s="626"/>
      <c r="DL12" s="626"/>
      <c r="DM12" s="626"/>
      <c r="DN12" s="626"/>
      <c r="DO12" s="626"/>
      <c r="DP12" s="627"/>
      <c r="DQ12" s="634">
        <v>100271</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50064</v>
      </c>
      <c r="S13" s="626"/>
      <c r="T13" s="626"/>
      <c r="U13" s="626"/>
      <c r="V13" s="626"/>
      <c r="W13" s="626"/>
      <c r="X13" s="626"/>
      <c r="Y13" s="627"/>
      <c r="Z13" s="628">
        <v>0.1</v>
      </c>
      <c r="AA13" s="628"/>
      <c r="AB13" s="628"/>
      <c r="AC13" s="628"/>
      <c r="AD13" s="629">
        <v>50064</v>
      </c>
      <c r="AE13" s="629"/>
      <c r="AF13" s="629"/>
      <c r="AG13" s="629"/>
      <c r="AH13" s="629"/>
      <c r="AI13" s="629"/>
      <c r="AJ13" s="629"/>
      <c r="AK13" s="629"/>
      <c r="AL13" s="630">
        <v>0.2</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7113364</v>
      </c>
      <c r="BH13" s="626"/>
      <c r="BI13" s="626"/>
      <c r="BJ13" s="626"/>
      <c r="BK13" s="626"/>
      <c r="BL13" s="626"/>
      <c r="BM13" s="626"/>
      <c r="BN13" s="627"/>
      <c r="BO13" s="628">
        <v>31.5</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5332765</v>
      </c>
      <c r="CS13" s="626"/>
      <c r="CT13" s="626"/>
      <c r="CU13" s="626"/>
      <c r="CV13" s="626"/>
      <c r="CW13" s="626"/>
      <c r="CX13" s="626"/>
      <c r="CY13" s="627"/>
      <c r="CZ13" s="628">
        <v>12.1</v>
      </c>
      <c r="DA13" s="628"/>
      <c r="DB13" s="628"/>
      <c r="DC13" s="628"/>
      <c r="DD13" s="634">
        <v>2008418</v>
      </c>
      <c r="DE13" s="626"/>
      <c r="DF13" s="626"/>
      <c r="DG13" s="626"/>
      <c r="DH13" s="626"/>
      <c r="DI13" s="626"/>
      <c r="DJ13" s="626"/>
      <c r="DK13" s="626"/>
      <c r="DL13" s="626"/>
      <c r="DM13" s="626"/>
      <c r="DN13" s="626"/>
      <c r="DO13" s="626"/>
      <c r="DP13" s="627"/>
      <c r="DQ13" s="634">
        <v>3263676</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39998</v>
      </c>
      <c r="BH14" s="626"/>
      <c r="BI14" s="626"/>
      <c r="BJ14" s="626"/>
      <c r="BK14" s="626"/>
      <c r="BL14" s="626"/>
      <c r="BM14" s="626"/>
      <c r="BN14" s="627"/>
      <c r="BO14" s="628">
        <v>0.2</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1313088</v>
      </c>
      <c r="CS14" s="626"/>
      <c r="CT14" s="626"/>
      <c r="CU14" s="626"/>
      <c r="CV14" s="626"/>
      <c r="CW14" s="626"/>
      <c r="CX14" s="626"/>
      <c r="CY14" s="627"/>
      <c r="CZ14" s="628">
        <v>3</v>
      </c>
      <c r="DA14" s="628"/>
      <c r="DB14" s="628"/>
      <c r="DC14" s="628"/>
      <c r="DD14" s="634">
        <v>139854</v>
      </c>
      <c r="DE14" s="626"/>
      <c r="DF14" s="626"/>
      <c r="DG14" s="626"/>
      <c r="DH14" s="626"/>
      <c r="DI14" s="626"/>
      <c r="DJ14" s="626"/>
      <c r="DK14" s="626"/>
      <c r="DL14" s="626"/>
      <c r="DM14" s="626"/>
      <c r="DN14" s="626"/>
      <c r="DO14" s="626"/>
      <c r="DP14" s="627"/>
      <c r="DQ14" s="634">
        <v>1183862</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38649</v>
      </c>
      <c r="S15" s="626"/>
      <c r="T15" s="626"/>
      <c r="U15" s="626"/>
      <c r="V15" s="626"/>
      <c r="W15" s="626"/>
      <c r="X15" s="626"/>
      <c r="Y15" s="627"/>
      <c r="Z15" s="628">
        <v>0.1</v>
      </c>
      <c r="AA15" s="628"/>
      <c r="AB15" s="628"/>
      <c r="AC15" s="628"/>
      <c r="AD15" s="629">
        <v>38649</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265853</v>
      </c>
      <c r="BH15" s="626"/>
      <c r="BI15" s="626"/>
      <c r="BJ15" s="626"/>
      <c r="BK15" s="626"/>
      <c r="BL15" s="626"/>
      <c r="BM15" s="626"/>
      <c r="BN15" s="627"/>
      <c r="BO15" s="628">
        <v>1.2</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4652230</v>
      </c>
      <c r="CS15" s="626"/>
      <c r="CT15" s="626"/>
      <c r="CU15" s="626"/>
      <c r="CV15" s="626"/>
      <c r="CW15" s="626"/>
      <c r="CX15" s="626"/>
      <c r="CY15" s="627"/>
      <c r="CZ15" s="628">
        <v>10.6</v>
      </c>
      <c r="DA15" s="628"/>
      <c r="DB15" s="628"/>
      <c r="DC15" s="628"/>
      <c r="DD15" s="634">
        <v>1412607</v>
      </c>
      <c r="DE15" s="626"/>
      <c r="DF15" s="626"/>
      <c r="DG15" s="626"/>
      <c r="DH15" s="626"/>
      <c r="DI15" s="626"/>
      <c r="DJ15" s="626"/>
      <c r="DK15" s="626"/>
      <c r="DL15" s="626"/>
      <c r="DM15" s="626"/>
      <c r="DN15" s="626"/>
      <c r="DO15" s="626"/>
      <c r="DP15" s="627"/>
      <c r="DQ15" s="634">
        <v>3109383</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1756710</v>
      </c>
      <c r="S16" s="626"/>
      <c r="T16" s="626"/>
      <c r="U16" s="626"/>
      <c r="V16" s="626"/>
      <c r="W16" s="626"/>
      <c r="X16" s="626"/>
      <c r="Y16" s="627"/>
      <c r="Z16" s="628">
        <v>3.9</v>
      </c>
      <c r="AA16" s="628"/>
      <c r="AB16" s="628"/>
      <c r="AC16" s="628"/>
      <c r="AD16" s="629">
        <v>475809</v>
      </c>
      <c r="AE16" s="629"/>
      <c r="AF16" s="629"/>
      <c r="AG16" s="629"/>
      <c r="AH16" s="629"/>
      <c r="AI16" s="629"/>
      <c r="AJ16" s="629"/>
      <c r="AK16" s="629"/>
      <c r="AL16" s="630">
        <v>2</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475809</v>
      </c>
      <c r="S17" s="626"/>
      <c r="T17" s="626"/>
      <c r="U17" s="626"/>
      <c r="V17" s="626"/>
      <c r="W17" s="626"/>
      <c r="X17" s="626"/>
      <c r="Y17" s="627"/>
      <c r="Z17" s="628">
        <v>1.1000000000000001</v>
      </c>
      <c r="AA17" s="628"/>
      <c r="AB17" s="628"/>
      <c r="AC17" s="628"/>
      <c r="AD17" s="629">
        <v>475809</v>
      </c>
      <c r="AE17" s="629"/>
      <c r="AF17" s="629"/>
      <c r="AG17" s="629"/>
      <c r="AH17" s="629"/>
      <c r="AI17" s="629"/>
      <c r="AJ17" s="629"/>
      <c r="AK17" s="629"/>
      <c r="AL17" s="630">
        <v>2</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9773623</v>
      </c>
      <c r="CS17" s="626"/>
      <c r="CT17" s="626"/>
      <c r="CU17" s="626"/>
      <c r="CV17" s="626"/>
      <c r="CW17" s="626"/>
      <c r="CX17" s="626"/>
      <c r="CY17" s="627"/>
      <c r="CZ17" s="628">
        <v>22.2</v>
      </c>
      <c r="DA17" s="628"/>
      <c r="DB17" s="628"/>
      <c r="DC17" s="628"/>
      <c r="DD17" s="634" t="s">
        <v>112</v>
      </c>
      <c r="DE17" s="626"/>
      <c r="DF17" s="626"/>
      <c r="DG17" s="626"/>
      <c r="DH17" s="626"/>
      <c r="DI17" s="626"/>
      <c r="DJ17" s="626"/>
      <c r="DK17" s="626"/>
      <c r="DL17" s="626"/>
      <c r="DM17" s="626"/>
      <c r="DN17" s="626"/>
      <c r="DO17" s="626"/>
      <c r="DP17" s="627"/>
      <c r="DQ17" s="634">
        <v>9439110</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1280901</v>
      </c>
      <c r="S18" s="626"/>
      <c r="T18" s="626"/>
      <c r="U18" s="626"/>
      <c r="V18" s="626"/>
      <c r="W18" s="626"/>
      <c r="X18" s="626"/>
      <c r="Y18" s="627"/>
      <c r="Z18" s="628">
        <v>2.8</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1874766</v>
      </c>
      <c r="BH19" s="626"/>
      <c r="BI19" s="626"/>
      <c r="BJ19" s="626"/>
      <c r="BK19" s="626"/>
      <c r="BL19" s="626"/>
      <c r="BM19" s="626"/>
      <c r="BN19" s="627"/>
      <c r="BO19" s="628">
        <v>8.3000000000000007</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26342232</v>
      </c>
      <c r="S20" s="626"/>
      <c r="T20" s="626"/>
      <c r="U20" s="626"/>
      <c r="V20" s="626"/>
      <c r="W20" s="626"/>
      <c r="X20" s="626"/>
      <c r="Y20" s="627"/>
      <c r="Z20" s="628">
        <v>58.3</v>
      </c>
      <c r="AA20" s="628"/>
      <c r="AB20" s="628"/>
      <c r="AC20" s="628"/>
      <c r="AD20" s="629">
        <v>23259226</v>
      </c>
      <c r="AE20" s="629"/>
      <c r="AF20" s="629"/>
      <c r="AG20" s="629"/>
      <c r="AH20" s="629"/>
      <c r="AI20" s="629"/>
      <c r="AJ20" s="629"/>
      <c r="AK20" s="629"/>
      <c r="AL20" s="630">
        <v>98.5</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1874766</v>
      </c>
      <c r="BH20" s="626"/>
      <c r="BI20" s="626"/>
      <c r="BJ20" s="626"/>
      <c r="BK20" s="626"/>
      <c r="BL20" s="626"/>
      <c r="BM20" s="626"/>
      <c r="BN20" s="627"/>
      <c r="BO20" s="628">
        <v>8.3000000000000007</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44096634</v>
      </c>
      <c r="CS20" s="626"/>
      <c r="CT20" s="626"/>
      <c r="CU20" s="626"/>
      <c r="CV20" s="626"/>
      <c r="CW20" s="626"/>
      <c r="CX20" s="626"/>
      <c r="CY20" s="627"/>
      <c r="CZ20" s="628">
        <v>100</v>
      </c>
      <c r="DA20" s="628"/>
      <c r="DB20" s="628"/>
      <c r="DC20" s="628"/>
      <c r="DD20" s="634">
        <v>4872705</v>
      </c>
      <c r="DE20" s="626"/>
      <c r="DF20" s="626"/>
      <c r="DG20" s="626"/>
      <c r="DH20" s="626"/>
      <c r="DI20" s="626"/>
      <c r="DJ20" s="626"/>
      <c r="DK20" s="626"/>
      <c r="DL20" s="626"/>
      <c r="DM20" s="626"/>
      <c r="DN20" s="626"/>
      <c r="DO20" s="626"/>
      <c r="DP20" s="627"/>
      <c r="DQ20" s="634">
        <v>32544307</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12864</v>
      </c>
      <c r="S21" s="626"/>
      <c r="T21" s="626"/>
      <c r="U21" s="626"/>
      <c r="V21" s="626"/>
      <c r="W21" s="626"/>
      <c r="X21" s="626"/>
      <c r="Y21" s="627"/>
      <c r="Z21" s="628">
        <v>0</v>
      </c>
      <c r="AA21" s="628"/>
      <c r="AB21" s="628"/>
      <c r="AC21" s="628"/>
      <c r="AD21" s="629">
        <v>12864</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23041</v>
      </c>
      <c r="BH21" s="626"/>
      <c r="BI21" s="626"/>
      <c r="BJ21" s="626"/>
      <c r="BK21" s="626"/>
      <c r="BL21" s="626"/>
      <c r="BM21" s="626"/>
      <c r="BN21" s="627"/>
      <c r="BO21" s="628">
        <v>0.1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280558</v>
      </c>
      <c r="S22" s="626"/>
      <c r="T22" s="626"/>
      <c r="U22" s="626"/>
      <c r="V22" s="626"/>
      <c r="W22" s="626"/>
      <c r="X22" s="626"/>
      <c r="Y22" s="627"/>
      <c r="Z22" s="628">
        <v>0.6</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v>49620</v>
      </c>
      <c r="BH22" s="626"/>
      <c r="BI22" s="626"/>
      <c r="BJ22" s="626"/>
      <c r="BK22" s="626"/>
      <c r="BL22" s="626"/>
      <c r="BM22" s="626"/>
      <c r="BN22" s="627"/>
      <c r="BO22" s="628">
        <v>0.2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1363718</v>
      </c>
      <c r="S23" s="626"/>
      <c r="T23" s="626"/>
      <c r="U23" s="626"/>
      <c r="V23" s="626"/>
      <c r="W23" s="626"/>
      <c r="X23" s="626"/>
      <c r="Y23" s="627"/>
      <c r="Z23" s="628">
        <v>3</v>
      </c>
      <c r="AA23" s="628"/>
      <c r="AB23" s="628"/>
      <c r="AC23" s="628"/>
      <c r="AD23" s="629">
        <v>190958</v>
      </c>
      <c r="AE23" s="629"/>
      <c r="AF23" s="629"/>
      <c r="AG23" s="629"/>
      <c r="AH23" s="629"/>
      <c r="AI23" s="629"/>
      <c r="AJ23" s="629"/>
      <c r="AK23" s="629"/>
      <c r="AL23" s="630">
        <v>0.8</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1802105</v>
      </c>
      <c r="BH23" s="626"/>
      <c r="BI23" s="626"/>
      <c r="BJ23" s="626"/>
      <c r="BK23" s="626"/>
      <c r="BL23" s="626"/>
      <c r="BM23" s="626"/>
      <c r="BN23" s="627"/>
      <c r="BO23" s="628">
        <v>8</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181551</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24039450</v>
      </c>
      <c r="CS24" s="615"/>
      <c r="CT24" s="615"/>
      <c r="CU24" s="615"/>
      <c r="CV24" s="615"/>
      <c r="CW24" s="615"/>
      <c r="CX24" s="615"/>
      <c r="CY24" s="616"/>
      <c r="CZ24" s="652">
        <v>54.5</v>
      </c>
      <c r="DA24" s="653"/>
      <c r="DB24" s="653"/>
      <c r="DC24" s="654"/>
      <c r="DD24" s="651">
        <v>18650363</v>
      </c>
      <c r="DE24" s="615"/>
      <c r="DF24" s="615"/>
      <c r="DG24" s="615"/>
      <c r="DH24" s="615"/>
      <c r="DI24" s="615"/>
      <c r="DJ24" s="615"/>
      <c r="DK24" s="616"/>
      <c r="DL24" s="651">
        <v>14789558</v>
      </c>
      <c r="DM24" s="615"/>
      <c r="DN24" s="615"/>
      <c r="DO24" s="615"/>
      <c r="DP24" s="615"/>
      <c r="DQ24" s="615"/>
      <c r="DR24" s="615"/>
      <c r="DS24" s="615"/>
      <c r="DT24" s="615"/>
      <c r="DU24" s="615"/>
      <c r="DV24" s="616"/>
      <c r="DW24" s="619">
        <v>61.1</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4345246</v>
      </c>
      <c r="S25" s="626"/>
      <c r="T25" s="626"/>
      <c r="U25" s="626"/>
      <c r="V25" s="626"/>
      <c r="W25" s="626"/>
      <c r="X25" s="626"/>
      <c r="Y25" s="627"/>
      <c r="Z25" s="628">
        <v>9.6</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7465139</v>
      </c>
      <c r="CS25" s="657"/>
      <c r="CT25" s="657"/>
      <c r="CU25" s="657"/>
      <c r="CV25" s="657"/>
      <c r="CW25" s="657"/>
      <c r="CX25" s="657"/>
      <c r="CY25" s="658"/>
      <c r="CZ25" s="659">
        <v>16.899999999999999</v>
      </c>
      <c r="DA25" s="660"/>
      <c r="DB25" s="660"/>
      <c r="DC25" s="661"/>
      <c r="DD25" s="634">
        <v>6890739</v>
      </c>
      <c r="DE25" s="657"/>
      <c r="DF25" s="657"/>
      <c r="DG25" s="657"/>
      <c r="DH25" s="657"/>
      <c r="DI25" s="657"/>
      <c r="DJ25" s="657"/>
      <c r="DK25" s="658"/>
      <c r="DL25" s="634">
        <v>6824116</v>
      </c>
      <c r="DM25" s="657"/>
      <c r="DN25" s="657"/>
      <c r="DO25" s="657"/>
      <c r="DP25" s="657"/>
      <c r="DQ25" s="657"/>
      <c r="DR25" s="657"/>
      <c r="DS25" s="657"/>
      <c r="DT25" s="657"/>
      <c r="DU25" s="657"/>
      <c r="DV25" s="658"/>
      <c r="DW25" s="630">
        <v>28.2</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4982222</v>
      </c>
      <c r="CS26" s="626"/>
      <c r="CT26" s="626"/>
      <c r="CU26" s="626"/>
      <c r="CV26" s="626"/>
      <c r="CW26" s="626"/>
      <c r="CX26" s="626"/>
      <c r="CY26" s="627"/>
      <c r="CZ26" s="659">
        <v>11.3</v>
      </c>
      <c r="DA26" s="660"/>
      <c r="DB26" s="660"/>
      <c r="DC26" s="661"/>
      <c r="DD26" s="634">
        <v>4562535</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1731993</v>
      </c>
      <c r="S27" s="626"/>
      <c r="T27" s="626"/>
      <c r="U27" s="626"/>
      <c r="V27" s="626"/>
      <c r="W27" s="626"/>
      <c r="X27" s="626"/>
      <c r="Y27" s="627"/>
      <c r="Z27" s="628">
        <v>3.8</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22616141</v>
      </c>
      <c r="BH27" s="626"/>
      <c r="BI27" s="626"/>
      <c r="BJ27" s="626"/>
      <c r="BK27" s="626"/>
      <c r="BL27" s="626"/>
      <c r="BM27" s="626"/>
      <c r="BN27" s="627"/>
      <c r="BO27" s="628">
        <v>100</v>
      </c>
      <c r="BP27" s="628"/>
      <c r="BQ27" s="628"/>
      <c r="BR27" s="628"/>
      <c r="BS27" s="634">
        <v>95557</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6800689</v>
      </c>
      <c r="CS27" s="657"/>
      <c r="CT27" s="657"/>
      <c r="CU27" s="657"/>
      <c r="CV27" s="657"/>
      <c r="CW27" s="657"/>
      <c r="CX27" s="657"/>
      <c r="CY27" s="658"/>
      <c r="CZ27" s="659">
        <v>15.4</v>
      </c>
      <c r="DA27" s="660"/>
      <c r="DB27" s="660"/>
      <c r="DC27" s="661"/>
      <c r="DD27" s="634">
        <v>2320515</v>
      </c>
      <c r="DE27" s="657"/>
      <c r="DF27" s="657"/>
      <c r="DG27" s="657"/>
      <c r="DH27" s="657"/>
      <c r="DI27" s="657"/>
      <c r="DJ27" s="657"/>
      <c r="DK27" s="658"/>
      <c r="DL27" s="634">
        <v>2319133</v>
      </c>
      <c r="DM27" s="657"/>
      <c r="DN27" s="657"/>
      <c r="DO27" s="657"/>
      <c r="DP27" s="657"/>
      <c r="DQ27" s="657"/>
      <c r="DR27" s="657"/>
      <c r="DS27" s="657"/>
      <c r="DT27" s="657"/>
      <c r="DU27" s="657"/>
      <c r="DV27" s="658"/>
      <c r="DW27" s="630">
        <v>9.6</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323151</v>
      </c>
      <c r="S28" s="626"/>
      <c r="T28" s="626"/>
      <c r="U28" s="626"/>
      <c r="V28" s="626"/>
      <c r="W28" s="626"/>
      <c r="X28" s="626"/>
      <c r="Y28" s="627"/>
      <c r="Z28" s="628">
        <v>0.7</v>
      </c>
      <c r="AA28" s="628"/>
      <c r="AB28" s="628"/>
      <c r="AC28" s="628"/>
      <c r="AD28" s="629">
        <v>141070</v>
      </c>
      <c r="AE28" s="629"/>
      <c r="AF28" s="629"/>
      <c r="AG28" s="629"/>
      <c r="AH28" s="629"/>
      <c r="AI28" s="629"/>
      <c r="AJ28" s="629"/>
      <c r="AK28" s="629"/>
      <c r="AL28" s="630">
        <v>0.6</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9773622</v>
      </c>
      <c r="CS28" s="626"/>
      <c r="CT28" s="626"/>
      <c r="CU28" s="626"/>
      <c r="CV28" s="626"/>
      <c r="CW28" s="626"/>
      <c r="CX28" s="626"/>
      <c r="CY28" s="627"/>
      <c r="CZ28" s="659">
        <v>22.2</v>
      </c>
      <c r="DA28" s="660"/>
      <c r="DB28" s="660"/>
      <c r="DC28" s="661"/>
      <c r="DD28" s="634">
        <v>9439109</v>
      </c>
      <c r="DE28" s="626"/>
      <c r="DF28" s="626"/>
      <c r="DG28" s="626"/>
      <c r="DH28" s="626"/>
      <c r="DI28" s="626"/>
      <c r="DJ28" s="626"/>
      <c r="DK28" s="627"/>
      <c r="DL28" s="634">
        <v>5646309</v>
      </c>
      <c r="DM28" s="626"/>
      <c r="DN28" s="626"/>
      <c r="DO28" s="626"/>
      <c r="DP28" s="626"/>
      <c r="DQ28" s="626"/>
      <c r="DR28" s="626"/>
      <c r="DS28" s="626"/>
      <c r="DT28" s="626"/>
      <c r="DU28" s="626"/>
      <c r="DV28" s="627"/>
      <c r="DW28" s="630">
        <v>23.3</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215998</v>
      </c>
      <c r="S29" s="626"/>
      <c r="T29" s="626"/>
      <c r="U29" s="626"/>
      <c r="V29" s="626"/>
      <c r="W29" s="626"/>
      <c r="X29" s="626"/>
      <c r="Y29" s="627"/>
      <c r="Z29" s="628">
        <v>0.5</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9773590</v>
      </c>
      <c r="CS29" s="657"/>
      <c r="CT29" s="657"/>
      <c r="CU29" s="657"/>
      <c r="CV29" s="657"/>
      <c r="CW29" s="657"/>
      <c r="CX29" s="657"/>
      <c r="CY29" s="658"/>
      <c r="CZ29" s="659">
        <v>22.2</v>
      </c>
      <c r="DA29" s="660"/>
      <c r="DB29" s="660"/>
      <c r="DC29" s="661"/>
      <c r="DD29" s="634">
        <v>9439077</v>
      </c>
      <c r="DE29" s="657"/>
      <c r="DF29" s="657"/>
      <c r="DG29" s="657"/>
      <c r="DH29" s="657"/>
      <c r="DI29" s="657"/>
      <c r="DJ29" s="657"/>
      <c r="DK29" s="658"/>
      <c r="DL29" s="634">
        <v>5646277</v>
      </c>
      <c r="DM29" s="657"/>
      <c r="DN29" s="657"/>
      <c r="DO29" s="657"/>
      <c r="DP29" s="657"/>
      <c r="DQ29" s="657"/>
      <c r="DR29" s="657"/>
      <c r="DS29" s="657"/>
      <c r="DT29" s="657"/>
      <c r="DU29" s="657"/>
      <c r="DV29" s="658"/>
      <c r="DW29" s="630">
        <v>23.3</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1000943</v>
      </c>
      <c r="S30" s="626"/>
      <c r="T30" s="626"/>
      <c r="U30" s="626"/>
      <c r="V30" s="626"/>
      <c r="W30" s="626"/>
      <c r="X30" s="626"/>
      <c r="Y30" s="627"/>
      <c r="Z30" s="628">
        <v>2.2000000000000002</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99.4</v>
      </c>
      <c r="BH30" s="684"/>
      <c r="BI30" s="684"/>
      <c r="BJ30" s="684"/>
      <c r="BK30" s="684"/>
      <c r="BL30" s="684"/>
      <c r="BM30" s="620">
        <v>96.2</v>
      </c>
      <c r="BN30" s="684"/>
      <c r="BO30" s="684"/>
      <c r="BP30" s="684"/>
      <c r="BQ30" s="685"/>
      <c r="BR30" s="683">
        <v>99.4</v>
      </c>
      <c r="BS30" s="684"/>
      <c r="BT30" s="684"/>
      <c r="BU30" s="684"/>
      <c r="BV30" s="684"/>
      <c r="BW30" s="684"/>
      <c r="BX30" s="620">
        <v>95.9</v>
      </c>
      <c r="BY30" s="684"/>
      <c r="BZ30" s="684"/>
      <c r="CA30" s="684"/>
      <c r="CB30" s="685"/>
      <c r="CD30" s="688"/>
      <c r="CE30" s="689"/>
      <c r="CF30" s="639" t="s">
        <v>291</v>
      </c>
      <c r="CG30" s="640"/>
      <c r="CH30" s="640"/>
      <c r="CI30" s="640"/>
      <c r="CJ30" s="640"/>
      <c r="CK30" s="640"/>
      <c r="CL30" s="640"/>
      <c r="CM30" s="640"/>
      <c r="CN30" s="640"/>
      <c r="CO30" s="640"/>
      <c r="CP30" s="640"/>
      <c r="CQ30" s="641"/>
      <c r="CR30" s="625">
        <v>9076118</v>
      </c>
      <c r="CS30" s="626"/>
      <c r="CT30" s="626"/>
      <c r="CU30" s="626"/>
      <c r="CV30" s="626"/>
      <c r="CW30" s="626"/>
      <c r="CX30" s="626"/>
      <c r="CY30" s="627"/>
      <c r="CZ30" s="659">
        <v>20.6</v>
      </c>
      <c r="DA30" s="660"/>
      <c r="DB30" s="660"/>
      <c r="DC30" s="661"/>
      <c r="DD30" s="634">
        <v>8816901</v>
      </c>
      <c r="DE30" s="626"/>
      <c r="DF30" s="626"/>
      <c r="DG30" s="626"/>
      <c r="DH30" s="626"/>
      <c r="DI30" s="626"/>
      <c r="DJ30" s="626"/>
      <c r="DK30" s="627"/>
      <c r="DL30" s="634">
        <v>5024101</v>
      </c>
      <c r="DM30" s="626"/>
      <c r="DN30" s="626"/>
      <c r="DO30" s="626"/>
      <c r="DP30" s="626"/>
      <c r="DQ30" s="626"/>
      <c r="DR30" s="626"/>
      <c r="DS30" s="626"/>
      <c r="DT30" s="626"/>
      <c r="DU30" s="626"/>
      <c r="DV30" s="627"/>
      <c r="DW30" s="630">
        <v>20.8</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2446743</v>
      </c>
      <c r="S31" s="626"/>
      <c r="T31" s="626"/>
      <c r="U31" s="626"/>
      <c r="V31" s="626"/>
      <c r="W31" s="626"/>
      <c r="X31" s="626"/>
      <c r="Y31" s="627"/>
      <c r="Z31" s="628">
        <v>5.4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99.4</v>
      </c>
      <c r="BH31" s="657"/>
      <c r="BI31" s="657"/>
      <c r="BJ31" s="657"/>
      <c r="BK31" s="657"/>
      <c r="BL31" s="657"/>
      <c r="BM31" s="631">
        <v>94.7</v>
      </c>
      <c r="BN31" s="681"/>
      <c r="BO31" s="681"/>
      <c r="BP31" s="681"/>
      <c r="BQ31" s="682"/>
      <c r="BR31" s="680">
        <v>99.5</v>
      </c>
      <c r="BS31" s="657"/>
      <c r="BT31" s="657"/>
      <c r="BU31" s="657"/>
      <c r="BV31" s="657"/>
      <c r="BW31" s="657"/>
      <c r="BX31" s="631">
        <v>94.3</v>
      </c>
      <c r="BY31" s="681"/>
      <c r="BZ31" s="681"/>
      <c r="CA31" s="681"/>
      <c r="CB31" s="682"/>
      <c r="CD31" s="688"/>
      <c r="CE31" s="689"/>
      <c r="CF31" s="639" t="s">
        <v>295</v>
      </c>
      <c r="CG31" s="640"/>
      <c r="CH31" s="640"/>
      <c r="CI31" s="640"/>
      <c r="CJ31" s="640"/>
      <c r="CK31" s="640"/>
      <c r="CL31" s="640"/>
      <c r="CM31" s="640"/>
      <c r="CN31" s="640"/>
      <c r="CO31" s="640"/>
      <c r="CP31" s="640"/>
      <c r="CQ31" s="641"/>
      <c r="CR31" s="625">
        <v>697472</v>
      </c>
      <c r="CS31" s="657"/>
      <c r="CT31" s="657"/>
      <c r="CU31" s="657"/>
      <c r="CV31" s="657"/>
      <c r="CW31" s="657"/>
      <c r="CX31" s="657"/>
      <c r="CY31" s="658"/>
      <c r="CZ31" s="659">
        <v>1.6</v>
      </c>
      <c r="DA31" s="660"/>
      <c r="DB31" s="660"/>
      <c r="DC31" s="661"/>
      <c r="DD31" s="634">
        <v>622176</v>
      </c>
      <c r="DE31" s="657"/>
      <c r="DF31" s="657"/>
      <c r="DG31" s="657"/>
      <c r="DH31" s="657"/>
      <c r="DI31" s="657"/>
      <c r="DJ31" s="657"/>
      <c r="DK31" s="658"/>
      <c r="DL31" s="634">
        <v>622176</v>
      </c>
      <c r="DM31" s="657"/>
      <c r="DN31" s="657"/>
      <c r="DO31" s="657"/>
      <c r="DP31" s="657"/>
      <c r="DQ31" s="657"/>
      <c r="DR31" s="657"/>
      <c r="DS31" s="657"/>
      <c r="DT31" s="657"/>
      <c r="DU31" s="657"/>
      <c r="DV31" s="658"/>
      <c r="DW31" s="630">
        <v>2.6</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1140520</v>
      </c>
      <c r="S32" s="626"/>
      <c r="T32" s="626"/>
      <c r="U32" s="626"/>
      <c r="V32" s="626"/>
      <c r="W32" s="626"/>
      <c r="X32" s="626"/>
      <c r="Y32" s="627"/>
      <c r="Z32" s="628">
        <v>2.5</v>
      </c>
      <c r="AA32" s="628"/>
      <c r="AB32" s="628"/>
      <c r="AC32" s="628"/>
      <c r="AD32" s="629">
        <v>51</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99.3</v>
      </c>
      <c r="BH32" s="693"/>
      <c r="BI32" s="693"/>
      <c r="BJ32" s="693"/>
      <c r="BK32" s="693"/>
      <c r="BL32" s="693"/>
      <c r="BM32" s="694">
        <v>98.2</v>
      </c>
      <c r="BN32" s="693"/>
      <c r="BO32" s="693"/>
      <c r="BP32" s="693"/>
      <c r="BQ32" s="695"/>
      <c r="BR32" s="692">
        <v>99.3</v>
      </c>
      <c r="BS32" s="693"/>
      <c r="BT32" s="693"/>
      <c r="BU32" s="693"/>
      <c r="BV32" s="693"/>
      <c r="BW32" s="693"/>
      <c r="BX32" s="694">
        <v>98</v>
      </c>
      <c r="BY32" s="693"/>
      <c r="BZ32" s="693"/>
      <c r="CA32" s="693"/>
      <c r="CB32" s="695"/>
      <c r="CD32" s="690"/>
      <c r="CE32" s="691"/>
      <c r="CF32" s="639" t="s">
        <v>298</v>
      </c>
      <c r="CG32" s="640"/>
      <c r="CH32" s="640"/>
      <c r="CI32" s="640"/>
      <c r="CJ32" s="640"/>
      <c r="CK32" s="640"/>
      <c r="CL32" s="640"/>
      <c r="CM32" s="640"/>
      <c r="CN32" s="640"/>
      <c r="CO32" s="640"/>
      <c r="CP32" s="640"/>
      <c r="CQ32" s="641"/>
      <c r="CR32" s="625">
        <v>32</v>
      </c>
      <c r="CS32" s="626"/>
      <c r="CT32" s="626"/>
      <c r="CU32" s="626"/>
      <c r="CV32" s="626"/>
      <c r="CW32" s="626"/>
      <c r="CX32" s="626"/>
      <c r="CY32" s="627"/>
      <c r="CZ32" s="659">
        <v>0</v>
      </c>
      <c r="DA32" s="660"/>
      <c r="DB32" s="660"/>
      <c r="DC32" s="661"/>
      <c r="DD32" s="634">
        <v>32</v>
      </c>
      <c r="DE32" s="626"/>
      <c r="DF32" s="626"/>
      <c r="DG32" s="626"/>
      <c r="DH32" s="626"/>
      <c r="DI32" s="626"/>
      <c r="DJ32" s="626"/>
      <c r="DK32" s="627"/>
      <c r="DL32" s="634">
        <v>32</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5830584</v>
      </c>
      <c r="S33" s="626"/>
      <c r="T33" s="626"/>
      <c r="U33" s="626"/>
      <c r="V33" s="626"/>
      <c r="W33" s="626"/>
      <c r="X33" s="626"/>
      <c r="Y33" s="627"/>
      <c r="Z33" s="628">
        <v>12.9</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15184479</v>
      </c>
      <c r="CS33" s="657"/>
      <c r="CT33" s="657"/>
      <c r="CU33" s="657"/>
      <c r="CV33" s="657"/>
      <c r="CW33" s="657"/>
      <c r="CX33" s="657"/>
      <c r="CY33" s="658"/>
      <c r="CZ33" s="659">
        <v>34.4</v>
      </c>
      <c r="DA33" s="660"/>
      <c r="DB33" s="660"/>
      <c r="DC33" s="661"/>
      <c r="DD33" s="634">
        <v>12706255</v>
      </c>
      <c r="DE33" s="657"/>
      <c r="DF33" s="657"/>
      <c r="DG33" s="657"/>
      <c r="DH33" s="657"/>
      <c r="DI33" s="657"/>
      <c r="DJ33" s="657"/>
      <c r="DK33" s="658"/>
      <c r="DL33" s="634">
        <v>9204271</v>
      </c>
      <c r="DM33" s="657"/>
      <c r="DN33" s="657"/>
      <c r="DO33" s="657"/>
      <c r="DP33" s="657"/>
      <c r="DQ33" s="657"/>
      <c r="DR33" s="657"/>
      <c r="DS33" s="657"/>
      <c r="DT33" s="657"/>
      <c r="DU33" s="657"/>
      <c r="DV33" s="658"/>
      <c r="DW33" s="630">
        <v>38.1</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6611083</v>
      </c>
      <c r="CS34" s="626"/>
      <c r="CT34" s="626"/>
      <c r="CU34" s="626"/>
      <c r="CV34" s="626"/>
      <c r="CW34" s="626"/>
      <c r="CX34" s="626"/>
      <c r="CY34" s="627"/>
      <c r="CZ34" s="659">
        <v>15</v>
      </c>
      <c r="DA34" s="660"/>
      <c r="DB34" s="660"/>
      <c r="DC34" s="661"/>
      <c r="DD34" s="634">
        <v>5089040</v>
      </c>
      <c r="DE34" s="626"/>
      <c r="DF34" s="626"/>
      <c r="DG34" s="626"/>
      <c r="DH34" s="626"/>
      <c r="DI34" s="626"/>
      <c r="DJ34" s="626"/>
      <c r="DK34" s="627"/>
      <c r="DL34" s="634">
        <v>4607805</v>
      </c>
      <c r="DM34" s="626"/>
      <c r="DN34" s="626"/>
      <c r="DO34" s="626"/>
      <c r="DP34" s="626"/>
      <c r="DQ34" s="626"/>
      <c r="DR34" s="626"/>
      <c r="DS34" s="626"/>
      <c r="DT34" s="626"/>
      <c r="DU34" s="626"/>
      <c r="DV34" s="627"/>
      <c r="DW34" s="630">
        <v>19</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585584</v>
      </c>
      <c r="S35" s="626"/>
      <c r="T35" s="626"/>
      <c r="U35" s="626"/>
      <c r="V35" s="626"/>
      <c r="W35" s="626"/>
      <c r="X35" s="626"/>
      <c r="Y35" s="627"/>
      <c r="Z35" s="628">
        <v>1.3</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5511339</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253638</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411397</v>
      </c>
      <c r="CS35" s="657"/>
      <c r="CT35" s="657"/>
      <c r="CU35" s="657"/>
      <c r="CV35" s="657"/>
      <c r="CW35" s="657"/>
      <c r="CX35" s="657"/>
      <c r="CY35" s="658"/>
      <c r="CZ35" s="659">
        <v>0.9</v>
      </c>
      <c r="DA35" s="660"/>
      <c r="DB35" s="660"/>
      <c r="DC35" s="661"/>
      <c r="DD35" s="634">
        <v>370516</v>
      </c>
      <c r="DE35" s="657"/>
      <c r="DF35" s="657"/>
      <c r="DG35" s="657"/>
      <c r="DH35" s="657"/>
      <c r="DI35" s="657"/>
      <c r="DJ35" s="657"/>
      <c r="DK35" s="658"/>
      <c r="DL35" s="634">
        <v>370516</v>
      </c>
      <c r="DM35" s="657"/>
      <c r="DN35" s="657"/>
      <c r="DO35" s="657"/>
      <c r="DP35" s="657"/>
      <c r="DQ35" s="657"/>
      <c r="DR35" s="657"/>
      <c r="DS35" s="657"/>
      <c r="DT35" s="657"/>
      <c r="DU35" s="657"/>
      <c r="DV35" s="658"/>
      <c r="DW35" s="630">
        <v>1.5</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45216101</v>
      </c>
      <c r="S36" s="698"/>
      <c r="T36" s="698"/>
      <c r="U36" s="698"/>
      <c r="V36" s="698"/>
      <c r="W36" s="698"/>
      <c r="X36" s="698"/>
      <c r="Y36" s="699"/>
      <c r="Z36" s="700">
        <v>100</v>
      </c>
      <c r="AA36" s="700"/>
      <c r="AB36" s="700"/>
      <c r="AC36" s="700"/>
      <c r="AD36" s="701">
        <v>23604169</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1058696</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97236</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1366419</v>
      </c>
      <c r="CS36" s="626"/>
      <c r="CT36" s="626"/>
      <c r="CU36" s="626"/>
      <c r="CV36" s="626"/>
      <c r="CW36" s="626"/>
      <c r="CX36" s="626"/>
      <c r="CY36" s="627"/>
      <c r="CZ36" s="659">
        <v>3.1</v>
      </c>
      <c r="DA36" s="660"/>
      <c r="DB36" s="660"/>
      <c r="DC36" s="661"/>
      <c r="DD36" s="634">
        <v>1221853</v>
      </c>
      <c r="DE36" s="626"/>
      <c r="DF36" s="626"/>
      <c r="DG36" s="626"/>
      <c r="DH36" s="626"/>
      <c r="DI36" s="626"/>
      <c r="DJ36" s="626"/>
      <c r="DK36" s="627"/>
      <c r="DL36" s="634">
        <v>1047825</v>
      </c>
      <c r="DM36" s="626"/>
      <c r="DN36" s="626"/>
      <c r="DO36" s="626"/>
      <c r="DP36" s="626"/>
      <c r="DQ36" s="626"/>
      <c r="DR36" s="626"/>
      <c r="DS36" s="626"/>
      <c r="DT36" s="626"/>
      <c r="DU36" s="626"/>
      <c r="DV36" s="627"/>
      <c r="DW36" s="630">
        <v>4.3</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915689</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13243</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11400</v>
      </c>
      <c r="CS37" s="657"/>
      <c r="CT37" s="657"/>
      <c r="CU37" s="657"/>
      <c r="CV37" s="657"/>
      <c r="CW37" s="657"/>
      <c r="CX37" s="657"/>
      <c r="CY37" s="658"/>
      <c r="CZ37" s="659">
        <v>0</v>
      </c>
      <c r="DA37" s="660"/>
      <c r="DB37" s="660"/>
      <c r="DC37" s="661"/>
      <c r="DD37" s="634">
        <v>11400</v>
      </c>
      <c r="DE37" s="657"/>
      <c r="DF37" s="657"/>
      <c r="DG37" s="657"/>
      <c r="DH37" s="657"/>
      <c r="DI37" s="657"/>
      <c r="DJ37" s="657"/>
      <c r="DK37" s="658"/>
      <c r="DL37" s="634">
        <v>9815</v>
      </c>
      <c r="DM37" s="657"/>
      <c r="DN37" s="657"/>
      <c r="DO37" s="657"/>
      <c r="DP37" s="657"/>
      <c r="DQ37" s="657"/>
      <c r="DR37" s="657"/>
      <c r="DS37" s="657"/>
      <c r="DT37" s="657"/>
      <c r="DU37" s="657"/>
      <c r="DV37" s="658"/>
      <c r="DW37" s="630">
        <v>0</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117500</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20787</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4535276</v>
      </c>
      <c r="CS38" s="626"/>
      <c r="CT38" s="626"/>
      <c r="CU38" s="626"/>
      <c r="CV38" s="626"/>
      <c r="CW38" s="626"/>
      <c r="CX38" s="626"/>
      <c r="CY38" s="627"/>
      <c r="CZ38" s="659">
        <v>10.3</v>
      </c>
      <c r="DA38" s="660"/>
      <c r="DB38" s="660"/>
      <c r="DC38" s="661"/>
      <c r="DD38" s="634">
        <v>3942302</v>
      </c>
      <c r="DE38" s="626"/>
      <c r="DF38" s="626"/>
      <c r="DG38" s="626"/>
      <c r="DH38" s="626"/>
      <c r="DI38" s="626"/>
      <c r="DJ38" s="626"/>
      <c r="DK38" s="627"/>
      <c r="DL38" s="634">
        <v>3178125</v>
      </c>
      <c r="DM38" s="626"/>
      <c r="DN38" s="626"/>
      <c r="DO38" s="626"/>
      <c r="DP38" s="626"/>
      <c r="DQ38" s="626"/>
      <c r="DR38" s="626"/>
      <c r="DS38" s="626"/>
      <c r="DT38" s="626"/>
      <c r="DU38" s="626"/>
      <c r="DV38" s="627"/>
      <c r="DW38" s="630">
        <v>13.1</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v>112305</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119</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1848983</v>
      </c>
      <c r="CS39" s="657"/>
      <c r="CT39" s="657"/>
      <c r="CU39" s="657"/>
      <c r="CV39" s="657"/>
      <c r="CW39" s="657"/>
      <c r="CX39" s="657"/>
      <c r="CY39" s="658"/>
      <c r="CZ39" s="659">
        <v>4.2</v>
      </c>
      <c r="DA39" s="660"/>
      <c r="DB39" s="660"/>
      <c r="DC39" s="661"/>
      <c r="DD39" s="634">
        <v>1690443</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899497</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93</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411321</v>
      </c>
      <c r="CS40" s="626"/>
      <c r="CT40" s="626"/>
      <c r="CU40" s="626"/>
      <c r="CV40" s="626"/>
      <c r="CW40" s="626"/>
      <c r="CX40" s="626"/>
      <c r="CY40" s="627"/>
      <c r="CZ40" s="659">
        <v>0.9</v>
      </c>
      <c r="DA40" s="660"/>
      <c r="DB40" s="660"/>
      <c r="DC40" s="661"/>
      <c r="DD40" s="634">
        <v>392101</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2407652</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319</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4872705</v>
      </c>
      <c r="CS42" s="626"/>
      <c r="CT42" s="626"/>
      <c r="CU42" s="626"/>
      <c r="CV42" s="626"/>
      <c r="CW42" s="626"/>
      <c r="CX42" s="626"/>
      <c r="CY42" s="627"/>
      <c r="CZ42" s="659">
        <v>11.1</v>
      </c>
      <c r="DA42" s="708"/>
      <c r="DB42" s="708"/>
      <c r="DC42" s="709"/>
      <c r="DD42" s="634">
        <v>1187689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7779</v>
      </c>
      <c r="CS43" s="657"/>
      <c r="CT43" s="657"/>
      <c r="CU43" s="657"/>
      <c r="CV43" s="657"/>
      <c r="CW43" s="657"/>
      <c r="CX43" s="657"/>
      <c r="CY43" s="658"/>
      <c r="CZ43" s="659">
        <v>0</v>
      </c>
      <c r="DA43" s="660"/>
      <c r="DB43" s="660"/>
      <c r="DC43" s="661"/>
      <c r="DD43" s="634">
        <v>7779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4872705</v>
      </c>
      <c r="CS44" s="626"/>
      <c r="CT44" s="626"/>
      <c r="CU44" s="626"/>
      <c r="CV44" s="626"/>
      <c r="CW44" s="626"/>
      <c r="CX44" s="626"/>
      <c r="CY44" s="627"/>
      <c r="CZ44" s="659">
        <v>11.1</v>
      </c>
      <c r="DA44" s="708"/>
      <c r="DB44" s="708"/>
      <c r="DC44" s="709"/>
      <c r="DD44" s="634">
        <v>1187689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941077</v>
      </c>
      <c r="CS45" s="657"/>
      <c r="CT45" s="657"/>
      <c r="CU45" s="657"/>
      <c r="CV45" s="657"/>
      <c r="CW45" s="657"/>
      <c r="CX45" s="657"/>
      <c r="CY45" s="658"/>
      <c r="CZ45" s="659">
        <v>2.1</v>
      </c>
      <c r="DA45" s="660"/>
      <c r="DB45" s="660"/>
      <c r="DC45" s="661"/>
      <c r="DD45" s="634">
        <v>58726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3931628</v>
      </c>
      <c r="CS46" s="626"/>
      <c r="CT46" s="626"/>
      <c r="CU46" s="626"/>
      <c r="CV46" s="626"/>
      <c r="CW46" s="626"/>
      <c r="CX46" s="626"/>
      <c r="CY46" s="627"/>
      <c r="CZ46" s="659">
        <v>8.9</v>
      </c>
      <c r="DA46" s="708"/>
      <c r="DB46" s="708"/>
      <c r="DC46" s="709"/>
      <c r="DD46" s="634">
        <v>1128963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44096634</v>
      </c>
      <c r="CS49" s="693"/>
      <c r="CT49" s="693"/>
      <c r="CU49" s="693"/>
      <c r="CV49" s="693"/>
      <c r="CW49" s="693"/>
      <c r="CX49" s="693"/>
      <c r="CY49" s="720"/>
      <c r="CZ49" s="721">
        <v>100</v>
      </c>
      <c r="DA49" s="722"/>
      <c r="DB49" s="722"/>
      <c r="DC49" s="723"/>
      <c r="DD49" s="724">
        <v>32544307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45296</v>
      </c>
      <c r="R7" s="755"/>
      <c r="S7" s="755"/>
      <c r="T7" s="755"/>
      <c r="U7" s="755"/>
      <c r="V7" s="755">
        <v>44222</v>
      </c>
      <c r="W7" s="755"/>
      <c r="X7" s="755"/>
      <c r="Y7" s="755"/>
      <c r="Z7" s="755"/>
      <c r="AA7" s="755">
        <v>1074</v>
      </c>
      <c r="AB7" s="755"/>
      <c r="AC7" s="755"/>
      <c r="AD7" s="755"/>
      <c r="AE7" s="756"/>
      <c r="AF7" s="757">
        <v>546</v>
      </c>
      <c r="AG7" s="758"/>
      <c r="AH7" s="758"/>
      <c r="AI7" s="758"/>
      <c r="AJ7" s="759"/>
      <c r="AK7" s="794">
        <v>1364</v>
      </c>
      <c r="AL7" s="795"/>
      <c r="AM7" s="795"/>
      <c r="AN7" s="795"/>
      <c r="AO7" s="795"/>
      <c r="AP7" s="795">
        <v>48959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546</v>
      </c>
      <c r="BS7" s="798" t="s">
        <v>538</v>
      </c>
      <c r="BT7" s="799"/>
      <c r="BU7" s="799"/>
      <c r="BV7" s="799"/>
      <c r="BW7" s="799"/>
      <c r="BX7" s="799"/>
      <c r="BY7" s="799"/>
      <c r="BZ7" s="799"/>
      <c r="CA7" s="799"/>
      <c r="CB7" s="799"/>
      <c r="CC7" s="799"/>
      <c r="CD7" s="799"/>
      <c r="CE7" s="799"/>
      <c r="CF7" s="799"/>
      <c r="CG7" s="800"/>
      <c r="CH7" s="791">
        <v>-6</v>
      </c>
      <c r="CI7" s="792"/>
      <c r="CJ7" s="792"/>
      <c r="CK7" s="792"/>
      <c r="CL7" s="793"/>
      <c r="CM7" s="791">
        <v>8897</v>
      </c>
      <c r="CN7" s="792"/>
      <c r="CO7" s="792"/>
      <c r="CP7" s="792"/>
      <c r="CQ7" s="793"/>
      <c r="CR7" s="791" t="s">
        <v>548</v>
      </c>
      <c r="CS7" s="792"/>
      <c r="CT7" s="792"/>
      <c r="CU7" s="792"/>
      <c r="CV7" s="793"/>
      <c r="CW7" s="791" t="s">
        <v>548</v>
      </c>
      <c r="CX7" s="792"/>
      <c r="CY7" s="792"/>
      <c r="CZ7" s="792"/>
      <c r="DA7" s="793"/>
      <c r="DB7" s="791" t="s">
        <v>548</v>
      </c>
      <c r="DC7" s="792"/>
      <c r="DD7" s="792"/>
      <c r="DE7" s="792"/>
      <c r="DF7" s="793"/>
      <c r="DG7" s="791" t="s">
        <v>548</v>
      </c>
      <c r="DH7" s="792"/>
      <c r="DI7" s="792"/>
      <c r="DJ7" s="792"/>
      <c r="DK7" s="793"/>
      <c r="DL7" s="791">
        <v>12</v>
      </c>
      <c r="DM7" s="792"/>
      <c r="DN7" s="792"/>
      <c r="DO7" s="792"/>
      <c r="DP7" s="793"/>
      <c r="DQ7" s="791">
        <v>11</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4951</v>
      </c>
      <c r="R8" s="779"/>
      <c r="S8" s="779"/>
      <c r="T8" s="779"/>
      <c r="U8" s="779"/>
      <c r="V8" s="779">
        <v>4905</v>
      </c>
      <c r="W8" s="779"/>
      <c r="X8" s="779"/>
      <c r="Y8" s="779"/>
      <c r="Z8" s="779"/>
      <c r="AA8" s="779">
        <v>46</v>
      </c>
      <c r="AB8" s="779"/>
      <c r="AC8" s="779"/>
      <c r="AD8" s="779"/>
      <c r="AE8" s="780"/>
      <c r="AF8" s="781">
        <v>45</v>
      </c>
      <c r="AG8" s="782"/>
      <c r="AH8" s="782"/>
      <c r="AI8" s="782"/>
      <c r="AJ8" s="783"/>
      <c r="AK8" s="784">
        <v>1009</v>
      </c>
      <c r="AL8" s="785"/>
      <c r="AM8" s="785"/>
      <c r="AN8" s="785"/>
      <c r="AO8" s="785"/>
      <c r="AP8" s="785">
        <v>5999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546</v>
      </c>
      <c r="BS8" s="788" t="s">
        <v>539</v>
      </c>
      <c r="BT8" s="789"/>
      <c r="BU8" s="789"/>
      <c r="BV8" s="789"/>
      <c r="BW8" s="789"/>
      <c r="BX8" s="789"/>
      <c r="BY8" s="789"/>
      <c r="BZ8" s="789"/>
      <c r="CA8" s="789"/>
      <c r="CB8" s="789"/>
      <c r="CC8" s="789"/>
      <c r="CD8" s="789"/>
      <c r="CE8" s="789"/>
      <c r="CF8" s="789"/>
      <c r="CG8" s="790"/>
      <c r="CH8" s="801">
        <v>-1209</v>
      </c>
      <c r="CI8" s="802"/>
      <c r="CJ8" s="802"/>
      <c r="CK8" s="802"/>
      <c r="CL8" s="803"/>
      <c r="CM8" s="801">
        <v>112769</v>
      </c>
      <c r="CN8" s="802"/>
      <c r="CO8" s="802"/>
      <c r="CP8" s="802"/>
      <c r="CQ8" s="803"/>
      <c r="CR8" s="801">
        <v>78</v>
      </c>
      <c r="CS8" s="802"/>
      <c r="CT8" s="802"/>
      <c r="CU8" s="802"/>
      <c r="CV8" s="803"/>
      <c r="CW8" s="801" t="s">
        <v>548</v>
      </c>
      <c r="CX8" s="802"/>
      <c r="CY8" s="802"/>
      <c r="CZ8" s="802"/>
      <c r="DA8" s="803"/>
      <c r="DB8" s="801" t="s">
        <v>548</v>
      </c>
      <c r="DC8" s="802"/>
      <c r="DD8" s="802"/>
      <c r="DE8" s="802"/>
      <c r="DF8" s="803"/>
      <c r="DG8" s="801" t="s">
        <v>548</v>
      </c>
      <c r="DH8" s="802"/>
      <c r="DI8" s="802"/>
      <c r="DJ8" s="802"/>
      <c r="DK8" s="803"/>
      <c r="DL8" s="801">
        <v>58</v>
      </c>
      <c r="DM8" s="802"/>
      <c r="DN8" s="802"/>
      <c r="DO8" s="802"/>
      <c r="DP8" s="803"/>
      <c r="DQ8" s="801">
        <v>1</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540</v>
      </c>
      <c r="BT9" s="789"/>
      <c r="BU9" s="789"/>
      <c r="BV9" s="789"/>
      <c r="BW9" s="789"/>
      <c r="BX9" s="789"/>
      <c r="BY9" s="789"/>
      <c r="BZ9" s="789"/>
      <c r="CA9" s="789"/>
      <c r="CB9" s="789"/>
      <c r="CC9" s="789"/>
      <c r="CD9" s="789"/>
      <c r="CE9" s="789"/>
      <c r="CF9" s="789"/>
      <c r="CG9" s="790"/>
      <c r="CH9" s="801">
        <v>9</v>
      </c>
      <c r="CI9" s="802"/>
      <c r="CJ9" s="802"/>
      <c r="CK9" s="802"/>
      <c r="CL9" s="803"/>
      <c r="CM9" s="801">
        <v>334</v>
      </c>
      <c r="CN9" s="802"/>
      <c r="CO9" s="802"/>
      <c r="CP9" s="802"/>
      <c r="CQ9" s="803"/>
      <c r="CR9" s="801">
        <v>200</v>
      </c>
      <c r="CS9" s="802"/>
      <c r="CT9" s="802"/>
      <c r="CU9" s="802"/>
      <c r="CV9" s="803"/>
      <c r="CW9" s="801">
        <v>49</v>
      </c>
      <c r="CX9" s="802"/>
      <c r="CY9" s="802"/>
      <c r="CZ9" s="802"/>
      <c r="DA9" s="803"/>
      <c r="DB9" s="801" t="s">
        <v>548</v>
      </c>
      <c r="DC9" s="802"/>
      <c r="DD9" s="802"/>
      <c r="DE9" s="802"/>
      <c r="DF9" s="803"/>
      <c r="DG9" s="801" t="s">
        <v>548</v>
      </c>
      <c r="DH9" s="802"/>
      <c r="DI9" s="802"/>
      <c r="DJ9" s="802"/>
      <c r="DK9" s="803"/>
      <c r="DL9" s="801" t="s">
        <v>548</v>
      </c>
      <c r="DM9" s="802"/>
      <c r="DN9" s="802"/>
      <c r="DO9" s="802"/>
      <c r="DP9" s="803"/>
      <c r="DQ9" s="801" t="s">
        <v>548</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541</v>
      </c>
      <c r="BT10" s="789"/>
      <c r="BU10" s="789"/>
      <c r="BV10" s="789"/>
      <c r="BW10" s="789"/>
      <c r="BX10" s="789"/>
      <c r="BY10" s="789"/>
      <c r="BZ10" s="789"/>
      <c r="CA10" s="789"/>
      <c r="CB10" s="789"/>
      <c r="CC10" s="789"/>
      <c r="CD10" s="789"/>
      <c r="CE10" s="789"/>
      <c r="CF10" s="789"/>
      <c r="CG10" s="790"/>
      <c r="CH10" s="801">
        <v>11</v>
      </c>
      <c r="CI10" s="802"/>
      <c r="CJ10" s="802"/>
      <c r="CK10" s="802"/>
      <c r="CL10" s="803"/>
      <c r="CM10" s="801">
        <v>304</v>
      </c>
      <c r="CN10" s="802"/>
      <c r="CO10" s="802"/>
      <c r="CP10" s="802"/>
      <c r="CQ10" s="803"/>
      <c r="CR10" s="801">
        <v>29</v>
      </c>
      <c r="CS10" s="802"/>
      <c r="CT10" s="802"/>
      <c r="CU10" s="802"/>
      <c r="CV10" s="803"/>
      <c r="CW10" s="801" t="s">
        <v>548</v>
      </c>
      <c r="CX10" s="802"/>
      <c r="CY10" s="802"/>
      <c r="CZ10" s="802"/>
      <c r="DA10" s="803"/>
      <c r="DB10" s="801" t="s">
        <v>548</v>
      </c>
      <c r="DC10" s="802"/>
      <c r="DD10" s="802"/>
      <c r="DE10" s="802"/>
      <c r="DF10" s="803"/>
      <c r="DG10" s="801" t="s">
        <v>548</v>
      </c>
      <c r="DH10" s="802"/>
      <c r="DI10" s="802"/>
      <c r="DJ10" s="802"/>
      <c r="DK10" s="803"/>
      <c r="DL10" s="801" t="s">
        <v>548</v>
      </c>
      <c r="DM10" s="802"/>
      <c r="DN10" s="802"/>
      <c r="DO10" s="802"/>
      <c r="DP10" s="803"/>
      <c r="DQ10" s="801" t="s">
        <v>548</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45216</v>
      </c>
      <c r="R23" s="814"/>
      <c r="S23" s="814"/>
      <c r="T23" s="814"/>
      <c r="U23" s="814"/>
      <c r="V23" s="814">
        <v>44097</v>
      </c>
      <c r="W23" s="814"/>
      <c r="X23" s="814"/>
      <c r="Y23" s="814"/>
      <c r="Z23" s="814"/>
      <c r="AA23" s="814">
        <v>1119</v>
      </c>
      <c r="AB23" s="814"/>
      <c r="AC23" s="814"/>
      <c r="AD23" s="814"/>
      <c r="AE23" s="815"/>
      <c r="AF23" s="816">
        <v>591</v>
      </c>
      <c r="AG23" s="814"/>
      <c r="AH23" s="814"/>
      <c r="AI23" s="814"/>
      <c r="AJ23" s="817"/>
      <c r="AK23" s="818"/>
      <c r="AL23" s="819"/>
      <c r="AM23" s="819"/>
      <c r="AN23" s="819"/>
      <c r="AO23" s="819"/>
      <c r="AP23" s="814">
        <v>54958</v>
      </c>
      <c r="AQ23" s="814"/>
      <c r="AR23" s="814"/>
      <c r="AS23" s="814"/>
      <c r="AT23" s="814"/>
      <c r="AU23" s="820"/>
      <c r="AV23" s="820"/>
      <c r="AW23" s="820"/>
      <c r="AX23" s="820"/>
      <c r="AY23" s="821"/>
      <c r="AZ23" s="829" t="s">
        <v>547</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11364</v>
      </c>
      <c r="R28" s="843"/>
      <c r="S28" s="843"/>
      <c r="T28" s="843"/>
      <c r="U28" s="843"/>
      <c r="V28" s="843">
        <v>11110</v>
      </c>
      <c r="W28" s="843"/>
      <c r="X28" s="843"/>
      <c r="Y28" s="843"/>
      <c r="Z28" s="843"/>
      <c r="AA28" s="843">
        <v>254</v>
      </c>
      <c r="AB28" s="843"/>
      <c r="AC28" s="843"/>
      <c r="AD28" s="843"/>
      <c r="AE28" s="844"/>
      <c r="AF28" s="845">
        <v>254</v>
      </c>
      <c r="AG28" s="843"/>
      <c r="AH28" s="843"/>
      <c r="AI28" s="843"/>
      <c r="AJ28" s="846"/>
      <c r="AK28" s="847">
        <v>899</v>
      </c>
      <c r="AL28" s="838"/>
      <c r="AM28" s="838"/>
      <c r="AN28" s="838"/>
      <c r="AO28" s="838"/>
      <c r="AP28" s="838" t="s">
        <v>548</v>
      </c>
      <c r="AQ28" s="838"/>
      <c r="AR28" s="838"/>
      <c r="AS28" s="838"/>
      <c r="AT28" s="838"/>
      <c r="AU28" s="838" t="s">
        <v>548</v>
      </c>
      <c r="AV28" s="838"/>
      <c r="AW28" s="838"/>
      <c r="AX28" s="838"/>
      <c r="AY28" s="838"/>
      <c r="AZ28" s="839" t="s">
        <v>548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8039</v>
      </c>
      <c r="R29" s="779"/>
      <c r="S29" s="779"/>
      <c r="T29" s="779"/>
      <c r="U29" s="779"/>
      <c r="V29" s="779">
        <v>7816</v>
      </c>
      <c r="W29" s="779"/>
      <c r="X29" s="779"/>
      <c r="Y29" s="779"/>
      <c r="Z29" s="779"/>
      <c r="AA29" s="779">
        <v>223</v>
      </c>
      <c r="AB29" s="779"/>
      <c r="AC29" s="779"/>
      <c r="AD29" s="779"/>
      <c r="AE29" s="780"/>
      <c r="AF29" s="781">
        <v>223</v>
      </c>
      <c r="AG29" s="782"/>
      <c r="AH29" s="782"/>
      <c r="AI29" s="782"/>
      <c r="AJ29" s="783"/>
      <c r="AK29" s="850">
        <v>1201</v>
      </c>
      <c r="AL29" s="851"/>
      <c r="AM29" s="851"/>
      <c r="AN29" s="851"/>
      <c r="AO29" s="851"/>
      <c r="AP29" s="851" t="s">
        <v>548</v>
      </c>
      <c r="AQ29" s="851"/>
      <c r="AR29" s="851"/>
      <c r="AS29" s="851"/>
      <c r="AT29" s="851"/>
      <c r="AU29" s="851" t="s">
        <v>548</v>
      </c>
      <c r="AV29" s="851"/>
      <c r="AW29" s="851"/>
      <c r="AX29" s="851"/>
      <c r="AY29" s="851"/>
      <c r="AZ29" s="852" t="s">
        <v>548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167</v>
      </c>
      <c r="R30" s="779"/>
      <c r="S30" s="779"/>
      <c r="T30" s="779"/>
      <c r="U30" s="779"/>
      <c r="V30" s="779">
        <v>167</v>
      </c>
      <c r="W30" s="779"/>
      <c r="X30" s="779"/>
      <c r="Y30" s="779"/>
      <c r="Z30" s="779"/>
      <c r="AA30" s="779">
        <v>1</v>
      </c>
      <c r="AB30" s="779"/>
      <c r="AC30" s="779"/>
      <c r="AD30" s="779"/>
      <c r="AE30" s="780"/>
      <c r="AF30" s="781">
        <v>1</v>
      </c>
      <c r="AG30" s="782"/>
      <c r="AH30" s="782"/>
      <c r="AI30" s="782"/>
      <c r="AJ30" s="783"/>
      <c r="AK30" s="850">
        <v>118</v>
      </c>
      <c r="AL30" s="851"/>
      <c r="AM30" s="851"/>
      <c r="AN30" s="851"/>
      <c r="AO30" s="851"/>
      <c r="AP30" s="851">
        <v>62</v>
      </c>
      <c r="AQ30" s="851"/>
      <c r="AR30" s="851"/>
      <c r="AS30" s="851"/>
      <c r="AT30" s="851"/>
      <c r="AU30" s="851">
        <v>48</v>
      </c>
      <c r="AV30" s="851"/>
      <c r="AW30" s="851"/>
      <c r="AX30" s="851"/>
      <c r="AY30" s="851"/>
      <c r="AZ30" s="852" t="s">
        <v>548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1975</v>
      </c>
      <c r="R31" s="779"/>
      <c r="S31" s="779"/>
      <c r="T31" s="779"/>
      <c r="U31" s="779"/>
      <c r="V31" s="779">
        <v>1883</v>
      </c>
      <c r="W31" s="779"/>
      <c r="X31" s="779"/>
      <c r="Y31" s="779"/>
      <c r="Z31" s="779"/>
      <c r="AA31" s="779">
        <v>92</v>
      </c>
      <c r="AB31" s="779"/>
      <c r="AC31" s="779"/>
      <c r="AD31" s="779"/>
      <c r="AE31" s="780"/>
      <c r="AF31" s="781">
        <v>92</v>
      </c>
      <c r="AG31" s="782"/>
      <c r="AH31" s="782"/>
      <c r="AI31" s="782"/>
      <c r="AJ31" s="783"/>
      <c r="AK31" s="850">
        <v>227</v>
      </c>
      <c r="AL31" s="851"/>
      <c r="AM31" s="851"/>
      <c r="AN31" s="851"/>
      <c r="AO31" s="851"/>
      <c r="AP31" s="851" t="s">
        <v>548</v>
      </c>
      <c r="AQ31" s="851"/>
      <c r="AR31" s="851"/>
      <c r="AS31" s="851"/>
      <c r="AT31" s="851"/>
      <c r="AU31" s="851" t="s">
        <v>548</v>
      </c>
      <c r="AV31" s="851"/>
      <c r="AW31" s="851"/>
      <c r="AX31" s="851"/>
      <c r="AY31" s="851"/>
      <c r="AZ31" s="852" t="s">
        <v>548</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2176</v>
      </c>
      <c r="R32" s="779"/>
      <c r="S32" s="779"/>
      <c r="T32" s="779"/>
      <c r="U32" s="779"/>
      <c r="V32" s="779">
        <v>1899</v>
      </c>
      <c r="W32" s="779"/>
      <c r="X32" s="779"/>
      <c r="Y32" s="779"/>
      <c r="Z32" s="779"/>
      <c r="AA32" s="779">
        <v>276</v>
      </c>
      <c r="AB32" s="779"/>
      <c r="AC32" s="779"/>
      <c r="AD32" s="779"/>
      <c r="AE32" s="780"/>
      <c r="AF32" s="781">
        <v>303</v>
      </c>
      <c r="AG32" s="782"/>
      <c r="AH32" s="782"/>
      <c r="AI32" s="782"/>
      <c r="AJ32" s="783"/>
      <c r="AK32" s="850">
        <v>22</v>
      </c>
      <c r="AL32" s="851"/>
      <c r="AM32" s="851"/>
      <c r="AN32" s="851"/>
      <c r="AO32" s="851"/>
      <c r="AP32" s="851">
        <v>6454</v>
      </c>
      <c r="AQ32" s="851"/>
      <c r="AR32" s="851"/>
      <c r="AS32" s="851"/>
      <c r="AT32" s="851"/>
      <c r="AU32" s="851">
        <v>3492</v>
      </c>
      <c r="AV32" s="851"/>
      <c r="AW32" s="851"/>
      <c r="AX32" s="851"/>
      <c r="AY32" s="851"/>
      <c r="AZ32" s="852" t="s">
        <v>548</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4907</v>
      </c>
      <c r="R33" s="779"/>
      <c r="S33" s="779"/>
      <c r="T33" s="779"/>
      <c r="U33" s="779"/>
      <c r="V33" s="779">
        <v>5199</v>
      </c>
      <c r="W33" s="779"/>
      <c r="X33" s="779"/>
      <c r="Y33" s="779"/>
      <c r="Z33" s="779"/>
      <c r="AA33" s="779">
        <v>-292</v>
      </c>
      <c r="AB33" s="779"/>
      <c r="AC33" s="779"/>
      <c r="AD33" s="779"/>
      <c r="AE33" s="780"/>
      <c r="AF33" s="781">
        <v>1627</v>
      </c>
      <c r="AG33" s="782"/>
      <c r="AH33" s="782"/>
      <c r="AI33" s="782"/>
      <c r="AJ33" s="783"/>
      <c r="AK33" s="850">
        <v>569</v>
      </c>
      <c r="AL33" s="851"/>
      <c r="AM33" s="851"/>
      <c r="AN33" s="851"/>
      <c r="AO33" s="851"/>
      <c r="AP33" s="851">
        <v>4593</v>
      </c>
      <c r="AQ33" s="851"/>
      <c r="AR33" s="851"/>
      <c r="AS33" s="851"/>
      <c r="AT33" s="851"/>
      <c r="AU33" s="851">
        <v>92</v>
      </c>
      <c r="AV33" s="851"/>
      <c r="AW33" s="851"/>
      <c r="AX33" s="851"/>
      <c r="AY33" s="851"/>
      <c r="AZ33" s="852" t="s">
        <v>548</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386</v>
      </c>
      <c r="C34" s="776"/>
      <c r="D34" s="776"/>
      <c r="E34" s="776"/>
      <c r="F34" s="776"/>
      <c r="G34" s="776"/>
      <c r="H34" s="776"/>
      <c r="I34" s="776"/>
      <c r="J34" s="776"/>
      <c r="K34" s="776"/>
      <c r="L34" s="776"/>
      <c r="M34" s="776"/>
      <c r="N34" s="776"/>
      <c r="O34" s="776"/>
      <c r="P34" s="777"/>
      <c r="Q34" s="778">
        <v>2793</v>
      </c>
      <c r="R34" s="779"/>
      <c r="S34" s="779"/>
      <c r="T34" s="779"/>
      <c r="U34" s="779"/>
      <c r="V34" s="779">
        <v>2779</v>
      </c>
      <c r="W34" s="779"/>
      <c r="X34" s="779"/>
      <c r="Y34" s="779"/>
      <c r="Z34" s="779"/>
      <c r="AA34" s="779">
        <v>14</v>
      </c>
      <c r="AB34" s="779"/>
      <c r="AC34" s="779"/>
      <c r="AD34" s="779"/>
      <c r="AE34" s="780"/>
      <c r="AF34" s="781" t="s">
        <v>112</v>
      </c>
      <c r="AG34" s="782"/>
      <c r="AH34" s="782"/>
      <c r="AI34" s="782"/>
      <c r="AJ34" s="783"/>
      <c r="AK34" s="850">
        <v>1059</v>
      </c>
      <c r="AL34" s="851"/>
      <c r="AM34" s="851"/>
      <c r="AN34" s="851"/>
      <c r="AO34" s="851"/>
      <c r="AP34" s="851">
        <v>11270</v>
      </c>
      <c r="AQ34" s="851"/>
      <c r="AR34" s="851"/>
      <c r="AS34" s="851"/>
      <c r="AT34" s="851"/>
      <c r="AU34" s="851">
        <v>4959</v>
      </c>
      <c r="AV34" s="851"/>
      <c r="AW34" s="851"/>
      <c r="AX34" s="851"/>
      <c r="AY34" s="851"/>
      <c r="AZ34" s="852" t="s">
        <v>548</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388</v>
      </c>
      <c r="C35" s="776"/>
      <c r="D35" s="776"/>
      <c r="E35" s="776"/>
      <c r="F35" s="776"/>
      <c r="G35" s="776"/>
      <c r="H35" s="776"/>
      <c r="I35" s="776"/>
      <c r="J35" s="776"/>
      <c r="K35" s="776"/>
      <c r="L35" s="776"/>
      <c r="M35" s="776"/>
      <c r="N35" s="776"/>
      <c r="O35" s="776"/>
      <c r="P35" s="777"/>
      <c r="Q35" s="778">
        <v>471</v>
      </c>
      <c r="R35" s="779"/>
      <c r="S35" s="779"/>
      <c r="T35" s="779"/>
      <c r="U35" s="779"/>
      <c r="V35" s="779">
        <v>440</v>
      </c>
      <c r="W35" s="779"/>
      <c r="X35" s="779"/>
      <c r="Y35" s="779"/>
      <c r="Z35" s="779"/>
      <c r="AA35" s="779">
        <v>31</v>
      </c>
      <c r="AB35" s="779"/>
      <c r="AC35" s="779"/>
      <c r="AD35" s="779"/>
      <c r="AE35" s="780"/>
      <c r="AF35" s="781">
        <v>162</v>
      </c>
      <c r="AG35" s="782"/>
      <c r="AH35" s="782"/>
      <c r="AI35" s="782"/>
      <c r="AJ35" s="783"/>
      <c r="AK35" s="850">
        <v>23</v>
      </c>
      <c r="AL35" s="851"/>
      <c r="AM35" s="851"/>
      <c r="AN35" s="851"/>
      <c r="AO35" s="851"/>
      <c r="AP35" s="852" t="s">
        <v>548</v>
      </c>
      <c r="AQ35" s="852"/>
      <c r="AR35" s="852"/>
      <c r="AS35" s="852"/>
      <c r="AT35" s="852"/>
      <c r="AU35" s="852" t="s">
        <v>548</v>
      </c>
      <c r="AV35" s="852"/>
      <c r="AW35" s="852"/>
      <c r="AX35" s="852"/>
      <c r="AY35" s="852"/>
      <c r="AZ35" s="852" t="s">
        <v>548</v>
      </c>
      <c r="BA35" s="852"/>
      <c r="BB35" s="852"/>
      <c r="BC35" s="852"/>
      <c r="BD35" s="852"/>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389</v>
      </c>
      <c r="C36" s="776"/>
      <c r="D36" s="776"/>
      <c r="E36" s="776"/>
      <c r="F36" s="776"/>
      <c r="G36" s="776"/>
      <c r="H36" s="776"/>
      <c r="I36" s="776"/>
      <c r="J36" s="776"/>
      <c r="K36" s="776"/>
      <c r="L36" s="776"/>
      <c r="M36" s="776"/>
      <c r="N36" s="776"/>
      <c r="O36" s="776"/>
      <c r="P36" s="777"/>
      <c r="Q36" s="778">
        <v>171</v>
      </c>
      <c r="R36" s="779"/>
      <c r="S36" s="779"/>
      <c r="T36" s="779"/>
      <c r="U36" s="779"/>
      <c r="V36" s="779">
        <v>138</v>
      </c>
      <c r="W36" s="779"/>
      <c r="X36" s="779"/>
      <c r="Y36" s="779"/>
      <c r="Z36" s="779"/>
      <c r="AA36" s="779">
        <v>33</v>
      </c>
      <c r="AB36" s="779"/>
      <c r="AC36" s="779"/>
      <c r="AD36" s="779"/>
      <c r="AE36" s="780"/>
      <c r="AF36" s="781">
        <v>33</v>
      </c>
      <c r="AG36" s="782"/>
      <c r="AH36" s="782"/>
      <c r="AI36" s="782"/>
      <c r="AJ36" s="783"/>
      <c r="AK36" s="850">
        <v>90</v>
      </c>
      <c r="AL36" s="851"/>
      <c r="AM36" s="851"/>
      <c r="AN36" s="851"/>
      <c r="AO36" s="851"/>
      <c r="AP36" s="851" t="s">
        <v>548</v>
      </c>
      <c r="AQ36" s="851"/>
      <c r="AR36" s="851"/>
      <c r="AS36" s="851"/>
      <c r="AT36" s="851"/>
      <c r="AU36" s="851" t="s">
        <v>548</v>
      </c>
      <c r="AV36" s="851"/>
      <c r="AW36" s="851"/>
      <c r="AX36" s="851"/>
      <c r="AY36" s="851"/>
      <c r="AZ36" s="852" t="s">
        <v>548</v>
      </c>
      <c r="BA36" s="852"/>
      <c r="BB36" s="852"/>
      <c r="BC36" s="852"/>
      <c r="BD36" s="852"/>
      <c r="BE36" s="848" t="s">
        <v>387</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2694</v>
      </c>
      <c r="AG63" s="862"/>
      <c r="AH63" s="862"/>
      <c r="AI63" s="862"/>
      <c r="AJ63" s="863"/>
      <c r="AK63" s="864"/>
      <c r="AL63" s="859"/>
      <c r="AM63" s="859"/>
      <c r="AN63" s="859"/>
      <c r="AO63" s="859"/>
      <c r="AP63" s="862">
        <v>22379</v>
      </c>
      <c r="AQ63" s="862"/>
      <c r="AR63" s="862"/>
      <c r="AS63" s="862"/>
      <c r="AT63" s="862"/>
      <c r="AU63" s="862">
        <v>8591</v>
      </c>
      <c r="AV63" s="862"/>
      <c r="AW63" s="862"/>
      <c r="AX63" s="862"/>
      <c r="AY63" s="862"/>
      <c r="AZ63" s="866"/>
      <c r="BA63" s="866"/>
      <c r="BB63" s="866"/>
      <c r="BC63" s="866"/>
      <c r="BD63" s="866"/>
      <c r="BE63" s="867"/>
      <c r="BF63" s="867"/>
      <c r="BG63" s="867"/>
      <c r="BH63" s="867"/>
      <c r="BI63" s="868"/>
      <c r="BJ63" s="869" t="s">
        <v>547</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394</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542</v>
      </c>
      <c r="C68" s="890"/>
      <c r="D68" s="890"/>
      <c r="E68" s="890"/>
      <c r="F68" s="890"/>
      <c r="G68" s="890"/>
      <c r="H68" s="890"/>
      <c r="I68" s="890"/>
      <c r="J68" s="890"/>
      <c r="K68" s="890"/>
      <c r="L68" s="890"/>
      <c r="M68" s="890"/>
      <c r="N68" s="890"/>
      <c r="O68" s="890"/>
      <c r="P68" s="891"/>
      <c r="Q68" s="892">
        <v>19669</v>
      </c>
      <c r="R68" s="886"/>
      <c r="S68" s="886"/>
      <c r="T68" s="886"/>
      <c r="U68" s="886"/>
      <c r="V68" s="886">
        <v>18319</v>
      </c>
      <c r="W68" s="886"/>
      <c r="X68" s="886"/>
      <c r="Y68" s="886"/>
      <c r="Z68" s="886"/>
      <c r="AA68" s="886">
        <v>1350</v>
      </c>
      <c r="AB68" s="886"/>
      <c r="AC68" s="886"/>
      <c r="AD68" s="886"/>
      <c r="AE68" s="886"/>
      <c r="AF68" s="886">
        <v>1350</v>
      </c>
      <c r="AG68" s="886"/>
      <c r="AH68" s="886"/>
      <c r="AI68" s="886"/>
      <c r="AJ68" s="886"/>
      <c r="AK68" s="886">
        <v>65</v>
      </c>
      <c r="AL68" s="886"/>
      <c r="AM68" s="886"/>
      <c r="AN68" s="886"/>
      <c r="AO68" s="886"/>
      <c r="AP68" s="886">
        <v>60154</v>
      </c>
      <c r="AQ68" s="886"/>
      <c r="AR68" s="886"/>
      <c r="AS68" s="886"/>
      <c r="AT68" s="886"/>
      <c r="AU68" s="886">
        <v>127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543</v>
      </c>
      <c r="C69" s="894"/>
      <c r="D69" s="894"/>
      <c r="E69" s="894"/>
      <c r="F69" s="894"/>
      <c r="G69" s="894"/>
      <c r="H69" s="894"/>
      <c r="I69" s="894"/>
      <c r="J69" s="894"/>
      <c r="K69" s="894"/>
      <c r="L69" s="894"/>
      <c r="M69" s="894"/>
      <c r="N69" s="894"/>
      <c r="O69" s="894"/>
      <c r="P69" s="895"/>
      <c r="Q69" s="896">
        <v>212</v>
      </c>
      <c r="R69" s="851"/>
      <c r="S69" s="851"/>
      <c r="T69" s="851"/>
      <c r="U69" s="851"/>
      <c r="V69" s="851">
        <v>190</v>
      </c>
      <c r="W69" s="851"/>
      <c r="X69" s="851"/>
      <c r="Y69" s="851"/>
      <c r="Z69" s="851"/>
      <c r="AA69" s="851">
        <v>22</v>
      </c>
      <c r="AB69" s="851"/>
      <c r="AC69" s="851"/>
      <c r="AD69" s="851"/>
      <c r="AE69" s="851"/>
      <c r="AF69" s="851">
        <v>22</v>
      </c>
      <c r="AG69" s="851"/>
      <c r="AH69" s="851"/>
      <c r="AI69" s="851"/>
      <c r="AJ69" s="851"/>
      <c r="AK69" s="851"/>
      <c r="AL69" s="851"/>
      <c r="AM69" s="851"/>
      <c r="AN69" s="851"/>
      <c r="AO69" s="851"/>
      <c r="AP69" s="851">
        <v>131</v>
      </c>
      <c r="AQ69" s="851"/>
      <c r="AR69" s="851"/>
      <c r="AS69" s="851"/>
      <c r="AT69" s="851"/>
      <c r="AU69" s="851">
        <v>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544</v>
      </c>
      <c r="C70" s="894"/>
      <c r="D70" s="894"/>
      <c r="E70" s="894"/>
      <c r="F70" s="894"/>
      <c r="G70" s="894"/>
      <c r="H70" s="894"/>
      <c r="I70" s="894"/>
      <c r="J70" s="894"/>
      <c r="K70" s="894"/>
      <c r="L70" s="894"/>
      <c r="M70" s="894"/>
      <c r="N70" s="894"/>
      <c r="O70" s="894"/>
      <c r="P70" s="895"/>
      <c r="Q70" s="896">
        <v>495</v>
      </c>
      <c r="R70" s="851"/>
      <c r="S70" s="851"/>
      <c r="T70" s="851"/>
      <c r="U70" s="851"/>
      <c r="V70" s="851">
        <v>348</v>
      </c>
      <c r="W70" s="851"/>
      <c r="X70" s="851"/>
      <c r="Y70" s="851"/>
      <c r="Z70" s="851"/>
      <c r="AA70" s="851">
        <v>148</v>
      </c>
      <c r="AB70" s="851"/>
      <c r="AC70" s="851"/>
      <c r="AD70" s="851"/>
      <c r="AE70" s="851"/>
      <c r="AF70" s="851">
        <v>148</v>
      </c>
      <c r="AG70" s="851"/>
      <c r="AH70" s="851"/>
      <c r="AI70" s="851"/>
      <c r="AJ70" s="851"/>
      <c r="AK70" s="851">
        <v>176</v>
      </c>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545</v>
      </c>
      <c r="C71" s="894"/>
      <c r="D71" s="894"/>
      <c r="E71" s="894"/>
      <c r="F71" s="894"/>
      <c r="G71" s="894"/>
      <c r="H71" s="894"/>
      <c r="I71" s="894"/>
      <c r="J71" s="894"/>
      <c r="K71" s="894"/>
      <c r="L71" s="894"/>
      <c r="M71" s="894"/>
      <c r="N71" s="894"/>
      <c r="O71" s="894"/>
      <c r="P71" s="895"/>
      <c r="Q71" s="896">
        <v>707526</v>
      </c>
      <c r="R71" s="851"/>
      <c r="S71" s="851"/>
      <c r="T71" s="851"/>
      <c r="U71" s="851"/>
      <c r="V71" s="851">
        <v>687045</v>
      </c>
      <c r="W71" s="851"/>
      <c r="X71" s="851"/>
      <c r="Y71" s="851"/>
      <c r="Z71" s="851"/>
      <c r="AA71" s="851">
        <v>20481</v>
      </c>
      <c r="AB71" s="851"/>
      <c r="AC71" s="851"/>
      <c r="AD71" s="851"/>
      <c r="AE71" s="851"/>
      <c r="AF71" s="851">
        <v>20481</v>
      </c>
      <c r="AG71" s="851"/>
      <c r="AH71" s="851"/>
      <c r="AI71" s="851"/>
      <c r="AJ71" s="851"/>
      <c r="AK71" s="851">
        <v>3255</v>
      </c>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22001</v>
      </c>
      <c r="AG88" s="862"/>
      <c r="AH88" s="862"/>
      <c r="AI88" s="862"/>
      <c r="AJ88" s="862"/>
      <c r="AK88" s="859"/>
      <c r="AL88" s="859"/>
      <c r="AM88" s="859"/>
      <c r="AN88" s="859"/>
      <c r="AO88" s="859"/>
      <c r="AP88" s="862">
        <v>60285</v>
      </c>
      <c r="AQ88" s="862"/>
      <c r="AR88" s="862"/>
      <c r="AS88" s="862"/>
      <c r="AT88" s="862"/>
      <c r="AU88" s="862">
        <v>135</v>
      </c>
      <c r="AV88" s="862"/>
      <c r="AW88" s="862"/>
      <c r="AX88" s="862"/>
      <c r="AY88" s="862"/>
      <c r="AZ88" s="909" t="s">
        <v>549</v>
      </c>
      <c r="BA88" s="870"/>
      <c r="BB88" s="870"/>
      <c r="BC88" s="870"/>
      <c r="BD88" s="910"/>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396</v>
      </c>
      <c r="BS102" s="811"/>
      <c r="BT102" s="811"/>
      <c r="BU102" s="811"/>
      <c r="BV102" s="811"/>
      <c r="BW102" s="811"/>
      <c r="BX102" s="811"/>
      <c r="BY102" s="811"/>
      <c r="BZ102" s="811"/>
      <c r="CA102" s="811"/>
      <c r="CB102" s="811"/>
      <c r="CC102" s="811"/>
      <c r="CD102" s="811"/>
      <c r="CE102" s="811"/>
      <c r="CF102" s="811"/>
      <c r="CG102" s="812"/>
      <c r="CH102" s="911"/>
      <c r="CI102" s="912"/>
      <c r="CJ102" s="912"/>
      <c r="CK102" s="912"/>
      <c r="CL102" s="913"/>
      <c r="CM102" s="911"/>
      <c r="CN102" s="912"/>
      <c r="CO102" s="912"/>
      <c r="CP102" s="912"/>
      <c r="CQ102" s="913"/>
      <c r="CR102" s="909">
        <v>307</v>
      </c>
      <c r="CS102" s="870"/>
      <c r="CT102" s="870"/>
      <c r="CU102" s="870"/>
      <c r="CV102" s="910"/>
      <c r="CW102" s="909">
        <v>49</v>
      </c>
      <c r="CX102" s="870"/>
      <c r="CY102" s="870"/>
      <c r="CZ102" s="870"/>
      <c r="DA102" s="910"/>
      <c r="DB102" s="909" t="s">
        <v>549</v>
      </c>
      <c r="DC102" s="870"/>
      <c r="DD102" s="870"/>
      <c r="DE102" s="870"/>
      <c r="DF102" s="910"/>
      <c r="DG102" s="909" t="s">
        <v>549</v>
      </c>
      <c r="DH102" s="870"/>
      <c r="DI102" s="870"/>
      <c r="DJ102" s="870"/>
      <c r="DK102" s="910"/>
      <c r="DL102" s="909">
        <v>70</v>
      </c>
      <c r="DM102" s="870"/>
      <c r="DN102" s="870"/>
      <c r="DO102" s="870"/>
      <c r="DP102" s="910"/>
      <c r="DQ102" s="909">
        <v>12</v>
      </c>
      <c r="DR102" s="870"/>
      <c r="DS102" s="870"/>
      <c r="DT102" s="870"/>
      <c r="DU102" s="910"/>
      <c r="DV102" s="909" t="s">
        <v>549</v>
      </c>
      <c r="DW102" s="870"/>
      <c r="DX102" s="870"/>
      <c r="DY102" s="870"/>
      <c r="DZ102" s="910"/>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6" t="s">
        <v>397</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7" t="s">
        <v>398</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8" t="s">
        <v>401</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402</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286</v>
      </c>
      <c r="AG109" s="915"/>
      <c r="AH109" s="915"/>
      <c r="AI109" s="915"/>
      <c r="AJ109" s="916"/>
      <c r="AK109" s="914" t="s">
        <v>285</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286</v>
      </c>
      <c r="BW109" s="915"/>
      <c r="BX109" s="915"/>
      <c r="BY109" s="915"/>
      <c r="BZ109" s="916"/>
      <c r="CA109" s="914" t="s">
        <v>285</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286</v>
      </c>
      <c r="DM109" s="915"/>
      <c r="DN109" s="915"/>
      <c r="DO109" s="915"/>
      <c r="DP109" s="916"/>
      <c r="DQ109" s="914" t="s">
        <v>285</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5649885</v>
      </c>
      <c r="AB110" s="922"/>
      <c r="AC110" s="922"/>
      <c r="AD110" s="922"/>
      <c r="AE110" s="923"/>
      <c r="AF110" s="924">
        <v>5345621</v>
      </c>
      <c r="AG110" s="922"/>
      <c r="AH110" s="922"/>
      <c r="AI110" s="922"/>
      <c r="AJ110" s="923"/>
      <c r="AK110" s="924">
        <v>5981590</v>
      </c>
      <c r="AL110" s="922"/>
      <c r="AM110" s="922"/>
      <c r="AN110" s="922"/>
      <c r="AO110" s="923"/>
      <c r="AP110" s="925">
        <v>30.7</v>
      </c>
      <c r="AQ110" s="926"/>
      <c r="AR110" s="926"/>
      <c r="AS110" s="926"/>
      <c r="AT110" s="927"/>
      <c r="AU110" s="928" t="s">
        <v>61</v>
      </c>
      <c r="AV110" s="929"/>
      <c r="AW110" s="929"/>
      <c r="AX110" s="929"/>
      <c r="AY110" s="929"/>
      <c r="AZ110" s="967" t="s">
        <v>408</v>
      </c>
      <c r="BA110" s="919"/>
      <c r="BB110" s="919"/>
      <c r="BC110" s="919"/>
      <c r="BD110" s="919"/>
      <c r="BE110" s="919"/>
      <c r="BF110" s="919"/>
      <c r="BG110" s="919"/>
      <c r="BH110" s="919"/>
      <c r="BI110" s="919"/>
      <c r="BJ110" s="919"/>
      <c r="BK110" s="919"/>
      <c r="BL110" s="919"/>
      <c r="BM110" s="919"/>
      <c r="BN110" s="919"/>
      <c r="BO110" s="919"/>
      <c r="BP110" s="920"/>
      <c r="BQ110" s="953">
        <v>54286591</v>
      </c>
      <c r="BR110" s="954"/>
      <c r="BS110" s="954"/>
      <c r="BT110" s="954"/>
      <c r="BU110" s="954"/>
      <c r="BV110" s="954">
        <v>58203582</v>
      </c>
      <c r="BW110" s="954"/>
      <c r="BX110" s="954"/>
      <c r="BY110" s="954"/>
      <c r="BZ110" s="954"/>
      <c r="CA110" s="954">
        <v>54958048</v>
      </c>
      <c r="CB110" s="954"/>
      <c r="CC110" s="954"/>
      <c r="CD110" s="954"/>
      <c r="CE110" s="954"/>
      <c r="CF110" s="968">
        <v>281.7</v>
      </c>
      <c r="CG110" s="969"/>
      <c r="CH110" s="969"/>
      <c r="CI110" s="969"/>
      <c r="CJ110" s="969"/>
      <c r="CK110" s="970" t="s">
        <v>409</v>
      </c>
      <c r="CL110" s="971"/>
      <c r="CM110" s="950" t="s">
        <v>410</v>
      </c>
      <c r="CN110" s="951"/>
      <c r="CO110" s="951"/>
      <c r="CP110" s="951"/>
      <c r="CQ110" s="951"/>
      <c r="CR110" s="951"/>
      <c r="CS110" s="951"/>
      <c r="CT110" s="951"/>
      <c r="CU110" s="951"/>
      <c r="CV110" s="951"/>
      <c r="CW110" s="951"/>
      <c r="CX110" s="951"/>
      <c r="CY110" s="951"/>
      <c r="CZ110" s="951"/>
      <c r="DA110" s="951"/>
      <c r="DB110" s="951"/>
      <c r="DC110" s="951"/>
      <c r="DD110" s="951"/>
      <c r="DE110" s="951"/>
      <c r="DF110" s="952"/>
      <c r="DG110" s="953" t="s">
        <v>411</v>
      </c>
      <c r="DH110" s="954"/>
      <c r="DI110" s="954"/>
      <c r="DJ110" s="954"/>
      <c r="DK110" s="954"/>
      <c r="DL110" s="954" t="s">
        <v>411</v>
      </c>
      <c r="DM110" s="954"/>
      <c r="DN110" s="954"/>
      <c r="DO110" s="954"/>
      <c r="DP110" s="954"/>
      <c r="DQ110" s="954" t="s">
        <v>411</v>
      </c>
      <c r="DR110" s="954"/>
      <c r="DS110" s="954"/>
      <c r="DT110" s="954"/>
      <c r="DU110" s="954"/>
      <c r="DV110" s="955" t="s">
        <v>411</v>
      </c>
      <c r="DW110" s="955"/>
      <c r="DX110" s="955"/>
      <c r="DY110" s="955"/>
      <c r="DZ110" s="956"/>
    </row>
    <row r="111" spans="1:131" s="199" customFormat="1" ht="26.25" customHeight="1" x14ac:dyDescent="0.15">
      <c r="A111" s="957" t="s">
        <v>412</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112</v>
      </c>
      <c r="AB111" s="961"/>
      <c r="AC111" s="961"/>
      <c r="AD111" s="961"/>
      <c r="AE111" s="962"/>
      <c r="AF111" s="963" t="s">
        <v>112</v>
      </c>
      <c r="AG111" s="961"/>
      <c r="AH111" s="961"/>
      <c r="AI111" s="961"/>
      <c r="AJ111" s="962"/>
      <c r="AK111" s="963" t="s">
        <v>112</v>
      </c>
      <c r="AL111" s="961"/>
      <c r="AM111" s="961"/>
      <c r="AN111" s="961"/>
      <c r="AO111" s="962"/>
      <c r="AP111" s="964" t="s">
        <v>112</v>
      </c>
      <c r="AQ111" s="965"/>
      <c r="AR111" s="965"/>
      <c r="AS111" s="965"/>
      <c r="AT111" s="966"/>
      <c r="AU111" s="930"/>
      <c r="AV111" s="931"/>
      <c r="AW111" s="931"/>
      <c r="AX111" s="931"/>
      <c r="AY111" s="931"/>
      <c r="AZ111" s="976" t="s">
        <v>413</v>
      </c>
      <c r="BA111" s="977"/>
      <c r="BB111" s="977"/>
      <c r="BC111" s="977"/>
      <c r="BD111" s="977"/>
      <c r="BE111" s="977"/>
      <c r="BF111" s="977"/>
      <c r="BG111" s="977"/>
      <c r="BH111" s="977"/>
      <c r="BI111" s="977"/>
      <c r="BJ111" s="977"/>
      <c r="BK111" s="977"/>
      <c r="BL111" s="977"/>
      <c r="BM111" s="977"/>
      <c r="BN111" s="977"/>
      <c r="BO111" s="977"/>
      <c r="BP111" s="978"/>
      <c r="BQ111" s="946">
        <v>8281020</v>
      </c>
      <c r="BR111" s="947"/>
      <c r="BS111" s="947"/>
      <c r="BT111" s="947"/>
      <c r="BU111" s="947"/>
      <c r="BV111" s="947">
        <v>7660685</v>
      </c>
      <c r="BW111" s="947"/>
      <c r="BX111" s="947"/>
      <c r="BY111" s="947"/>
      <c r="BZ111" s="947"/>
      <c r="CA111" s="947">
        <v>7044525</v>
      </c>
      <c r="CB111" s="947"/>
      <c r="CC111" s="947"/>
      <c r="CD111" s="947"/>
      <c r="CE111" s="947"/>
      <c r="CF111" s="941">
        <v>36.1</v>
      </c>
      <c r="CG111" s="942"/>
      <c r="CH111" s="942"/>
      <c r="CI111" s="942"/>
      <c r="CJ111" s="942"/>
      <c r="CK111" s="972"/>
      <c r="CL111" s="973"/>
      <c r="CM111" s="943" t="s">
        <v>414</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415</v>
      </c>
      <c r="DH111" s="947"/>
      <c r="DI111" s="947"/>
      <c r="DJ111" s="947"/>
      <c r="DK111" s="947"/>
      <c r="DL111" s="947" t="s">
        <v>415</v>
      </c>
      <c r="DM111" s="947"/>
      <c r="DN111" s="947"/>
      <c r="DO111" s="947"/>
      <c r="DP111" s="947"/>
      <c r="DQ111" s="947" t="s">
        <v>415</v>
      </c>
      <c r="DR111" s="947"/>
      <c r="DS111" s="947"/>
      <c r="DT111" s="947"/>
      <c r="DU111" s="947"/>
      <c r="DV111" s="948" t="s">
        <v>415</v>
      </c>
      <c r="DW111" s="948"/>
      <c r="DX111" s="948"/>
      <c r="DY111" s="948"/>
      <c r="DZ111" s="949"/>
    </row>
    <row r="112" spans="1:131" s="199" customFormat="1" ht="26.25" customHeight="1" x14ac:dyDescent="0.15">
      <c r="A112" s="979" t="s">
        <v>416</v>
      </c>
      <c r="B112" s="980"/>
      <c r="C112" s="977" t="s">
        <v>417</v>
      </c>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8"/>
      <c r="AA112" s="985" t="s">
        <v>112</v>
      </c>
      <c r="AB112" s="986"/>
      <c r="AC112" s="986"/>
      <c r="AD112" s="986"/>
      <c r="AE112" s="987"/>
      <c r="AF112" s="988" t="s">
        <v>112</v>
      </c>
      <c r="AG112" s="986"/>
      <c r="AH112" s="986"/>
      <c r="AI112" s="986"/>
      <c r="AJ112" s="987"/>
      <c r="AK112" s="988" t="s">
        <v>112</v>
      </c>
      <c r="AL112" s="986"/>
      <c r="AM112" s="986"/>
      <c r="AN112" s="986"/>
      <c r="AO112" s="987"/>
      <c r="AP112" s="989" t="s">
        <v>112</v>
      </c>
      <c r="AQ112" s="990"/>
      <c r="AR112" s="990"/>
      <c r="AS112" s="990"/>
      <c r="AT112" s="991"/>
      <c r="AU112" s="930"/>
      <c r="AV112" s="931"/>
      <c r="AW112" s="931"/>
      <c r="AX112" s="931"/>
      <c r="AY112" s="931"/>
      <c r="AZ112" s="976" t="s">
        <v>418</v>
      </c>
      <c r="BA112" s="977"/>
      <c r="BB112" s="977"/>
      <c r="BC112" s="977"/>
      <c r="BD112" s="977"/>
      <c r="BE112" s="977"/>
      <c r="BF112" s="977"/>
      <c r="BG112" s="977"/>
      <c r="BH112" s="977"/>
      <c r="BI112" s="977"/>
      <c r="BJ112" s="977"/>
      <c r="BK112" s="977"/>
      <c r="BL112" s="977"/>
      <c r="BM112" s="977"/>
      <c r="BN112" s="977"/>
      <c r="BO112" s="977"/>
      <c r="BP112" s="978"/>
      <c r="BQ112" s="946">
        <v>10566836</v>
      </c>
      <c r="BR112" s="947"/>
      <c r="BS112" s="947"/>
      <c r="BT112" s="947"/>
      <c r="BU112" s="947"/>
      <c r="BV112" s="947">
        <v>9384290</v>
      </c>
      <c r="BW112" s="947"/>
      <c r="BX112" s="947"/>
      <c r="BY112" s="947"/>
      <c r="BZ112" s="947"/>
      <c r="CA112" s="947">
        <v>8590026</v>
      </c>
      <c r="CB112" s="947"/>
      <c r="CC112" s="947"/>
      <c r="CD112" s="947"/>
      <c r="CE112" s="947"/>
      <c r="CF112" s="941">
        <v>44</v>
      </c>
      <c r="CG112" s="942"/>
      <c r="CH112" s="942"/>
      <c r="CI112" s="942"/>
      <c r="CJ112" s="942"/>
      <c r="CK112" s="972"/>
      <c r="CL112" s="973"/>
      <c r="CM112" s="943" t="s">
        <v>419</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112</v>
      </c>
      <c r="DH112" s="947"/>
      <c r="DI112" s="947"/>
      <c r="DJ112" s="947"/>
      <c r="DK112" s="947"/>
      <c r="DL112" s="947" t="s">
        <v>112</v>
      </c>
      <c r="DM112" s="947"/>
      <c r="DN112" s="947"/>
      <c r="DO112" s="947"/>
      <c r="DP112" s="947"/>
      <c r="DQ112" s="947" t="s">
        <v>112</v>
      </c>
      <c r="DR112" s="947"/>
      <c r="DS112" s="947"/>
      <c r="DT112" s="947"/>
      <c r="DU112" s="947"/>
      <c r="DV112" s="948" t="s">
        <v>112</v>
      </c>
      <c r="DW112" s="948"/>
      <c r="DX112" s="948"/>
      <c r="DY112" s="948"/>
      <c r="DZ112" s="949"/>
    </row>
    <row r="113" spans="1:130" s="199" customFormat="1" ht="26.25" customHeight="1" x14ac:dyDescent="0.15">
      <c r="A113" s="981"/>
      <c r="B113" s="982"/>
      <c r="C113" s="977" t="s">
        <v>420</v>
      </c>
      <c r="D113" s="977"/>
      <c r="E113" s="977"/>
      <c r="F113" s="977"/>
      <c r="G113" s="977"/>
      <c r="H113" s="977"/>
      <c r="I113" s="977"/>
      <c r="J113" s="977"/>
      <c r="K113" s="977"/>
      <c r="L113" s="977"/>
      <c r="M113" s="977"/>
      <c r="N113" s="977"/>
      <c r="O113" s="977"/>
      <c r="P113" s="977"/>
      <c r="Q113" s="977"/>
      <c r="R113" s="977"/>
      <c r="S113" s="977"/>
      <c r="T113" s="977"/>
      <c r="U113" s="977"/>
      <c r="V113" s="977"/>
      <c r="W113" s="977"/>
      <c r="X113" s="977"/>
      <c r="Y113" s="977"/>
      <c r="Z113" s="978"/>
      <c r="AA113" s="960">
        <v>1013801</v>
      </c>
      <c r="AB113" s="961"/>
      <c r="AC113" s="961"/>
      <c r="AD113" s="961"/>
      <c r="AE113" s="962"/>
      <c r="AF113" s="963">
        <v>942604</v>
      </c>
      <c r="AG113" s="961"/>
      <c r="AH113" s="961"/>
      <c r="AI113" s="961"/>
      <c r="AJ113" s="962"/>
      <c r="AK113" s="963">
        <v>945817</v>
      </c>
      <c r="AL113" s="961"/>
      <c r="AM113" s="961"/>
      <c r="AN113" s="961"/>
      <c r="AO113" s="962"/>
      <c r="AP113" s="964">
        <v>4.8</v>
      </c>
      <c r="AQ113" s="965"/>
      <c r="AR113" s="965"/>
      <c r="AS113" s="965"/>
      <c r="AT113" s="966"/>
      <c r="AU113" s="930"/>
      <c r="AV113" s="931"/>
      <c r="AW113" s="931"/>
      <c r="AX113" s="931"/>
      <c r="AY113" s="931"/>
      <c r="AZ113" s="976" t="s">
        <v>421</v>
      </c>
      <c r="BA113" s="977"/>
      <c r="BB113" s="977"/>
      <c r="BC113" s="977"/>
      <c r="BD113" s="977"/>
      <c r="BE113" s="977"/>
      <c r="BF113" s="977"/>
      <c r="BG113" s="977"/>
      <c r="BH113" s="977"/>
      <c r="BI113" s="977"/>
      <c r="BJ113" s="977"/>
      <c r="BK113" s="977"/>
      <c r="BL113" s="977"/>
      <c r="BM113" s="977"/>
      <c r="BN113" s="977"/>
      <c r="BO113" s="977"/>
      <c r="BP113" s="978"/>
      <c r="BQ113" s="946">
        <v>284866</v>
      </c>
      <c r="BR113" s="947"/>
      <c r="BS113" s="947"/>
      <c r="BT113" s="947"/>
      <c r="BU113" s="947"/>
      <c r="BV113" s="947">
        <v>168310</v>
      </c>
      <c r="BW113" s="947"/>
      <c r="BX113" s="947"/>
      <c r="BY113" s="947"/>
      <c r="BZ113" s="947"/>
      <c r="CA113" s="947">
        <v>134486</v>
      </c>
      <c r="CB113" s="947"/>
      <c r="CC113" s="947"/>
      <c r="CD113" s="947"/>
      <c r="CE113" s="947"/>
      <c r="CF113" s="941">
        <v>0.7</v>
      </c>
      <c r="CG113" s="942"/>
      <c r="CH113" s="942"/>
      <c r="CI113" s="942"/>
      <c r="CJ113" s="942"/>
      <c r="CK113" s="972"/>
      <c r="CL113" s="973"/>
      <c r="CM113" s="943" t="s">
        <v>422</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85">
        <v>3991871</v>
      </c>
      <c r="DH113" s="986"/>
      <c r="DI113" s="986"/>
      <c r="DJ113" s="986"/>
      <c r="DK113" s="987"/>
      <c r="DL113" s="988">
        <v>3469986</v>
      </c>
      <c r="DM113" s="986"/>
      <c r="DN113" s="986"/>
      <c r="DO113" s="986"/>
      <c r="DP113" s="987"/>
      <c r="DQ113" s="988">
        <v>2957072</v>
      </c>
      <c r="DR113" s="986"/>
      <c r="DS113" s="986"/>
      <c r="DT113" s="986"/>
      <c r="DU113" s="987"/>
      <c r="DV113" s="989">
        <v>15.2</v>
      </c>
      <c r="DW113" s="990"/>
      <c r="DX113" s="990"/>
      <c r="DY113" s="990"/>
      <c r="DZ113" s="991"/>
    </row>
    <row r="114" spans="1:130" s="199" customFormat="1" ht="26.25" customHeight="1" x14ac:dyDescent="0.15">
      <c r="A114" s="981"/>
      <c r="B114" s="982"/>
      <c r="C114" s="977" t="s">
        <v>423</v>
      </c>
      <c r="D114" s="977"/>
      <c r="E114" s="977"/>
      <c r="F114" s="977"/>
      <c r="G114" s="977"/>
      <c r="H114" s="977"/>
      <c r="I114" s="977"/>
      <c r="J114" s="977"/>
      <c r="K114" s="977"/>
      <c r="L114" s="977"/>
      <c r="M114" s="977"/>
      <c r="N114" s="977"/>
      <c r="O114" s="977"/>
      <c r="P114" s="977"/>
      <c r="Q114" s="977"/>
      <c r="R114" s="977"/>
      <c r="S114" s="977"/>
      <c r="T114" s="977"/>
      <c r="U114" s="977"/>
      <c r="V114" s="977"/>
      <c r="W114" s="977"/>
      <c r="X114" s="977"/>
      <c r="Y114" s="977"/>
      <c r="Z114" s="978"/>
      <c r="AA114" s="985">
        <v>110658</v>
      </c>
      <c r="AB114" s="986"/>
      <c r="AC114" s="986"/>
      <c r="AD114" s="986"/>
      <c r="AE114" s="987"/>
      <c r="AF114" s="988">
        <v>122197</v>
      </c>
      <c r="AG114" s="986"/>
      <c r="AH114" s="986"/>
      <c r="AI114" s="986"/>
      <c r="AJ114" s="987"/>
      <c r="AK114" s="988">
        <v>43905</v>
      </c>
      <c r="AL114" s="986"/>
      <c r="AM114" s="986"/>
      <c r="AN114" s="986"/>
      <c r="AO114" s="987"/>
      <c r="AP114" s="989">
        <v>0.2</v>
      </c>
      <c r="AQ114" s="990"/>
      <c r="AR114" s="990"/>
      <c r="AS114" s="990"/>
      <c r="AT114" s="991"/>
      <c r="AU114" s="930"/>
      <c r="AV114" s="931"/>
      <c r="AW114" s="931"/>
      <c r="AX114" s="931"/>
      <c r="AY114" s="931"/>
      <c r="AZ114" s="976" t="s">
        <v>424</v>
      </c>
      <c r="BA114" s="977"/>
      <c r="BB114" s="977"/>
      <c r="BC114" s="977"/>
      <c r="BD114" s="977"/>
      <c r="BE114" s="977"/>
      <c r="BF114" s="977"/>
      <c r="BG114" s="977"/>
      <c r="BH114" s="977"/>
      <c r="BI114" s="977"/>
      <c r="BJ114" s="977"/>
      <c r="BK114" s="977"/>
      <c r="BL114" s="977"/>
      <c r="BM114" s="977"/>
      <c r="BN114" s="977"/>
      <c r="BO114" s="977"/>
      <c r="BP114" s="978"/>
      <c r="BQ114" s="946">
        <v>6057262</v>
      </c>
      <c r="BR114" s="947"/>
      <c r="BS114" s="947"/>
      <c r="BT114" s="947"/>
      <c r="BU114" s="947"/>
      <c r="BV114" s="947">
        <v>5227626</v>
      </c>
      <c r="BW114" s="947"/>
      <c r="BX114" s="947"/>
      <c r="BY114" s="947"/>
      <c r="BZ114" s="947"/>
      <c r="CA114" s="947">
        <v>5062298</v>
      </c>
      <c r="CB114" s="947"/>
      <c r="CC114" s="947"/>
      <c r="CD114" s="947"/>
      <c r="CE114" s="947"/>
      <c r="CF114" s="941">
        <v>25.9</v>
      </c>
      <c r="CG114" s="942"/>
      <c r="CH114" s="942"/>
      <c r="CI114" s="942"/>
      <c r="CJ114" s="942"/>
      <c r="CK114" s="972"/>
      <c r="CL114" s="973"/>
      <c r="CM114" s="943" t="s">
        <v>425</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85" t="s">
        <v>112</v>
      </c>
      <c r="DH114" s="986"/>
      <c r="DI114" s="986"/>
      <c r="DJ114" s="986"/>
      <c r="DK114" s="987"/>
      <c r="DL114" s="988" t="s">
        <v>112</v>
      </c>
      <c r="DM114" s="986"/>
      <c r="DN114" s="986"/>
      <c r="DO114" s="986"/>
      <c r="DP114" s="987"/>
      <c r="DQ114" s="988" t="s">
        <v>112</v>
      </c>
      <c r="DR114" s="986"/>
      <c r="DS114" s="986"/>
      <c r="DT114" s="986"/>
      <c r="DU114" s="987"/>
      <c r="DV114" s="989" t="s">
        <v>112</v>
      </c>
      <c r="DW114" s="990"/>
      <c r="DX114" s="990"/>
      <c r="DY114" s="990"/>
      <c r="DZ114" s="991"/>
    </row>
    <row r="115" spans="1:130" s="199" customFormat="1" ht="26.25" customHeight="1" x14ac:dyDescent="0.15">
      <c r="A115" s="981"/>
      <c r="B115" s="982"/>
      <c r="C115" s="977" t="s">
        <v>426</v>
      </c>
      <c r="D115" s="977"/>
      <c r="E115" s="977"/>
      <c r="F115" s="977"/>
      <c r="G115" s="977"/>
      <c r="H115" s="977"/>
      <c r="I115" s="977"/>
      <c r="J115" s="977"/>
      <c r="K115" s="977"/>
      <c r="L115" s="977"/>
      <c r="M115" s="977"/>
      <c r="N115" s="977"/>
      <c r="O115" s="977"/>
      <c r="P115" s="977"/>
      <c r="Q115" s="977"/>
      <c r="R115" s="977"/>
      <c r="S115" s="977"/>
      <c r="T115" s="977"/>
      <c r="U115" s="977"/>
      <c r="V115" s="977"/>
      <c r="W115" s="977"/>
      <c r="X115" s="977"/>
      <c r="Y115" s="977"/>
      <c r="Z115" s="978"/>
      <c r="AA115" s="960">
        <v>99255</v>
      </c>
      <c r="AB115" s="961"/>
      <c r="AC115" s="961"/>
      <c r="AD115" s="961"/>
      <c r="AE115" s="962"/>
      <c r="AF115" s="963">
        <v>99334</v>
      </c>
      <c r="AG115" s="961"/>
      <c r="AH115" s="961"/>
      <c r="AI115" s="961"/>
      <c r="AJ115" s="962"/>
      <c r="AK115" s="963">
        <v>99414</v>
      </c>
      <c r="AL115" s="961"/>
      <c r="AM115" s="961"/>
      <c r="AN115" s="961"/>
      <c r="AO115" s="962"/>
      <c r="AP115" s="964">
        <v>0.5</v>
      </c>
      <c r="AQ115" s="965"/>
      <c r="AR115" s="965"/>
      <c r="AS115" s="965"/>
      <c r="AT115" s="966"/>
      <c r="AU115" s="930"/>
      <c r="AV115" s="931"/>
      <c r="AW115" s="931"/>
      <c r="AX115" s="931"/>
      <c r="AY115" s="931"/>
      <c r="AZ115" s="976" t="s">
        <v>427</v>
      </c>
      <c r="BA115" s="977"/>
      <c r="BB115" s="977"/>
      <c r="BC115" s="977"/>
      <c r="BD115" s="977"/>
      <c r="BE115" s="977"/>
      <c r="BF115" s="977"/>
      <c r="BG115" s="977"/>
      <c r="BH115" s="977"/>
      <c r="BI115" s="977"/>
      <c r="BJ115" s="977"/>
      <c r="BK115" s="977"/>
      <c r="BL115" s="977"/>
      <c r="BM115" s="977"/>
      <c r="BN115" s="977"/>
      <c r="BO115" s="977"/>
      <c r="BP115" s="978"/>
      <c r="BQ115" s="946">
        <v>17071</v>
      </c>
      <c r="BR115" s="947"/>
      <c r="BS115" s="947"/>
      <c r="BT115" s="947"/>
      <c r="BU115" s="947"/>
      <c r="BV115" s="947">
        <v>14698</v>
      </c>
      <c r="BW115" s="947"/>
      <c r="BX115" s="947"/>
      <c r="BY115" s="947"/>
      <c r="BZ115" s="947"/>
      <c r="CA115" s="947">
        <v>11659</v>
      </c>
      <c r="CB115" s="947"/>
      <c r="CC115" s="947"/>
      <c r="CD115" s="947"/>
      <c r="CE115" s="947"/>
      <c r="CF115" s="941">
        <v>0.1</v>
      </c>
      <c r="CG115" s="942"/>
      <c r="CH115" s="942"/>
      <c r="CI115" s="942"/>
      <c r="CJ115" s="942"/>
      <c r="CK115" s="972"/>
      <c r="CL115" s="973"/>
      <c r="CM115" s="976" t="s">
        <v>428</v>
      </c>
      <c r="CN115" s="997"/>
      <c r="CO115" s="997"/>
      <c r="CP115" s="997"/>
      <c r="CQ115" s="997"/>
      <c r="CR115" s="997"/>
      <c r="CS115" s="997"/>
      <c r="CT115" s="997"/>
      <c r="CU115" s="997"/>
      <c r="CV115" s="997"/>
      <c r="CW115" s="997"/>
      <c r="CX115" s="997"/>
      <c r="CY115" s="997"/>
      <c r="CZ115" s="997"/>
      <c r="DA115" s="997"/>
      <c r="DB115" s="997"/>
      <c r="DC115" s="997"/>
      <c r="DD115" s="997"/>
      <c r="DE115" s="997"/>
      <c r="DF115" s="978"/>
      <c r="DG115" s="985" t="s">
        <v>112</v>
      </c>
      <c r="DH115" s="986"/>
      <c r="DI115" s="986"/>
      <c r="DJ115" s="986"/>
      <c r="DK115" s="987"/>
      <c r="DL115" s="988" t="s">
        <v>112</v>
      </c>
      <c r="DM115" s="986"/>
      <c r="DN115" s="986"/>
      <c r="DO115" s="986"/>
      <c r="DP115" s="987"/>
      <c r="DQ115" s="988" t="s">
        <v>112</v>
      </c>
      <c r="DR115" s="986"/>
      <c r="DS115" s="986"/>
      <c r="DT115" s="986"/>
      <c r="DU115" s="987"/>
      <c r="DV115" s="989" t="s">
        <v>112</v>
      </c>
      <c r="DW115" s="990"/>
      <c r="DX115" s="990"/>
      <c r="DY115" s="990"/>
      <c r="DZ115" s="991"/>
    </row>
    <row r="116" spans="1:130" s="199" customFormat="1" ht="26.25" customHeight="1" x14ac:dyDescent="0.15">
      <c r="A116" s="983"/>
      <c r="B116" s="984"/>
      <c r="C116" s="992" t="s">
        <v>429</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3"/>
      <c r="AA116" s="985" t="s">
        <v>112</v>
      </c>
      <c r="AB116" s="986"/>
      <c r="AC116" s="986"/>
      <c r="AD116" s="986"/>
      <c r="AE116" s="987"/>
      <c r="AF116" s="988" t="s">
        <v>112</v>
      </c>
      <c r="AG116" s="986"/>
      <c r="AH116" s="986"/>
      <c r="AI116" s="986"/>
      <c r="AJ116" s="987"/>
      <c r="AK116" s="988" t="s">
        <v>112</v>
      </c>
      <c r="AL116" s="986"/>
      <c r="AM116" s="986"/>
      <c r="AN116" s="986"/>
      <c r="AO116" s="987"/>
      <c r="AP116" s="989" t="s">
        <v>112</v>
      </c>
      <c r="AQ116" s="990"/>
      <c r="AR116" s="990"/>
      <c r="AS116" s="990"/>
      <c r="AT116" s="991"/>
      <c r="AU116" s="930"/>
      <c r="AV116" s="931"/>
      <c r="AW116" s="931"/>
      <c r="AX116" s="931"/>
      <c r="AY116" s="931"/>
      <c r="AZ116" s="994" t="s">
        <v>430</v>
      </c>
      <c r="BA116" s="995"/>
      <c r="BB116" s="995"/>
      <c r="BC116" s="995"/>
      <c r="BD116" s="995"/>
      <c r="BE116" s="995"/>
      <c r="BF116" s="995"/>
      <c r="BG116" s="995"/>
      <c r="BH116" s="995"/>
      <c r="BI116" s="995"/>
      <c r="BJ116" s="995"/>
      <c r="BK116" s="995"/>
      <c r="BL116" s="995"/>
      <c r="BM116" s="995"/>
      <c r="BN116" s="995"/>
      <c r="BO116" s="995"/>
      <c r="BP116" s="996"/>
      <c r="BQ116" s="946" t="s">
        <v>112</v>
      </c>
      <c r="BR116" s="947"/>
      <c r="BS116" s="947"/>
      <c r="BT116" s="947"/>
      <c r="BU116" s="947"/>
      <c r="BV116" s="947" t="s">
        <v>112</v>
      </c>
      <c r="BW116" s="947"/>
      <c r="BX116" s="947"/>
      <c r="BY116" s="947"/>
      <c r="BZ116" s="947"/>
      <c r="CA116" s="947" t="s">
        <v>112</v>
      </c>
      <c r="CB116" s="947"/>
      <c r="CC116" s="947"/>
      <c r="CD116" s="947"/>
      <c r="CE116" s="947"/>
      <c r="CF116" s="941" t="s">
        <v>112</v>
      </c>
      <c r="CG116" s="942"/>
      <c r="CH116" s="942"/>
      <c r="CI116" s="942"/>
      <c r="CJ116" s="942"/>
      <c r="CK116" s="972"/>
      <c r="CL116" s="973"/>
      <c r="CM116" s="943" t="s">
        <v>431</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85" t="s">
        <v>112</v>
      </c>
      <c r="DH116" s="986"/>
      <c r="DI116" s="986"/>
      <c r="DJ116" s="986"/>
      <c r="DK116" s="987"/>
      <c r="DL116" s="988" t="s">
        <v>112</v>
      </c>
      <c r="DM116" s="986"/>
      <c r="DN116" s="986"/>
      <c r="DO116" s="986"/>
      <c r="DP116" s="987"/>
      <c r="DQ116" s="988" t="s">
        <v>112</v>
      </c>
      <c r="DR116" s="986"/>
      <c r="DS116" s="986"/>
      <c r="DT116" s="986"/>
      <c r="DU116" s="987"/>
      <c r="DV116" s="989" t="s">
        <v>112</v>
      </c>
      <c r="DW116" s="990"/>
      <c r="DX116" s="990"/>
      <c r="DY116" s="990"/>
      <c r="DZ116" s="991"/>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2" t="s">
        <v>432</v>
      </c>
      <c r="Z117" s="916"/>
      <c r="AA117" s="1003">
        <v>6873599</v>
      </c>
      <c r="AB117" s="1004"/>
      <c r="AC117" s="1004"/>
      <c r="AD117" s="1004"/>
      <c r="AE117" s="1005"/>
      <c r="AF117" s="1006">
        <v>6509756</v>
      </c>
      <c r="AG117" s="1004"/>
      <c r="AH117" s="1004"/>
      <c r="AI117" s="1004"/>
      <c r="AJ117" s="1005"/>
      <c r="AK117" s="1006">
        <v>7070726</v>
      </c>
      <c r="AL117" s="1004"/>
      <c r="AM117" s="1004"/>
      <c r="AN117" s="1004"/>
      <c r="AO117" s="1005"/>
      <c r="AP117" s="1007"/>
      <c r="AQ117" s="1008"/>
      <c r="AR117" s="1008"/>
      <c r="AS117" s="1008"/>
      <c r="AT117" s="1009"/>
      <c r="AU117" s="930"/>
      <c r="AV117" s="931"/>
      <c r="AW117" s="931"/>
      <c r="AX117" s="931"/>
      <c r="AY117" s="931"/>
      <c r="AZ117" s="994" t="s">
        <v>433</v>
      </c>
      <c r="BA117" s="995"/>
      <c r="BB117" s="995"/>
      <c r="BC117" s="995"/>
      <c r="BD117" s="995"/>
      <c r="BE117" s="995"/>
      <c r="BF117" s="995"/>
      <c r="BG117" s="995"/>
      <c r="BH117" s="995"/>
      <c r="BI117" s="995"/>
      <c r="BJ117" s="995"/>
      <c r="BK117" s="995"/>
      <c r="BL117" s="995"/>
      <c r="BM117" s="995"/>
      <c r="BN117" s="995"/>
      <c r="BO117" s="995"/>
      <c r="BP117" s="996"/>
      <c r="BQ117" s="946" t="s">
        <v>112</v>
      </c>
      <c r="BR117" s="947"/>
      <c r="BS117" s="947"/>
      <c r="BT117" s="947"/>
      <c r="BU117" s="947"/>
      <c r="BV117" s="947" t="s">
        <v>112</v>
      </c>
      <c r="BW117" s="947"/>
      <c r="BX117" s="947"/>
      <c r="BY117" s="947"/>
      <c r="BZ117" s="947"/>
      <c r="CA117" s="947" t="s">
        <v>112</v>
      </c>
      <c r="CB117" s="947"/>
      <c r="CC117" s="947"/>
      <c r="CD117" s="947"/>
      <c r="CE117" s="947"/>
      <c r="CF117" s="941" t="s">
        <v>112</v>
      </c>
      <c r="CG117" s="942"/>
      <c r="CH117" s="942"/>
      <c r="CI117" s="942"/>
      <c r="CJ117" s="942"/>
      <c r="CK117" s="972"/>
      <c r="CL117" s="973"/>
      <c r="CM117" s="943" t="s">
        <v>434</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85" t="s">
        <v>112</v>
      </c>
      <c r="DH117" s="986"/>
      <c r="DI117" s="986"/>
      <c r="DJ117" s="986"/>
      <c r="DK117" s="987"/>
      <c r="DL117" s="988" t="s">
        <v>112</v>
      </c>
      <c r="DM117" s="986"/>
      <c r="DN117" s="986"/>
      <c r="DO117" s="986"/>
      <c r="DP117" s="987"/>
      <c r="DQ117" s="988" t="s">
        <v>112</v>
      </c>
      <c r="DR117" s="986"/>
      <c r="DS117" s="986"/>
      <c r="DT117" s="986"/>
      <c r="DU117" s="987"/>
      <c r="DV117" s="989" t="s">
        <v>112</v>
      </c>
      <c r="DW117" s="990"/>
      <c r="DX117" s="990"/>
      <c r="DY117" s="990"/>
      <c r="DZ117" s="991"/>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286</v>
      </c>
      <c r="AG118" s="915"/>
      <c r="AH118" s="915"/>
      <c r="AI118" s="915"/>
      <c r="AJ118" s="916"/>
      <c r="AK118" s="914" t="s">
        <v>285</v>
      </c>
      <c r="AL118" s="915"/>
      <c r="AM118" s="915"/>
      <c r="AN118" s="915"/>
      <c r="AO118" s="916"/>
      <c r="AP118" s="998" t="s">
        <v>405</v>
      </c>
      <c r="AQ118" s="999"/>
      <c r="AR118" s="999"/>
      <c r="AS118" s="999"/>
      <c r="AT118" s="1000"/>
      <c r="AU118" s="930"/>
      <c r="AV118" s="931"/>
      <c r="AW118" s="931"/>
      <c r="AX118" s="931"/>
      <c r="AY118" s="931"/>
      <c r="AZ118" s="1001" t="s">
        <v>435</v>
      </c>
      <c r="BA118" s="992"/>
      <c r="BB118" s="992"/>
      <c r="BC118" s="992"/>
      <c r="BD118" s="992"/>
      <c r="BE118" s="992"/>
      <c r="BF118" s="992"/>
      <c r="BG118" s="992"/>
      <c r="BH118" s="992"/>
      <c r="BI118" s="992"/>
      <c r="BJ118" s="992"/>
      <c r="BK118" s="992"/>
      <c r="BL118" s="992"/>
      <c r="BM118" s="992"/>
      <c r="BN118" s="992"/>
      <c r="BO118" s="992"/>
      <c r="BP118" s="993"/>
      <c r="BQ118" s="1024" t="s">
        <v>112</v>
      </c>
      <c r="BR118" s="1025"/>
      <c r="BS118" s="1025"/>
      <c r="BT118" s="1025"/>
      <c r="BU118" s="1025"/>
      <c r="BV118" s="1025" t="s">
        <v>112</v>
      </c>
      <c r="BW118" s="1025"/>
      <c r="BX118" s="1025"/>
      <c r="BY118" s="1025"/>
      <c r="BZ118" s="1025"/>
      <c r="CA118" s="1025" t="s">
        <v>112</v>
      </c>
      <c r="CB118" s="1025"/>
      <c r="CC118" s="1025"/>
      <c r="CD118" s="1025"/>
      <c r="CE118" s="1025"/>
      <c r="CF118" s="941" t="s">
        <v>112</v>
      </c>
      <c r="CG118" s="942"/>
      <c r="CH118" s="942"/>
      <c r="CI118" s="942"/>
      <c r="CJ118" s="942"/>
      <c r="CK118" s="972"/>
      <c r="CL118" s="973"/>
      <c r="CM118" s="943" t="s">
        <v>436</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85" t="s">
        <v>112</v>
      </c>
      <c r="DH118" s="986"/>
      <c r="DI118" s="986"/>
      <c r="DJ118" s="986"/>
      <c r="DK118" s="987"/>
      <c r="DL118" s="988" t="s">
        <v>112</v>
      </c>
      <c r="DM118" s="986"/>
      <c r="DN118" s="986"/>
      <c r="DO118" s="986"/>
      <c r="DP118" s="987"/>
      <c r="DQ118" s="988" t="s">
        <v>112</v>
      </c>
      <c r="DR118" s="986"/>
      <c r="DS118" s="986"/>
      <c r="DT118" s="986"/>
      <c r="DU118" s="987"/>
      <c r="DV118" s="989" t="s">
        <v>112</v>
      </c>
      <c r="DW118" s="990"/>
      <c r="DX118" s="990"/>
      <c r="DY118" s="990"/>
      <c r="DZ118" s="991"/>
    </row>
    <row r="119" spans="1:130" s="199" customFormat="1" ht="26.25" customHeight="1" x14ac:dyDescent="0.15">
      <c r="A119" s="1085" t="s">
        <v>409</v>
      </c>
      <c r="B119" s="971"/>
      <c r="C119" s="950" t="s">
        <v>410</v>
      </c>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2"/>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2" t="s">
        <v>437</v>
      </c>
      <c r="BP119" s="1033"/>
      <c r="BQ119" s="1024">
        <v>79493646</v>
      </c>
      <c r="BR119" s="1025"/>
      <c r="BS119" s="1025"/>
      <c r="BT119" s="1025"/>
      <c r="BU119" s="1025"/>
      <c r="BV119" s="1025">
        <v>80659191</v>
      </c>
      <c r="BW119" s="1025"/>
      <c r="BX119" s="1025"/>
      <c r="BY119" s="1025"/>
      <c r="BZ119" s="1025"/>
      <c r="CA119" s="1025">
        <v>75801042</v>
      </c>
      <c r="CB119" s="1025"/>
      <c r="CC119" s="1025"/>
      <c r="CD119" s="1025"/>
      <c r="CE119" s="1025"/>
      <c r="CF119" s="1026"/>
      <c r="CG119" s="1027"/>
      <c r="CH119" s="1027"/>
      <c r="CI119" s="1027"/>
      <c r="CJ119" s="1028"/>
      <c r="CK119" s="974"/>
      <c r="CL119" s="975"/>
      <c r="CM119" s="1029" t="s">
        <v>438</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32">
        <v>4289149</v>
      </c>
      <c r="DH119" s="1011"/>
      <c r="DI119" s="1011"/>
      <c r="DJ119" s="1011"/>
      <c r="DK119" s="1012"/>
      <c r="DL119" s="1010">
        <v>4190699</v>
      </c>
      <c r="DM119" s="1011"/>
      <c r="DN119" s="1011"/>
      <c r="DO119" s="1011"/>
      <c r="DP119" s="1012"/>
      <c r="DQ119" s="1010">
        <v>4087453</v>
      </c>
      <c r="DR119" s="1011"/>
      <c r="DS119" s="1011"/>
      <c r="DT119" s="1011"/>
      <c r="DU119" s="1012"/>
      <c r="DV119" s="1013">
        <v>21</v>
      </c>
      <c r="DW119" s="1014"/>
      <c r="DX119" s="1014"/>
      <c r="DY119" s="1014"/>
      <c r="DZ119" s="1015"/>
    </row>
    <row r="120" spans="1:130" s="199" customFormat="1" ht="26.25" customHeight="1" x14ac:dyDescent="0.15">
      <c r="A120" s="1086"/>
      <c r="B120" s="973"/>
      <c r="C120" s="943" t="s">
        <v>414</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85" t="s">
        <v>112</v>
      </c>
      <c r="AB120" s="986"/>
      <c r="AC120" s="986"/>
      <c r="AD120" s="986"/>
      <c r="AE120" s="987"/>
      <c r="AF120" s="988" t="s">
        <v>112</v>
      </c>
      <c r="AG120" s="986"/>
      <c r="AH120" s="986"/>
      <c r="AI120" s="986"/>
      <c r="AJ120" s="987"/>
      <c r="AK120" s="988" t="s">
        <v>112</v>
      </c>
      <c r="AL120" s="986"/>
      <c r="AM120" s="986"/>
      <c r="AN120" s="986"/>
      <c r="AO120" s="987"/>
      <c r="AP120" s="989" t="s">
        <v>112</v>
      </c>
      <c r="AQ120" s="990"/>
      <c r="AR120" s="990"/>
      <c r="AS120" s="990"/>
      <c r="AT120" s="991"/>
      <c r="AU120" s="1016" t="s">
        <v>439</v>
      </c>
      <c r="AV120" s="1017"/>
      <c r="AW120" s="1017"/>
      <c r="AX120" s="1017"/>
      <c r="AY120" s="1018"/>
      <c r="AZ120" s="967" t="s">
        <v>440</v>
      </c>
      <c r="BA120" s="919"/>
      <c r="BB120" s="919"/>
      <c r="BC120" s="919"/>
      <c r="BD120" s="919"/>
      <c r="BE120" s="919"/>
      <c r="BF120" s="919"/>
      <c r="BG120" s="919"/>
      <c r="BH120" s="919"/>
      <c r="BI120" s="919"/>
      <c r="BJ120" s="919"/>
      <c r="BK120" s="919"/>
      <c r="BL120" s="919"/>
      <c r="BM120" s="919"/>
      <c r="BN120" s="919"/>
      <c r="BO120" s="919"/>
      <c r="BP120" s="920"/>
      <c r="BQ120" s="953">
        <v>11894597</v>
      </c>
      <c r="BR120" s="954"/>
      <c r="BS120" s="954"/>
      <c r="BT120" s="954"/>
      <c r="BU120" s="954"/>
      <c r="BV120" s="954">
        <v>14612202</v>
      </c>
      <c r="BW120" s="954"/>
      <c r="BX120" s="954"/>
      <c r="BY120" s="954"/>
      <c r="BZ120" s="954"/>
      <c r="CA120" s="954">
        <v>16177744</v>
      </c>
      <c r="CB120" s="954"/>
      <c r="CC120" s="954"/>
      <c r="CD120" s="954"/>
      <c r="CE120" s="954"/>
      <c r="CF120" s="968">
        <v>82.9</v>
      </c>
      <c r="CG120" s="969"/>
      <c r="CH120" s="969"/>
      <c r="CI120" s="969"/>
      <c r="CJ120" s="969"/>
      <c r="CK120" s="1034" t="s">
        <v>441</v>
      </c>
      <c r="CL120" s="1035"/>
      <c r="CM120" s="1035"/>
      <c r="CN120" s="1035"/>
      <c r="CO120" s="1036"/>
      <c r="CP120" s="1042" t="s">
        <v>386</v>
      </c>
      <c r="CQ120" s="1043"/>
      <c r="CR120" s="1043"/>
      <c r="CS120" s="1043"/>
      <c r="CT120" s="1043"/>
      <c r="CU120" s="1043"/>
      <c r="CV120" s="1043"/>
      <c r="CW120" s="1043"/>
      <c r="CX120" s="1043"/>
      <c r="CY120" s="1043"/>
      <c r="CZ120" s="1043"/>
      <c r="DA120" s="1043"/>
      <c r="DB120" s="1043"/>
      <c r="DC120" s="1043"/>
      <c r="DD120" s="1043"/>
      <c r="DE120" s="1043"/>
      <c r="DF120" s="1044"/>
      <c r="DG120" s="953">
        <v>6509836</v>
      </c>
      <c r="DH120" s="954"/>
      <c r="DI120" s="954"/>
      <c r="DJ120" s="954"/>
      <c r="DK120" s="954"/>
      <c r="DL120" s="954">
        <v>5551024</v>
      </c>
      <c r="DM120" s="954"/>
      <c r="DN120" s="954"/>
      <c r="DO120" s="954"/>
      <c r="DP120" s="954"/>
      <c r="DQ120" s="954">
        <v>4958809</v>
      </c>
      <c r="DR120" s="954"/>
      <c r="DS120" s="954"/>
      <c r="DT120" s="954"/>
      <c r="DU120" s="954"/>
      <c r="DV120" s="955">
        <v>25.4</v>
      </c>
      <c r="DW120" s="955"/>
      <c r="DX120" s="955"/>
      <c r="DY120" s="955"/>
      <c r="DZ120" s="956"/>
    </row>
    <row r="121" spans="1:130" s="199" customFormat="1" ht="26.25" customHeight="1" x14ac:dyDescent="0.15">
      <c r="A121" s="1086"/>
      <c r="B121" s="973"/>
      <c r="C121" s="994" t="s">
        <v>442</v>
      </c>
      <c r="D121" s="995"/>
      <c r="E121" s="995"/>
      <c r="F121" s="995"/>
      <c r="G121" s="995"/>
      <c r="H121" s="995"/>
      <c r="I121" s="995"/>
      <c r="J121" s="995"/>
      <c r="K121" s="995"/>
      <c r="L121" s="995"/>
      <c r="M121" s="995"/>
      <c r="N121" s="995"/>
      <c r="O121" s="995"/>
      <c r="P121" s="995"/>
      <c r="Q121" s="995"/>
      <c r="R121" s="995"/>
      <c r="S121" s="995"/>
      <c r="T121" s="995"/>
      <c r="U121" s="995"/>
      <c r="V121" s="995"/>
      <c r="W121" s="995"/>
      <c r="X121" s="995"/>
      <c r="Y121" s="995"/>
      <c r="Z121" s="996"/>
      <c r="AA121" s="985">
        <v>856</v>
      </c>
      <c r="AB121" s="986"/>
      <c r="AC121" s="986"/>
      <c r="AD121" s="986"/>
      <c r="AE121" s="987"/>
      <c r="AF121" s="988">
        <v>885</v>
      </c>
      <c r="AG121" s="986"/>
      <c r="AH121" s="986"/>
      <c r="AI121" s="986"/>
      <c r="AJ121" s="987"/>
      <c r="AK121" s="988">
        <v>913</v>
      </c>
      <c r="AL121" s="986"/>
      <c r="AM121" s="986"/>
      <c r="AN121" s="986"/>
      <c r="AO121" s="987"/>
      <c r="AP121" s="989">
        <v>0</v>
      </c>
      <c r="AQ121" s="990"/>
      <c r="AR121" s="990"/>
      <c r="AS121" s="990"/>
      <c r="AT121" s="991"/>
      <c r="AU121" s="1019"/>
      <c r="AV121" s="1020"/>
      <c r="AW121" s="1020"/>
      <c r="AX121" s="1020"/>
      <c r="AY121" s="1021"/>
      <c r="AZ121" s="976" t="s">
        <v>443</v>
      </c>
      <c r="BA121" s="977"/>
      <c r="BB121" s="977"/>
      <c r="BC121" s="977"/>
      <c r="BD121" s="977"/>
      <c r="BE121" s="977"/>
      <c r="BF121" s="977"/>
      <c r="BG121" s="977"/>
      <c r="BH121" s="977"/>
      <c r="BI121" s="977"/>
      <c r="BJ121" s="977"/>
      <c r="BK121" s="977"/>
      <c r="BL121" s="977"/>
      <c r="BM121" s="977"/>
      <c r="BN121" s="977"/>
      <c r="BO121" s="977"/>
      <c r="BP121" s="978"/>
      <c r="BQ121" s="946">
        <v>10276351</v>
      </c>
      <c r="BR121" s="947"/>
      <c r="BS121" s="947"/>
      <c r="BT121" s="947"/>
      <c r="BU121" s="947"/>
      <c r="BV121" s="947">
        <v>10899859</v>
      </c>
      <c r="BW121" s="947"/>
      <c r="BX121" s="947"/>
      <c r="BY121" s="947"/>
      <c r="BZ121" s="947"/>
      <c r="CA121" s="947">
        <v>12379979</v>
      </c>
      <c r="CB121" s="947"/>
      <c r="CC121" s="947"/>
      <c r="CD121" s="947"/>
      <c r="CE121" s="947"/>
      <c r="CF121" s="941">
        <v>63.5</v>
      </c>
      <c r="CG121" s="942"/>
      <c r="CH121" s="942"/>
      <c r="CI121" s="942"/>
      <c r="CJ121" s="942"/>
      <c r="CK121" s="1037"/>
      <c r="CL121" s="1038"/>
      <c r="CM121" s="1038"/>
      <c r="CN121" s="1038"/>
      <c r="CO121" s="1039"/>
      <c r="CP121" s="1047" t="s">
        <v>385</v>
      </c>
      <c r="CQ121" s="1048"/>
      <c r="CR121" s="1048"/>
      <c r="CS121" s="1048"/>
      <c r="CT121" s="1048"/>
      <c r="CU121" s="1048"/>
      <c r="CV121" s="1048"/>
      <c r="CW121" s="1048"/>
      <c r="CX121" s="1048"/>
      <c r="CY121" s="1048"/>
      <c r="CZ121" s="1048"/>
      <c r="DA121" s="1048"/>
      <c r="DB121" s="1048"/>
      <c r="DC121" s="1048"/>
      <c r="DD121" s="1048"/>
      <c r="DE121" s="1048"/>
      <c r="DF121" s="1049"/>
      <c r="DG121" s="946">
        <v>3755388</v>
      </c>
      <c r="DH121" s="947"/>
      <c r="DI121" s="947"/>
      <c r="DJ121" s="947"/>
      <c r="DK121" s="947"/>
      <c r="DL121" s="947">
        <v>3627851</v>
      </c>
      <c r="DM121" s="947"/>
      <c r="DN121" s="947"/>
      <c r="DO121" s="947"/>
      <c r="DP121" s="947"/>
      <c r="DQ121" s="947">
        <v>3491839</v>
      </c>
      <c r="DR121" s="947"/>
      <c r="DS121" s="947"/>
      <c r="DT121" s="947"/>
      <c r="DU121" s="947"/>
      <c r="DV121" s="948">
        <v>17.899999999999999</v>
      </c>
      <c r="DW121" s="948"/>
      <c r="DX121" s="948"/>
      <c r="DY121" s="948"/>
      <c r="DZ121" s="949"/>
    </row>
    <row r="122" spans="1:130" s="199" customFormat="1" ht="26.25" customHeight="1" x14ac:dyDescent="0.15">
      <c r="A122" s="1086"/>
      <c r="B122" s="973"/>
      <c r="C122" s="943" t="s">
        <v>425</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85" t="s">
        <v>112</v>
      </c>
      <c r="AB122" s="986"/>
      <c r="AC122" s="986"/>
      <c r="AD122" s="986"/>
      <c r="AE122" s="987"/>
      <c r="AF122" s="988" t="s">
        <v>112</v>
      </c>
      <c r="AG122" s="986"/>
      <c r="AH122" s="986"/>
      <c r="AI122" s="986"/>
      <c r="AJ122" s="987"/>
      <c r="AK122" s="988" t="s">
        <v>112</v>
      </c>
      <c r="AL122" s="986"/>
      <c r="AM122" s="986"/>
      <c r="AN122" s="986"/>
      <c r="AO122" s="987"/>
      <c r="AP122" s="989" t="s">
        <v>112</v>
      </c>
      <c r="AQ122" s="990"/>
      <c r="AR122" s="990"/>
      <c r="AS122" s="990"/>
      <c r="AT122" s="991"/>
      <c r="AU122" s="1019"/>
      <c r="AV122" s="1020"/>
      <c r="AW122" s="1020"/>
      <c r="AX122" s="1020"/>
      <c r="AY122" s="1021"/>
      <c r="AZ122" s="1001" t="s">
        <v>444</v>
      </c>
      <c r="BA122" s="992"/>
      <c r="BB122" s="992"/>
      <c r="BC122" s="992"/>
      <c r="BD122" s="992"/>
      <c r="BE122" s="992"/>
      <c r="BF122" s="992"/>
      <c r="BG122" s="992"/>
      <c r="BH122" s="992"/>
      <c r="BI122" s="992"/>
      <c r="BJ122" s="992"/>
      <c r="BK122" s="992"/>
      <c r="BL122" s="992"/>
      <c r="BM122" s="992"/>
      <c r="BN122" s="992"/>
      <c r="BO122" s="992"/>
      <c r="BP122" s="993"/>
      <c r="BQ122" s="1024">
        <v>34377807</v>
      </c>
      <c r="BR122" s="1025"/>
      <c r="BS122" s="1025"/>
      <c r="BT122" s="1025"/>
      <c r="BU122" s="1025"/>
      <c r="BV122" s="1025">
        <v>31671321</v>
      </c>
      <c r="BW122" s="1025"/>
      <c r="BX122" s="1025"/>
      <c r="BY122" s="1025"/>
      <c r="BZ122" s="1025"/>
      <c r="CA122" s="1025">
        <v>28507296</v>
      </c>
      <c r="CB122" s="1025"/>
      <c r="CC122" s="1025"/>
      <c r="CD122" s="1025"/>
      <c r="CE122" s="1025"/>
      <c r="CF122" s="1045">
        <v>146.1</v>
      </c>
      <c r="CG122" s="1046"/>
      <c r="CH122" s="1046"/>
      <c r="CI122" s="1046"/>
      <c r="CJ122" s="1046"/>
      <c r="CK122" s="1037"/>
      <c r="CL122" s="1038"/>
      <c r="CM122" s="1038"/>
      <c r="CN122" s="1038"/>
      <c r="CO122" s="1039"/>
      <c r="CP122" s="1047" t="s">
        <v>383</v>
      </c>
      <c r="CQ122" s="1048"/>
      <c r="CR122" s="1048"/>
      <c r="CS122" s="1048"/>
      <c r="CT122" s="1048"/>
      <c r="CU122" s="1048"/>
      <c r="CV122" s="1048"/>
      <c r="CW122" s="1048"/>
      <c r="CX122" s="1048"/>
      <c r="CY122" s="1048"/>
      <c r="CZ122" s="1048"/>
      <c r="DA122" s="1048"/>
      <c r="DB122" s="1048"/>
      <c r="DC122" s="1048"/>
      <c r="DD122" s="1048"/>
      <c r="DE122" s="1048"/>
      <c r="DF122" s="1049"/>
      <c r="DG122" s="946">
        <v>43290</v>
      </c>
      <c r="DH122" s="947"/>
      <c r="DI122" s="947"/>
      <c r="DJ122" s="947"/>
      <c r="DK122" s="947"/>
      <c r="DL122" s="947">
        <v>78989</v>
      </c>
      <c r="DM122" s="947"/>
      <c r="DN122" s="947"/>
      <c r="DO122" s="947"/>
      <c r="DP122" s="947"/>
      <c r="DQ122" s="947">
        <v>91860</v>
      </c>
      <c r="DR122" s="947"/>
      <c r="DS122" s="947"/>
      <c r="DT122" s="947"/>
      <c r="DU122" s="947"/>
      <c r="DV122" s="948">
        <v>0.5</v>
      </c>
      <c r="DW122" s="948"/>
      <c r="DX122" s="948"/>
      <c r="DY122" s="948"/>
      <c r="DZ122" s="949"/>
    </row>
    <row r="123" spans="1:130" s="199" customFormat="1" ht="26.25" customHeight="1" x14ac:dyDescent="0.15">
      <c r="A123" s="1086"/>
      <c r="B123" s="973"/>
      <c r="C123" s="943" t="s">
        <v>431</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85" t="s">
        <v>112</v>
      </c>
      <c r="AB123" s="986"/>
      <c r="AC123" s="986"/>
      <c r="AD123" s="986"/>
      <c r="AE123" s="987"/>
      <c r="AF123" s="988" t="s">
        <v>112</v>
      </c>
      <c r="AG123" s="986"/>
      <c r="AH123" s="986"/>
      <c r="AI123" s="986"/>
      <c r="AJ123" s="987"/>
      <c r="AK123" s="988" t="s">
        <v>112</v>
      </c>
      <c r="AL123" s="986"/>
      <c r="AM123" s="986"/>
      <c r="AN123" s="986"/>
      <c r="AO123" s="987"/>
      <c r="AP123" s="989" t="s">
        <v>112</v>
      </c>
      <c r="AQ123" s="990"/>
      <c r="AR123" s="990"/>
      <c r="AS123" s="990"/>
      <c r="AT123" s="991"/>
      <c r="AU123" s="1022"/>
      <c r="AV123" s="1023"/>
      <c r="AW123" s="1023"/>
      <c r="AX123" s="1023"/>
      <c r="AY123" s="1023"/>
      <c r="AZ123" s="230" t="s">
        <v>169</v>
      </c>
      <c r="BA123" s="230"/>
      <c r="BB123" s="230"/>
      <c r="BC123" s="230"/>
      <c r="BD123" s="230"/>
      <c r="BE123" s="230"/>
      <c r="BF123" s="230"/>
      <c r="BG123" s="230"/>
      <c r="BH123" s="230"/>
      <c r="BI123" s="230"/>
      <c r="BJ123" s="230"/>
      <c r="BK123" s="230"/>
      <c r="BL123" s="230"/>
      <c r="BM123" s="230"/>
      <c r="BN123" s="230"/>
      <c r="BO123" s="1002" t="s">
        <v>445</v>
      </c>
      <c r="BP123" s="1033"/>
      <c r="BQ123" s="1092">
        <v>56548755</v>
      </c>
      <c r="BR123" s="1093"/>
      <c r="BS123" s="1093"/>
      <c r="BT123" s="1093"/>
      <c r="BU123" s="1093"/>
      <c r="BV123" s="1093">
        <v>57183382</v>
      </c>
      <c r="BW123" s="1093"/>
      <c r="BX123" s="1093"/>
      <c r="BY123" s="1093"/>
      <c r="BZ123" s="1093"/>
      <c r="CA123" s="1093">
        <v>57065019</v>
      </c>
      <c r="CB123" s="1093"/>
      <c r="CC123" s="1093"/>
      <c r="CD123" s="1093"/>
      <c r="CE123" s="1093"/>
      <c r="CF123" s="1026"/>
      <c r="CG123" s="1027"/>
      <c r="CH123" s="1027"/>
      <c r="CI123" s="1027"/>
      <c r="CJ123" s="1028"/>
      <c r="CK123" s="1037"/>
      <c r="CL123" s="1038"/>
      <c r="CM123" s="1038"/>
      <c r="CN123" s="1038"/>
      <c r="CO123" s="1039"/>
      <c r="CP123" s="1047" t="s">
        <v>381</v>
      </c>
      <c r="CQ123" s="1048"/>
      <c r="CR123" s="1048"/>
      <c r="CS123" s="1048"/>
      <c r="CT123" s="1048"/>
      <c r="CU123" s="1048"/>
      <c r="CV123" s="1048"/>
      <c r="CW123" s="1048"/>
      <c r="CX123" s="1048"/>
      <c r="CY123" s="1048"/>
      <c r="CZ123" s="1048"/>
      <c r="DA123" s="1048"/>
      <c r="DB123" s="1048"/>
      <c r="DC123" s="1048"/>
      <c r="DD123" s="1048"/>
      <c r="DE123" s="1048"/>
      <c r="DF123" s="1049"/>
      <c r="DG123" s="985">
        <v>258322</v>
      </c>
      <c r="DH123" s="986"/>
      <c r="DI123" s="986"/>
      <c r="DJ123" s="986"/>
      <c r="DK123" s="987"/>
      <c r="DL123" s="988">
        <v>126426</v>
      </c>
      <c r="DM123" s="986"/>
      <c r="DN123" s="986"/>
      <c r="DO123" s="986"/>
      <c r="DP123" s="987"/>
      <c r="DQ123" s="988">
        <v>47518</v>
      </c>
      <c r="DR123" s="986"/>
      <c r="DS123" s="986"/>
      <c r="DT123" s="986"/>
      <c r="DU123" s="987"/>
      <c r="DV123" s="989">
        <v>0.2</v>
      </c>
      <c r="DW123" s="990"/>
      <c r="DX123" s="990"/>
      <c r="DY123" s="990"/>
      <c r="DZ123" s="991"/>
    </row>
    <row r="124" spans="1:130" s="199" customFormat="1" ht="26.25" customHeight="1" thickBot="1" x14ac:dyDescent="0.2">
      <c r="A124" s="1086"/>
      <c r="B124" s="973"/>
      <c r="C124" s="943" t="s">
        <v>434</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85" t="s">
        <v>112</v>
      </c>
      <c r="AB124" s="986"/>
      <c r="AC124" s="986"/>
      <c r="AD124" s="986"/>
      <c r="AE124" s="987"/>
      <c r="AF124" s="988" t="s">
        <v>112</v>
      </c>
      <c r="AG124" s="986"/>
      <c r="AH124" s="986"/>
      <c r="AI124" s="986"/>
      <c r="AJ124" s="987"/>
      <c r="AK124" s="988" t="s">
        <v>112</v>
      </c>
      <c r="AL124" s="986"/>
      <c r="AM124" s="986"/>
      <c r="AN124" s="986"/>
      <c r="AO124" s="987"/>
      <c r="AP124" s="989" t="s">
        <v>112</v>
      </c>
      <c r="AQ124" s="990"/>
      <c r="AR124" s="990"/>
      <c r="AS124" s="990"/>
      <c r="AT124" s="991"/>
      <c r="AU124" s="1088" t="s">
        <v>446</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119.7</v>
      </c>
      <c r="BR124" s="1055"/>
      <c r="BS124" s="1055"/>
      <c r="BT124" s="1055"/>
      <c r="BU124" s="1055"/>
      <c r="BV124" s="1055">
        <v>121.6</v>
      </c>
      <c r="BW124" s="1055"/>
      <c r="BX124" s="1055"/>
      <c r="BY124" s="1055"/>
      <c r="BZ124" s="1055"/>
      <c r="CA124" s="1055">
        <v>96</v>
      </c>
      <c r="CB124" s="1055"/>
      <c r="CC124" s="1055"/>
      <c r="CD124" s="1055"/>
      <c r="CE124" s="1055"/>
      <c r="CF124" s="1056"/>
      <c r="CG124" s="1057"/>
      <c r="CH124" s="1057"/>
      <c r="CI124" s="1057"/>
      <c r="CJ124" s="1058"/>
      <c r="CK124" s="1040"/>
      <c r="CL124" s="1040"/>
      <c r="CM124" s="1040"/>
      <c r="CN124" s="1040"/>
      <c r="CO124" s="1041"/>
      <c r="CP124" s="1047" t="s">
        <v>447</v>
      </c>
      <c r="CQ124" s="1048"/>
      <c r="CR124" s="1048"/>
      <c r="CS124" s="1048"/>
      <c r="CT124" s="1048"/>
      <c r="CU124" s="1048"/>
      <c r="CV124" s="1048"/>
      <c r="CW124" s="1048"/>
      <c r="CX124" s="1048"/>
      <c r="CY124" s="1048"/>
      <c r="CZ124" s="1048"/>
      <c r="DA124" s="1048"/>
      <c r="DB124" s="1048"/>
      <c r="DC124" s="1048"/>
      <c r="DD124" s="1048"/>
      <c r="DE124" s="1048"/>
      <c r="DF124" s="1049"/>
      <c r="DG124" s="1032" t="s">
        <v>112</v>
      </c>
      <c r="DH124" s="1011"/>
      <c r="DI124" s="1011"/>
      <c r="DJ124" s="1011"/>
      <c r="DK124" s="1012"/>
      <c r="DL124" s="1010" t="s">
        <v>112</v>
      </c>
      <c r="DM124" s="1011"/>
      <c r="DN124" s="1011"/>
      <c r="DO124" s="1011"/>
      <c r="DP124" s="1012"/>
      <c r="DQ124" s="1010" t="s">
        <v>112</v>
      </c>
      <c r="DR124" s="1011"/>
      <c r="DS124" s="1011"/>
      <c r="DT124" s="1011"/>
      <c r="DU124" s="1012"/>
      <c r="DV124" s="1013" t="s">
        <v>112</v>
      </c>
      <c r="DW124" s="1014"/>
      <c r="DX124" s="1014"/>
      <c r="DY124" s="1014"/>
      <c r="DZ124" s="1015"/>
    </row>
    <row r="125" spans="1:130" s="199" customFormat="1" ht="26.25" customHeight="1" x14ac:dyDescent="0.15">
      <c r="A125" s="1086"/>
      <c r="B125" s="973"/>
      <c r="C125" s="943" t="s">
        <v>436</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85" t="s">
        <v>112</v>
      </c>
      <c r="AB125" s="986"/>
      <c r="AC125" s="986"/>
      <c r="AD125" s="986"/>
      <c r="AE125" s="987"/>
      <c r="AF125" s="988" t="s">
        <v>112</v>
      </c>
      <c r="AG125" s="986"/>
      <c r="AH125" s="986"/>
      <c r="AI125" s="986"/>
      <c r="AJ125" s="987"/>
      <c r="AK125" s="988" t="s">
        <v>112</v>
      </c>
      <c r="AL125" s="986"/>
      <c r="AM125" s="986"/>
      <c r="AN125" s="986"/>
      <c r="AO125" s="987"/>
      <c r="AP125" s="989" t="s">
        <v>112</v>
      </c>
      <c r="AQ125" s="990"/>
      <c r="AR125" s="990"/>
      <c r="AS125" s="990"/>
      <c r="AT125" s="99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0" t="s">
        <v>448</v>
      </c>
      <c r="CL125" s="1035"/>
      <c r="CM125" s="1035"/>
      <c r="CN125" s="1035"/>
      <c r="CO125" s="1036"/>
      <c r="CP125" s="967" t="s">
        <v>449</v>
      </c>
      <c r="CQ125" s="919"/>
      <c r="CR125" s="919"/>
      <c r="CS125" s="919"/>
      <c r="CT125" s="919"/>
      <c r="CU125" s="919"/>
      <c r="CV125" s="919"/>
      <c r="CW125" s="919"/>
      <c r="CX125" s="919"/>
      <c r="CY125" s="919"/>
      <c r="CZ125" s="919"/>
      <c r="DA125" s="919"/>
      <c r="DB125" s="919"/>
      <c r="DC125" s="919"/>
      <c r="DD125" s="919"/>
      <c r="DE125" s="919"/>
      <c r="DF125" s="920"/>
      <c r="DG125" s="953" t="s">
        <v>112</v>
      </c>
      <c r="DH125" s="954"/>
      <c r="DI125" s="954"/>
      <c r="DJ125" s="954"/>
      <c r="DK125" s="954"/>
      <c r="DL125" s="954" t="s">
        <v>112</v>
      </c>
      <c r="DM125" s="954"/>
      <c r="DN125" s="954"/>
      <c r="DO125" s="954"/>
      <c r="DP125" s="954"/>
      <c r="DQ125" s="954" t="s">
        <v>112</v>
      </c>
      <c r="DR125" s="954"/>
      <c r="DS125" s="954"/>
      <c r="DT125" s="954"/>
      <c r="DU125" s="954"/>
      <c r="DV125" s="955" t="s">
        <v>112</v>
      </c>
      <c r="DW125" s="955"/>
      <c r="DX125" s="955"/>
      <c r="DY125" s="955"/>
      <c r="DZ125" s="956"/>
    </row>
    <row r="126" spans="1:130" s="199" customFormat="1" ht="26.25" customHeight="1" thickBot="1" x14ac:dyDescent="0.2">
      <c r="A126" s="1086"/>
      <c r="B126" s="973"/>
      <c r="C126" s="943" t="s">
        <v>438</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85">
        <v>98399</v>
      </c>
      <c r="AB126" s="986"/>
      <c r="AC126" s="986"/>
      <c r="AD126" s="986"/>
      <c r="AE126" s="987"/>
      <c r="AF126" s="988">
        <v>98449</v>
      </c>
      <c r="AG126" s="986"/>
      <c r="AH126" s="986"/>
      <c r="AI126" s="986"/>
      <c r="AJ126" s="987"/>
      <c r="AK126" s="988">
        <v>98501</v>
      </c>
      <c r="AL126" s="986"/>
      <c r="AM126" s="986"/>
      <c r="AN126" s="986"/>
      <c r="AO126" s="987"/>
      <c r="AP126" s="989">
        <v>0.5</v>
      </c>
      <c r="AQ126" s="990"/>
      <c r="AR126" s="990"/>
      <c r="AS126" s="990"/>
      <c r="AT126" s="9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1"/>
      <c r="CL126" s="1038"/>
      <c r="CM126" s="1038"/>
      <c r="CN126" s="1038"/>
      <c r="CO126" s="1039"/>
      <c r="CP126" s="976" t="s">
        <v>450</v>
      </c>
      <c r="CQ126" s="977"/>
      <c r="CR126" s="977"/>
      <c r="CS126" s="977"/>
      <c r="CT126" s="977"/>
      <c r="CU126" s="977"/>
      <c r="CV126" s="977"/>
      <c r="CW126" s="977"/>
      <c r="CX126" s="977"/>
      <c r="CY126" s="977"/>
      <c r="CZ126" s="977"/>
      <c r="DA126" s="977"/>
      <c r="DB126" s="977"/>
      <c r="DC126" s="977"/>
      <c r="DD126" s="977"/>
      <c r="DE126" s="977"/>
      <c r="DF126" s="978"/>
      <c r="DG126" s="946" t="s">
        <v>112</v>
      </c>
      <c r="DH126" s="947"/>
      <c r="DI126" s="947"/>
      <c r="DJ126" s="947"/>
      <c r="DK126" s="947"/>
      <c r="DL126" s="947" t="s">
        <v>112</v>
      </c>
      <c r="DM126" s="947"/>
      <c r="DN126" s="947"/>
      <c r="DO126" s="947"/>
      <c r="DP126" s="947"/>
      <c r="DQ126" s="947" t="s">
        <v>112</v>
      </c>
      <c r="DR126" s="947"/>
      <c r="DS126" s="947"/>
      <c r="DT126" s="947"/>
      <c r="DU126" s="947"/>
      <c r="DV126" s="948" t="s">
        <v>112</v>
      </c>
      <c r="DW126" s="948"/>
      <c r="DX126" s="948"/>
      <c r="DY126" s="948"/>
      <c r="DZ126" s="949"/>
    </row>
    <row r="127" spans="1:130" s="199" customFormat="1" ht="26.25" customHeight="1" x14ac:dyDescent="0.15">
      <c r="A127" s="1087"/>
      <c r="B127" s="975"/>
      <c r="C127" s="1029" t="s">
        <v>451</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85" t="s">
        <v>112</v>
      </c>
      <c r="AB127" s="986"/>
      <c r="AC127" s="986"/>
      <c r="AD127" s="986"/>
      <c r="AE127" s="987"/>
      <c r="AF127" s="988" t="s">
        <v>112</v>
      </c>
      <c r="AG127" s="986"/>
      <c r="AH127" s="986"/>
      <c r="AI127" s="986"/>
      <c r="AJ127" s="987"/>
      <c r="AK127" s="988" t="s">
        <v>112</v>
      </c>
      <c r="AL127" s="986"/>
      <c r="AM127" s="986"/>
      <c r="AN127" s="986"/>
      <c r="AO127" s="987"/>
      <c r="AP127" s="989" t="s">
        <v>112</v>
      </c>
      <c r="AQ127" s="990"/>
      <c r="AR127" s="990"/>
      <c r="AS127" s="990"/>
      <c r="AT127" s="991"/>
      <c r="AU127" s="235"/>
      <c r="AV127" s="235"/>
      <c r="AW127" s="235"/>
      <c r="AX127" s="1059" t="s">
        <v>452</v>
      </c>
      <c r="AY127" s="1060"/>
      <c r="AZ127" s="1060"/>
      <c r="BA127" s="1060"/>
      <c r="BB127" s="1060"/>
      <c r="BC127" s="1060"/>
      <c r="BD127" s="1060"/>
      <c r="BE127" s="1061"/>
      <c r="BF127" s="1062" t="s">
        <v>453</v>
      </c>
      <c r="BG127" s="1060"/>
      <c r="BH127" s="1060"/>
      <c r="BI127" s="1060"/>
      <c r="BJ127" s="1060"/>
      <c r="BK127" s="1060"/>
      <c r="BL127" s="1061"/>
      <c r="BM127" s="1062" t="s">
        <v>454</v>
      </c>
      <c r="BN127" s="1060"/>
      <c r="BO127" s="1060"/>
      <c r="BP127" s="1060"/>
      <c r="BQ127" s="1060"/>
      <c r="BR127" s="1060"/>
      <c r="BS127" s="1061"/>
      <c r="BT127" s="1062" t="s">
        <v>455</v>
      </c>
      <c r="BU127" s="1060"/>
      <c r="BV127" s="1060"/>
      <c r="BW127" s="1060"/>
      <c r="BX127" s="1060"/>
      <c r="BY127" s="1060"/>
      <c r="BZ127" s="1084"/>
      <c r="CA127" s="235"/>
      <c r="CB127" s="235"/>
      <c r="CC127" s="235"/>
      <c r="CD127" s="236"/>
      <c r="CE127" s="236"/>
      <c r="CF127" s="236"/>
      <c r="CG127" s="233"/>
      <c r="CH127" s="233"/>
      <c r="CI127" s="233"/>
      <c r="CJ127" s="234"/>
      <c r="CK127" s="1051"/>
      <c r="CL127" s="1038"/>
      <c r="CM127" s="1038"/>
      <c r="CN127" s="1038"/>
      <c r="CO127" s="1039"/>
      <c r="CP127" s="976" t="s">
        <v>456</v>
      </c>
      <c r="CQ127" s="977"/>
      <c r="CR127" s="977"/>
      <c r="CS127" s="977"/>
      <c r="CT127" s="977"/>
      <c r="CU127" s="977"/>
      <c r="CV127" s="977"/>
      <c r="CW127" s="977"/>
      <c r="CX127" s="977"/>
      <c r="CY127" s="977"/>
      <c r="CZ127" s="977"/>
      <c r="DA127" s="977"/>
      <c r="DB127" s="977"/>
      <c r="DC127" s="977"/>
      <c r="DD127" s="977"/>
      <c r="DE127" s="977"/>
      <c r="DF127" s="978"/>
      <c r="DG127" s="946" t="s">
        <v>112</v>
      </c>
      <c r="DH127" s="947"/>
      <c r="DI127" s="947"/>
      <c r="DJ127" s="947"/>
      <c r="DK127" s="947"/>
      <c r="DL127" s="947" t="s">
        <v>112</v>
      </c>
      <c r="DM127" s="947"/>
      <c r="DN127" s="947"/>
      <c r="DO127" s="947"/>
      <c r="DP127" s="947"/>
      <c r="DQ127" s="947" t="s">
        <v>112</v>
      </c>
      <c r="DR127" s="947"/>
      <c r="DS127" s="947"/>
      <c r="DT127" s="947"/>
      <c r="DU127" s="947"/>
      <c r="DV127" s="948" t="s">
        <v>112</v>
      </c>
      <c r="DW127" s="948"/>
      <c r="DX127" s="948"/>
      <c r="DY127" s="948"/>
      <c r="DZ127" s="949"/>
    </row>
    <row r="128" spans="1:130" s="199" customFormat="1" ht="26.25" customHeight="1" thickBot="1" x14ac:dyDescent="0.2">
      <c r="A128" s="1070" t="s">
        <v>457</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458</v>
      </c>
      <c r="X128" s="1072"/>
      <c r="Y128" s="1072"/>
      <c r="Z128" s="1073"/>
      <c r="AA128" s="1074">
        <v>1889260</v>
      </c>
      <c r="AB128" s="1075"/>
      <c r="AC128" s="1075"/>
      <c r="AD128" s="1075"/>
      <c r="AE128" s="1076"/>
      <c r="AF128" s="1077">
        <v>1763574</v>
      </c>
      <c r="AG128" s="1075"/>
      <c r="AH128" s="1075"/>
      <c r="AI128" s="1075"/>
      <c r="AJ128" s="1076"/>
      <c r="AK128" s="1077">
        <v>1757612</v>
      </c>
      <c r="AL128" s="1075"/>
      <c r="AM128" s="1075"/>
      <c r="AN128" s="1075"/>
      <c r="AO128" s="1076"/>
      <c r="AP128" s="1078"/>
      <c r="AQ128" s="1079"/>
      <c r="AR128" s="1079"/>
      <c r="AS128" s="1079"/>
      <c r="AT128" s="1080"/>
      <c r="AU128" s="235"/>
      <c r="AV128" s="235"/>
      <c r="AW128" s="235"/>
      <c r="AX128" s="918" t="s">
        <v>459</v>
      </c>
      <c r="AY128" s="919"/>
      <c r="AZ128" s="919"/>
      <c r="BA128" s="919"/>
      <c r="BB128" s="919"/>
      <c r="BC128" s="919"/>
      <c r="BD128" s="919"/>
      <c r="BE128" s="920"/>
      <c r="BF128" s="1081" t="s">
        <v>112</v>
      </c>
      <c r="BG128" s="1082"/>
      <c r="BH128" s="1082"/>
      <c r="BI128" s="1082"/>
      <c r="BJ128" s="1082"/>
      <c r="BK128" s="1082"/>
      <c r="BL128" s="1083"/>
      <c r="BM128" s="1081">
        <v>12.18</v>
      </c>
      <c r="BN128" s="1082"/>
      <c r="BO128" s="1082"/>
      <c r="BP128" s="1082"/>
      <c r="BQ128" s="1082"/>
      <c r="BR128" s="1082"/>
      <c r="BS128" s="1083"/>
      <c r="BT128" s="1081">
        <v>20</v>
      </c>
      <c r="BU128" s="1082"/>
      <c r="BV128" s="1082"/>
      <c r="BW128" s="1082"/>
      <c r="BX128" s="1082"/>
      <c r="BY128" s="1082"/>
      <c r="BZ128" s="1106"/>
      <c r="CA128" s="236"/>
      <c r="CB128" s="236"/>
      <c r="CC128" s="236"/>
      <c r="CD128" s="236"/>
      <c r="CE128" s="236"/>
      <c r="CF128" s="236"/>
      <c r="CG128" s="233"/>
      <c r="CH128" s="233"/>
      <c r="CI128" s="233"/>
      <c r="CJ128" s="234"/>
      <c r="CK128" s="1052"/>
      <c r="CL128" s="1053"/>
      <c r="CM128" s="1053"/>
      <c r="CN128" s="1053"/>
      <c r="CO128" s="1054"/>
      <c r="CP128" s="1063" t="s">
        <v>460</v>
      </c>
      <c r="CQ128" s="1064"/>
      <c r="CR128" s="1064"/>
      <c r="CS128" s="1064"/>
      <c r="CT128" s="1064"/>
      <c r="CU128" s="1064"/>
      <c r="CV128" s="1064"/>
      <c r="CW128" s="1064"/>
      <c r="CX128" s="1064"/>
      <c r="CY128" s="1064"/>
      <c r="CZ128" s="1064"/>
      <c r="DA128" s="1064"/>
      <c r="DB128" s="1064"/>
      <c r="DC128" s="1064"/>
      <c r="DD128" s="1064"/>
      <c r="DE128" s="1064"/>
      <c r="DF128" s="1065"/>
      <c r="DG128" s="1066">
        <v>17071</v>
      </c>
      <c r="DH128" s="1067"/>
      <c r="DI128" s="1067"/>
      <c r="DJ128" s="1067"/>
      <c r="DK128" s="1067"/>
      <c r="DL128" s="1067">
        <v>14698</v>
      </c>
      <c r="DM128" s="1067"/>
      <c r="DN128" s="1067"/>
      <c r="DO128" s="1067"/>
      <c r="DP128" s="1067"/>
      <c r="DQ128" s="1067">
        <v>11659</v>
      </c>
      <c r="DR128" s="1067"/>
      <c r="DS128" s="1067"/>
      <c r="DT128" s="1067"/>
      <c r="DU128" s="1067"/>
      <c r="DV128" s="1068">
        <v>0.1</v>
      </c>
      <c r="DW128" s="1068"/>
      <c r="DX128" s="1068"/>
      <c r="DY128" s="1068"/>
      <c r="DZ128" s="1069"/>
    </row>
    <row r="129" spans="1:131" s="199" customFormat="1" ht="26.25" customHeight="1" x14ac:dyDescent="0.15">
      <c r="A129" s="957" t="s">
        <v>91</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100" t="s">
        <v>461</v>
      </c>
      <c r="X129" s="1101"/>
      <c r="Y129" s="1101"/>
      <c r="Z129" s="1102"/>
      <c r="AA129" s="985">
        <v>23686932</v>
      </c>
      <c r="AB129" s="986"/>
      <c r="AC129" s="986"/>
      <c r="AD129" s="986"/>
      <c r="AE129" s="987"/>
      <c r="AF129" s="988">
        <v>23614572</v>
      </c>
      <c r="AG129" s="986"/>
      <c r="AH129" s="986"/>
      <c r="AI129" s="986"/>
      <c r="AJ129" s="987"/>
      <c r="AK129" s="988">
        <v>23676912</v>
      </c>
      <c r="AL129" s="986"/>
      <c r="AM129" s="986"/>
      <c r="AN129" s="986"/>
      <c r="AO129" s="987"/>
      <c r="AP129" s="1103"/>
      <c r="AQ129" s="1104"/>
      <c r="AR129" s="1104"/>
      <c r="AS129" s="1104"/>
      <c r="AT129" s="1105"/>
      <c r="AU129" s="237"/>
      <c r="AV129" s="237"/>
      <c r="AW129" s="237"/>
      <c r="AX129" s="1094" t="s">
        <v>462</v>
      </c>
      <c r="AY129" s="977"/>
      <c r="AZ129" s="977"/>
      <c r="BA129" s="977"/>
      <c r="BB129" s="977"/>
      <c r="BC129" s="977"/>
      <c r="BD129" s="977"/>
      <c r="BE129" s="978"/>
      <c r="BF129" s="1095" t="s">
        <v>112</v>
      </c>
      <c r="BG129" s="1096"/>
      <c r="BH129" s="1096"/>
      <c r="BI129" s="1096"/>
      <c r="BJ129" s="1096"/>
      <c r="BK129" s="1096"/>
      <c r="BL129" s="1097"/>
      <c r="BM129" s="1095">
        <v>17.18</v>
      </c>
      <c r="BN129" s="1096"/>
      <c r="BO129" s="1096"/>
      <c r="BP129" s="1096"/>
      <c r="BQ129" s="1096"/>
      <c r="BR129" s="1096"/>
      <c r="BS129" s="1097"/>
      <c r="BT129" s="1095">
        <v>30</v>
      </c>
      <c r="BU129" s="1098"/>
      <c r="BV129" s="1098"/>
      <c r="BW129" s="1098"/>
      <c r="BX129" s="1098"/>
      <c r="BY129" s="1098"/>
      <c r="BZ129" s="1099"/>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7" t="s">
        <v>463</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100" t="s">
        <v>464</v>
      </c>
      <c r="X130" s="1101"/>
      <c r="Y130" s="1101"/>
      <c r="Z130" s="1102"/>
      <c r="AA130" s="985">
        <v>4526602</v>
      </c>
      <c r="AB130" s="986"/>
      <c r="AC130" s="986"/>
      <c r="AD130" s="986"/>
      <c r="AE130" s="987"/>
      <c r="AF130" s="988">
        <v>4315528</v>
      </c>
      <c r="AG130" s="986"/>
      <c r="AH130" s="986"/>
      <c r="AI130" s="986"/>
      <c r="AJ130" s="987"/>
      <c r="AK130" s="988">
        <v>4168494</v>
      </c>
      <c r="AL130" s="986"/>
      <c r="AM130" s="986"/>
      <c r="AN130" s="986"/>
      <c r="AO130" s="987"/>
      <c r="AP130" s="1103"/>
      <c r="AQ130" s="1104"/>
      <c r="AR130" s="1104"/>
      <c r="AS130" s="1104"/>
      <c r="AT130" s="1105"/>
      <c r="AU130" s="237"/>
      <c r="AV130" s="237"/>
      <c r="AW130" s="237"/>
      <c r="AX130" s="1094" t="s">
        <v>465</v>
      </c>
      <c r="AY130" s="977"/>
      <c r="AZ130" s="977"/>
      <c r="BA130" s="977"/>
      <c r="BB130" s="977"/>
      <c r="BC130" s="977"/>
      <c r="BD130" s="977"/>
      <c r="BE130" s="978"/>
      <c r="BF130" s="1131">
        <v>3.4</v>
      </c>
      <c r="BG130" s="1132"/>
      <c r="BH130" s="1132"/>
      <c r="BI130" s="1132"/>
      <c r="BJ130" s="1132"/>
      <c r="BK130" s="1132"/>
      <c r="BL130" s="1133"/>
      <c r="BM130" s="1131">
        <v>25</v>
      </c>
      <c r="BN130" s="1132"/>
      <c r="BO130" s="1132"/>
      <c r="BP130" s="1132"/>
      <c r="BQ130" s="1132"/>
      <c r="BR130" s="1132"/>
      <c r="BS130" s="1133"/>
      <c r="BT130" s="1131">
        <v>35</v>
      </c>
      <c r="BU130" s="1134"/>
      <c r="BV130" s="1134"/>
      <c r="BW130" s="1134"/>
      <c r="BX130" s="1134"/>
      <c r="BY130" s="1134"/>
      <c r="BZ130" s="113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466</v>
      </c>
      <c r="X131" s="1139"/>
      <c r="Y131" s="1139"/>
      <c r="Z131" s="1140"/>
      <c r="AA131" s="1032">
        <v>19160330</v>
      </c>
      <c r="AB131" s="1011"/>
      <c r="AC131" s="1011"/>
      <c r="AD131" s="1011"/>
      <c r="AE131" s="1012"/>
      <c r="AF131" s="1010">
        <v>19299044</v>
      </c>
      <c r="AG131" s="1011"/>
      <c r="AH131" s="1011"/>
      <c r="AI131" s="1011"/>
      <c r="AJ131" s="1012"/>
      <c r="AK131" s="1010">
        <v>19508418</v>
      </c>
      <c r="AL131" s="1011"/>
      <c r="AM131" s="1011"/>
      <c r="AN131" s="1011"/>
      <c r="AO131" s="1012"/>
      <c r="AP131" s="1141"/>
      <c r="AQ131" s="1142"/>
      <c r="AR131" s="1142"/>
      <c r="AS131" s="1142"/>
      <c r="AT131" s="1143"/>
      <c r="AU131" s="237"/>
      <c r="AV131" s="237"/>
      <c r="AW131" s="237"/>
      <c r="AX131" s="1113" t="s">
        <v>467</v>
      </c>
      <c r="AY131" s="1064"/>
      <c r="AZ131" s="1064"/>
      <c r="BA131" s="1064"/>
      <c r="BB131" s="1064"/>
      <c r="BC131" s="1064"/>
      <c r="BD131" s="1064"/>
      <c r="BE131" s="1065"/>
      <c r="BF131" s="1114">
        <v>96</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0" t="s">
        <v>468</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469</v>
      </c>
      <c r="W132" s="1124"/>
      <c r="X132" s="1124"/>
      <c r="Y132" s="1124"/>
      <c r="Z132" s="1125"/>
      <c r="AA132" s="1126">
        <v>2.3889828620000002</v>
      </c>
      <c r="AB132" s="1127"/>
      <c r="AC132" s="1127"/>
      <c r="AD132" s="1127"/>
      <c r="AE132" s="1128"/>
      <c r="AF132" s="1129">
        <v>2.2314784090000002</v>
      </c>
      <c r="AG132" s="1127"/>
      <c r="AH132" s="1127"/>
      <c r="AI132" s="1127"/>
      <c r="AJ132" s="1128"/>
      <c r="AK132" s="1129">
        <v>5.8673132800000003</v>
      </c>
      <c r="AL132" s="1127"/>
      <c r="AM132" s="1127"/>
      <c r="AN132" s="1127"/>
      <c r="AO132" s="1128"/>
      <c r="AP132" s="1026"/>
      <c r="AQ132" s="1027"/>
      <c r="AR132" s="1027"/>
      <c r="AS132" s="1027"/>
      <c r="AT132" s="1130"/>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470</v>
      </c>
      <c r="W133" s="1107"/>
      <c r="X133" s="1107"/>
      <c r="Y133" s="1107"/>
      <c r="Z133" s="1108"/>
      <c r="AA133" s="1109">
        <v>9.9</v>
      </c>
      <c r="AB133" s="1110"/>
      <c r="AC133" s="1110"/>
      <c r="AD133" s="1110"/>
      <c r="AE133" s="1111"/>
      <c r="AF133" s="1109">
        <v>5.5</v>
      </c>
      <c r="AG133" s="1110"/>
      <c r="AH133" s="1110"/>
      <c r="AI133" s="1110"/>
      <c r="AJ133" s="1111"/>
      <c r="AK133" s="1109">
        <v>3.4</v>
      </c>
      <c r="AL133" s="1110"/>
      <c r="AM133" s="1110"/>
      <c r="AN133" s="1110"/>
      <c r="AO133" s="1111"/>
      <c r="AP133" s="1056"/>
      <c r="AQ133" s="1057"/>
      <c r="AR133" s="1057"/>
      <c r="AS133" s="1057"/>
      <c r="AT133" s="1112"/>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47" t="s">
        <v>473</v>
      </c>
      <c r="L7" s="256"/>
      <c r="M7" s="257" t="s">
        <v>474</v>
      </c>
      <c r="N7" s="258"/>
    </row>
    <row r="8" spans="1:16" x14ac:dyDescent="0.15">
      <c r="A8" s="250"/>
      <c r="B8" s="246"/>
      <c r="C8" s="246"/>
      <c r="D8" s="246"/>
      <c r="E8" s="246"/>
      <c r="F8" s="246"/>
      <c r="G8" s="259"/>
      <c r="H8" s="260"/>
      <c r="I8" s="260"/>
      <c r="J8" s="261"/>
      <c r="K8" s="1148"/>
      <c r="L8" s="262" t="s">
        <v>475</v>
      </c>
      <c r="M8" s="263" t="s">
        <v>476</v>
      </c>
      <c r="N8" s="264" t="s">
        <v>477</v>
      </c>
    </row>
    <row r="9" spans="1:16" x14ac:dyDescent="0.15">
      <c r="A9" s="250"/>
      <c r="B9" s="246"/>
      <c r="C9" s="246"/>
      <c r="D9" s="246"/>
      <c r="E9" s="246"/>
      <c r="F9" s="246"/>
      <c r="G9" s="1149" t="s">
        <v>478</v>
      </c>
      <c r="H9" s="1150"/>
      <c r="I9" s="1150"/>
      <c r="J9" s="1151"/>
      <c r="K9" s="265">
        <v>7465139</v>
      </c>
      <c r="L9" s="266">
        <v>77563</v>
      </c>
      <c r="M9" s="267">
        <v>57713</v>
      </c>
      <c r="N9" s="268">
        <v>34.4</v>
      </c>
    </row>
    <row r="10" spans="1:16" x14ac:dyDescent="0.15">
      <c r="A10" s="250"/>
      <c r="B10" s="246"/>
      <c r="C10" s="246"/>
      <c r="D10" s="246"/>
      <c r="E10" s="246"/>
      <c r="F10" s="246"/>
      <c r="G10" s="1149" t="s">
        <v>479</v>
      </c>
      <c r="H10" s="1150"/>
      <c r="I10" s="1150"/>
      <c r="J10" s="1151"/>
      <c r="K10" s="269">
        <v>614169</v>
      </c>
      <c r="L10" s="270">
        <v>6381</v>
      </c>
      <c r="M10" s="271">
        <v>3737</v>
      </c>
      <c r="N10" s="272">
        <v>70.8</v>
      </c>
    </row>
    <row r="11" spans="1:16" ht="13.5" customHeight="1" x14ac:dyDescent="0.15">
      <c r="A11" s="250"/>
      <c r="B11" s="246"/>
      <c r="C11" s="246"/>
      <c r="D11" s="246"/>
      <c r="E11" s="246"/>
      <c r="F11" s="246"/>
      <c r="G11" s="1149" t="s">
        <v>480</v>
      </c>
      <c r="H11" s="1150"/>
      <c r="I11" s="1150"/>
      <c r="J11" s="1151"/>
      <c r="K11" s="269">
        <v>3034</v>
      </c>
      <c r="L11" s="270">
        <v>32</v>
      </c>
      <c r="M11" s="271">
        <v>6346</v>
      </c>
      <c r="N11" s="272">
        <v>-99.5</v>
      </c>
    </row>
    <row r="12" spans="1:16" ht="13.5" customHeight="1" x14ac:dyDescent="0.15">
      <c r="A12" s="250"/>
      <c r="B12" s="246"/>
      <c r="C12" s="246"/>
      <c r="D12" s="246"/>
      <c r="E12" s="246"/>
      <c r="F12" s="246"/>
      <c r="G12" s="1149" t="s">
        <v>481</v>
      </c>
      <c r="H12" s="1150"/>
      <c r="I12" s="1150"/>
      <c r="J12" s="1151"/>
      <c r="K12" s="269">
        <v>345337</v>
      </c>
      <c r="L12" s="270">
        <v>3588</v>
      </c>
      <c r="M12" s="271">
        <v>800</v>
      </c>
      <c r="N12" s="272">
        <v>348.5</v>
      </c>
    </row>
    <row r="13" spans="1:16" ht="13.5" customHeight="1" x14ac:dyDescent="0.15">
      <c r="A13" s="250"/>
      <c r="B13" s="246"/>
      <c r="C13" s="246"/>
      <c r="D13" s="246"/>
      <c r="E13" s="246"/>
      <c r="F13" s="246"/>
      <c r="G13" s="1149" t="s">
        <v>482</v>
      </c>
      <c r="H13" s="1150"/>
      <c r="I13" s="1150"/>
      <c r="J13" s="1151"/>
      <c r="K13" s="269" t="s">
        <v>483</v>
      </c>
      <c r="L13" s="270" t="s">
        <v>483</v>
      </c>
      <c r="M13" s="271">
        <v>1</v>
      </c>
      <c r="N13" s="272" t="s">
        <v>483</v>
      </c>
    </row>
    <row r="14" spans="1:16" ht="13.5" customHeight="1" x14ac:dyDescent="0.15">
      <c r="A14" s="250"/>
      <c r="B14" s="246"/>
      <c r="C14" s="246"/>
      <c r="D14" s="246"/>
      <c r="E14" s="246"/>
      <c r="F14" s="246"/>
      <c r="G14" s="1149" t="s">
        <v>484</v>
      </c>
      <c r="H14" s="1150"/>
      <c r="I14" s="1150"/>
      <c r="J14" s="1151"/>
      <c r="K14" s="269">
        <v>429213</v>
      </c>
      <c r="L14" s="270">
        <v>4460</v>
      </c>
      <c r="M14" s="271">
        <v>2571</v>
      </c>
      <c r="N14" s="272">
        <v>73.5</v>
      </c>
    </row>
    <row r="15" spans="1:16" ht="13.5" customHeight="1" x14ac:dyDescent="0.15">
      <c r="A15" s="250"/>
      <c r="B15" s="246"/>
      <c r="C15" s="246"/>
      <c r="D15" s="246"/>
      <c r="E15" s="246"/>
      <c r="F15" s="246"/>
      <c r="G15" s="1149" t="s">
        <v>485</v>
      </c>
      <c r="H15" s="1150"/>
      <c r="I15" s="1150"/>
      <c r="J15" s="1151"/>
      <c r="K15" s="269">
        <v>7779</v>
      </c>
      <c r="L15" s="270">
        <v>81</v>
      </c>
      <c r="M15" s="271">
        <v>1342</v>
      </c>
      <c r="N15" s="272">
        <v>-94</v>
      </c>
    </row>
    <row r="16" spans="1:16" x14ac:dyDescent="0.15">
      <c r="A16" s="250"/>
      <c r="B16" s="246"/>
      <c r="C16" s="246"/>
      <c r="D16" s="246"/>
      <c r="E16" s="246"/>
      <c r="F16" s="246"/>
      <c r="G16" s="1152" t="s">
        <v>486</v>
      </c>
      <c r="H16" s="1153"/>
      <c r="I16" s="1153"/>
      <c r="J16" s="1154"/>
      <c r="K16" s="270">
        <v>-499517</v>
      </c>
      <c r="L16" s="270">
        <v>-5190</v>
      </c>
      <c r="M16" s="271">
        <v>-4975</v>
      </c>
      <c r="N16" s="272">
        <v>4.3</v>
      </c>
    </row>
    <row r="17" spans="1:16" x14ac:dyDescent="0.15">
      <c r="A17" s="250"/>
      <c r="B17" s="246"/>
      <c r="C17" s="246"/>
      <c r="D17" s="246"/>
      <c r="E17" s="246"/>
      <c r="F17" s="246"/>
      <c r="G17" s="1152" t="s">
        <v>169</v>
      </c>
      <c r="H17" s="1153"/>
      <c r="I17" s="1153"/>
      <c r="J17" s="1154"/>
      <c r="K17" s="270">
        <v>8365154</v>
      </c>
      <c r="L17" s="270">
        <v>86914</v>
      </c>
      <c r="M17" s="271">
        <v>67535</v>
      </c>
      <c r="N17" s="272">
        <v>28.7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4" t="s">
        <v>491</v>
      </c>
      <c r="H21" s="1145"/>
      <c r="I21" s="1145"/>
      <c r="J21" s="1146"/>
      <c r="K21" s="282">
        <v>7.52</v>
      </c>
      <c r="L21" s="283">
        <v>6.24</v>
      </c>
      <c r="M21" s="284">
        <v>1.28</v>
      </c>
      <c r="N21" s="251"/>
      <c r="O21" s="285"/>
      <c r="P21" s="281"/>
    </row>
    <row r="22" spans="1:16" s="286" customFormat="1" x14ac:dyDescent="0.15">
      <c r="A22" s="281"/>
      <c r="B22" s="251"/>
      <c r="C22" s="251"/>
      <c r="D22" s="251"/>
      <c r="E22" s="251"/>
      <c r="F22" s="251"/>
      <c r="G22" s="1144" t="s">
        <v>492</v>
      </c>
      <c r="H22" s="1145"/>
      <c r="I22" s="1145"/>
      <c r="J22" s="1146"/>
      <c r="K22" s="287">
        <v>102.5</v>
      </c>
      <c r="L22" s="288">
        <v>98.7</v>
      </c>
      <c r="M22" s="289">
        <v>3.8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47" t="s">
        <v>473</v>
      </c>
      <c r="L30" s="256"/>
      <c r="M30" s="257" t="s">
        <v>474</v>
      </c>
      <c r="N30" s="258"/>
    </row>
    <row r="31" spans="1:16" x14ac:dyDescent="0.15">
      <c r="A31" s="250"/>
      <c r="B31" s="246"/>
      <c r="C31" s="246"/>
      <c r="D31" s="246"/>
      <c r="E31" s="246"/>
      <c r="F31" s="246"/>
      <c r="G31" s="259"/>
      <c r="H31" s="260"/>
      <c r="I31" s="260"/>
      <c r="J31" s="261"/>
      <c r="K31" s="1148"/>
      <c r="L31" s="262" t="s">
        <v>475</v>
      </c>
      <c r="M31" s="263" t="s">
        <v>476</v>
      </c>
      <c r="N31" s="264" t="s">
        <v>477</v>
      </c>
    </row>
    <row r="32" spans="1:16" ht="27" customHeight="1" x14ac:dyDescent="0.15">
      <c r="A32" s="250"/>
      <c r="B32" s="246"/>
      <c r="C32" s="246"/>
      <c r="D32" s="246"/>
      <c r="E32" s="246"/>
      <c r="F32" s="246"/>
      <c r="G32" s="1160" t="s">
        <v>496</v>
      </c>
      <c r="H32" s="1161"/>
      <c r="I32" s="1161"/>
      <c r="J32" s="1162"/>
      <c r="K32" s="296">
        <v>5981590</v>
      </c>
      <c r="L32" s="296">
        <v>62149</v>
      </c>
      <c r="M32" s="297">
        <v>35267</v>
      </c>
      <c r="N32" s="298">
        <v>76.2</v>
      </c>
    </row>
    <row r="33" spans="1:16" ht="13.5" customHeight="1" x14ac:dyDescent="0.15">
      <c r="A33" s="250"/>
      <c r="B33" s="246"/>
      <c r="C33" s="246"/>
      <c r="D33" s="246"/>
      <c r="E33" s="246"/>
      <c r="F33" s="246"/>
      <c r="G33" s="1160" t="s">
        <v>497</v>
      </c>
      <c r="H33" s="1161"/>
      <c r="I33" s="1161"/>
      <c r="J33" s="1162"/>
      <c r="K33" s="296" t="s">
        <v>483</v>
      </c>
      <c r="L33" s="296" t="s">
        <v>483</v>
      </c>
      <c r="M33" s="297">
        <v>1</v>
      </c>
      <c r="N33" s="298" t="s">
        <v>483</v>
      </c>
    </row>
    <row r="34" spans="1:16" ht="27" customHeight="1" x14ac:dyDescent="0.15">
      <c r="A34" s="250"/>
      <c r="B34" s="246"/>
      <c r="C34" s="246"/>
      <c r="D34" s="246"/>
      <c r="E34" s="246"/>
      <c r="F34" s="246"/>
      <c r="G34" s="1160" t="s">
        <v>498</v>
      </c>
      <c r="H34" s="1161"/>
      <c r="I34" s="1161"/>
      <c r="J34" s="1162"/>
      <c r="K34" s="296" t="s">
        <v>483</v>
      </c>
      <c r="L34" s="296" t="s">
        <v>483</v>
      </c>
      <c r="M34" s="297">
        <v>49</v>
      </c>
      <c r="N34" s="298" t="s">
        <v>483</v>
      </c>
    </row>
    <row r="35" spans="1:16" ht="27" customHeight="1" x14ac:dyDescent="0.15">
      <c r="A35" s="250"/>
      <c r="B35" s="246"/>
      <c r="C35" s="246"/>
      <c r="D35" s="246"/>
      <c r="E35" s="246"/>
      <c r="F35" s="246"/>
      <c r="G35" s="1160" t="s">
        <v>499</v>
      </c>
      <c r="H35" s="1161"/>
      <c r="I35" s="1161"/>
      <c r="J35" s="1162"/>
      <c r="K35" s="296">
        <v>945817</v>
      </c>
      <c r="L35" s="296">
        <v>9827</v>
      </c>
      <c r="M35" s="297">
        <v>9709</v>
      </c>
      <c r="N35" s="298">
        <v>1.2</v>
      </c>
    </row>
    <row r="36" spans="1:16" ht="27" customHeight="1" x14ac:dyDescent="0.15">
      <c r="A36" s="250"/>
      <c r="B36" s="246"/>
      <c r="C36" s="246"/>
      <c r="D36" s="246"/>
      <c r="E36" s="246"/>
      <c r="F36" s="246"/>
      <c r="G36" s="1160" t="s">
        <v>500</v>
      </c>
      <c r="H36" s="1161"/>
      <c r="I36" s="1161"/>
      <c r="J36" s="1162"/>
      <c r="K36" s="296">
        <v>43905</v>
      </c>
      <c r="L36" s="296">
        <v>456</v>
      </c>
      <c r="M36" s="297">
        <v>2367</v>
      </c>
      <c r="N36" s="298">
        <v>-80.7</v>
      </c>
    </row>
    <row r="37" spans="1:16" ht="13.5" customHeight="1" x14ac:dyDescent="0.15">
      <c r="A37" s="250"/>
      <c r="B37" s="246"/>
      <c r="C37" s="246"/>
      <c r="D37" s="246"/>
      <c r="E37" s="246"/>
      <c r="F37" s="246"/>
      <c r="G37" s="1160" t="s">
        <v>501</v>
      </c>
      <c r="H37" s="1161"/>
      <c r="I37" s="1161"/>
      <c r="J37" s="1162"/>
      <c r="K37" s="296">
        <v>99414</v>
      </c>
      <c r="L37" s="296">
        <v>1033</v>
      </c>
      <c r="M37" s="297">
        <v>1205</v>
      </c>
      <c r="N37" s="298">
        <v>-14.3</v>
      </c>
    </row>
    <row r="38" spans="1:16" ht="27" customHeight="1" x14ac:dyDescent="0.15">
      <c r="A38" s="250"/>
      <c r="B38" s="246"/>
      <c r="C38" s="246"/>
      <c r="D38" s="246"/>
      <c r="E38" s="246"/>
      <c r="F38" s="246"/>
      <c r="G38" s="1163" t="s">
        <v>502</v>
      </c>
      <c r="H38" s="1164"/>
      <c r="I38" s="1164"/>
      <c r="J38" s="1165"/>
      <c r="K38" s="299" t="s">
        <v>483</v>
      </c>
      <c r="L38" s="299" t="s">
        <v>483</v>
      </c>
      <c r="M38" s="300">
        <v>3</v>
      </c>
      <c r="N38" s="301" t="s">
        <v>483</v>
      </c>
      <c r="O38" s="295"/>
    </row>
    <row r="39" spans="1:16" x14ac:dyDescent="0.15">
      <c r="A39" s="250"/>
      <c r="B39" s="246"/>
      <c r="C39" s="246"/>
      <c r="D39" s="246"/>
      <c r="E39" s="246"/>
      <c r="F39" s="246"/>
      <c r="G39" s="1163" t="s">
        <v>503</v>
      </c>
      <c r="H39" s="1164"/>
      <c r="I39" s="1164"/>
      <c r="J39" s="1165"/>
      <c r="K39" s="302">
        <v>-1757612</v>
      </c>
      <c r="L39" s="302">
        <v>-18262</v>
      </c>
      <c r="M39" s="303">
        <v>-6690</v>
      </c>
      <c r="N39" s="304">
        <v>173</v>
      </c>
      <c r="O39" s="295"/>
    </row>
    <row r="40" spans="1:16" ht="27" customHeight="1" x14ac:dyDescent="0.15">
      <c r="A40" s="250"/>
      <c r="B40" s="246"/>
      <c r="C40" s="246"/>
      <c r="D40" s="246"/>
      <c r="E40" s="246"/>
      <c r="F40" s="246"/>
      <c r="G40" s="1160" t="s">
        <v>504</v>
      </c>
      <c r="H40" s="1161"/>
      <c r="I40" s="1161"/>
      <c r="J40" s="1162"/>
      <c r="K40" s="302">
        <v>-4168494</v>
      </c>
      <c r="L40" s="302">
        <v>-43311</v>
      </c>
      <c r="M40" s="303">
        <v>-29386</v>
      </c>
      <c r="N40" s="304">
        <v>47.4</v>
      </c>
      <c r="O40" s="295"/>
    </row>
    <row r="41" spans="1:16" x14ac:dyDescent="0.15">
      <c r="A41" s="250"/>
      <c r="B41" s="246"/>
      <c r="C41" s="246"/>
      <c r="D41" s="246"/>
      <c r="E41" s="246"/>
      <c r="F41" s="246"/>
      <c r="G41" s="1166" t="s">
        <v>280</v>
      </c>
      <c r="H41" s="1167"/>
      <c r="I41" s="1167"/>
      <c r="J41" s="1168"/>
      <c r="K41" s="296">
        <v>1144620</v>
      </c>
      <c r="L41" s="302">
        <v>11893</v>
      </c>
      <c r="M41" s="303">
        <v>12524</v>
      </c>
      <c r="N41" s="304">
        <v>-5</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5" t="s">
        <v>473</v>
      </c>
      <c r="J49" s="1157" t="s">
        <v>508</v>
      </c>
      <c r="K49" s="1158"/>
      <c r="L49" s="1158"/>
      <c r="M49" s="1158"/>
      <c r="N49" s="1159"/>
    </row>
    <row r="50" spans="1:14" x14ac:dyDescent="0.15">
      <c r="A50" s="250"/>
      <c r="B50" s="246"/>
      <c r="C50" s="246"/>
      <c r="D50" s="246"/>
      <c r="E50" s="246"/>
      <c r="F50" s="246"/>
      <c r="G50" s="314"/>
      <c r="H50" s="315"/>
      <c r="I50" s="1156"/>
      <c r="J50" s="316" t="s">
        <v>509</v>
      </c>
      <c r="K50" s="317" t="s">
        <v>510</v>
      </c>
      <c r="L50" s="318" t="s">
        <v>511</v>
      </c>
      <c r="M50" s="319" t="s">
        <v>512</v>
      </c>
      <c r="N50" s="320" t="s">
        <v>513</v>
      </c>
    </row>
    <row r="51" spans="1:14" x14ac:dyDescent="0.15">
      <c r="A51" s="250"/>
      <c r="B51" s="246"/>
      <c r="C51" s="246"/>
      <c r="D51" s="246"/>
      <c r="E51" s="246"/>
      <c r="F51" s="246"/>
      <c r="G51" s="312" t="s">
        <v>514</v>
      </c>
      <c r="H51" s="313"/>
      <c r="I51" s="321">
        <v>2245014</v>
      </c>
      <c r="J51" s="322">
        <v>23265</v>
      </c>
      <c r="K51" s="323">
        <v>0.6</v>
      </c>
      <c r="L51" s="324">
        <v>50880</v>
      </c>
      <c r="M51" s="325">
        <v>7</v>
      </c>
      <c r="N51" s="326">
        <v>-6.4</v>
      </c>
    </row>
    <row r="52" spans="1:14" x14ac:dyDescent="0.15">
      <c r="A52" s="250"/>
      <c r="B52" s="246"/>
      <c r="C52" s="246"/>
      <c r="D52" s="246"/>
      <c r="E52" s="246"/>
      <c r="F52" s="246"/>
      <c r="G52" s="327"/>
      <c r="H52" s="328" t="s">
        <v>515</v>
      </c>
      <c r="I52" s="329">
        <v>1877302</v>
      </c>
      <c r="J52" s="330">
        <v>19454</v>
      </c>
      <c r="K52" s="331">
        <v>42.3</v>
      </c>
      <c r="L52" s="332">
        <v>26879</v>
      </c>
      <c r="M52" s="333">
        <v>2.4</v>
      </c>
      <c r="N52" s="334">
        <v>39.9</v>
      </c>
    </row>
    <row r="53" spans="1:14" x14ac:dyDescent="0.15">
      <c r="A53" s="250"/>
      <c r="B53" s="246"/>
      <c r="C53" s="246"/>
      <c r="D53" s="246"/>
      <c r="E53" s="246"/>
      <c r="F53" s="246"/>
      <c r="G53" s="312" t="s">
        <v>516</v>
      </c>
      <c r="H53" s="313"/>
      <c r="I53" s="321">
        <v>10115442</v>
      </c>
      <c r="J53" s="322">
        <v>104444</v>
      </c>
      <c r="K53" s="323">
        <v>348.9</v>
      </c>
      <c r="L53" s="324">
        <v>63956</v>
      </c>
      <c r="M53" s="325">
        <v>25.7</v>
      </c>
      <c r="N53" s="326">
        <v>323.2</v>
      </c>
    </row>
    <row r="54" spans="1:14" x14ac:dyDescent="0.15">
      <c r="A54" s="250"/>
      <c r="B54" s="246"/>
      <c r="C54" s="246"/>
      <c r="D54" s="246"/>
      <c r="E54" s="246"/>
      <c r="F54" s="246"/>
      <c r="G54" s="327"/>
      <c r="H54" s="328" t="s">
        <v>515</v>
      </c>
      <c r="I54" s="329">
        <v>8582888</v>
      </c>
      <c r="J54" s="330">
        <v>88620</v>
      </c>
      <c r="K54" s="331">
        <v>355.5</v>
      </c>
      <c r="L54" s="332">
        <v>29239</v>
      </c>
      <c r="M54" s="333">
        <v>8.8000000000000007</v>
      </c>
      <c r="N54" s="334">
        <v>346.7</v>
      </c>
    </row>
    <row r="55" spans="1:14" x14ac:dyDescent="0.15">
      <c r="A55" s="250"/>
      <c r="B55" s="246"/>
      <c r="C55" s="246"/>
      <c r="D55" s="246"/>
      <c r="E55" s="246"/>
      <c r="F55" s="246"/>
      <c r="G55" s="312" t="s">
        <v>517</v>
      </c>
      <c r="H55" s="313"/>
      <c r="I55" s="321">
        <v>6247955</v>
      </c>
      <c r="J55" s="322">
        <v>64348</v>
      </c>
      <c r="K55" s="323">
        <v>-38.4</v>
      </c>
      <c r="L55" s="324">
        <v>66255</v>
      </c>
      <c r="M55" s="325">
        <v>3.6</v>
      </c>
      <c r="N55" s="326">
        <v>-42</v>
      </c>
    </row>
    <row r="56" spans="1:14" x14ac:dyDescent="0.15">
      <c r="A56" s="250"/>
      <c r="B56" s="246"/>
      <c r="C56" s="246"/>
      <c r="D56" s="246"/>
      <c r="E56" s="246"/>
      <c r="F56" s="246"/>
      <c r="G56" s="327"/>
      <c r="H56" s="328" t="s">
        <v>515</v>
      </c>
      <c r="I56" s="329">
        <v>4778378</v>
      </c>
      <c r="J56" s="330">
        <v>49213</v>
      </c>
      <c r="K56" s="331">
        <v>-44.5</v>
      </c>
      <c r="L56" s="332">
        <v>31822</v>
      </c>
      <c r="M56" s="333">
        <v>8.8000000000000007</v>
      </c>
      <c r="N56" s="334">
        <v>-53.3</v>
      </c>
    </row>
    <row r="57" spans="1:14" x14ac:dyDescent="0.15">
      <c r="A57" s="250"/>
      <c r="B57" s="246"/>
      <c r="C57" s="246"/>
      <c r="D57" s="246"/>
      <c r="E57" s="246"/>
      <c r="F57" s="246"/>
      <c r="G57" s="312" t="s">
        <v>518</v>
      </c>
      <c r="H57" s="313"/>
      <c r="I57" s="321">
        <v>12130805</v>
      </c>
      <c r="J57" s="322">
        <v>125386</v>
      </c>
      <c r="K57" s="323">
        <v>94.9</v>
      </c>
      <c r="L57" s="324">
        <v>47278</v>
      </c>
      <c r="M57" s="325">
        <v>-28.6</v>
      </c>
      <c r="N57" s="326">
        <v>123.5</v>
      </c>
    </row>
    <row r="58" spans="1:14" x14ac:dyDescent="0.15">
      <c r="A58" s="250"/>
      <c r="B58" s="246"/>
      <c r="C58" s="246"/>
      <c r="D58" s="246"/>
      <c r="E58" s="246"/>
      <c r="F58" s="246"/>
      <c r="G58" s="327"/>
      <c r="H58" s="328" t="s">
        <v>515</v>
      </c>
      <c r="I58" s="329">
        <v>11303953</v>
      </c>
      <c r="J58" s="330">
        <v>116839</v>
      </c>
      <c r="K58" s="331">
        <v>137.4</v>
      </c>
      <c r="L58" s="332">
        <v>24096</v>
      </c>
      <c r="M58" s="333">
        <v>-24.3</v>
      </c>
      <c r="N58" s="334">
        <v>161.69999999999999</v>
      </c>
    </row>
    <row r="59" spans="1:14" x14ac:dyDescent="0.15">
      <c r="A59" s="250"/>
      <c r="B59" s="246"/>
      <c r="C59" s="246"/>
      <c r="D59" s="246"/>
      <c r="E59" s="246"/>
      <c r="F59" s="246"/>
      <c r="G59" s="312" t="s">
        <v>519</v>
      </c>
      <c r="H59" s="313"/>
      <c r="I59" s="321">
        <v>4872705</v>
      </c>
      <c r="J59" s="322">
        <v>50628</v>
      </c>
      <c r="K59" s="323">
        <v>-59.6</v>
      </c>
      <c r="L59" s="324">
        <v>44504</v>
      </c>
      <c r="M59" s="325">
        <v>-5.9</v>
      </c>
      <c r="N59" s="326">
        <v>-53.7</v>
      </c>
    </row>
    <row r="60" spans="1:14" x14ac:dyDescent="0.15">
      <c r="A60" s="250"/>
      <c r="B60" s="246"/>
      <c r="C60" s="246"/>
      <c r="D60" s="246"/>
      <c r="E60" s="246"/>
      <c r="F60" s="246"/>
      <c r="G60" s="327"/>
      <c r="H60" s="328" t="s">
        <v>515</v>
      </c>
      <c r="I60" s="335">
        <v>3931628</v>
      </c>
      <c r="J60" s="330">
        <v>40850</v>
      </c>
      <c r="K60" s="331">
        <v>-65</v>
      </c>
      <c r="L60" s="332">
        <v>25876</v>
      </c>
      <c r="M60" s="333">
        <v>7.4</v>
      </c>
      <c r="N60" s="334">
        <v>-72.400000000000006</v>
      </c>
    </row>
    <row r="61" spans="1:14" x14ac:dyDescent="0.15">
      <c r="A61" s="250"/>
      <c r="B61" s="246"/>
      <c r="C61" s="246"/>
      <c r="D61" s="246"/>
      <c r="E61" s="246"/>
      <c r="F61" s="246"/>
      <c r="G61" s="312" t="s">
        <v>520</v>
      </c>
      <c r="H61" s="336"/>
      <c r="I61" s="337">
        <v>7122384</v>
      </c>
      <c r="J61" s="338">
        <v>73614</v>
      </c>
      <c r="K61" s="339">
        <v>69.3</v>
      </c>
      <c r="L61" s="340">
        <v>54575</v>
      </c>
      <c r="M61" s="341">
        <v>0.4</v>
      </c>
      <c r="N61" s="326">
        <v>68.900000000000006</v>
      </c>
    </row>
    <row r="62" spans="1:14" x14ac:dyDescent="0.15">
      <c r="A62" s="250"/>
      <c r="B62" s="246"/>
      <c r="C62" s="246"/>
      <c r="D62" s="246"/>
      <c r="E62" s="246"/>
      <c r="F62" s="246"/>
      <c r="G62" s="327"/>
      <c r="H62" s="328" t="s">
        <v>515</v>
      </c>
      <c r="I62" s="329">
        <v>6094830</v>
      </c>
      <c r="J62" s="330">
        <v>62995</v>
      </c>
      <c r="K62" s="331">
        <v>85.1</v>
      </c>
      <c r="L62" s="332">
        <v>27582</v>
      </c>
      <c r="M62" s="333">
        <v>0.6</v>
      </c>
      <c r="N62" s="334">
        <v>84.5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33.44</v>
      </c>
      <c r="G47" s="12">
        <v>30.14</v>
      </c>
      <c r="H47" s="12">
        <v>22.74</v>
      </c>
      <c r="I47" s="12">
        <v>34.83</v>
      </c>
      <c r="J47" s="13">
        <v>37.67</v>
      </c>
    </row>
    <row r="48" spans="2:10" ht="57.75" customHeight="1" x14ac:dyDescent="0.15">
      <c r="B48" s="14"/>
      <c r="C48" s="1171" t="s">
        <v>4</v>
      </c>
      <c r="D48" s="1171"/>
      <c r="E48" s="1172"/>
      <c r="F48" s="15">
        <v>1.3</v>
      </c>
      <c r="G48" s="16">
        <v>2.23</v>
      </c>
      <c r="H48" s="16">
        <v>2.04</v>
      </c>
      <c r="I48" s="16">
        <v>5.05</v>
      </c>
      <c r="J48" s="17">
        <v>2.4900000000000002</v>
      </c>
    </row>
    <row r="49" spans="2:10" ht="57.75" customHeight="1" thickBot="1" x14ac:dyDescent="0.2">
      <c r="B49" s="18"/>
      <c r="C49" s="1173" t="s">
        <v>5</v>
      </c>
      <c r="D49" s="1173"/>
      <c r="E49" s="1174"/>
      <c r="F49" s="19" t="s">
        <v>527</v>
      </c>
      <c r="G49" s="20">
        <v>6.57</v>
      </c>
      <c r="H49" s="20">
        <v>9.7799999999999994</v>
      </c>
      <c r="I49" s="20">
        <v>18.62</v>
      </c>
      <c r="J49" s="21">
        <v>16.41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岩城 吉宏(iwaki)</cp:lastModifiedBy>
  <cp:lastPrinted>2018-11-29T01:35:56Z</cp:lastPrinted>
  <dcterms:created xsi:type="dcterms:W3CDTF">2018-01-24T05:35:36Z</dcterms:created>
  <dcterms:modified xsi:type="dcterms:W3CDTF">2018-11-29T01:36:09Z</dcterms:modified>
</cp:coreProperties>
</file>