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391\Desktop\"/>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W35" i="9"/>
  <c r="BW36" i="9" s="1"/>
  <c r="BW37" i="9" s="1"/>
  <c r="BW38" i="9" s="1"/>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<sst xmlns="http://schemas.openxmlformats.org/spreadsheetml/2006/main" count="1055" uniqueCount="567">
  <si>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</si>
  <si>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</si>
  <si>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</si>
  <si>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</si>
  <si>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</si>
  <si>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</si>
  <si>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</si>
  <si>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</si>
  <si>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</si>
  <si>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</si>
  <si>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</si>
  <si>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</si>
  <si>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</si>
  <si>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</si>
  <si>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</si>
  <si>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</si>
  <si>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</si>
  <si>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</si>
  <si>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</si>
  <si>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</si>
  <si>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</si>
  <si>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</si>
  <si>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</si>
  <si>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</si>
  <si>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</si>
  <si>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</si>
  <si>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</si>
  <si>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</si>
  <si>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</si>
  <si>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</si>
  <si>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</si>
  <si>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</si>
  <si>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</si>
  <si>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</si>
  <si>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</si>
  <si>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</si>
  <si>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</si>
  <si>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</si>
  <si>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</si>
  <si>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</si>
  <si>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</si>
  <si>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</si>
  <si>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</si>
  <si>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</si>
  <si>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</si>
  <si>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</si>
  <si>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</si>
  <si>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</si>
  <si>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</si>
  <si>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</si>
  <si>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</si>
  <si>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</si>
  <si>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</si>
  <si>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</si>
  <si>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</si>
  <si>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</si>
  <si>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</si>
  <si>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</si>
  <si>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</si>
  <si>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</si>
  <si>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</si>
  <si>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</si>
  <si>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</si>
  <si>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</si>
  <si>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</si>
  <si>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</si>
  <si>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</si>
  <si>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</si>
  <si>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</si>
  <si>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</si>
  <si>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</si>
  <si>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</si>
  <si>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</si>
  <si>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</si>
  <si>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</si>
  <si>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</si>
  <si>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</si>
  <si>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</si>
  <si>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</si>
  <si>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</si>
  <si>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</si>
  <si>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</si>
  <si>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</si>
  <si>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</si>
  <si>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</si>
  <si>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</si>
  <si>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</si>
  <si>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</si>
  <si>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</si>
  <si>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</si>
  <si>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</si>
  <si>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</si>
  <si>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</si>
  <si>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</si>
  <si>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</si>
  <si>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</si>
  <si>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</si>
  <si>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</si>
  <si>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</si>
  <si>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</si>
  <si>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</si>
  <si>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</si>
  <si>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</si>
  <si>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</si>
  <si>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</si>
  <si>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</si>
  <si>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</si>
  <si>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</si>
  <si>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</si>
  <si>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</si>
  <si>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</si>
  <si>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</si>
  <si>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</si>
  <si>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</si>
  <si>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</si>
  <si>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</si>
  <si>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</si>
  <si>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</si>
  <si>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</si>
  <si>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</si>
  <si>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</si>
  <si>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</si>
  <si>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</si>
  <si>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</si>
  <si>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</si>
  <si>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</si>
  <si>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</si>
  <si>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</si>
  <si>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</si>
  <si>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</si>
  <si>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</si>
  <si>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</si>
  <si>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</si>
  <si>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</si>
  <si>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</si>
  <si>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</si>
  <si>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</si>
  <si>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</si>
  <si>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</si>
  <si>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</si>
  <si>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</si>
  <si>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</si>
  <si>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</si>
  <si>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</si>
  <si>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</si>
  <si>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</si>
  <si>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</si>
  <si>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</si>
  <si>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</si>
  <si>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</si>
  <si>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</si>
  <si>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</si>
  <si>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</si>
  <si>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</si>
  <si>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</si>
  <si>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</si>
  <si>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</si>
  <si>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</si>
  <si>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</si>
  <si>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</si>
  <si>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</si>
  <si>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</si>
  <si>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</si>
  <si>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</si>
  <si>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</si>
  <si>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</si>
  <si>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</si>
  <si>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</si>
  <si>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</si>
  <si>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</si>
  <si>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</si>
  <si>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</si>
  <si>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</si>
  <si>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</si>
  <si>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</si>
  <si>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</si>
  <si>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</si>
  <si>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</si>
  <si>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</si>
  <si>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</si>
  <si>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</si>
  <si>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</si>
  <si>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</si>
  <si>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</si>
  <si>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</si>
  <si>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</si>
  <si>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</si>
  <si>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</si>
  <si>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</si>
  <si>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</si>
  <si>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</si>
  <si>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</si>
  <si>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</si>
  <si>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</si>
  <si>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</si>
  <si>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</si>
  <si>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</si>
  <si>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兵庫県相生市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</si>
  <si>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</si>
  <si>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</si>
  <si>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</si>
  <si>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</si>
  <si>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</si>
  <si>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</si>
  <si>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</si>
  <si>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</si>
  <si>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</si>
  <si>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</si>
  <si>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</si>
  <si>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</si>
  <si>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</si>
  <si>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</si>
  <si>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</si>
  <si>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</si>
  <si>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</si>
  <si>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</si>
  <si>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</si>
  <si>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</si>
  <si>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</si>
  <si>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</si>
  <si>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</si>
  <si>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</si>
  <si>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</si>
  <si>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</si>
  <si>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</si>
  <si>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</si>
  <si>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</si>
  <si>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</si>
  <si>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</si>
  <si>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</si>
  <si>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</si>
  <si>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</si>
  <si>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</si>
  <si>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</si>
  <si>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</si>
  <si>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</si>
  <si>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</si>
  <si>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</si>
  <si>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</si>
  <si>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</si>
  <si>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</si>
  <si>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</si>
  <si>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</si>
  <si>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</si>
  <si>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</si>
  <si>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</si>
  <si>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</si>
  <si>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</si>
  <si>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</si>
  <si>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</si>
  <si>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</si>
  <si>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</si>
  <si>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</si>
  <si>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</si>
  <si>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</si>
  <si>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</si>
  <si>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</si>
  <si>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</si>
  <si>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</si>
  <si>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</si>
  <si>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</si>
  <si>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</si>
  <si>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</si>
  <si>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</si>
  <si>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</si>
  <si>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</si>
  <si>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</si>
  <si>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</si>
  <si>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</si>
  <si>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</si>
  <si>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</si>
  <si>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</si>
  <si>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</si>
  <si>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</si>
  <si>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</si>
  <si>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</si>
  <si>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</si>
  <si>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</si>
  <si>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</si>
  <si>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</si>
  <si>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</si>
  <si>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</si>
  <si>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</si>
  <si>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</si>
  <si>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</si>
  <si>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</si>
  <si>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</si>
  <si>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</si>
  <si>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</si>
  <si>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</si>
  <si>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</si>
  <si>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</si>
  <si>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</si>
  <si>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</si>
  <si>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</si>
  <si>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</si>
  <si>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</si>
  <si>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</si>
  <si>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</si>
  <si>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</si>
  <si>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</si>
  <si>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</si>
  <si>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</si>
  <si>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</si>
  <si>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</si>
  <si>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</si>
  <si>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</si>
  <si>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</si>
  <si>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</si>
  <si>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</si>
  <si>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</si>
  <si>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</si>
  <si>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</si>
  <si>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</si>
  <si>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</si>
  <si>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</si>
  <si>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</si>
  <si>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</si>
  <si>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</si>
  <si>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</si>
  <si>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</si>
  <si>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</si>
  <si>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</si>
  <si>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</si>
  <si>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</si>
  <si>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</si>
  <si>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</si>
  <si>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</si>
  <si>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</si>
  <si>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</si>
  <si>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</si>
  <si>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</si>
  <si>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</si>
  <si>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</si>
  <si>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</si>
  <si>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</si>
  <si>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</si>
  <si>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</si>
  <si>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</si>
  <si>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</si>
  <si>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</si>
  <si>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</si>
  <si>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</si>
  <si>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</si>
  <si>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</si>
  <si>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</si>
  <si>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</si>
  <si>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兵庫県相生市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</si>
  <si>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</si>
  <si>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</si>
  <si>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</si>
  <si>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</si>
  <si>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</si>
  <si>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</si>
  <si>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</si>
  <si>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</si>
  <si>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</si>
  <si>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</si>
  <si>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</si>
  <si>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</si>
  <si>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</si>
  <si>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</si>
  <si>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</si>
  <si>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</si>
  <si>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</si>
  <si>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</si>
  <si>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</si>
  <si>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</si>
  <si>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</si>
  <si>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</si>
  <si>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</si>
  <si>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</si>
  <si>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</si>
  <si>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</si>
  <si>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</si>
  <si>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</si>
  <si>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</si>
  <si>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</si>
  <si>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</si>
  <si>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</si>
  <si>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</si>
  <si>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</si>
  <si>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</si>
  <si>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</si>
  <si>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</si>
  <si>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</si>
  <si>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</si>
  <si>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</si>
  <si>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</si>
  <si>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</si>
  <si>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</si>
  <si>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</si>
  <si>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</si>
  <si>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</si>
  <si>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</si>
  <si>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</si>
  <si>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</si>
  <si>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</si>
  <si>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</si>
  <si>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</si>
  <si>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</si>
  <si>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</si>
  <si>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</si>
  <si>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</si>
  <si>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</si>
  <si>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</si>
  <si>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</si>
  <si>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</si>
  <si>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</si>
  <si>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</si>
  <si>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</si>
  <si>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</si>
  <si>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</si>
  <si>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</si>
  <si>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</si>
  <si>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</si>
  <si>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</si>
  <si>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</si>
  <si>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</si>
  <si>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</si>
  <si>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</si>
  <si>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</si>
  <si>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</si>
  <si>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</si>
  <si>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</si>
  <si>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</si>
  <si>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</si>
  <si>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</si>
  <si>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</si>
  <si>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</si>
  <si>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</si>
  <si>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</si>
  <si>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</si>
  <si>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</si>
  <si>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</si>
  <si>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</si>
  <si>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</si>
  <si>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</si>
  <si>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</si>
  <si>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</si>
  <si>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</si>
  <si>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</si>
  <si>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</si>
  <si>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</si>
  <si>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</si>
  <si>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</si>
  <si>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</si>
  <si>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</si>
  <si>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</si>
  <si>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</si>
  <si>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</si>
  <si>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</si>
  <si>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</si>
  <si>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</si>
  <si>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</si>
  <si>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</si>
  <si>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</si>
  <si>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</si>
  <si>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</si>
  <si>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</si>
  <si>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</si>
  <si>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</si>
  <si>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</si>
  <si>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</si>
  <si>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</si>
  <si>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</si>
  <si>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</si>
  <si>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</si>
  <si>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</si>
  <si>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</si>
  <si>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</si>
  <si>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</si>
  <si>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</si>
  <si>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</si>
  <si>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</si>
  <si>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</si>
  <si>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</si>
  <si>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</si>
  <si>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</si>
  <si>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</si>
  <si>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</si>
  <si>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</si>
  <si>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</si>
  <si>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</si>
  <si>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</si>
  <si>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</si>
  <si>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</si>
  <si>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</si>
  <si>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</si>
  <si>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</si>
  <si>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</si>
  <si>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</si>
  <si>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</si>
  <si>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</si>
  <si>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</si>
  <si>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</si>
  <si>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</si>
  <si>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</si>
  <si>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</si>
  <si>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</si>
  <si>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</si>
  <si>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</si>
  <si>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</si>
  <si>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</si>
  <si>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</si>
  <si>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</si>
  <si>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</si>
  <si>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</si>
  <si>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</si>
  <si>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</si>
  <si>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</si>
  <si>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</si>
  <si>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</si>
  <si>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</si>
  <si>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</si>
  <si>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</si>
  <si>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</si>
  <si>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</si>
  <si>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</si>
  <si>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</si>
  <si>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</si>
  <si>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</si>
  <si>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</si>
  <si>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</si>
  <si>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</si>
  <si>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</si>
  <si>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</si>
  <si>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</si>
  <si>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</si>
  <si>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</si>
  <si>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</si>
  <si>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</si>
  <si>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1.32</t>
  </si>
  <si>
    <t>▲ 2.69</t>
  </si>
  <si>
    <t>▲ 6.03</t>
  </si>
  <si>
    <t>一般会計</t>
  </si>
  <si>
    <t>国民健康保険特別会計</t>
  </si>
  <si>
    <t>病院事業会計</t>
  </si>
  <si>
    <t>介護保険特別会計</t>
  </si>
  <si>
    <t>後期高齢者医療保険特別会計</t>
  </si>
  <si>
    <t>▲ 0.01</t>
  </si>
  <si>
    <t>看護専門学校特別会計</t>
  </si>
  <si>
    <t>公共下水道事業特別会計</t>
  </si>
  <si>
    <t>農業集落排水事業特別会計</t>
  </si>
  <si>
    <t>その他会計（赤字）</t>
  </si>
  <si>
    <t>その他会計（黒字）</t>
  </si>
  <si>
    <t>安室ダム水道用水供給事業団</t>
    <rPh sb="0" eb="2">
      <t>ヤスムロ</t>
    </rPh>
    <rPh sb="4" eb="6">
      <t>スイドウ</t>
    </rPh>
    <rPh sb="6" eb="8">
      <t>ヨウスイ</t>
    </rPh>
    <rPh sb="8" eb="10">
      <t>キョウキュウ</t>
    </rPh>
    <rPh sb="10" eb="13">
      <t>ジギョウダン</t>
    </rPh>
    <phoneticPr fontId="30"/>
  </si>
  <si>
    <t>西播磨水道企業団</t>
    <rPh sb="0" eb="1">
      <t>ニシ</t>
    </rPh>
    <rPh sb="1" eb="3">
      <t>ハリマ</t>
    </rPh>
    <rPh sb="3" eb="5">
      <t>スイドウ</t>
    </rPh>
    <rPh sb="5" eb="7">
      <t>キギョウ</t>
    </rPh>
    <rPh sb="7" eb="8">
      <t>ダン</t>
    </rPh>
    <phoneticPr fontId="30"/>
  </si>
  <si>
    <t>西はりま消防組合</t>
    <rPh sb="0" eb="1">
      <t>ニシ</t>
    </rPh>
    <rPh sb="4" eb="6">
      <t>ショウボウ</t>
    </rPh>
    <rPh sb="6" eb="8">
      <t>クミアイ</t>
    </rPh>
    <phoneticPr fontId="3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</si>
  <si>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</si>
  <si>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0"/>
  </si>
  <si>
    <t>-</t>
    <phoneticPr fontId="2"/>
  </si>
  <si>
    <t>あいおいアクアポリス</t>
    <phoneticPr fontId="2"/>
  </si>
  <si>
    <t>▲13</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</si>
  <si>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</si>
  <si>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</si>
  <si>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</si>
  <si>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</si>
  <si>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</si>
  <si>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</si>
  <si>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</si>
  <si>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</si>
  <si>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</si>
  <si>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</si>
  <si>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</si>
  <si>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</si>
  <si>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将来負担比率・公債費比率のいずれについても、類似団体平均と比べ比率は大きくなっている。
　その原因の一つは、公営企業会計への公債費に対する繰出金が、類似団体に比べて高いことである。また、相生市文化会館の建設など過去の大規模な投資的経費の財源として起債を活用していることも、数値を悪化させてる。
　今後も、公共施設等の老朽化対策を含め投資的経費等の財源として起債を活用する予定であるので、交付税の算入のある地方債の活用などにより適正な比率の管理に努め、また、事業内容をゼロベースで見直しを図り、財政の健全化を図る。
</t>
    <rPh sb="1" eb="3">
      <t>ショウライ</t>
    </rPh>
    <rPh sb="3" eb="5">
      <t>フタン</t>
    </rPh>
    <rPh sb="5" eb="7">
      <t>ヒリツ</t>
    </rPh>
    <rPh sb="8" eb="11">
      <t>コウサイヒ</t>
    </rPh>
    <rPh sb="11" eb="13">
      <t>ヒリツ</t>
    </rPh>
    <rPh sb="23" eb="25">
      <t>ルイジ</t>
    </rPh>
    <rPh sb="25" eb="27">
      <t>ダンタイ</t>
    </rPh>
    <rPh sb="27" eb="29">
      <t>ヘイキン</t>
    </rPh>
    <rPh sb="30" eb="31">
      <t>クラ</t>
    </rPh>
    <rPh sb="32" eb="34">
      <t>ヒリツ</t>
    </rPh>
    <rPh sb="35" eb="36">
      <t>オオ</t>
    </rPh>
    <rPh sb="48" eb="50">
      <t>ゲンイン</t>
    </rPh>
    <rPh sb="51" eb="52">
      <t>ヒト</t>
    </rPh>
    <rPh sb="55" eb="57">
      <t>コウエイ</t>
    </rPh>
    <rPh sb="57" eb="59">
      <t>キギョウ</t>
    </rPh>
    <rPh sb="59" eb="61">
      <t>カイケイ</t>
    </rPh>
    <rPh sb="63" eb="65">
      <t>コウサイ</t>
    </rPh>
    <rPh sb="65" eb="66">
      <t>ヒ</t>
    </rPh>
    <rPh sb="67" eb="68">
      <t>タイ</t>
    </rPh>
    <rPh sb="70" eb="72">
      <t>クリダ</t>
    </rPh>
    <rPh sb="72" eb="73">
      <t>キン</t>
    </rPh>
    <rPh sb="75" eb="77">
      <t>ルイジ</t>
    </rPh>
    <rPh sb="77" eb="79">
      <t>ダンタイ</t>
    </rPh>
    <rPh sb="80" eb="81">
      <t>クラ</t>
    </rPh>
    <rPh sb="83" eb="84">
      <t>タカ</t>
    </rPh>
    <rPh sb="94" eb="97">
      <t>アイオイシ</t>
    </rPh>
    <rPh sb="97" eb="99">
      <t>ブンカ</t>
    </rPh>
    <rPh sb="99" eb="101">
      <t>カイカン</t>
    </rPh>
    <rPh sb="102" eb="104">
      <t>ケンセツ</t>
    </rPh>
    <rPh sb="106" eb="108">
      <t>カコ</t>
    </rPh>
    <rPh sb="109" eb="112">
      <t>ダイキボ</t>
    </rPh>
    <rPh sb="113" eb="116">
      <t>トウシテキ</t>
    </rPh>
    <rPh sb="116" eb="118">
      <t>ケイヒ</t>
    </rPh>
    <rPh sb="119" eb="121">
      <t>ザイゲン</t>
    </rPh>
    <rPh sb="124" eb="126">
      <t>キサイ</t>
    </rPh>
    <rPh sb="127" eb="129">
      <t>カツヨウ</t>
    </rPh>
    <rPh sb="137" eb="139">
      <t>スウチ</t>
    </rPh>
    <rPh sb="140" eb="142">
      <t>アッカ</t>
    </rPh>
    <rPh sb="149" eb="151">
      <t>コンゴ</t>
    </rPh>
    <rPh sb="153" eb="155">
      <t>コウキョウ</t>
    </rPh>
    <rPh sb="155" eb="157">
      <t>シセツ</t>
    </rPh>
    <rPh sb="157" eb="158">
      <t>トウ</t>
    </rPh>
    <rPh sb="159" eb="162">
      <t>ロウキュウカ</t>
    </rPh>
    <rPh sb="162" eb="164">
      <t>タイサク</t>
    </rPh>
    <rPh sb="165" eb="166">
      <t>フク</t>
    </rPh>
    <rPh sb="167" eb="170">
      <t>トウシテキ</t>
    </rPh>
    <rPh sb="170" eb="172">
      <t>ケイヒ</t>
    </rPh>
    <rPh sb="172" eb="17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</si>
</sst>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44617</c:v>
                </c:pt>
                <c:pt idx="1">
                  <c:v>35005</c:v>
                </c:pt>
                <c:pt idx="2">
                  <c:v>58606</c:v>
                </c:pt>
                <c:pt idx="3">
                  <c:v>141923</c:v>
                </c:pt>
                <c:pt idx="4">
                  <c:v>41694</c:v>
                </c:pt>
              </c:numCache>
            </c:numRef>
          </c:val>
          <c:smooth val="0"/>
        </c:ser>
        <c:dLbls>
          <c:showLegendKey val="0"/>
          <c:showVal val="0"/>
          <c:showCatName val="0"/>
          <c:showSerName val="0"/>
          <c:showPercent val="0"/>
          <c:showBubbleSize val="0"/>
        </c:dLbls>
        <c:marker val="1"/>
        <c:smooth val="0"/>
        <c:axId val="177046880"/>
        <c:axId val="177047272"/>
      </c:lineChart>
      <c:catAx>
        <c:axId val="17704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047272"/>
        <c:crosses val="autoZero"/>
        <c:auto val="1"/>
        <c:lblAlgn val="ctr"/>
        <c:lblOffset val="100"/>
        <c:tickLblSkip val="1"/>
        <c:tickMarkSkip val="1"/>
        <c:noMultiLvlLbl val="0"/>
      </c:catAx>
      <c:valAx>
        <c:axId val="177047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0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5.14</c:v>
                </c:pt>
                <c:pt idx="1">
                  <c:v>5.5</c:v>
                </c:pt>
                <c:pt idx="2">
                  <c:v>6.29</c:v>
                </c:pt>
                <c:pt idx="3">
                  <c:v>6.29</c:v>
                </c:pt>
                <c:pt idx="4">
                  <c:v>4.79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33.979999999999997</c:v>
                </c:pt>
                <c:pt idx="1">
                  <c:v>34.4</c:v>
                </c:pt>
                <c:pt idx="2">
                  <c:v>32.6</c:v>
                </c:pt>
                <c:pt idx="3">
                  <c:v>29.64</c:v>
                </c:pt>
                <c:pt idx="4">
                  <c:v>25.15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7049232"/>
        <c:axId val="25955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0.73</c:v>
                </c:pt>
                <c:pt idx="1">
                  <c:v>0.55000000000000004</c:v>
                </c:pt>
                <c:pt idx="2">
                  <c:v>-1.32</c:v>
                </c:pt>
                <c:pt idx="3">
                  <c:v>-2.69</c:v>
                </c:pt>
                <c:pt idx="4">
                  <c:v>-6.03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7049232"/>
        <c:axId val="259550008"/>
      </c:lineChart>
      <c:catAx>
        <c:axId val="17704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550008"/>
        <c:crosses val="autoZero"/>
        <c:auto val="1"/>
        <c:lblAlgn val="ctr"/>
        <c:lblOffset val="100"/>
        <c:tickLblSkip val="1"/>
        <c:tickMarkSkip val="1"/>
        <c:noMultiLvlLbl val="0"/>
      </c:catAx>
      <c:valAx>
        <c:axId val="25955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4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0.01</c:v>
                </c:pt>
                <c:pt idx="3">
                  <c:v>#N/A</c:v>
                </c:pt>
                <c:pt idx="4">
                  <c:v>#N/A</c:v>
                </c:pt>
                <c:pt idx="5">
                  <c:v>0.01</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0.32</c:v>
                </c:pt>
                <c:pt idx="4">
                  <c:v>#N/A</c:v>
                </c:pt>
                <c:pt idx="5">
                  <c:v>0.52</c:v>
                </c:pt>
                <c:pt idx="6">
                  <c:v>#N/A</c:v>
                </c:pt>
                <c:pt idx="7">
                  <c:v>0.5</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1.47</c:v>
                </c:pt>
                <c:pt idx="2">
                  <c:v>#N/A</c:v>
                </c:pt>
                <c:pt idx="3">
                  <c:v>1.58</c:v>
                </c:pt>
                <c:pt idx="4">
                  <c:v>#N/A</c:v>
                </c:pt>
                <c:pt idx="5">
                  <c:v>1.1499999999999999</c:v>
                </c:pt>
                <c:pt idx="6">
                  <c:v>#N/A</c:v>
                </c:pt>
                <c:pt idx="7">
                  <c:v>1.0900000000000001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2.12</c:v>
                </c:pt>
                <c:pt idx="2">
                  <c:v>#N/A</c:v>
                </c:pt>
                <c:pt idx="3">
                  <c:v>2.4900000000000002</c:v>
                </c:pt>
                <c:pt idx="4">
                  <c:v>#N/A</c:v>
                </c:pt>
                <c:pt idx="5">
                  <c:v>2.11</c:v>
                </c:pt>
                <c:pt idx="6">
                  <c:v>#N/A</c:v>
                </c:pt>
                <c:pt idx="7">
                  <c:v>2.16</c:v>
                </c:pt>
                <c:pt idx="8">
                  <c:v>#N/A</c:v>
                </c:pt>
                <c:pt idx="9">
                  <c:v>2.44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5.14</c:v>
                </c:pt>
                <c:pt idx="2">
                  <c:v>#N/A</c:v>
                </c:pt>
                <c:pt idx="3">
                  <c:v>5.49</c:v>
                </c:pt>
                <c:pt idx="4">
                  <c:v>#N/A</c:v>
                </c:pt>
                <c:pt idx="5">
                  <c:v>6.29</c:v>
                </c:pt>
                <c:pt idx="6">
                  <c:v>#N/A</c:v>
                </c:pt>
                <c:pt idx="7">
                  <c:v>6.28</c:v>
                </c:pt>
                <c:pt idx="8">
                  <c:v>#N/A</c:v>
                </c:pt>
                <c:pt idx="9">
                  <c:v>4.79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9550792"/>
        <c:axId val="259551184"/>
      </c:barChart>
      <c:catAx>
        <c:axId val="25955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551184"/>
        <c:crosses val="autoZero"/>
        <c:auto val="1"/>
        <c:lblAlgn val="ctr"/>
        <c:lblOffset val="100"/>
        <c:tickLblSkip val="1"/>
        <c:tickMarkSkip val="1"/>
        <c:noMultiLvlLbl val="0"/>
      </c:catAx>
      <c:valAx>
        <c:axId val="25955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55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2043</c:v>
                </c:pt>
                <c:pt idx="5">
                  <c:v>2020</c:v>
                </c:pt>
                <c:pt idx="8">
                  <c:v>2060</c:v>
                </c:pt>
                <c:pt idx="11">
                  <c:v>1918</c:v>
                </c:pt>
                <c:pt idx="14">
                  <c:v>1900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14</c:v>
                </c:pt>
                <c:pt idx="9">
                  <c:v>14</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1336</c:v>
                </c:pt>
                <c:pt idx="3">
                  <c:v>1354</c:v>
                </c:pt>
                <c:pt idx="6">
                  <c:v>1366</c:v>
                </c:pt>
                <c:pt idx="9">
                  <c:v>1273</c:v>
                </c:pt>
                <c:pt idx="12">
                  <c:v>1293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1483</c:v>
                </c:pt>
                <c:pt idx="3">
                  <c:v>1499</c:v>
                </c:pt>
                <c:pt idx="6">
                  <c:v>1563</c:v>
                </c:pt>
                <c:pt idx="9">
                  <c:v>1578</c:v>
                </c:pt>
                <c:pt idx="12">
                  <c:v>1576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9551968"/>
        <c:axId val="259552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789</c:v>
                </c:pt>
                <c:pt idx="2">
                  <c:v>#N/A</c:v>
                </c:pt>
                <c:pt idx="3">
                  <c:v>#N/A</c:v>
                </c:pt>
                <c:pt idx="4">
                  <c:v>846</c:v>
                </c:pt>
                <c:pt idx="5">
                  <c:v>#N/A</c:v>
                </c:pt>
                <c:pt idx="6">
                  <c:v>#N/A</c:v>
                </c:pt>
                <c:pt idx="7">
                  <c:v>883</c:v>
                </c:pt>
                <c:pt idx="8">
                  <c:v>#N/A</c:v>
                </c:pt>
                <c:pt idx="9">
                  <c:v>#N/A</c:v>
                </c:pt>
                <c:pt idx="10">
                  <c:v>947</c:v>
                </c:pt>
                <c:pt idx="11">
                  <c:v>#N/A</c:v>
                </c:pt>
                <c:pt idx="12">
                  <c:v>#N/A</c:v>
                </c:pt>
                <c:pt idx="13">
                  <c:v>983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9551968"/>
        <c:axId val="259552360"/>
      </c:lineChart>
      <c:catAx>
        <c:axId val="2595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552360"/>
        <c:crosses val="autoZero"/>
        <c:auto val="1"/>
        <c:lblAlgn val="ctr"/>
        <c:lblOffset val="100"/>
        <c:tickLblSkip val="1"/>
        <c:tickMarkSkip val="1"/>
        <c:noMultiLvlLbl val="0"/>
      </c:catAx>
      <c:valAx>
        <c:axId val="259552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5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20926</c:v>
                </c:pt>
                <c:pt idx="5">
                  <c:v>20507</c:v>
                </c:pt>
                <c:pt idx="8">
                  <c:v>20240</c:v>
                </c:pt>
                <c:pt idx="11">
                  <c:v>19595</c:v>
                </c:pt>
                <c:pt idx="14">
                  <c:v>19174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2651</c:v>
                </c:pt>
                <c:pt idx="5">
                  <c:v>3213</c:v>
                </c:pt>
                <c:pt idx="8">
                  <c:v>2889</c:v>
                </c:pt>
                <c:pt idx="11">
                  <c:v>2699</c:v>
                </c:pt>
                <c:pt idx="14">
                  <c:v>2448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4753</c:v>
                </c:pt>
                <c:pt idx="5">
                  <c:v>4416</c:v>
                </c:pt>
                <c:pt idx="8">
                  <c:v>4084</c:v>
                </c:pt>
                <c:pt idx="11">
                  <c:v>3711</c:v>
                </c:pt>
                <c:pt idx="14">
                  <c:v>3535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2249</c:v>
                </c:pt>
                <c:pt idx="3">
                  <c:v>1944</c:v>
                </c:pt>
                <c:pt idx="6">
                  <c:v>1752</c:v>
                </c:pt>
                <c:pt idx="9">
                  <c:v>1671</c:v>
                </c:pt>
                <c:pt idx="12">
                  <c:v>1673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292</c:v>
                </c:pt>
                <c:pt idx="3">
                  <c:v>263</c:v>
                </c:pt>
                <c:pt idx="6">
                  <c:v>233</c:v>
                </c:pt>
                <c:pt idx="9">
                  <c:v>204</c:v>
                </c:pt>
                <c:pt idx="12">
                  <c:v>175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19499</c:v>
                </c:pt>
                <c:pt idx="3">
                  <c:v>18895</c:v>
                </c:pt>
                <c:pt idx="6">
                  <c:v>18247</c:v>
                </c:pt>
                <c:pt idx="9">
                  <c:v>17792</c:v>
                </c:pt>
                <c:pt idx="12">
                  <c:v>17099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985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13646</c:v>
                </c:pt>
                <c:pt idx="3">
                  <c:v>13890</c:v>
                </c:pt>
                <c:pt idx="6">
                  <c:v>14057</c:v>
                </c:pt>
                <c:pt idx="9">
                  <c:v>15654</c:v>
                </c:pt>
                <c:pt idx="12">
                  <c:v>15240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1396960"/>
        <c:axId val="261397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8342</c:v>
                </c:pt>
                <c:pt idx="2">
                  <c:v>#N/A</c:v>
                </c:pt>
                <c:pt idx="3">
                  <c:v>#N/A</c:v>
                </c:pt>
                <c:pt idx="4">
                  <c:v>6857</c:v>
                </c:pt>
                <c:pt idx="5">
                  <c:v>#N/A</c:v>
                </c:pt>
                <c:pt idx="6">
                  <c:v>#N/A</c:v>
                </c:pt>
                <c:pt idx="7">
                  <c:v>7076</c:v>
                </c:pt>
                <c:pt idx="8">
                  <c:v>#N/A</c:v>
                </c:pt>
                <c:pt idx="9">
                  <c:v>#N/A</c:v>
                </c:pt>
                <c:pt idx="10">
                  <c:v>9316</c:v>
                </c:pt>
                <c:pt idx="11">
                  <c:v>#N/A</c:v>
                </c:pt>
                <c:pt idx="12">
                  <c:v>#N/A</c:v>
                </c:pt>
                <c:pt idx="13">
                  <c:v>9029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1396960"/>
        <c:axId val="261397352"/>
      </c:lineChart>
      <c:catAx>
        <c:axId val="2613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397352"/>
        <c:crosses val="autoZero"/>
        <c:auto val="1"/>
        <c:lblAlgn val="ctr"/>
        <c:lblOffset val="100"/>
        <c:tickLblSkip val="1"/>
        <c:tickMarkSkip val="1"/>
        <c:noMultiLvlLbl val="0"/>
      </c:catAx>
      <c:valAx>
        <c:axId val="26139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3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{057B4860-7E62-4C9B-AD5B-FD62B6A5E44D}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{FE7A75FE-23D2-4AAF-8A3C-E6C274CAECF4}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{28D4EEFC-A6AF-4D2B-B165-382DA1B263B4}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{7190189B-A288-45D1-ABD4-A3BF9AB39096}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{905ACC8B-5CAD-4E3C-B764-12AE05A59AC9}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{C729BBB8-FCFE-4027-BC59-47B809D8BF09}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{CE8004A0-699F-4C29-A1C6-86C473CAFEFA}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{11F4CAED-6499-4137-903F-BABD7804C4B7}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{B1FBA841-CDEE-4115-AB01-F5919FD92A41}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{15A4634F-EE62-4736-A303-5A2F3F2996C8}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1398528"/>
        <c:axId val="261398920"/>
      </c:scatterChart>
      <c:valAx>
        <c:axId val="261398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398920"/>
        <c:crosses val="autoZero"/>
        <c:crossBetween val="midCat"/>
      </c:valAx>
      <c:valAx>
        <c:axId val="261398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39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{24981454-DB48-4E9F-A279-9A64A0280D16}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{9DE3343A-EED0-4504-A4BA-764AD4C2F813}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{5FA44C21-7D71-4EC7-88C9-183205AA52DE}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{244DD2A4-DD67-43C1-B789-7034A1A52B62}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{D0025E52-9999-43B2-B8EC-C7A0B7F8BC02}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12.1</c:v>
                </c:pt>
                <c:pt idx="2">
                  <c:v>13</c:v>
                </c:pt>
                <c:pt idx="3">
                  <c:v>13.8</c:v>
                </c:pt>
                <c:pt idx="4">
                  <c:v>14.4</c:v>
                </c:pt>
              </c:numCache>
            </c:numRef>
          </c:xVal>
          <c:yVal>
            <c:numRef>
              <c:f>公会計指標分析・財政指標組合せ分析表!$K$73:$O$73</c:f>
              <c:numCache>
                <c:formatCode>#,##0.0;"▲ "#,##0.0</c:formatCode>
                <c:ptCount val="5"/>
                <c:pt idx="0">
                  <c:v>128.4</c:v>
                </c:pt>
                <c:pt idx="1">
                  <c:v>106</c:v>
                </c:pt>
                <c:pt idx="2">
                  <c:v>111.2</c:v>
                </c:pt>
                <c:pt idx="3">
                  <c:v>142.30000000000001</c:v>
                </c:pt>
                <c:pt idx="4">
                  <c:v>137.69999999999999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544229850885604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{285F5AEE-ED86-42A0-96D9-006186FE0DE7}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{5706ECE9-4EB8-4308-BAB9-7A3EB5CEB76F}</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686669467274183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{E8CF52BB-F35C-40E5-A696-29067F352EE1}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{0352869A-E655-4ABC-B043-59346B9C8DDD}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{E6FFF445-AB91-4A5C-AC05-529DB0441564}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1399704"/>
        <c:axId val="264410392"/>
      </c:scatterChart>
      <c:valAx>
        <c:axId val="261399704"/>
        <c:scaling>
          <c:orientation val="minMax"/>
          <c:max val="14.79999999999999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410392"/>
        <c:crosses val="autoZero"/>
        <c:crossBetween val="midCat"/>
      </c:valAx>
      <c:valAx>
        <c:axId val="264410392"/>
        <c:scaling>
          <c:orientation val="minMax"/>
          <c:max val="15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399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、相生市文化会館の建設等の財源として発行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臨時財政対策債の償還額の増加等によ</a:t>
          </a:r>
          <a:r>
            <a:rPr kumimoji="1" lang="ja-JP" altLang="en-US" sz="1100">
              <a:solidFill>
                <a:schemeClr val="dk1"/>
              </a:solidFill>
              <a:effectLst/>
              <a:latin typeface="+mn-lt"/>
              <a:ea typeface="+mn-ea"/>
              <a:cs typeface="+mn-cs"/>
            </a:rPr>
            <a:t>り高止まりしている</a:t>
          </a:r>
          <a:r>
            <a:rPr kumimoji="1" lang="ja-JP" altLang="ja-JP" sz="1100">
              <a:solidFill>
                <a:schemeClr val="dk1"/>
              </a:solidFill>
              <a:effectLst/>
              <a:latin typeface="+mn-lt"/>
              <a:ea typeface="+mn-ea"/>
              <a:cs typeface="+mn-cs"/>
            </a:rPr>
            <a:t>。また、今後は、</a:t>
          </a:r>
          <a:r>
            <a:rPr kumimoji="1" lang="ja-JP" altLang="en-US" sz="1100">
              <a:solidFill>
                <a:schemeClr val="dk1"/>
              </a:solidFill>
              <a:effectLst/>
              <a:latin typeface="+mn-lt"/>
              <a:ea typeface="+mn-ea"/>
              <a:cs typeface="+mn-cs"/>
            </a:rPr>
            <a:t>庁舎耐震工事等の財源として発行する起債の償還</a:t>
          </a:r>
          <a:r>
            <a:rPr kumimoji="1" lang="ja-JP" altLang="ja-JP" sz="1100">
              <a:solidFill>
                <a:schemeClr val="dk1"/>
              </a:solidFill>
              <a:effectLst/>
              <a:latin typeface="+mn-lt"/>
              <a:ea typeface="+mn-ea"/>
              <a:cs typeface="+mn-cs"/>
            </a:rPr>
            <a:t>が始まるとともに比率がさらに</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することが予想される。</a:t>
          </a:r>
          <a:endParaRPr lang="ja-JP" altLang="ja-JP" sz="1400">
            <a:effectLst/>
          </a:endParaRPr>
        </a:p>
        <a:p>
          <a:r>
            <a:rPr kumimoji="1" lang="ja-JP" altLang="ja-JP" sz="1100">
              <a:solidFill>
                <a:schemeClr val="dk1"/>
              </a:solidFill>
              <a:effectLst/>
              <a:latin typeface="+mn-lt"/>
              <a:ea typeface="+mn-ea"/>
              <a:cs typeface="+mn-cs"/>
            </a:rPr>
            <a:t>　公営企業債に対する繰出しについて、元利償還金は償還のピークは過ぎたものの、</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ほぼ同水準で推移するものと思われる。</a:t>
          </a:r>
          <a:endParaRPr lang="ja-JP" altLang="ja-JP" sz="1400">
            <a:effectLst/>
          </a:endParaRPr>
        </a:p>
        <a:p>
          <a:r>
            <a:rPr kumimoji="1" lang="ja-JP" altLang="ja-JP" sz="1100">
              <a:solidFill>
                <a:schemeClr val="dk1"/>
              </a:solidFill>
              <a:effectLst/>
              <a:latin typeface="+mn-lt"/>
              <a:ea typeface="+mn-ea"/>
              <a:cs typeface="+mn-cs"/>
            </a:rPr>
            <a:t>　今後は、元利償還金の増額が見込まれるため、交付税の算入のある地方債の活用などにより適正な比率に管理に努める。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公営企業債等繰入見込額が減少しているものの、一般会計等に係る地方債の現在高が、相生市文化会館の建設等の投資的経費の財源として起債をしたことで</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将来負担額が</a:t>
          </a:r>
          <a:r>
            <a:rPr kumimoji="1" lang="ja-JP" altLang="en-US" sz="1100">
              <a:solidFill>
                <a:schemeClr val="dk1"/>
              </a:solidFill>
              <a:effectLst/>
              <a:latin typeface="+mn-lt"/>
              <a:ea typeface="+mn-ea"/>
              <a:cs typeface="+mn-cs"/>
            </a:rPr>
            <a:t>高止まり傾向が続く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また、財源不足の調整や退職手当の財源として財政調整基金や職員退職手当基金を取り崩したことにより基金残高が減少したこと等により、充当可能財源が減少している。</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ja-JP" altLang="en-US" sz="1100">
              <a:solidFill>
                <a:schemeClr val="dk1"/>
              </a:solidFill>
              <a:effectLst/>
              <a:latin typeface="+mn-lt"/>
              <a:ea typeface="+mn-ea"/>
              <a:cs typeface="+mn-cs"/>
            </a:rPr>
            <a:t>公共施設等の老朽化対策を含め</a:t>
          </a:r>
          <a:r>
            <a:rPr kumimoji="1" lang="ja-JP" altLang="ja-JP" sz="1100">
              <a:solidFill>
                <a:schemeClr val="dk1"/>
              </a:solidFill>
              <a:effectLst/>
              <a:latin typeface="+mn-lt"/>
              <a:ea typeface="+mn-ea"/>
              <a:cs typeface="+mn-cs"/>
            </a:rPr>
            <a:t>投資的経費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の財源として起債や財政調整基金を充当する予定であるので、事業内容をゼロベースで見直しを図り、</a:t>
          </a:r>
          <a:r>
            <a:rPr kumimoji="1" lang="ja-JP" altLang="en-US" sz="1100">
              <a:solidFill>
                <a:schemeClr val="dk1"/>
              </a:solidFill>
              <a:effectLst/>
              <a:latin typeface="+mn-lt"/>
              <a:ea typeface="+mn-ea"/>
              <a:cs typeface="+mn-cs"/>
            </a:rPr>
            <a:t>起債残高の抑制、財政調整基金の一定額以上の確保を目指すとともに、</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％）に加え、市内に中心となる産業が少なく財政基盤が弱いものの類似団体</a:t>
          </a:r>
          <a:r>
            <a:rPr kumimoji="1" lang="ja-JP" altLang="en-US" sz="1100">
              <a:solidFill>
                <a:schemeClr val="dk1"/>
              </a:solidFill>
              <a:effectLst/>
              <a:latin typeface="+mn-lt"/>
              <a:ea typeface="+mn-ea"/>
              <a:cs typeface="+mn-cs"/>
            </a:rPr>
            <a:t>と同水準にある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年度から実施している</a:t>
          </a:r>
          <a:r>
            <a:rPr lang="ja-JP" altLang="ja-JP" sz="1100" b="0" i="0" baseline="0">
              <a:solidFill>
                <a:schemeClr val="dk1"/>
              </a:solidFill>
              <a:effectLst/>
              <a:latin typeface="+mn-lt"/>
              <a:ea typeface="+mn-ea"/>
              <a:cs typeface="+mn-cs"/>
            </a:rPr>
            <a:t>「第</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期相生市行財政健全化計画」</a:t>
          </a:r>
          <a:r>
            <a:rPr lang="ja-JP" altLang="ja-JP" sz="1100" b="0">
              <a:solidFill>
                <a:schemeClr val="dk1"/>
              </a:solidFill>
              <a:effectLst/>
              <a:latin typeface="+mn-lt"/>
              <a:ea typeface="+mn-ea"/>
              <a:cs typeface="+mn-cs"/>
            </a:rPr>
            <a:t>に基づき、人口減少対策</a:t>
          </a:r>
          <a:r>
            <a:rPr lang="ja-JP" altLang="en-US" sz="1100" b="0">
              <a:solidFill>
                <a:schemeClr val="dk1"/>
              </a:solidFill>
              <a:effectLst/>
              <a:latin typeface="+mn-lt"/>
              <a:ea typeface="+mn-ea"/>
              <a:cs typeface="+mn-cs"/>
            </a:rPr>
            <a:t>としての各種事業を展開し、税収等の確保に努めてきた</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今後も、地域創生総合戦略「相生市もっと活力上昇計画」と「第３期相生市行財政健全化計画」に沿って、事業の選択と集中を行い、活力あるまちづくりを展開しつつ、行財政の健全化を図る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4" name="テキスト ボックス 93"/>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経常一般財源において、地方消費税交付金が減、地方交付税が平成２７年国勢調査の結果反映等により減となったことにより総額が減少し、経常経費充当一般財源において、人件費が</a:t>
          </a:r>
          <a:r>
            <a:rPr lang="ja-JP" altLang="ja-JP" sz="1100">
              <a:solidFill>
                <a:schemeClr val="dk1"/>
              </a:solidFill>
              <a:effectLst/>
              <a:latin typeface="+mn-lt"/>
              <a:ea typeface="+mn-ea"/>
              <a:cs typeface="+mn-cs"/>
            </a:rPr>
            <a:t>退職者の減に伴う退職手当</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したものの</a:t>
          </a:r>
          <a:r>
            <a:rPr lang="ja-JP" altLang="ja-JP" sz="1100">
              <a:solidFill>
                <a:schemeClr val="dk1"/>
              </a:solidFill>
              <a:effectLst/>
              <a:latin typeface="+mn-lt"/>
              <a:ea typeface="+mn-ea"/>
              <a:cs typeface="+mn-cs"/>
            </a:rPr>
            <a:t>、扶助費等が増加傾向にあり、</a:t>
          </a:r>
          <a:r>
            <a:rPr lang="ja-JP" altLang="en-US" sz="1100">
              <a:solidFill>
                <a:schemeClr val="dk1"/>
              </a:solidFill>
              <a:effectLst/>
              <a:latin typeface="+mn-lt"/>
              <a:ea typeface="+mn-ea"/>
              <a:cs typeface="+mn-cs"/>
            </a:rPr>
            <a:t>経常収支</a:t>
          </a:r>
          <a:r>
            <a:rPr lang="ja-JP" altLang="ja-JP" sz="1100">
              <a:solidFill>
                <a:schemeClr val="dk1"/>
              </a:solidFill>
              <a:effectLst/>
              <a:latin typeface="+mn-lt"/>
              <a:ea typeface="+mn-ea"/>
              <a:cs typeface="+mn-cs"/>
            </a:rPr>
            <a:t>比率は高い水準にある。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文化会館建設事業・庁舎耐震補強事業債の償還額が増となること</a:t>
          </a:r>
          <a:r>
            <a:rPr kumimoji="1" lang="ja-JP" altLang="ja-JP" sz="1100">
              <a:solidFill>
                <a:schemeClr val="dk1"/>
              </a:solidFill>
              <a:effectLst/>
              <a:latin typeface="+mn-lt"/>
              <a:ea typeface="+mn-ea"/>
              <a:cs typeface="+mn-cs"/>
            </a:rPr>
            <a:t>より公債費が増加していくと見込まれるため、今まで以上に事務事業の全般について、見直しを行い、経常経費の抑制に努め、比率の改善を図る。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64</xdr:row>
      <xdr:rowOff>762</xdr:rowOff>
    </xdr:to>
    <xdr:cxnSp macro="">
      <xdr:nvCxnSpPr>
        <xdr:cNvPr id="129" name="直線コネクタ 128"/>
        <xdr:cNvCxnSpPr/>
      </xdr:nvCxnSpPr>
      <xdr:spPr>
        <a:xfrm>
          <a:off x="4114800" y="1083843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109474</xdr:rowOff>
    </xdr:to>
    <xdr:cxnSp macro="">
      <xdr:nvCxnSpPr>
        <xdr:cNvPr id="132" name="直線コネクタ 131"/>
        <xdr:cNvCxnSpPr/>
      </xdr:nvCxnSpPr>
      <xdr:spPr>
        <a:xfrm flipV="1">
          <a:off x="3225800" y="108384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63</xdr:row>
      <xdr:rowOff>152908</xdr:rowOff>
    </xdr:to>
    <xdr:cxnSp macro="">
      <xdr:nvCxnSpPr>
        <xdr:cNvPr id="135" name="直線コネクタ 134"/>
        <xdr:cNvCxnSpPr/>
      </xdr:nvCxnSpPr>
      <xdr:spPr>
        <a:xfrm flipV="1">
          <a:off x="2336800" y="10910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152908</xdr:rowOff>
    </xdr:to>
    <xdr:cxnSp macro="">
      <xdr:nvCxnSpPr>
        <xdr:cNvPr id="138" name="直線コネクタ 137"/>
        <xdr:cNvCxnSpPr/>
      </xdr:nvCxnSpPr>
      <xdr:spPr>
        <a:xfrm>
          <a:off x="1447800" y="108529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9"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1" name="テキスト ボックス 150"/>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4" name="円/楕円 153"/>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5" name="テキスト ボックス 154"/>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7" name="テキスト ボックス 156"/>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今後は、施設の老朽化による維持補修費の増加が見込まれるため、引き続き削減に努めていく。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138371</xdr:rowOff>
    </xdr:from>
    <xdr:to>
      <xdr:col>7</xdr:col>
      <xdr:colOff>152400</xdr:colOff>
      <xdr:row>80</xdr:row>
      <xdr:rowOff>148020</xdr:rowOff>
    </xdr:to>
    <xdr:cxnSp macro="">
      <xdr:nvCxnSpPr>
        <xdr:cNvPr id="192" name="直線コネクタ 191"/>
        <xdr:cNvCxnSpPr/>
      </xdr:nvCxnSpPr>
      <xdr:spPr>
        <a:xfrm>
          <a:off x="4114800" y="13854371"/>
          <a:ext cx="8382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129110</xdr:rowOff>
    </xdr:from>
    <xdr:to>
      <xdr:col>6</xdr:col>
      <xdr:colOff>0</xdr:colOff>
      <xdr:row>80</xdr:row>
      <xdr:rowOff>138371</xdr:rowOff>
    </xdr:to>
    <xdr:cxnSp macro="">
      <xdr:nvCxnSpPr>
        <xdr:cNvPr id="195" name="直線コネクタ 194"/>
        <xdr:cNvCxnSpPr/>
      </xdr:nvCxnSpPr>
      <xdr:spPr>
        <a:xfrm>
          <a:off x="3225800" y="13845110"/>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121476</xdr:rowOff>
    </xdr:from>
    <xdr:to>
      <xdr:col>4</xdr:col>
      <xdr:colOff>482600</xdr:colOff>
      <xdr:row>80</xdr:row>
      <xdr:rowOff>129110</xdr:rowOff>
    </xdr:to>
    <xdr:cxnSp macro="">
      <xdr:nvCxnSpPr>
        <xdr:cNvPr id="198" name="直線コネクタ 197"/>
        <xdr:cNvCxnSpPr/>
      </xdr:nvCxnSpPr>
      <xdr:spPr>
        <a:xfrm>
          <a:off x="2336800" y="13837476"/>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121476</xdr:rowOff>
    </xdr:from>
    <xdr:to>
      <xdr:col>3</xdr:col>
      <xdr:colOff>279400</xdr:colOff>
      <xdr:row>80</xdr:row>
      <xdr:rowOff>146134</xdr:rowOff>
    </xdr:to>
    <xdr:cxnSp macro="">
      <xdr:nvCxnSpPr>
        <xdr:cNvPr id="201" name="直線コネクタ 200"/>
        <xdr:cNvCxnSpPr/>
      </xdr:nvCxnSpPr>
      <xdr:spPr>
        <a:xfrm flipV="1">
          <a:off x="1447800" y="13837476"/>
          <a:ext cx="889000" cy="2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97220</xdr:rowOff>
    </xdr:from>
    <xdr:to>
      <xdr:col>7</xdr:col>
      <xdr:colOff>203200</xdr:colOff>
      <xdr:row>81</xdr:row>
      <xdr:rowOff>27370</xdr:rowOff>
    </xdr:to>
    <xdr:sp macro="" textlink="">
      <xdr:nvSpPr>
        <xdr:cNvPr id="211" name="円/楕円 210"/>
        <xdr:cNvSpPr/>
      </xdr:nvSpPr>
      <xdr:spPr>
        <a:xfrm>
          <a:off x="4902200" y="13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18497</xdr:rowOff>
    </xdr:from>
    <xdr:ext cx="762000" cy="259045"/>
    <xdr:sp macro="" textlink="">
      <xdr:nvSpPr>
        <xdr:cNvPr id="212" name="人件費・物件費等の状況該当値テキスト"/>
        <xdr:cNvSpPr txBox="1"/>
      </xdr:nvSpPr>
      <xdr:spPr>
        <a:xfrm>
          <a:off x="5041900" y="137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115,753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87571</xdr:rowOff>
    </xdr:from>
    <xdr:to>
      <xdr:col>6</xdr:col>
      <xdr:colOff>50800</xdr:colOff>
      <xdr:row>81</xdr:row>
      <xdr:rowOff>17721</xdr:rowOff>
    </xdr:to>
    <xdr:sp macro="" textlink="">
      <xdr:nvSpPr>
        <xdr:cNvPr id="213" name="円/楕円 212"/>
        <xdr:cNvSpPr/>
      </xdr:nvSpPr>
      <xdr:spPr>
        <a:xfrm>
          <a:off x="4064000" y="13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27898</xdr:rowOff>
    </xdr:from>
    <xdr:ext cx="736600" cy="259045"/>
    <xdr:sp macro="" textlink="">
      <xdr:nvSpPr>
        <xdr:cNvPr id="214" name="テキスト ボックス 213"/>
        <xdr:cNvSpPr txBox="1"/>
      </xdr:nvSpPr>
      <xdr:spPr>
        <a:xfrm>
          <a:off x="3733800" y="1357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78310</xdr:rowOff>
    </xdr:from>
    <xdr:to>
      <xdr:col>4</xdr:col>
      <xdr:colOff>533400</xdr:colOff>
      <xdr:row>81</xdr:row>
      <xdr:rowOff>8460</xdr:rowOff>
    </xdr:to>
    <xdr:sp macro="" textlink="">
      <xdr:nvSpPr>
        <xdr:cNvPr id="215" name="円/楕円 214"/>
        <xdr:cNvSpPr/>
      </xdr:nvSpPr>
      <xdr:spPr>
        <a:xfrm>
          <a:off x="3175000" y="13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18637</xdr:rowOff>
    </xdr:from>
    <xdr:ext cx="762000" cy="259045"/>
    <xdr:sp macro="" textlink="">
      <xdr:nvSpPr>
        <xdr:cNvPr id="216" name="テキスト ボックス 215"/>
        <xdr:cNvSpPr txBox="1"/>
      </xdr:nvSpPr>
      <xdr:spPr>
        <a:xfrm>
          <a:off x="2844800" y="1356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70676</xdr:rowOff>
    </xdr:from>
    <xdr:to>
      <xdr:col>3</xdr:col>
      <xdr:colOff>330200</xdr:colOff>
      <xdr:row>81</xdr:row>
      <xdr:rowOff>826</xdr:rowOff>
    </xdr:to>
    <xdr:sp macro="" textlink="">
      <xdr:nvSpPr>
        <xdr:cNvPr id="217" name="円/楕円 216"/>
        <xdr:cNvSpPr/>
      </xdr:nvSpPr>
      <xdr:spPr>
        <a:xfrm>
          <a:off x="2286000" y="137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11003</xdr:rowOff>
    </xdr:from>
    <xdr:ext cx="762000" cy="259045"/>
    <xdr:sp macro="" textlink="">
      <xdr:nvSpPr>
        <xdr:cNvPr id="218" name="テキスト ボックス 217"/>
        <xdr:cNvSpPr txBox="1"/>
      </xdr:nvSpPr>
      <xdr:spPr>
        <a:xfrm>
          <a:off x="1955800" y="1355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95334</xdr:rowOff>
    </xdr:from>
    <xdr:to>
      <xdr:col>2</xdr:col>
      <xdr:colOff>127000</xdr:colOff>
      <xdr:row>81</xdr:row>
      <xdr:rowOff>25484</xdr:rowOff>
    </xdr:to>
    <xdr:sp macro="" textlink="">
      <xdr:nvSpPr>
        <xdr:cNvPr id="219" name="円/楕円 218"/>
        <xdr:cNvSpPr/>
      </xdr:nvSpPr>
      <xdr:spPr>
        <a:xfrm>
          <a:off x="1397000" y="13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35661</xdr:rowOff>
    </xdr:from>
    <xdr:ext cx="762000" cy="259045"/>
    <xdr:sp macro="" textlink="">
      <xdr:nvSpPr>
        <xdr:cNvPr id="220" name="テキスト ボックス 219"/>
        <xdr:cNvSpPr txBox="1"/>
      </xdr:nvSpPr>
      <xdr:spPr>
        <a:xfrm>
          <a:off x="1066800" y="135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給与制度については、以前より人事院勧告及び国公に準拠しており、適正な給与水準を維持してきている。今後も、引き続き適正な給与水準に努める。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162984</xdr:rowOff>
    </xdr:to>
    <xdr:cxnSp macro="">
      <xdr:nvCxnSpPr>
        <xdr:cNvPr id="254" name="直線コネクタ 253"/>
        <xdr:cNvCxnSpPr/>
      </xdr:nvCxnSpPr>
      <xdr:spPr>
        <a:xfrm>
          <a:off x="16179800" y="1447630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74507</xdr:rowOff>
    </xdr:to>
    <xdr:cxnSp macro="">
      <xdr:nvCxnSpPr>
        <xdr:cNvPr id="257" name="直線コネクタ 256"/>
        <xdr:cNvCxnSpPr/>
      </xdr:nvCxnSpPr>
      <xdr:spPr>
        <a:xfrm>
          <a:off x="15290800" y="144119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122766</xdr:rowOff>
    </xdr:to>
    <xdr:cxnSp macro="">
      <xdr:nvCxnSpPr>
        <xdr:cNvPr id="260" name="直線コネクタ 259"/>
        <xdr:cNvCxnSpPr/>
      </xdr:nvCxnSpPr>
      <xdr:spPr>
        <a:xfrm flipV="1">
          <a:off x="14401800" y="1441196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61" name="フローチャート : 判断 260"/>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2" name="テキスト ボックス 26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64346</xdr:rowOff>
    </xdr:to>
    <xdr:cxnSp macro="">
      <xdr:nvCxnSpPr>
        <xdr:cNvPr id="263" name="直線コネクタ 262"/>
        <xdr:cNvCxnSpPr/>
      </xdr:nvCxnSpPr>
      <xdr:spPr>
        <a:xfrm flipV="1">
          <a:off x="13512800" y="1452456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98637</xdr:rowOff>
    </xdr:from>
    <xdr:to>
      <xdr:col>21</xdr:col>
      <xdr:colOff>50800</xdr:colOff>
      <xdr:row>84</xdr:row>
      <xdr:rowOff>28787</xdr:rowOff>
    </xdr:to>
    <xdr:sp macro="" textlink="">
      <xdr:nvSpPr>
        <xdr:cNvPr id="264" name="フローチャート : 判断 263"/>
        <xdr:cNvSpPr/>
      </xdr:nvSpPr>
      <xdr:spPr>
        <a:xfrm>
          <a:off x="14351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65" name="テキスト ボックス 264"/>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4"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6" name="テキスト ボックス 275"/>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7" name="円/楕円 276"/>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78" name="テキスト ボックス 277"/>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2" name="テキスト ボックス 281"/>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事務事業の直営又は一部事務組合営等により各類団により異なるが、平成２３年度から平成２７年度の５年間を計画期間とする「第４次定員適正化計画」に基づき、職員数の適正化に努めてきた結果、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現在、平成２８年度から平成３２年度を計画期間とする「第５次定員適正化計画」に基づき、新たな行政需要等に対応した適切な職員配置に努めるとともに、事務事業の見直しや民間委託等の活用等により、引き続き職員数の抑制を基本とした職員数の適正化を進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33201</xdr:rowOff>
    </xdr:from>
    <xdr:to>
      <xdr:col>24</xdr:col>
      <xdr:colOff>558800</xdr:colOff>
      <xdr:row>61</xdr:row>
      <xdr:rowOff>41819</xdr:rowOff>
    </xdr:to>
    <xdr:cxnSp macro="">
      <xdr:nvCxnSpPr>
        <xdr:cNvPr id="319" name="直線コネクタ 318"/>
        <xdr:cNvCxnSpPr/>
      </xdr:nvCxnSpPr>
      <xdr:spPr>
        <a:xfrm flipV="1">
          <a:off x="16179800" y="1049165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41819</xdr:rowOff>
    </xdr:from>
    <xdr:to>
      <xdr:col>23</xdr:col>
      <xdr:colOff>406400</xdr:colOff>
      <xdr:row>61</xdr:row>
      <xdr:rowOff>67673</xdr:rowOff>
    </xdr:to>
    <xdr:cxnSp macro="">
      <xdr:nvCxnSpPr>
        <xdr:cNvPr id="322" name="直線コネクタ 321"/>
        <xdr:cNvCxnSpPr/>
      </xdr:nvCxnSpPr>
      <xdr:spPr>
        <a:xfrm flipV="1">
          <a:off x="15290800" y="1050026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45266</xdr:rowOff>
    </xdr:from>
    <xdr:to>
      <xdr:col>22</xdr:col>
      <xdr:colOff>203200</xdr:colOff>
      <xdr:row>61</xdr:row>
      <xdr:rowOff>67673</xdr:rowOff>
    </xdr:to>
    <xdr:cxnSp macro="">
      <xdr:nvCxnSpPr>
        <xdr:cNvPr id="325" name="直線コネクタ 324"/>
        <xdr:cNvCxnSpPr/>
      </xdr:nvCxnSpPr>
      <xdr:spPr>
        <a:xfrm>
          <a:off x="14401800" y="1050371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6" name="フローチャート : 判断 325"/>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7" name="テキスト ボックス 326"/>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28031</xdr:rowOff>
    </xdr:from>
    <xdr:to>
      <xdr:col>21</xdr:col>
      <xdr:colOff>0</xdr:colOff>
      <xdr:row>61</xdr:row>
      <xdr:rowOff>45266</xdr:rowOff>
    </xdr:to>
    <xdr:cxnSp macro="">
      <xdr:nvCxnSpPr>
        <xdr:cNvPr id="328" name="直線コネクタ 327"/>
        <xdr:cNvCxnSpPr/>
      </xdr:nvCxnSpPr>
      <xdr:spPr>
        <a:xfrm>
          <a:off x="13512800" y="1048648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29" name="フローチャート : 判断 328"/>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0" name="テキスト ボックス 329"/>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1" name="フローチャート : 判断 330"/>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2" name="テキスト ボックス 331"/>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38" name="円/楕円 337"/>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39"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162469</xdr:rowOff>
    </xdr:from>
    <xdr:to>
      <xdr:col>23</xdr:col>
      <xdr:colOff>457200</xdr:colOff>
      <xdr:row>61</xdr:row>
      <xdr:rowOff>92619</xdr:rowOff>
    </xdr:to>
    <xdr:sp macro="" textlink="">
      <xdr:nvSpPr>
        <xdr:cNvPr id="340" name="円/楕円 339"/>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102796</xdr:rowOff>
    </xdr:from>
    <xdr:ext cx="736600" cy="259045"/>
    <xdr:sp macro="" textlink="">
      <xdr:nvSpPr>
        <xdr:cNvPr id="341" name="テキスト ボックス 340"/>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16873</xdr:rowOff>
    </xdr:from>
    <xdr:to>
      <xdr:col>22</xdr:col>
      <xdr:colOff>254000</xdr:colOff>
      <xdr:row>61</xdr:row>
      <xdr:rowOff>118473</xdr:rowOff>
    </xdr:to>
    <xdr:sp macro="" textlink="">
      <xdr:nvSpPr>
        <xdr:cNvPr id="342" name="円/楕円 341"/>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128650</xdr:rowOff>
    </xdr:from>
    <xdr:ext cx="762000" cy="259045"/>
    <xdr:sp macro="" textlink="">
      <xdr:nvSpPr>
        <xdr:cNvPr id="343" name="テキスト ボックス 342"/>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4" name="円/楕円 343"/>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106243</xdr:rowOff>
    </xdr:from>
    <xdr:ext cx="762000" cy="259045"/>
    <xdr:sp macro="" textlink="">
      <xdr:nvSpPr>
        <xdr:cNvPr id="345" name="テキスト ボックス 34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148681</xdr:rowOff>
    </xdr:from>
    <xdr:to>
      <xdr:col>19</xdr:col>
      <xdr:colOff>533400</xdr:colOff>
      <xdr:row>61</xdr:row>
      <xdr:rowOff>78831</xdr:rowOff>
    </xdr:to>
    <xdr:sp macro="" textlink="">
      <xdr:nvSpPr>
        <xdr:cNvPr id="346" name="円/楕円 345"/>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89008</xdr:rowOff>
    </xdr:from>
    <xdr:ext cx="762000" cy="259045"/>
    <xdr:sp macro="" textlink="">
      <xdr:nvSpPr>
        <xdr:cNvPr id="347" name="テキスト ボックス 346"/>
        <xdr:cNvSpPr txBox="1"/>
      </xdr:nvSpPr>
      <xdr:spPr>
        <a:xfrm>
          <a:off x="13131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起債償還額について、相生市文化会館の建設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の財源として発行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起債の償還開始などにより平成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高い水準にある。</a:t>
          </a:r>
          <a:r>
            <a:rPr kumimoji="1" lang="ja-JP" altLang="ja-JP" sz="1100">
              <a:solidFill>
                <a:schemeClr val="dk1"/>
              </a:solidFill>
              <a:effectLst/>
              <a:latin typeface="+mn-lt"/>
              <a:ea typeface="+mn-ea"/>
              <a:cs typeface="+mn-cs"/>
            </a:rPr>
            <a:t>また、償還額に対する特定財源や地方交付税の基準財政需要額が減少傾向にあること等により数値が悪化している。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庁舎耐震化工事</a:t>
          </a:r>
          <a:r>
            <a:rPr kumimoji="1" lang="ja-JP" altLang="ja-JP" sz="1100">
              <a:solidFill>
                <a:schemeClr val="dk1"/>
              </a:solidFill>
              <a:effectLst/>
              <a:latin typeface="+mn-lt"/>
              <a:ea typeface="+mn-ea"/>
              <a:cs typeface="+mn-cs"/>
            </a:rPr>
            <a:t>の財源として発行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起債の償還が始まるとともに比率</a:t>
          </a:r>
          <a:r>
            <a:rPr kumimoji="1" lang="ja-JP" altLang="en-US" sz="1100">
              <a:solidFill>
                <a:schemeClr val="dk1"/>
              </a:solidFill>
              <a:effectLst/>
              <a:latin typeface="+mn-lt"/>
              <a:ea typeface="+mn-ea"/>
              <a:cs typeface="+mn-cs"/>
            </a:rPr>
            <a:t>の高止まりするこ</a:t>
          </a:r>
          <a:r>
            <a:rPr kumimoji="1" lang="ja-JP" altLang="ja-JP" sz="1100">
              <a:solidFill>
                <a:schemeClr val="dk1"/>
              </a:solidFill>
              <a:effectLst/>
              <a:latin typeface="+mn-lt"/>
              <a:ea typeface="+mn-ea"/>
              <a:cs typeface="+mn-cs"/>
            </a:rPr>
            <a:t>とが予想されるため、これまで１０年償還を基本としていた本市の銀行等引受債について、世代間の負担の公平性化と公債費負担の平準化の観点から見直し、実質公債費比率の急激な上昇を抑える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42</xdr:row>
      <xdr:rowOff>138006</xdr:rowOff>
    </xdr:to>
    <xdr:cxnSp macro="">
      <xdr:nvCxnSpPr>
        <xdr:cNvPr id="381" name="直線コネクタ 380"/>
        <xdr:cNvCxnSpPr/>
      </xdr:nvCxnSpPr>
      <xdr:spPr>
        <a:xfrm>
          <a:off x="16179800" y="7290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89746</xdr:rowOff>
    </xdr:to>
    <xdr:cxnSp macro="">
      <xdr:nvCxnSpPr>
        <xdr:cNvPr id="384" name="直線コネクタ 383"/>
        <xdr:cNvCxnSpPr/>
      </xdr:nvCxnSpPr>
      <xdr:spPr>
        <a:xfrm>
          <a:off x="15290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25400</xdr:rowOff>
    </xdr:to>
    <xdr:cxnSp macro="">
      <xdr:nvCxnSpPr>
        <xdr:cNvPr id="387" name="直線コネクタ 386"/>
        <xdr:cNvCxnSpPr/>
      </xdr:nvCxnSpPr>
      <xdr:spPr>
        <a:xfrm>
          <a:off x="14401800" y="715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88" name="フローチャート :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124460</xdr:rowOff>
    </xdr:to>
    <xdr:cxnSp macro="">
      <xdr:nvCxnSpPr>
        <xdr:cNvPr id="390" name="直線コネクタ 389"/>
        <xdr:cNvCxnSpPr/>
      </xdr:nvCxnSpPr>
      <xdr:spPr>
        <a:xfrm>
          <a:off x="13512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1" name="フローチャート :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3" name="フローチャート : 判断 39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394" name="テキスト ボックス 393"/>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400" name="円/楕円 399"/>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59283</xdr:rowOff>
    </xdr:from>
    <xdr:ext cx="762000" cy="259045"/>
    <xdr:sp macro="" textlink="">
      <xdr:nvSpPr>
        <xdr:cNvPr id="401"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2" name="円/楕円 401"/>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3" name="テキスト ボックス 402"/>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4" name="円/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6" name="円/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8" name="円/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平成２８年度においては、公債費元金の償還額が新規発行の起債額を上回り、昨年度より数値が改善したものの、</a:t>
          </a:r>
          <a:r>
            <a:rPr kumimoji="1" lang="ja-JP" altLang="ja-JP" sz="1100">
              <a:solidFill>
                <a:schemeClr val="dk1"/>
              </a:solidFill>
              <a:effectLst/>
              <a:latin typeface="+mn-lt"/>
              <a:ea typeface="+mn-ea"/>
              <a:cs typeface="+mn-cs"/>
            </a:rPr>
            <a:t>相生市文化会館建設</a:t>
          </a:r>
          <a:r>
            <a:rPr kumimoji="1" lang="ja-JP" altLang="en-US" sz="1100">
              <a:solidFill>
                <a:schemeClr val="dk1"/>
              </a:solidFill>
              <a:effectLst/>
              <a:latin typeface="+mn-lt"/>
              <a:ea typeface="+mn-ea"/>
              <a:cs typeface="+mn-cs"/>
            </a:rPr>
            <a:t>のための</a:t>
          </a:r>
          <a:r>
            <a:rPr kumimoji="1" lang="ja-JP" altLang="ja-JP" sz="1100">
              <a:solidFill>
                <a:schemeClr val="dk1"/>
              </a:solidFill>
              <a:effectLst/>
              <a:latin typeface="+mn-lt"/>
              <a:ea typeface="+mn-ea"/>
              <a:cs typeface="+mn-cs"/>
            </a:rPr>
            <a:t>投資的経費の財源として起債をしたことで起債残高が大幅に増加していること、また、財源不足の調整や退職手当の財源として財政調整基金や職員退職手当基金を取り崩したことにより基金残高が減少したこと等により数値</a:t>
          </a:r>
          <a:r>
            <a:rPr kumimoji="1" lang="ja-JP" altLang="en-US" sz="1100">
              <a:solidFill>
                <a:schemeClr val="dk1"/>
              </a:solidFill>
              <a:effectLst/>
              <a:latin typeface="+mn-lt"/>
              <a:ea typeface="+mn-ea"/>
              <a:cs typeface="+mn-cs"/>
            </a:rPr>
            <a:t>は高止まり</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も公共施設の老朽化に対する更新経費等が見込まれるが</a:t>
          </a:r>
          <a:r>
            <a:rPr kumimoji="1" lang="ja-JP" altLang="ja-JP" sz="1100">
              <a:solidFill>
                <a:schemeClr val="dk1"/>
              </a:solidFill>
              <a:effectLst/>
              <a:latin typeface="+mn-lt"/>
              <a:ea typeface="+mn-ea"/>
              <a:cs typeface="+mn-cs"/>
            </a:rPr>
            <a:t>、地方債の発行抑制に努め、財政の健全化を図る。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49234</xdr:rowOff>
    </xdr:from>
    <xdr:to>
      <xdr:col>24</xdr:col>
      <xdr:colOff>558800</xdr:colOff>
      <xdr:row>20</xdr:row>
      <xdr:rowOff>86233</xdr:rowOff>
    </xdr:to>
    <xdr:cxnSp macro="">
      <xdr:nvCxnSpPr>
        <xdr:cNvPr id="443" name="直線コネクタ 442"/>
        <xdr:cNvCxnSpPr/>
      </xdr:nvCxnSpPr>
      <xdr:spPr>
        <a:xfrm flipV="1">
          <a:off x="16179800" y="3478234"/>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7535</xdr:rowOff>
    </xdr:from>
    <xdr:to>
      <xdr:col>23</xdr:col>
      <xdr:colOff>406400</xdr:colOff>
      <xdr:row>20</xdr:row>
      <xdr:rowOff>86233</xdr:rowOff>
    </xdr:to>
    <xdr:cxnSp macro="">
      <xdr:nvCxnSpPr>
        <xdr:cNvPr id="446" name="直線コネクタ 445"/>
        <xdr:cNvCxnSpPr/>
      </xdr:nvCxnSpPr>
      <xdr:spPr>
        <a:xfrm>
          <a:off x="15290800" y="3265085"/>
          <a:ext cx="889000" cy="2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137160</xdr:rowOff>
    </xdr:from>
    <xdr:to>
      <xdr:col>22</xdr:col>
      <xdr:colOff>203200</xdr:colOff>
      <xdr:row>19</xdr:row>
      <xdr:rowOff>7535</xdr:rowOff>
    </xdr:to>
    <xdr:cxnSp macro="">
      <xdr:nvCxnSpPr>
        <xdr:cNvPr id="449" name="直線コネクタ 448"/>
        <xdr:cNvCxnSpPr/>
      </xdr:nvCxnSpPr>
      <xdr:spPr>
        <a:xfrm>
          <a:off x="14401800" y="3223260"/>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0" name="フローチャート : 判断 449"/>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1" name="テキスト ボックス 450"/>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137160</xdr:rowOff>
    </xdr:from>
    <xdr:to>
      <xdr:col>21</xdr:col>
      <xdr:colOff>0</xdr:colOff>
      <xdr:row>19</xdr:row>
      <xdr:rowOff>145881</xdr:rowOff>
    </xdr:to>
    <xdr:cxnSp macro="">
      <xdr:nvCxnSpPr>
        <xdr:cNvPr id="452" name="直線コネクタ 451"/>
        <xdr:cNvCxnSpPr/>
      </xdr:nvCxnSpPr>
      <xdr:spPr>
        <a:xfrm flipV="1">
          <a:off x="13512800" y="3223260"/>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3" name="フローチャート : 判断 452"/>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163678</xdr:rowOff>
    </xdr:from>
    <xdr:ext cx="762000" cy="259045"/>
    <xdr:sp macro="" textlink="">
      <xdr:nvSpPr>
        <xdr:cNvPr id="454" name="テキスト ボックス 453"/>
        <xdr:cNvSpPr txBox="1"/>
      </xdr:nvSpPr>
      <xdr:spPr>
        <a:xfrm>
          <a:off x="14020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5" name="フローチャート : 判断 454"/>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6" name="テキスト ボックス 455"/>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169884</xdr:rowOff>
    </xdr:from>
    <xdr:to>
      <xdr:col>24</xdr:col>
      <xdr:colOff>609600</xdr:colOff>
      <xdr:row>20</xdr:row>
      <xdr:rowOff>100034</xdr:rowOff>
    </xdr:to>
    <xdr:sp macro="" textlink="">
      <xdr:nvSpPr>
        <xdr:cNvPr id="462" name="円/楕円 461"/>
        <xdr:cNvSpPr/>
      </xdr:nvSpPr>
      <xdr:spPr>
        <a:xfrm>
          <a:off x="169672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141961</xdr:rowOff>
    </xdr:from>
    <xdr:ext cx="762000" cy="259045"/>
    <xdr:sp macro="" textlink="">
      <xdr:nvSpPr>
        <xdr:cNvPr id="463" name="将来負担の状況該当値テキスト"/>
        <xdr:cNvSpPr txBox="1"/>
      </xdr:nvSpPr>
      <xdr:spPr>
        <a:xfrm>
          <a:off x="17106900" y="33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35433</xdr:rowOff>
    </xdr:from>
    <xdr:to>
      <xdr:col>23</xdr:col>
      <xdr:colOff>457200</xdr:colOff>
      <xdr:row>20</xdr:row>
      <xdr:rowOff>137033</xdr:rowOff>
    </xdr:to>
    <xdr:sp macro="" textlink="">
      <xdr:nvSpPr>
        <xdr:cNvPr id="464" name="円/楕円 463"/>
        <xdr:cNvSpPr/>
      </xdr:nvSpPr>
      <xdr:spPr>
        <a:xfrm>
          <a:off x="16129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121810</xdr:rowOff>
    </xdr:from>
    <xdr:ext cx="736600" cy="259045"/>
    <xdr:sp macro="" textlink="">
      <xdr:nvSpPr>
        <xdr:cNvPr id="465" name="テキスト ボックス 464"/>
        <xdr:cNvSpPr txBox="1"/>
      </xdr:nvSpPr>
      <xdr:spPr>
        <a:xfrm>
          <a:off x="15798800" y="355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128185</xdr:rowOff>
    </xdr:from>
    <xdr:to>
      <xdr:col>22</xdr:col>
      <xdr:colOff>254000</xdr:colOff>
      <xdr:row>19</xdr:row>
      <xdr:rowOff>58335</xdr:rowOff>
    </xdr:to>
    <xdr:sp macro="" textlink="">
      <xdr:nvSpPr>
        <xdr:cNvPr id="466" name="円/楕円 465"/>
        <xdr:cNvSpPr/>
      </xdr:nvSpPr>
      <xdr:spPr>
        <a:xfrm>
          <a:off x="15240000" y="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43112</xdr:rowOff>
    </xdr:from>
    <xdr:ext cx="762000" cy="259045"/>
    <xdr:sp macro="" textlink="">
      <xdr:nvSpPr>
        <xdr:cNvPr id="467" name="テキスト ボックス 466"/>
        <xdr:cNvSpPr txBox="1"/>
      </xdr:nvSpPr>
      <xdr:spPr>
        <a:xfrm>
          <a:off x="14909800" y="330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86360</xdr:rowOff>
    </xdr:from>
    <xdr:to>
      <xdr:col>21</xdr:col>
      <xdr:colOff>50800</xdr:colOff>
      <xdr:row>19</xdr:row>
      <xdr:rowOff>16510</xdr:rowOff>
    </xdr:to>
    <xdr:sp macro="" textlink="">
      <xdr:nvSpPr>
        <xdr:cNvPr id="468" name="円/楕円 467"/>
        <xdr:cNvSpPr/>
      </xdr:nvSpPr>
      <xdr:spPr>
        <a:xfrm>
          <a:off x="14351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1287</xdr:rowOff>
    </xdr:from>
    <xdr:ext cx="762000" cy="259045"/>
    <xdr:sp macro="" textlink="">
      <xdr:nvSpPr>
        <xdr:cNvPr id="469" name="テキスト ボックス 468"/>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95081</xdr:rowOff>
    </xdr:from>
    <xdr:to>
      <xdr:col>19</xdr:col>
      <xdr:colOff>533400</xdr:colOff>
      <xdr:row>20</xdr:row>
      <xdr:rowOff>25231</xdr:rowOff>
    </xdr:to>
    <xdr:sp macro="" textlink="">
      <xdr:nvSpPr>
        <xdr:cNvPr id="470" name="円/楕円 469"/>
        <xdr:cNvSpPr/>
      </xdr:nvSpPr>
      <xdr:spPr>
        <a:xfrm>
          <a:off x="13462000" y="3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10008</xdr:rowOff>
    </xdr:from>
    <xdr:ext cx="762000" cy="259045"/>
    <xdr:sp macro="" textlink="">
      <xdr:nvSpPr>
        <xdr:cNvPr id="471" name="テキスト ボックス 470"/>
        <xdr:cNvSpPr txBox="1"/>
      </xdr:nvSpPr>
      <xdr:spPr>
        <a:xfrm>
          <a:off x="13131800" y="343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平成２８年度は前年度と比較し、退職手当額が減額となったことから、類似団体平均より若干低い水準になった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138430</xdr:rowOff>
    </xdr:to>
    <xdr:cxnSp macro="">
      <xdr:nvCxnSpPr>
        <xdr:cNvPr id="66" name="直線コネクタ 65"/>
        <xdr:cNvCxnSpPr/>
      </xdr:nvCxnSpPr>
      <xdr:spPr>
        <a:xfrm flipV="1">
          <a:off x="3987800" y="612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142240</xdr:rowOff>
    </xdr:to>
    <xdr:cxnSp macro="">
      <xdr:nvCxnSpPr>
        <xdr:cNvPr id="69" name="直線コネクタ 68"/>
        <xdr:cNvCxnSpPr/>
      </xdr:nvCxnSpPr>
      <xdr:spPr>
        <a:xfrm flipV="1">
          <a:off x="3098800" y="6139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142240</xdr:rowOff>
    </xdr:to>
    <xdr:cxnSp macro="">
      <xdr:nvCxnSpPr>
        <xdr:cNvPr id="72" name="直線コネクタ 71"/>
        <xdr:cNvCxnSpPr/>
      </xdr:nvCxnSpPr>
      <xdr:spPr>
        <a:xfrm>
          <a:off x="2209800" y="620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38</xdr:row>
      <xdr:rowOff>12700</xdr:rowOff>
    </xdr:to>
    <xdr:cxnSp macro="">
      <xdr:nvCxnSpPr>
        <xdr:cNvPr id="75" name="直線コネクタ 74"/>
        <xdr:cNvCxnSpPr/>
      </xdr:nvCxnSpPr>
      <xdr:spPr>
        <a:xfrm flipV="1">
          <a:off x="1320800" y="62077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「第１期相生市行財政健全化計画」に基づく歳出削減により、類似団体との比較で低い数値となって</a:t>
          </a:r>
          <a:r>
            <a:rPr kumimoji="1" lang="ja-JP" altLang="en-US" sz="1100">
              <a:solidFill>
                <a:schemeClr val="dk1"/>
              </a:solidFill>
              <a:effectLst/>
              <a:latin typeface="+mn-lt"/>
              <a:ea typeface="+mn-ea"/>
              <a:cs typeface="+mn-cs"/>
            </a:rPr>
            <a:t>いるものの、平成２８年度より相生市文化会館のオープンに伴う委託料等の増加により比率が悪化した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今後も、事業内容をゼロベースで見直しを図り、更なるコスト削減に努める。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101600</xdr:rowOff>
    </xdr:to>
    <xdr:cxnSp macro="">
      <xdr:nvCxnSpPr>
        <xdr:cNvPr id="127" name="直線コネクタ 126"/>
        <xdr:cNvCxnSpPr/>
      </xdr:nvCxnSpPr>
      <xdr:spPr>
        <a:xfrm>
          <a:off x="15671800" y="2717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30" name="直線コネクタ 129"/>
        <xdr:cNvCxnSpPr/>
      </xdr:nvCxnSpPr>
      <xdr:spPr>
        <a:xfrm>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146050</xdr:rowOff>
    </xdr:to>
    <xdr:cxnSp macro="">
      <xdr:nvCxnSpPr>
        <xdr:cNvPr id="133" name="直線コネクタ 132"/>
        <xdr:cNvCxnSpPr/>
      </xdr:nvCxnSpPr>
      <xdr:spPr>
        <a:xfrm flipV="1">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146050</xdr:rowOff>
    </xdr:to>
    <xdr:cxnSp macro="">
      <xdr:nvCxnSpPr>
        <xdr:cNvPr id="136" name="直線コネクタ 135"/>
        <xdr:cNvCxnSpPr/>
      </xdr:nvCxnSpPr>
      <xdr:spPr>
        <a:xfrm>
          <a:off x="13004800" y="265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6" name="円/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7"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扶助費に係る経常収支比率が類似団体を上回り、かつ上昇傾向にある要因として、生活保護費の</a:t>
          </a:r>
          <a:r>
            <a:rPr kumimoji="1" lang="ja-JP" altLang="en-US" sz="1100">
              <a:solidFill>
                <a:schemeClr val="dk1"/>
              </a:solidFill>
              <a:effectLst/>
              <a:latin typeface="+mn-lt"/>
              <a:ea typeface="+mn-ea"/>
              <a:cs typeface="+mn-cs"/>
            </a:rPr>
            <a:t>医療扶助の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があげられ</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今後、資格審査の適正化や各種手当への特別加算等の見直しを進めていくことで抑制に努める。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59</xdr:row>
      <xdr:rowOff>86178</xdr:rowOff>
    </xdr:to>
    <xdr:cxnSp macro="">
      <xdr:nvCxnSpPr>
        <xdr:cNvPr id="190" name="直線コネクタ 189"/>
        <xdr:cNvCxnSpPr/>
      </xdr:nvCxnSpPr>
      <xdr:spPr>
        <a:xfrm>
          <a:off x="3987800" y="100057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61685</xdr:rowOff>
    </xdr:to>
    <xdr:cxnSp macro="">
      <xdr:nvCxnSpPr>
        <xdr:cNvPr id="193" name="直線コネクタ 192"/>
        <xdr:cNvCxnSpPr/>
      </xdr:nvCxnSpPr>
      <xdr:spPr>
        <a:xfrm>
          <a:off x="3098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61685</xdr:rowOff>
    </xdr:to>
    <xdr:cxnSp macro="">
      <xdr:nvCxnSpPr>
        <xdr:cNvPr id="196" name="直線コネクタ 195"/>
        <xdr:cNvCxnSpPr/>
      </xdr:nvCxnSpPr>
      <xdr:spPr>
        <a:xfrm flipV="1">
          <a:off x="2209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198" name="テキスト ボックス 19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61685</xdr:rowOff>
    </xdr:to>
    <xdr:cxnSp macro="">
      <xdr:nvCxnSpPr>
        <xdr:cNvPr id="199" name="直線コネクタ 198"/>
        <xdr:cNvCxnSpPr/>
      </xdr:nvCxnSpPr>
      <xdr:spPr>
        <a:xfrm>
          <a:off x="1320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5" name="円/楕円 214"/>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6" name="テキスト ボックス 215"/>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7" name="円/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8" name="テキスト ボックス 217"/>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その他に係る経常収支比率が高い要因は、繰出金が類似団体より多額であるためである。これは、下水道事業会計において過去に整備費に多額の起債を発行し、その元利償還金が膨らんでいるからである。</a:t>
          </a:r>
          <a:endParaRPr lang="ja-JP" altLang="ja-JP" sz="1400">
            <a:effectLst/>
          </a:endParaRPr>
        </a:p>
        <a:p>
          <a:r>
            <a:rPr kumimoji="1" lang="ja-JP" altLang="ja-JP" sz="1100">
              <a:solidFill>
                <a:schemeClr val="dk1"/>
              </a:solidFill>
              <a:effectLst/>
              <a:latin typeface="+mn-lt"/>
              <a:ea typeface="+mn-ea"/>
              <a:cs typeface="+mn-cs"/>
            </a:rPr>
            <a:t>　今後、下水道事業会計では独立採算の原則に立ち返って徹底した経費の抑制を行うとともに、定期的に使用料の見直しを行うなど健全化に努め、繰出金の抑制を図る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12700</xdr:rowOff>
    </xdr:from>
    <xdr:to>
      <xdr:col>24</xdr:col>
      <xdr:colOff>31750</xdr:colOff>
      <xdr:row>59</xdr:row>
      <xdr:rowOff>98425</xdr:rowOff>
    </xdr:to>
    <xdr:cxnSp macro="">
      <xdr:nvCxnSpPr>
        <xdr:cNvPr id="242" name="直線コネクタ 241"/>
        <xdr:cNvCxnSpPr/>
      </xdr:nvCxnSpPr>
      <xdr:spPr>
        <a:xfrm flipV="1">
          <a:off x="16510000" y="909955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70502</xdr:rowOff>
    </xdr:from>
    <xdr:ext cx="762000" cy="259045"/>
    <xdr:sp macro="" textlink="">
      <xdr:nvSpPr>
        <xdr:cNvPr id="243" name="その他最小値テキスト"/>
        <xdr:cNvSpPr txBox="1"/>
      </xdr:nvSpPr>
      <xdr:spPr>
        <a:xfrm>
          <a:off x="16598900" y="1018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59</xdr:row>
      <xdr:rowOff>98425</xdr:rowOff>
    </xdr:from>
    <xdr:to>
      <xdr:col>24</xdr:col>
      <xdr:colOff>120650</xdr:colOff>
      <xdr:row>59</xdr:row>
      <xdr:rowOff>98425</xdr:rowOff>
    </xdr:to>
    <xdr:cxnSp macro="">
      <xdr:nvCxnSpPr>
        <xdr:cNvPr id="244" name="直線コネクタ 243"/>
        <xdr:cNvCxnSpPr/>
      </xdr:nvCxnSpPr>
      <xdr:spPr>
        <a:xfrm>
          <a:off x="16421100" y="10213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99077</xdr:rowOff>
    </xdr:from>
    <xdr:ext cx="762000" cy="259045"/>
    <xdr:sp macro="" textlink="">
      <xdr:nvSpPr>
        <xdr:cNvPr id="245"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12700</xdr:rowOff>
    </xdr:from>
    <xdr:to>
      <xdr:col>24</xdr:col>
      <xdr:colOff>120650</xdr:colOff>
      <xdr:row>53</xdr:row>
      <xdr:rowOff>12700</xdr:rowOff>
    </xdr:to>
    <xdr:cxnSp macro="">
      <xdr:nvCxnSpPr>
        <xdr:cNvPr id="246" name="直線コネクタ 245"/>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75565</xdr:rowOff>
    </xdr:from>
    <xdr:to>
      <xdr:col>24</xdr:col>
      <xdr:colOff>31750</xdr:colOff>
      <xdr:row>59</xdr:row>
      <xdr:rowOff>98425</xdr:rowOff>
    </xdr:to>
    <xdr:cxnSp macro="">
      <xdr:nvCxnSpPr>
        <xdr:cNvPr id="247" name="直線コネクタ 246"/>
        <xdr:cNvCxnSpPr/>
      </xdr:nvCxnSpPr>
      <xdr:spPr>
        <a:xfrm>
          <a:off x="15671800" y="101911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155592</xdr:rowOff>
    </xdr:from>
    <xdr:ext cx="762000" cy="259045"/>
    <xdr:sp macro="" textlink="">
      <xdr:nvSpPr>
        <xdr:cNvPr id="248" name="その他平均値テキスト"/>
        <xdr:cNvSpPr txBox="1"/>
      </xdr:nvSpPr>
      <xdr:spPr>
        <a:xfrm>
          <a:off x="16598900" y="941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139065</xdr:rowOff>
    </xdr:from>
    <xdr:to>
      <xdr:col>24</xdr:col>
      <xdr:colOff>82550</xdr:colOff>
      <xdr:row>56</xdr:row>
      <xdr:rowOff>69215</xdr:rowOff>
    </xdr:to>
    <xdr:sp macro="" textlink="">
      <xdr:nvSpPr>
        <xdr:cNvPr id="249" name="フローチャート : 判断 248"/>
        <xdr:cNvSpPr/>
      </xdr:nvSpPr>
      <xdr:spPr>
        <a:xfrm>
          <a:off x="16459200" y="95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75565</xdr:rowOff>
    </xdr:from>
    <xdr:to>
      <xdr:col>22</xdr:col>
      <xdr:colOff>565150</xdr:colOff>
      <xdr:row>59</xdr:row>
      <xdr:rowOff>144145</xdr:rowOff>
    </xdr:to>
    <xdr:cxnSp macro="">
      <xdr:nvCxnSpPr>
        <xdr:cNvPr id="250" name="直線コネクタ 249"/>
        <xdr:cNvCxnSpPr/>
      </xdr:nvCxnSpPr>
      <xdr:spPr>
        <a:xfrm flipV="1">
          <a:off x="14782800" y="101911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87630</xdr:rowOff>
    </xdr:from>
    <xdr:to>
      <xdr:col>22</xdr:col>
      <xdr:colOff>615950</xdr:colOff>
      <xdr:row>56</xdr:row>
      <xdr:rowOff>17780</xdr:rowOff>
    </xdr:to>
    <xdr:sp macro="" textlink="">
      <xdr:nvSpPr>
        <xdr:cNvPr id="251" name="フローチャート : 判断 250"/>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52" name="テキスト ボックス 25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144145</xdr:rowOff>
    </xdr:from>
    <xdr:to>
      <xdr:col>21</xdr:col>
      <xdr:colOff>361950</xdr:colOff>
      <xdr:row>60</xdr:row>
      <xdr:rowOff>41275</xdr:rowOff>
    </xdr:to>
    <xdr:cxnSp macro="">
      <xdr:nvCxnSpPr>
        <xdr:cNvPr id="253" name="直線コネクタ 252"/>
        <xdr:cNvCxnSpPr/>
      </xdr:nvCxnSpPr>
      <xdr:spPr>
        <a:xfrm flipV="1">
          <a:off x="13893800" y="10259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53340</xdr:rowOff>
    </xdr:from>
    <xdr:to>
      <xdr:col>21</xdr:col>
      <xdr:colOff>412750</xdr:colOff>
      <xdr:row>55</xdr:row>
      <xdr:rowOff>154940</xdr:rowOff>
    </xdr:to>
    <xdr:sp macro="" textlink="">
      <xdr:nvSpPr>
        <xdr:cNvPr id="254" name="フローチャート : 判断 253"/>
        <xdr:cNvSpPr/>
      </xdr:nvSpPr>
      <xdr:spPr>
        <a:xfrm>
          <a:off x="147320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165117</xdr:rowOff>
    </xdr:from>
    <xdr:ext cx="762000" cy="259045"/>
    <xdr:sp macro="" textlink="">
      <xdr:nvSpPr>
        <xdr:cNvPr id="255" name="テキスト ボックス 254"/>
        <xdr:cNvSpPr txBox="1"/>
      </xdr:nvSpPr>
      <xdr:spPr>
        <a:xfrm>
          <a:off x="14401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104140</xdr:rowOff>
    </xdr:from>
    <xdr:to>
      <xdr:col>20</xdr:col>
      <xdr:colOff>158750</xdr:colOff>
      <xdr:row>60</xdr:row>
      <xdr:rowOff>41275</xdr:rowOff>
    </xdr:to>
    <xdr:cxnSp macro="">
      <xdr:nvCxnSpPr>
        <xdr:cNvPr id="256" name="直線コネクタ 255"/>
        <xdr:cNvCxnSpPr/>
      </xdr:nvCxnSpPr>
      <xdr:spPr>
        <a:xfrm>
          <a:off x="13004800" y="102196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24765</xdr:rowOff>
    </xdr:from>
    <xdr:to>
      <xdr:col>20</xdr:col>
      <xdr:colOff>209550</xdr:colOff>
      <xdr:row>55</xdr:row>
      <xdr:rowOff>126365</xdr:rowOff>
    </xdr:to>
    <xdr:sp macro="" textlink="">
      <xdr:nvSpPr>
        <xdr:cNvPr id="257" name="フローチャート : 判断 256"/>
        <xdr:cNvSpPr/>
      </xdr:nvSpPr>
      <xdr:spPr>
        <a:xfrm>
          <a:off x="13843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136542</xdr:rowOff>
    </xdr:from>
    <xdr:ext cx="762000" cy="259045"/>
    <xdr:sp macro="" textlink="">
      <xdr:nvSpPr>
        <xdr:cNvPr id="258" name="テキスト ボックス 257"/>
        <xdr:cNvSpPr txBox="1"/>
      </xdr:nvSpPr>
      <xdr:spPr>
        <a:xfrm>
          <a:off x="13512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150495</xdr:rowOff>
    </xdr:from>
    <xdr:to>
      <xdr:col>19</xdr:col>
      <xdr:colOff>6350</xdr:colOff>
      <xdr:row>55</xdr:row>
      <xdr:rowOff>80645</xdr:rowOff>
    </xdr:to>
    <xdr:sp macro="" textlink="">
      <xdr:nvSpPr>
        <xdr:cNvPr id="259" name="フローチャート : 判断 258"/>
        <xdr:cNvSpPr/>
      </xdr:nvSpPr>
      <xdr:spPr>
        <a:xfrm>
          <a:off x="12954000" y="940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90822</xdr:rowOff>
    </xdr:from>
    <xdr:ext cx="762000" cy="259045"/>
    <xdr:sp macro="" textlink="">
      <xdr:nvSpPr>
        <xdr:cNvPr id="260" name="テキスト ボックス 259"/>
        <xdr:cNvSpPr txBox="1"/>
      </xdr:nvSpPr>
      <xdr:spPr>
        <a:xfrm>
          <a:off x="12623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47625</xdr:rowOff>
    </xdr:from>
    <xdr:to>
      <xdr:col>24</xdr:col>
      <xdr:colOff>82550</xdr:colOff>
      <xdr:row>59</xdr:row>
      <xdr:rowOff>149225</xdr:rowOff>
    </xdr:to>
    <xdr:sp macro="" textlink="">
      <xdr:nvSpPr>
        <xdr:cNvPr id="266" name="円/楕円 265"/>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127652</xdr:rowOff>
    </xdr:from>
    <xdr:ext cx="762000" cy="259045"/>
    <xdr:sp macro="" textlink="">
      <xdr:nvSpPr>
        <xdr:cNvPr id="267" name="その他該当値テキスト"/>
        <xdr:cNvSpPr txBox="1"/>
      </xdr:nvSpPr>
      <xdr:spPr>
        <a:xfrm>
          <a:off x="16598900" y="10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24765</xdr:rowOff>
    </xdr:from>
    <xdr:to>
      <xdr:col>22</xdr:col>
      <xdr:colOff>615950</xdr:colOff>
      <xdr:row>59</xdr:row>
      <xdr:rowOff>126365</xdr:rowOff>
    </xdr:to>
    <xdr:sp macro="" textlink="">
      <xdr:nvSpPr>
        <xdr:cNvPr id="268" name="円/楕円 267"/>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111142</xdr:rowOff>
    </xdr:from>
    <xdr:ext cx="736600" cy="259045"/>
    <xdr:sp macro="" textlink="">
      <xdr:nvSpPr>
        <xdr:cNvPr id="269" name="テキスト ボックス 268"/>
        <xdr:cNvSpPr txBox="1"/>
      </xdr:nvSpPr>
      <xdr:spPr>
        <a:xfrm>
          <a:off x="15290800" y="1022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93345</xdr:rowOff>
    </xdr:from>
    <xdr:to>
      <xdr:col>21</xdr:col>
      <xdr:colOff>412750</xdr:colOff>
      <xdr:row>60</xdr:row>
      <xdr:rowOff>23495</xdr:rowOff>
    </xdr:to>
    <xdr:sp macro="" textlink="">
      <xdr:nvSpPr>
        <xdr:cNvPr id="270" name="円/楕円 269"/>
        <xdr:cNvSpPr/>
      </xdr:nvSpPr>
      <xdr:spPr>
        <a:xfrm>
          <a:off x="14732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8272</xdr:rowOff>
    </xdr:from>
    <xdr:ext cx="762000" cy="259045"/>
    <xdr:sp macro="" textlink="">
      <xdr:nvSpPr>
        <xdr:cNvPr id="271" name="テキスト ボックス 270"/>
        <xdr:cNvSpPr txBox="1"/>
      </xdr:nvSpPr>
      <xdr:spPr>
        <a:xfrm>
          <a:off x="14401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161925</xdr:rowOff>
    </xdr:from>
    <xdr:to>
      <xdr:col>20</xdr:col>
      <xdr:colOff>209550</xdr:colOff>
      <xdr:row>60</xdr:row>
      <xdr:rowOff>92075</xdr:rowOff>
    </xdr:to>
    <xdr:sp macro="" textlink="">
      <xdr:nvSpPr>
        <xdr:cNvPr id="272" name="円/楕円 271"/>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76852</xdr:rowOff>
    </xdr:from>
    <xdr:ext cx="762000" cy="259045"/>
    <xdr:sp macro="" textlink="">
      <xdr:nvSpPr>
        <xdr:cNvPr id="273" name="テキスト ボックス 272"/>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53340</xdr:rowOff>
    </xdr:from>
    <xdr:to>
      <xdr:col>19</xdr:col>
      <xdr:colOff>6350</xdr:colOff>
      <xdr:row>59</xdr:row>
      <xdr:rowOff>154940</xdr:rowOff>
    </xdr:to>
    <xdr:sp macro="" textlink="">
      <xdr:nvSpPr>
        <xdr:cNvPr id="274" name="円/楕円 273"/>
        <xdr:cNvSpPr/>
      </xdr:nvSpPr>
      <xdr:spPr>
        <a:xfrm>
          <a:off x="12954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139717</xdr:rowOff>
    </xdr:from>
    <xdr:ext cx="762000" cy="259045"/>
    <xdr:sp macro="" textlink="">
      <xdr:nvSpPr>
        <xdr:cNvPr id="275" name="テキスト ボックス 274"/>
        <xdr:cNvSpPr txBox="1"/>
      </xdr:nvSpPr>
      <xdr:spPr>
        <a:xfrm>
          <a:off x="12623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平成２５年度より消防業務については一部事務組合による運営となったために比率は</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単独で行う補助交付金を「第１期相生市行財政健全化計画」において見直したこと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、比率が低い要因となっている。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0" name="直線コネクタ 299"/>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65278</xdr:rowOff>
    </xdr:to>
    <xdr:cxnSp macro="">
      <xdr:nvCxnSpPr>
        <xdr:cNvPr id="305" name="直線コネクタ 304"/>
        <xdr:cNvCxnSpPr/>
      </xdr:nvCxnSpPr>
      <xdr:spPr>
        <a:xfrm flipV="1">
          <a:off x="15671800" y="6052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06"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7" name="フローチャート : 判断 306"/>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65278</xdr:rowOff>
    </xdr:to>
    <xdr:cxnSp macro="">
      <xdr:nvCxnSpPr>
        <xdr:cNvPr id="308" name="直線コネクタ 307"/>
        <xdr:cNvCxnSpPr/>
      </xdr:nvCxnSpPr>
      <xdr:spPr>
        <a:xfrm>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09" name="フローチャート : 判断 308"/>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0" name="テキスト ボックス 309"/>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42418</xdr:rowOff>
    </xdr:to>
    <xdr:cxnSp macro="">
      <xdr:nvCxnSpPr>
        <xdr:cNvPr id="311" name="直線コネクタ 310"/>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2" name="フローチャート : 判断 311"/>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3" name="テキスト ボックス 31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35</xdr:row>
      <xdr:rowOff>42418</xdr:rowOff>
    </xdr:to>
    <xdr:cxnSp macro="">
      <xdr:nvCxnSpPr>
        <xdr:cNvPr id="314" name="直線コネクタ 313"/>
        <xdr:cNvCxnSpPr/>
      </xdr:nvCxnSpPr>
      <xdr:spPr>
        <a:xfrm>
          <a:off x="13004800" y="59014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5" name="フローチャート :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4" name="円/楕円 323"/>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5"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6" name="円/楕円 325"/>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7" name="テキスト ボックス 326"/>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8" name="円/楕円 327"/>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9" name="テキスト ボックス 328"/>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0" name="円/楕円 329"/>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1" name="テキスト ボックス 330"/>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2" name="円/楕円 331"/>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3" name="テキスト ボックス 332"/>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公債費については、平成２０年度をピークに減少していたが臨時財政対策債や</a:t>
          </a:r>
          <a:r>
            <a:rPr lang="ja-JP" altLang="ja-JP" sz="1100" b="0">
              <a:solidFill>
                <a:schemeClr val="dk1"/>
              </a:solidFill>
              <a:effectLst/>
              <a:latin typeface="+mn-lt"/>
              <a:ea typeface="+mn-ea"/>
              <a:cs typeface="+mn-cs"/>
            </a:rPr>
            <a:t>第三セクター等改革推進債</a:t>
          </a:r>
          <a:r>
            <a:rPr kumimoji="1" lang="ja-JP" altLang="ja-JP" sz="1100" b="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償還額の増加などにより上昇傾向にある。</a:t>
          </a:r>
          <a:endParaRPr lang="ja-JP" altLang="ja-JP" sz="1400">
            <a:effectLst/>
          </a:endParaRPr>
        </a:p>
        <a:p>
          <a:r>
            <a:rPr kumimoji="1" lang="ja-JP" altLang="ja-JP" sz="1100">
              <a:solidFill>
                <a:schemeClr val="dk1"/>
              </a:solidFill>
              <a:effectLst/>
              <a:latin typeface="+mn-lt"/>
              <a:ea typeface="+mn-ea"/>
              <a:cs typeface="+mn-cs"/>
            </a:rPr>
            <a:t>　今後は、相生市文化会館建設や庁舎耐震補強工事などに多額の起債の</a:t>
          </a:r>
          <a:r>
            <a:rPr kumimoji="1" lang="ja-JP" altLang="en-US" sz="1100">
              <a:solidFill>
                <a:schemeClr val="dk1"/>
              </a:solidFill>
              <a:effectLst/>
              <a:latin typeface="+mn-lt"/>
              <a:ea typeface="+mn-ea"/>
              <a:cs typeface="+mn-cs"/>
            </a:rPr>
            <a:t>償還が始まり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比率の上昇が見込まれる。そのため、</a:t>
          </a:r>
          <a:r>
            <a:rPr kumimoji="1" lang="ja-JP" altLang="ja-JP" sz="1100">
              <a:solidFill>
                <a:schemeClr val="dk1"/>
              </a:solidFill>
              <a:effectLst/>
              <a:latin typeface="+mn-lt"/>
              <a:ea typeface="+mn-ea"/>
              <a:cs typeface="+mn-cs"/>
            </a:rPr>
            <a:t>銀行等引受債の償還期間の見直しにより公債費の平準化に努める。</a:t>
          </a:r>
          <a:endParaRPr lang="ja-JP" altLang="ja-JP" sz="1400">
            <a:effectLst/>
          </a:endParaRPr>
        </a:p>
        <a:p>
          <a:r>
            <a:rPr kumimoji="1" lang="ja-JP" altLang="ja-JP" sz="1100">
              <a:solidFill>
                <a:schemeClr val="dk1"/>
              </a:solidFill>
              <a:effectLst/>
              <a:latin typeface="+mn-lt"/>
              <a:ea typeface="+mn-ea"/>
              <a:cs typeface="+mn-cs"/>
            </a:rPr>
            <a:t>　また、公営企業債の公債費に対する繰出金を含めると、実質的な公債費負担は大きくなっている。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1" name="直線コネクタ 360"/>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64"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65" name="直線コネクタ 364"/>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149861</xdr:rowOff>
    </xdr:to>
    <xdr:cxnSp macro="">
      <xdr:nvCxnSpPr>
        <xdr:cNvPr id="366" name="直線コネクタ 365"/>
        <xdr:cNvCxnSpPr/>
      </xdr:nvCxnSpPr>
      <xdr:spPr>
        <a:xfrm>
          <a:off x="3987800" y="131267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67"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68" name="フローチャート : 判断 367"/>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96520</xdr:rowOff>
    </xdr:to>
    <xdr:cxnSp macro="">
      <xdr:nvCxnSpPr>
        <xdr:cNvPr id="369" name="直線コネクタ 368"/>
        <xdr:cNvCxnSpPr/>
      </xdr:nvCxnSpPr>
      <xdr:spPr>
        <a:xfrm>
          <a:off x="3098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0" name="フローチャート : 判断 369"/>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1" name="テキスト ボックス 37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88900</xdr:rowOff>
    </xdr:to>
    <xdr:cxnSp macro="">
      <xdr:nvCxnSpPr>
        <xdr:cNvPr id="372" name="直線コネクタ 371"/>
        <xdr:cNvCxnSpPr/>
      </xdr:nvCxnSpPr>
      <xdr:spPr>
        <a:xfrm>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3" name="フローチャート : 判断 372"/>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4" name="テキスト ボックス 373"/>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66039</xdr:rowOff>
    </xdr:to>
    <xdr:cxnSp macro="">
      <xdr:nvCxnSpPr>
        <xdr:cNvPr id="375" name="直線コネクタ 374"/>
        <xdr:cNvCxnSpPr/>
      </xdr:nvCxnSpPr>
      <xdr:spPr>
        <a:xfrm>
          <a:off x="1320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6" name="フローチャート : 判断 375"/>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77" name="テキスト ボックス 376"/>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78" name="フローチャート :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5" name="円/楕円 384"/>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71138</xdr:rowOff>
    </xdr:from>
    <xdr:ext cx="762000" cy="259045"/>
    <xdr:sp macro="" textlink="">
      <xdr:nvSpPr>
        <xdr:cNvPr id="386"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7" name="円/楕円 386"/>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88" name="テキスト ボックス 387"/>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9" name="円/楕円 388"/>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0" name="テキスト ボックス 389"/>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91" name="円/楕円 390"/>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92" name="テキスト ボックス 391"/>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3" name="円/楕円 392"/>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4" name="テキスト ボックス 393"/>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補助費等に係る経常収支比率は低いものの、以前から繰出金に係る比率が高いことに加え、近年扶助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endParaRPr lang="ja-JP" altLang="ja-JP" sz="1400">
            <a:effectLst/>
          </a:endParaRPr>
        </a:p>
        <a:p>
          <a:r>
            <a:rPr kumimoji="1" lang="ja-JP" altLang="ja-JP" sz="1100">
              <a:solidFill>
                <a:schemeClr val="dk1"/>
              </a:solidFill>
              <a:effectLst/>
              <a:latin typeface="+mn-lt"/>
              <a:ea typeface="+mn-ea"/>
              <a:cs typeface="+mn-cs"/>
            </a:rPr>
            <a:t>　今後は、計画的な事業の実施により公債費の抑制を図り、健全な財政運営に努める。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0" name="直線コネクタ 419"/>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1"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2" name="直線コネクタ 421"/>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3"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4" name="直線コネクタ 423"/>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122428</xdr:rowOff>
    </xdr:to>
    <xdr:cxnSp macro="">
      <xdr:nvCxnSpPr>
        <xdr:cNvPr id="425" name="直線コネクタ 424"/>
        <xdr:cNvCxnSpPr/>
      </xdr:nvCxnSpPr>
      <xdr:spPr>
        <a:xfrm>
          <a:off x="15671800" y="13399515"/>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7" name="フローチャート :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99568</xdr:rowOff>
    </xdr:to>
    <xdr:cxnSp macro="">
      <xdr:nvCxnSpPr>
        <xdr:cNvPr id="428" name="直線コネクタ 427"/>
        <xdr:cNvCxnSpPr/>
      </xdr:nvCxnSpPr>
      <xdr:spPr>
        <a:xfrm flipV="1">
          <a:off x="14782800" y="133995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29" name="フローチャート : 判断 428"/>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0" name="テキスト ボックス 42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99568</xdr:rowOff>
    </xdr:from>
    <xdr:to>
      <xdr:col>21</xdr:col>
      <xdr:colOff>361950</xdr:colOff>
      <xdr:row>78</xdr:row>
      <xdr:rowOff>154432</xdr:rowOff>
    </xdr:to>
    <xdr:cxnSp macro="">
      <xdr:nvCxnSpPr>
        <xdr:cNvPr id="431" name="直線コネクタ 430"/>
        <xdr:cNvCxnSpPr/>
      </xdr:nvCxnSpPr>
      <xdr:spPr>
        <a:xfrm flipV="1">
          <a:off x="13893800" y="13472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2" name="フローチャート : 判断 431"/>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3" name="テキスト ボックス 432"/>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78</xdr:row>
      <xdr:rowOff>154432</xdr:rowOff>
    </xdr:to>
    <xdr:cxnSp macro="">
      <xdr:nvCxnSpPr>
        <xdr:cNvPr id="434" name="直線コネクタ 433"/>
        <xdr:cNvCxnSpPr/>
      </xdr:nvCxnSpPr>
      <xdr:spPr>
        <a:xfrm>
          <a:off x="13004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5" name="フローチャート : 判断 434"/>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6" name="テキスト ボックス 435"/>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7" name="フローチャート : 判断 436"/>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8" name="テキスト ボックス 437"/>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4" name="円/楕円 443"/>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45"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6" name="円/楕円 44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7" name="テキスト ボックス 44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48" name="円/楕円 44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49" name="テキスト ボックス 44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103632</xdr:rowOff>
    </xdr:from>
    <xdr:to>
      <xdr:col>20</xdr:col>
      <xdr:colOff>209550</xdr:colOff>
      <xdr:row>79</xdr:row>
      <xdr:rowOff>33782</xdr:rowOff>
    </xdr:to>
    <xdr:sp macro="" textlink="">
      <xdr:nvSpPr>
        <xdr:cNvPr id="450" name="円/楕円 449"/>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18559</xdr:rowOff>
    </xdr:from>
    <xdr:ext cx="762000" cy="259045"/>
    <xdr:sp macro="" textlink="">
      <xdr:nvSpPr>
        <xdr:cNvPr id="451" name="テキスト ボックス 450"/>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52" name="円/楕円 451"/>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53" name="テキスト ボックス 452"/>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兵庫県相生市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5537</xdr:rowOff>
    </xdr:from>
    <xdr:to>
      <xdr:col>4</xdr:col>
      <xdr:colOff>1117600</xdr:colOff>
      <xdr:row>16</xdr:row>
      <xdr:rowOff>14167</xdr:rowOff>
    </xdr:to>
    <xdr:cxnSp macro="">
      <xdr:nvCxnSpPr>
        <xdr:cNvPr id="50" name="直線コネクタ 49"/>
        <xdr:cNvCxnSpPr/>
      </xdr:nvCxnSpPr>
      <xdr:spPr bwMode="auto">
        <a:xfrm flipV="1">
          <a:off x="5003800" y="2796362"/>
          <a:ext cx="647700" cy="8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164548</xdr:rowOff>
    </xdr:from>
    <xdr:to>
      <xdr:col>4</xdr:col>
      <xdr:colOff>469900</xdr:colOff>
      <xdr:row>16</xdr:row>
      <xdr:rowOff>14167</xdr:rowOff>
    </xdr:to>
    <xdr:cxnSp macro="">
      <xdr:nvCxnSpPr>
        <xdr:cNvPr id="53" name="直線コネクタ 52"/>
        <xdr:cNvCxnSpPr/>
      </xdr:nvCxnSpPr>
      <xdr:spPr bwMode="auto">
        <a:xfrm>
          <a:off x="4305300" y="2783923"/>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56744</xdr:rowOff>
    </xdr:from>
    <xdr:to>
      <xdr:col>3</xdr:col>
      <xdr:colOff>904875</xdr:colOff>
      <xdr:row>15</xdr:row>
      <xdr:rowOff>164548</xdr:rowOff>
    </xdr:to>
    <xdr:cxnSp macro="">
      <xdr:nvCxnSpPr>
        <xdr:cNvPr id="56" name="直線コネクタ 55"/>
        <xdr:cNvCxnSpPr/>
      </xdr:nvCxnSpPr>
      <xdr:spPr bwMode="auto">
        <a:xfrm>
          <a:off x="3606800" y="2676119"/>
          <a:ext cx="698500" cy="107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56744</xdr:rowOff>
    </xdr:from>
    <xdr:to>
      <xdr:col>3</xdr:col>
      <xdr:colOff>206375</xdr:colOff>
      <xdr:row>16</xdr:row>
      <xdr:rowOff>45885</xdr:rowOff>
    </xdr:to>
    <xdr:cxnSp macro="">
      <xdr:nvCxnSpPr>
        <xdr:cNvPr id="59" name="直線コネクタ 58"/>
        <xdr:cNvCxnSpPr/>
      </xdr:nvCxnSpPr>
      <xdr:spPr bwMode="auto">
        <a:xfrm flipV="1">
          <a:off x="2908300" y="2676119"/>
          <a:ext cx="698500" cy="16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126187</xdr:rowOff>
    </xdr:from>
    <xdr:to>
      <xdr:col>5</xdr:col>
      <xdr:colOff>34925</xdr:colOff>
      <xdr:row>16</xdr:row>
      <xdr:rowOff>56337</xdr:rowOff>
    </xdr:to>
    <xdr:sp macro="" textlink="">
      <xdr:nvSpPr>
        <xdr:cNvPr id="69" name="円/楕円 68"/>
        <xdr:cNvSpPr/>
      </xdr:nvSpPr>
      <xdr:spPr bwMode="auto">
        <a:xfrm>
          <a:off x="5600700" y="274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98264</xdr:rowOff>
    </xdr:from>
    <xdr:ext cx="762000" cy="259045"/>
    <xdr:sp macro="" textlink="">
      <xdr:nvSpPr>
        <xdr:cNvPr id="70" name="人口1人当たり決算額の推移該当値テキスト130"/>
        <xdr:cNvSpPr txBox="1"/>
      </xdr:nvSpPr>
      <xdr:spPr>
        <a:xfrm>
          <a:off x="5740400" y="271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134817</xdr:rowOff>
    </xdr:from>
    <xdr:to>
      <xdr:col>4</xdr:col>
      <xdr:colOff>520700</xdr:colOff>
      <xdr:row>16</xdr:row>
      <xdr:rowOff>64967</xdr:rowOff>
    </xdr:to>
    <xdr:sp macro="" textlink="">
      <xdr:nvSpPr>
        <xdr:cNvPr id="71" name="円/楕円 70"/>
        <xdr:cNvSpPr/>
      </xdr:nvSpPr>
      <xdr:spPr bwMode="auto">
        <a:xfrm>
          <a:off x="4953000" y="275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49744</xdr:rowOff>
    </xdr:from>
    <xdr:ext cx="736600" cy="259045"/>
    <xdr:sp macro="" textlink="">
      <xdr:nvSpPr>
        <xdr:cNvPr id="72" name="テキスト ボックス 71"/>
        <xdr:cNvSpPr txBox="1"/>
      </xdr:nvSpPr>
      <xdr:spPr>
        <a:xfrm>
          <a:off x="4622800" y="28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113748</xdr:rowOff>
    </xdr:from>
    <xdr:to>
      <xdr:col>3</xdr:col>
      <xdr:colOff>955675</xdr:colOff>
      <xdr:row>16</xdr:row>
      <xdr:rowOff>43898</xdr:rowOff>
    </xdr:to>
    <xdr:sp macro="" textlink="">
      <xdr:nvSpPr>
        <xdr:cNvPr id="73" name="円/楕円 72"/>
        <xdr:cNvSpPr/>
      </xdr:nvSpPr>
      <xdr:spPr bwMode="auto">
        <a:xfrm>
          <a:off x="4254500" y="273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54075</xdr:rowOff>
    </xdr:from>
    <xdr:ext cx="762000" cy="259045"/>
    <xdr:sp macro="" textlink="">
      <xdr:nvSpPr>
        <xdr:cNvPr id="74" name="テキスト ボックス 73"/>
        <xdr:cNvSpPr txBox="1"/>
      </xdr:nvSpPr>
      <xdr:spPr>
        <a:xfrm>
          <a:off x="3924300" y="25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5944</xdr:rowOff>
    </xdr:from>
    <xdr:to>
      <xdr:col>3</xdr:col>
      <xdr:colOff>257175</xdr:colOff>
      <xdr:row>15</xdr:row>
      <xdr:rowOff>107544</xdr:rowOff>
    </xdr:to>
    <xdr:sp macro="" textlink="">
      <xdr:nvSpPr>
        <xdr:cNvPr id="75" name="円/楕円 74"/>
        <xdr:cNvSpPr/>
      </xdr:nvSpPr>
      <xdr:spPr bwMode="auto">
        <a:xfrm>
          <a:off x="3556000" y="262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117721</xdr:rowOff>
    </xdr:from>
    <xdr:ext cx="762000" cy="259045"/>
    <xdr:sp macro="" textlink="">
      <xdr:nvSpPr>
        <xdr:cNvPr id="76" name="テキスト ボックス 75"/>
        <xdr:cNvSpPr txBox="1"/>
      </xdr:nvSpPr>
      <xdr:spPr>
        <a:xfrm>
          <a:off x="3225800" y="23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166535</xdr:rowOff>
    </xdr:from>
    <xdr:to>
      <xdr:col>2</xdr:col>
      <xdr:colOff>692150</xdr:colOff>
      <xdr:row>16</xdr:row>
      <xdr:rowOff>96685</xdr:rowOff>
    </xdr:to>
    <xdr:sp macro="" textlink="">
      <xdr:nvSpPr>
        <xdr:cNvPr id="77" name="円/楕円 76"/>
        <xdr:cNvSpPr/>
      </xdr:nvSpPr>
      <xdr:spPr bwMode="auto">
        <a:xfrm>
          <a:off x="28575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106862</xdr:rowOff>
    </xdr:from>
    <xdr:ext cx="762000" cy="259045"/>
    <xdr:sp macro="" textlink="">
      <xdr:nvSpPr>
        <xdr:cNvPr id="78" name="テキスト ボックス 77"/>
        <xdr:cNvSpPr txBox="1"/>
      </xdr:nvSpPr>
      <xdr:spPr>
        <a:xfrm>
          <a:off x="2527300" y="25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127503</xdr:rowOff>
    </xdr:from>
    <xdr:to>
      <xdr:col>4</xdr:col>
      <xdr:colOff>1117600</xdr:colOff>
      <xdr:row>35</xdr:row>
      <xdr:rowOff>158364</xdr:rowOff>
    </xdr:to>
    <xdr:cxnSp macro="">
      <xdr:nvCxnSpPr>
        <xdr:cNvPr id="110" name="直線コネクタ 109"/>
        <xdr:cNvCxnSpPr/>
      </xdr:nvCxnSpPr>
      <xdr:spPr bwMode="auto">
        <a:xfrm flipV="1">
          <a:off x="5003800" y="6737853"/>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158364</xdr:rowOff>
    </xdr:from>
    <xdr:to>
      <xdr:col>4</xdr:col>
      <xdr:colOff>469900</xdr:colOff>
      <xdr:row>35</xdr:row>
      <xdr:rowOff>211102</xdr:rowOff>
    </xdr:to>
    <xdr:cxnSp macro="">
      <xdr:nvCxnSpPr>
        <xdr:cNvPr id="113" name="直線コネクタ 112"/>
        <xdr:cNvCxnSpPr/>
      </xdr:nvCxnSpPr>
      <xdr:spPr bwMode="auto">
        <a:xfrm flipV="1">
          <a:off x="4305300" y="6768714"/>
          <a:ext cx="6985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211102</xdr:rowOff>
    </xdr:from>
    <xdr:to>
      <xdr:col>3</xdr:col>
      <xdr:colOff>904875</xdr:colOff>
      <xdr:row>35</xdr:row>
      <xdr:rowOff>246009</xdr:rowOff>
    </xdr:to>
    <xdr:cxnSp macro="">
      <xdr:nvCxnSpPr>
        <xdr:cNvPr id="116" name="直線コネクタ 115"/>
        <xdr:cNvCxnSpPr/>
      </xdr:nvCxnSpPr>
      <xdr:spPr bwMode="auto">
        <a:xfrm flipV="1">
          <a:off x="3606800" y="6821452"/>
          <a:ext cx="6985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246009</xdr:rowOff>
    </xdr:from>
    <xdr:to>
      <xdr:col>3</xdr:col>
      <xdr:colOff>206375</xdr:colOff>
      <xdr:row>35</xdr:row>
      <xdr:rowOff>289009</xdr:rowOff>
    </xdr:to>
    <xdr:cxnSp macro="">
      <xdr:nvCxnSpPr>
        <xdr:cNvPr id="119" name="直線コネクタ 118"/>
        <xdr:cNvCxnSpPr/>
      </xdr:nvCxnSpPr>
      <xdr:spPr bwMode="auto">
        <a:xfrm flipV="1">
          <a:off x="2908300" y="6856359"/>
          <a:ext cx="698500" cy="4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339287</xdr:rowOff>
    </xdr:from>
    <xdr:ext cx="762000" cy="259045"/>
    <xdr:sp macro="" textlink="">
      <xdr:nvSpPr>
        <xdr:cNvPr id="123" name="テキスト ボックス 122"/>
        <xdr:cNvSpPr txBox="1"/>
      </xdr:nvSpPr>
      <xdr:spPr>
        <a:xfrm>
          <a:off x="2527300" y="66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76703</xdr:rowOff>
    </xdr:from>
    <xdr:to>
      <xdr:col>5</xdr:col>
      <xdr:colOff>34925</xdr:colOff>
      <xdr:row>35</xdr:row>
      <xdr:rowOff>178303</xdr:rowOff>
    </xdr:to>
    <xdr:sp macro="" textlink="">
      <xdr:nvSpPr>
        <xdr:cNvPr id="129" name="円/楕円 128"/>
        <xdr:cNvSpPr/>
      </xdr:nvSpPr>
      <xdr:spPr bwMode="auto">
        <a:xfrm>
          <a:off x="5600700" y="668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264680</xdr:rowOff>
    </xdr:from>
    <xdr:ext cx="762000" cy="259045"/>
    <xdr:sp macro="" textlink="">
      <xdr:nvSpPr>
        <xdr:cNvPr id="130" name="人口1人当たり決算額の推移該当値テキスト445"/>
        <xdr:cNvSpPr txBox="1"/>
      </xdr:nvSpPr>
      <xdr:spPr>
        <a:xfrm>
          <a:off x="5740400" y="653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107564</xdr:rowOff>
    </xdr:from>
    <xdr:to>
      <xdr:col>4</xdr:col>
      <xdr:colOff>520700</xdr:colOff>
      <xdr:row>35</xdr:row>
      <xdr:rowOff>209164</xdr:rowOff>
    </xdr:to>
    <xdr:sp macro="" textlink="">
      <xdr:nvSpPr>
        <xdr:cNvPr id="131" name="円/楕円 130"/>
        <xdr:cNvSpPr/>
      </xdr:nvSpPr>
      <xdr:spPr bwMode="auto">
        <a:xfrm>
          <a:off x="4953000" y="671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219341</xdr:rowOff>
    </xdr:from>
    <xdr:ext cx="736600" cy="259045"/>
    <xdr:sp macro="" textlink="">
      <xdr:nvSpPr>
        <xdr:cNvPr id="132" name="テキスト ボックス 131"/>
        <xdr:cNvSpPr txBox="1"/>
      </xdr:nvSpPr>
      <xdr:spPr>
        <a:xfrm>
          <a:off x="4622800" y="648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160302</xdr:rowOff>
    </xdr:from>
    <xdr:to>
      <xdr:col>3</xdr:col>
      <xdr:colOff>955675</xdr:colOff>
      <xdr:row>35</xdr:row>
      <xdr:rowOff>261902</xdr:rowOff>
    </xdr:to>
    <xdr:sp macro="" textlink="">
      <xdr:nvSpPr>
        <xdr:cNvPr id="133" name="円/楕円 132"/>
        <xdr:cNvSpPr/>
      </xdr:nvSpPr>
      <xdr:spPr bwMode="auto">
        <a:xfrm>
          <a:off x="4254500" y="677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272079</xdr:rowOff>
    </xdr:from>
    <xdr:ext cx="762000" cy="259045"/>
    <xdr:sp macro="" textlink="">
      <xdr:nvSpPr>
        <xdr:cNvPr id="134" name="テキスト ボックス 133"/>
        <xdr:cNvSpPr txBox="1"/>
      </xdr:nvSpPr>
      <xdr:spPr>
        <a:xfrm>
          <a:off x="3924300" y="65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195209</xdr:rowOff>
    </xdr:from>
    <xdr:to>
      <xdr:col>3</xdr:col>
      <xdr:colOff>257175</xdr:colOff>
      <xdr:row>35</xdr:row>
      <xdr:rowOff>296809</xdr:rowOff>
    </xdr:to>
    <xdr:sp macro="" textlink="">
      <xdr:nvSpPr>
        <xdr:cNvPr id="135" name="円/楕円 134"/>
        <xdr:cNvSpPr/>
      </xdr:nvSpPr>
      <xdr:spPr bwMode="auto">
        <a:xfrm>
          <a:off x="3556000" y="680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306986</xdr:rowOff>
    </xdr:from>
    <xdr:ext cx="762000" cy="259045"/>
    <xdr:sp macro="" textlink="">
      <xdr:nvSpPr>
        <xdr:cNvPr id="136" name="テキスト ボックス 135"/>
        <xdr:cNvSpPr txBox="1"/>
      </xdr:nvSpPr>
      <xdr:spPr>
        <a:xfrm>
          <a:off x="3225800" y="657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238209</xdr:rowOff>
    </xdr:from>
    <xdr:to>
      <xdr:col>2</xdr:col>
      <xdr:colOff>692150</xdr:colOff>
      <xdr:row>35</xdr:row>
      <xdr:rowOff>339809</xdr:rowOff>
    </xdr:to>
    <xdr:sp macro="" textlink="">
      <xdr:nvSpPr>
        <xdr:cNvPr id="137" name="円/楕円 136"/>
        <xdr:cNvSpPr/>
      </xdr:nvSpPr>
      <xdr:spPr bwMode="auto">
        <a:xfrm>
          <a:off x="2857500" y="684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324586</xdr:rowOff>
    </xdr:from>
    <xdr:ext cx="762000" cy="259045"/>
    <xdr:sp macro="" textlink="">
      <xdr:nvSpPr>
        <xdr:cNvPr id="138" name="テキスト ボックス 137"/>
        <xdr:cNvSpPr txBox="1"/>
      </xdr:nvSpPr>
      <xdr:spPr>
        <a:xfrm>
          <a:off x="2527300" y="693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122075</xdr:rowOff>
    </xdr:from>
    <xdr:to>
      <xdr:col>6</xdr:col>
      <xdr:colOff>511175</xdr:colOff>
      <xdr:row>35</xdr:row>
      <xdr:rowOff>167452</xdr:rowOff>
    </xdr:to>
    <xdr:cxnSp macro="">
      <xdr:nvCxnSpPr>
        <xdr:cNvPr id="59" name="直線コネクタ 58"/>
        <xdr:cNvCxnSpPr/>
      </xdr:nvCxnSpPr>
      <xdr:spPr>
        <a:xfrm>
          <a:off x="3797300" y="6122825"/>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1877</xdr:rowOff>
    </xdr:from>
    <xdr:to>
      <xdr:col>5</xdr:col>
      <xdr:colOff>358775</xdr:colOff>
      <xdr:row>35</xdr:row>
      <xdr:rowOff>122075</xdr:rowOff>
    </xdr:to>
    <xdr:cxnSp macro="">
      <xdr:nvCxnSpPr>
        <xdr:cNvPr id="62" name="直線コネクタ 61"/>
        <xdr:cNvCxnSpPr/>
      </xdr:nvCxnSpPr>
      <xdr:spPr>
        <a:xfrm>
          <a:off x="2908300" y="6002627"/>
          <a:ext cx="889000" cy="1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1877</xdr:rowOff>
    </xdr:from>
    <xdr:to>
      <xdr:col>4</xdr:col>
      <xdr:colOff>155575</xdr:colOff>
      <xdr:row>35</xdr:row>
      <xdr:rowOff>150239</xdr:rowOff>
    </xdr:to>
    <xdr:cxnSp macro="">
      <xdr:nvCxnSpPr>
        <xdr:cNvPr id="65" name="直線コネクタ 64"/>
        <xdr:cNvCxnSpPr/>
      </xdr:nvCxnSpPr>
      <xdr:spPr>
        <a:xfrm flipV="1">
          <a:off x="2019300" y="6002627"/>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27823</xdr:rowOff>
    </xdr:from>
    <xdr:to>
      <xdr:col>2</xdr:col>
      <xdr:colOff>638175</xdr:colOff>
      <xdr:row>35</xdr:row>
      <xdr:rowOff>150239</xdr:rowOff>
    </xdr:to>
    <xdr:cxnSp macro="">
      <xdr:nvCxnSpPr>
        <xdr:cNvPr id="68" name="直線コネクタ 67"/>
        <xdr:cNvCxnSpPr/>
      </xdr:nvCxnSpPr>
      <xdr:spPr>
        <a:xfrm>
          <a:off x="1130300" y="5857123"/>
          <a:ext cx="889000" cy="2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116652</xdr:rowOff>
    </xdr:from>
    <xdr:to>
      <xdr:col>6</xdr:col>
      <xdr:colOff>561975</xdr:colOff>
      <xdr:row>36</xdr:row>
      <xdr:rowOff>46802</xdr:rowOff>
    </xdr:to>
    <xdr:sp macro="" textlink="">
      <xdr:nvSpPr>
        <xdr:cNvPr id="78" name="円/楕円 77"/>
        <xdr:cNvSpPr/>
      </xdr:nvSpPr>
      <xdr:spPr>
        <a:xfrm>
          <a:off x="4584700" y="61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95079</xdr:rowOff>
    </xdr:from>
    <xdr:ext cx="534377" cy="259045"/>
    <xdr:sp macro="" textlink="">
      <xdr:nvSpPr>
        <xdr:cNvPr id="79" name="人件費該当値テキスト"/>
        <xdr:cNvSpPr txBox="1"/>
      </xdr:nvSpPr>
      <xdr:spPr>
        <a:xfrm>
          <a:off x="4686300" y="609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71275</xdr:rowOff>
    </xdr:from>
    <xdr:to>
      <xdr:col>5</xdr:col>
      <xdr:colOff>409575</xdr:colOff>
      <xdr:row>36</xdr:row>
      <xdr:rowOff>1425</xdr:rowOff>
    </xdr:to>
    <xdr:sp macro="" textlink="">
      <xdr:nvSpPr>
        <xdr:cNvPr id="80" name="円/楕円 79"/>
        <xdr:cNvSpPr/>
      </xdr:nvSpPr>
      <xdr:spPr>
        <a:xfrm>
          <a:off x="3746500" y="60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164002</xdr:rowOff>
    </xdr:from>
    <xdr:ext cx="534377" cy="259045"/>
    <xdr:sp macro="" textlink="">
      <xdr:nvSpPr>
        <xdr:cNvPr id="81" name="テキスト ボックス 80"/>
        <xdr:cNvSpPr txBox="1"/>
      </xdr:nvSpPr>
      <xdr:spPr>
        <a:xfrm>
          <a:off x="3530111" y="61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122527</xdr:rowOff>
    </xdr:from>
    <xdr:to>
      <xdr:col>4</xdr:col>
      <xdr:colOff>206375</xdr:colOff>
      <xdr:row>35</xdr:row>
      <xdr:rowOff>52677</xdr:rowOff>
    </xdr:to>
    <xdr:sp macro="" textlink="">
      <xdr:nvSpPr>
        <xdr:cNvPr id="82" name="円/楕円 81"/>
        <xdr:cNvSpPr/>
      </xdr:nvSpPr>
      <xdr:spPr>
        <a:xfrm>
          <a:off x="2857500" y="59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69204</xdr:rowOff>
    </xdr:from>
    <xdr:ext cx="534377" cy="259045"/>
    <xdr:sp macro="" textlink="">
      <xdr:nvSpPr>
        <xdr:cNvPr id="83" name="テキスト ボックス 82"/>
        <xdr:cNvSpPr txBox="1"/>
      </xdr:nvSpPr>
      <xdr:spPr>
        <a:xfrm>
          <a:off x="2641111" y="57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99439</xdr:rowOff>
    </xdr:from>
    <xdr:to>
      <xdr:col>3</xdr:col>
      <xdr:colOff>3175</xdr:colOff>
      <xdr:row>36</xdr:row>
      <xdr:rowOff>29589</xdr:rowOff>
    </xdr:to>
    <xdr:sp macro="" textlink="">
      <xdr:nvSpPr>
        <xdr:cNvPr id="84" name="円/楕円 83"/>
        <xdr:cNvSpPr/>
      </xdr:nvSpPr>
      <xdr:spPr>
        <a:xfrm>
          <a:off x="19685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20716</xdr:rowOff>
    </xdr:from>
    <xdr:ext cx="534377" cy="259045"/>
    <xdr:sp macro="" textlink="">
      <xdr:nvSpPr>
        <xdr:cNvPr id="85" name="テキスト ボックス 84"/>
        <xdr:cNvSpPr txBox="1"/>
      </xdr:nvSpPr>
      <xdr:spPr>
        <a:xfrm>
          <a:off x="1752111" y="61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148473</xdr:rowOff>
    </xdr:from>
    <xdr:to>
      <xdr:col>1</xdr:col>
      <xdr:colOff>485775</xdr:colOff>
      <xdr:row>34</xdr:row>
      <xdr:rowOff>78623</xdr:rowOff>
    </xdr:to>
    <xdr:sp macro="" textlink="">
      <xdr:nvSpPr>
        <xdr:cNvPr id="86" name="円/楕円 85"/>
        <xdr:cNvSpPr/>
      </xdr:nvSpPr>
      <xdr:spPr>
        <a:xfrm>
          <a:off x="1079500" y="58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95150</xdr:rowOff>
    </xdr:from>
    <xdr:ext cx="534377" cy="259045"/>
    <xdr:sp macro="" textlink="">
      <xdr:nvSpPr>
        <xdr:cNvPr id="87" name="テキスト ボックス 86"/>
        <xdr:cNvSpPr txBox="1"/>
      </xdr:nvSpPr>
      <xdr:spPr>
        <a:xfrm>
          <a:off x="863111" y="55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6879</xdr:rowOff>
    </xdr:from>
    <xdr:to>
      <xdr:col>6</xdr:col>
      <xdr:colOff>511175</xdr:colOff>
      <xdr:row>58</xdr:row>
      <xdr:rowOff>18165</xdr:rowOff>
    </xdr:to>
    <xdr:cxnSp macro="">
      <xdr:nvCxnSpPr>
        <xdr:cNvPr id="116" name="直線コネクタ 115"/>
        <xdr:cNvCxnSpPr/>
      </xdr:nvCxnSpPr>
      <xdr:spPr>
        <a:xfrm flipV="1">
          <a:off x="3797300" y="9950979"/>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18165</xdr:rowOff>
    </xdr:from>
    <xdr:to>
      <xdr:col>5</xdr:col>
      <xdr:colOff>358775</xdr:colOff>
      <xdr:row>58</xdr:row>
      <xdr:rowOff>28669</xdr:rowOff>
    </xdr:to>
    <xdr:cxnSp macro="">
      <xdr:nvCxnSpPr>
        <xdr:cNvPr id="119" name="直線コネクタ 118"/>
        <xdr:cNvCxnSpPr/>
      </xdr:nvCxnSpPr>
      <xdr:spPr>
        <a:xfrm flipV="1">
          <a:off x="2908300" y="9962265"/>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28669</xdr:rowOff>
    </xdr:from>
    <xdr:to>
      <xdr:col>4</xdr:col>
      <xdr:colOff>155575</xdr:colOff>
      <xdr:row>58</xdr:row>
      <xdr:rowOff>37173</xdr:rowOff>
    </xdr:to>
    <xdr:cxnSp macro="">
      <xdr:nvCxnSpPr>
        <xdr:cNvPr id="122" name="直線コネクタ 121"/>
        <xdr:cNvCxnSpPr/>
      </xdr:nvCxnSpPr>
      <xdr:spPr>
        <a:xfrm flipV="1">
          <a:off x="2019300" y="997276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37173</xdr:rowOff>
    </xdr:from>
    <xdr:to>
      <xdr:col>2</xdr:col>
      <xdr:colOff>638175</xdr:colOff>
      <xdr:row>58</xdr:row>
      <xdr:rowOff>41859</xdr:rowOff>
    </xdr:to>
    <xdr:cxnSp macro="">
      <xdr:nvCxnSpPr>
        <xdr:cNvPr id="125" name="直線コネクタ 124"/>
        <xdr:cNvCxnSpPr/>
      </xdr:nvCxnSpPr>
      <xdr:spPr>
        <a:xfrm flipV="1">
          <a:off x="1130300" y="998127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127529</xdr:rowOff>
    </xdr:from>
    <xdr:to>
      <xdr:col>6</xdr:col>
      <xdr:colOff>561975</xdr:colOff>
      <xdr:row>58</xdr:row>
      <xdr:rowOff>57679</xdr:rowOff>
    </xdr:to>
    <xdr:sp macro="" textlink="">
      <xdr:nvSpPr>
        <xdr:cNvPr id="135" name="円/楕円 134"/>
        <xdr:cNvSpPr/>
      </xdr:nvSpPr>
      <xdr:spPr>
        <a:xfrm>
          <a:off x="4584700" y="9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138815</xdr:rowOff>
    </xdr:from>
    <xdr:to>
      <xdr:col>5</xdr:col>
      <xdr:colOff>409575</xdr:colOff>
      <xdr:row>58</xdr:row>
      <xdr:rowOff>68965</xdr:rowOff>
    </xdr:to>
    <xdr:sp macro="" textlink="">
      <xdr:nvSpPr>
        <xdr:cNvPr id="137" name="円/楕円 136"/>
        <xdr:cNvSpPr/>
      </xdr:nvSpPr>
      <xdr:spPr>
        <a:xfrm>
          <a:off x="3746500" y="99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60092</xdr:rowOff>
    </xdr:from>
    <xdr:ext cx="534377" cy="259045"/>
    <xdr:sp macro="" textlink="">
      <xdr:nvSpPr>
        <xdr:cNvPr id="138" name="テキスト ボックス 137"/>
        <xdr:cNvSpPr txBox="1"/>
      </xdr:nvSpPr>
      <xdr:spPr>
        <a:xfrm>
          <a:off x="3530111" y="100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149319</xdr:rowOff>
    </xdr:from>
    <xdr:to>
      <xdr:col>4</xdr:col>
      <xdr:colOff>206375</xdr:colOff>
      <xdr:row>58</xdr:row>
      <xdr:rowOff>79469</xdr:rowOff>
    </xdr:to>
    <xdr:sp macro="" textlink="">
      <xdr:nvSpPr>
        <xdr:cNvPr id="139" name="円/楕円 138"/>
        <xdr:cNvSpPr/>
      </xdr:nvSpPr>
      <xdr:spPr>
        <a:xfrm>
          <a:off x="2857500" y="99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70596</xdr:rowOff>
    </xdr:from>
    <xdr:ext cx="534377" cy="259045"/>
    <xdr:sp macro="" textlink="">
      <xdr:nvSpPr>
        <xdr:cNvPr id="140" name="テキスト ボックス 139"/>
        <xdr:cNvSpPr txBox="1"/>
      </xdr:nvSpPr>
      <xdr:spPr>
        <a:xfrm>
          <a:off x="2641111" y="1001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157823</xdr:rowOff>
    </xdr:from>
    <xdr:to>
      <xdr:col>3</xdr:col>
      <xdr:colOff>3175</xdr:colOff>
      <xdr:row>58</xdr:row>
      <xdr:rowOff>87973</xdr:rowOff>
    </xdr:to>
    <xdr:sp macro="" textlink="">
      <xdr:nvSpPr>
        <xdr:cNvPr id="141" name="円/楕円 140"/>
        <xdr:cNvSpPr/>
      </xdr:nvSpPr>
      <xdr:spPr>
        <a:xfrm>
          <a:off x="19685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79100</xdr:rowOff>
    </xdr:from>
    <xdr:ext cx="534377" cy="259045"/>
    <xdr:sp macro="" textlink="">
      <xdr:nvSpPr>
        <xdr:cNvPr id="142" name="テキスト ボックス 141"/>
        <xdr:cNvSpPr txBox="1"/>
      </xdr:nvSpPr>
      <xdr:spPr>
        <a:xfrm>
          <a:off x="1752111" y="100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162509</xdr:rowOff>
    </xdr:from>
    <xdr:to>
      <xdr:col>1</xdr:col>
      <xdr:colOff>485775</xdr:colOff>
      <xdr:row>58</xdr:row>
      <xdr:rowOff>92659</xdr:rowOff>
    </xdr:to>
    <xdr:sp macro="" textlink="">
      <xdr:nvSpPr>
        <xdr:cNvPr id="143" name="円/楕円 142"/>
        <xdr:cNvSpPr/>
      </xdr:nvSpPr>
      <xdr:spPr>
        <a:xfrm>
          <a:off x="1079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83786</xdr:rowOff>
    </xdr:from>
    <xdr:ext cx="534377" cy="259045"/>
    <xdr:sp macro="" textlink="">
      <xdr:nvSpPr>
        <xdr:cNvPr id="144" name="テキスト ボックス 143"/>
        <xdr:cNvSpPr txBox="1"/>
      </xdr:nvSpPr>
      <xdr:spPr>
        <a:xfrm>
          <a:off x="863111" y="10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88836</xdr:rowOff>
    </xdr:from>
    <xdr:to>
      <xdr:col>6</xdr:col>
      <xdr:colOff>511175</xdr:colOff>
      <xdr:row>78</xdr:row>
      <xdr:rowOff>106438</xdr:rowOff>
    </xdr:to>
    <xdr:cxnSp macro="">
      <xdr:nvCxnSpPr>
        <xdr:cNvPr id="173" name="直線コネクタ 172"/>
        <xdr:cNvCxnSpPr/>
      </xdr:nvCxnSpPr>
      <xdr:spPr>
        <a:xfrm flipV="1">
          <a:off x="3797300" y="13461936"/>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106438</xdr:rowOff>
    </xdr:from>
    <xdr:to>
      <xdr:col>5</xdr:col>
      <xdr:colOff>358775</xdr:colOff>
      <xdr:row>78</xdr:row>
      <xdr:rowOff>118898</xdr:rowOff>
    </xdr:to>
    <xdr:cxnSp macro="">
      <xdr:nvCxnSpPr>
        <xdr:cNvPr id="176" name="直線コネクタ 175"/>
        <xdr:cNvCxnSpPr/>
      </xdr:nvCxnSpPr>
      <xdr:spPr>
        <a:xfrm flipV="1">
          <a:off x="2908300" y="13479538"/>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23991</xdr:rowOff>
    </xdr:from>
    <xdr:to>
      <xdr:col>4</xdr:col>
      <xdr:colOff>155575</xdr:colOff>
      <xdr:row>78</xdr:row>
      <xdr:rowOff>118898</xdr:rowOff>
    </xdr:to>
    <xdr:cxnSp macro="">
      <xdr:nvCxnSpPr>
        <xdr:cNvPr id="179" name="直線コネクタ 178"/>
        <xdr:cNvCxnSpPr/>
      </xdr:nvCxnSpPr>
      <xdr:spPr>
        <a:xfrm>
          <a:off x="2019300" y="13397091"/>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23991</xdr:rowOff>
    </xdr:from>
    <xdr:to>
      <xdr:col>2</xdr:col>
      <xdr:colOff>638175</xdr:colOff>
      <xdr:row>78</xdr:row>
      <xdr:rowOff>115164</xdr:rowOff>
    </xdr:to>
    <xdr:cxnSp macro="">
      <xdr:nvCxnSpPr>
        <xdr:cNvPr id="182" name="直線コネクタ 181"/>
        <xdr:cNvCxnSpPr/>
      </xdr:nvCxnSpPr>
      <xdr:spPr>
        <a:xfrm flipV="1">
          <a:off x="1130300" y="13397091"/>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38036</xdr:rowOff>
    </xdr:from>
    <xdr:to>
      <xdr:col>6</xdr:col>
      <xdr:colOff>561975</xdr:colOff>
      <xdr:row>78</xdr:row>
      <xdr:rowOff>139636</xdr:rowOff>
    </xdr:to>
    <xdr:sp macro="" textlink="">
      <xdr:nvSpPr>
        <xdr:cNvPr id="192" name="円/楕円 191"/>
        <xdr:cNvSpPr/>
      </xdr:nvSpPr>
      <xdr:spPr>
        <a:xfrm>
          <a:off x="45847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124413</xdr:rowOff>
    </xdr:from>
    <xdr:ext cx="469744" cy="259045"/>
    <xdr:sp macro="" textlink="">
      <xdr:nvSpPr>
        <xdr:cNvPr id="193" name="維持補修費該当値テキスト"/>
        <xdr:cNvSpPr txBox="1"/>
      </xdr:nvSpPr>
      <xdr:spPr>
        <a:xfrm>
          <a:off x="4686300" y="1332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55638</xdr:rowOff>
    </xdr:from>
    <xdr:to>
      <xdr:col>5</xdr:col>
      <xdr:colOff>409575</xdr:colOff>
      <xdr:row>78</xdr:row>
      <xdr:rowOff>157238</xdr:rowOff>
    </xdr:to>
    <xdr:sp macro="" textlink="">
      <xdr:nvSpPr>
        <xdr:cNvPr id="194" name="円/楕円 193"/>
        <xdr:cNvSpPr/>
      </xdr:nvSpPr>
      <xdr:spPr>
        <a:xfrm>
          <a:off x="3746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148365</xdr:rowOff>
    </xdr:from>
    <xdr:ext cx="469744" cy="259045"/>
    <xdr:sp macro="" textlink="">
      <xdr:nvSpPr>
        <xdr:cNvPr id="195" name="テキスト ボックス 194"/>
        <xdr:cNvSpPr txBox="1"/>
      </xdr:nvSpPr>
      <xdr:spPr>
        <a:xfrm>
          <a:off x="3562427"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68098</xdr:rowOff>
    </xdr:from>
    <xdr:to>
      <xdr:col>4</xdr:col>
      <xdr:colOff>206375</xdr:colOff>
      <xdr:row>78</xdr:row>
      <xdr:rowOff>169698</xdr:rowOff>
    </xdr:to>
    <xdr:sp macro="" textlink="">
      <xdr:nvSpPr>
        <xdr:cNvPr id="196" name="円/楕円 195"/>
        <xdr:cNvSpPr/>
      </xdr:nvSpPr>
      <xdr:spPr>
        <a:xfrm>
          <a:off x="2857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160825</xdr:rowOff>
    </xdr:from>
    <xdr:ext cx="469744" cy="259045"/>
    <xdr:sp macro="" textlink="">
      <xdr:nvSpPr>
        <xdr:cNvPr id="197" name="テキスト ボックス 196"/>
        <xdr:cNvSpPr txBox="1"/>
      </xdr:nvSpPr>
      <xdr:spPr>
        <a:xfrm>
          <a:off x="2673427"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144641</xdr:rowOff>
    </xdr:from>
    <xdr:to>
      <xdr:col>3</xdr:col>
      <xdr:colOff>3175</xdr:colOff>
      <xdr:row>78</xdr:row>
      <xdr:rowOff>74791</xdr:rowOff>
    </xdr:to>
    <xdr:sp macro="" textlink="">
      <xdr:nvSpPr>
        <xdr:cNvPr id="198" name="円/楕円 197"/>
        <xdr:cNvSpPr/>
      </xdr:nvSpPr>
      <xdr:spPr>
        <a:xfrm>
          <a:off x="1968500" y="133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65918</xdr:rowOff>
    </xdr:from>
    <xdr:ext cx="469744" cy="259045"/>
    <xdr:sp macro="" textlink="">
      <xdr:nvSpPr>
        <xdr:cNvPr id="199" name="テキスト ボックス 198"/>
        <xdr:cNvSpPr txBox="1"/>
      </xdr:nvSpPr>
      <xdr:spPr>
        <a:xfrm>
          <a:off x="1784427" y="134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64364</xdr:rowOff>
    </xdr:from>
    <xdr:to>
      <xdr:col>1</xdr:col>
      <xdr:colOff>485775</xdr:colOff>
      <xdr:row>78</xdr:row>
      <xdr:rowOff>165964</xdr:rowOff>
    </xdr:to>
    <xdr:sp macro="" textlink="">
      <xdr:nvSpPr>
        <xdr:cNvPr id="200" name="円/楕円 199"/>
        <xdr:cNvSpPr/>
      </xdr:nvSpPr>
      <xdr:spPr>
        <a:xfrm>
          <a:off x="10795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157091</xdr:rowOff>
    </xdr:from>
    <xdr:ext cx="469744" cy="259045"/>
    <xdr:sp macro="" textlink="">
      <xdr:nvSpPr>
        <xdr:cNvPr id="201" name="テキスト ボックス 200"/>
        <xdr:cNvSpPr txBox="1"/>
      </xdr:nvSpPr>
      <xdr:spPr>
        <a:xfrm>
          <a:off x="895427" y="135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94914</xdr:rowOff>
    </xdr:from>
    <xdr:to>
      <xdr:col>6</xdr:col>
      <xdr:colOff>511175</xdr:colOff>
      <xdr:row>94</xdr:row>
      <xdr:rowOff>162122</xdr:rowOff>
    </xdr:to>
    <xdr:cxnSp macro="">
      <xdr:nvCxnSpPr>
        <xdr:cNvPr id="231" name="直線コネクタ 230"/>
        <xdr:cNvCxnSpPr/>
      </xdr:nvCxnSpPr>
      <xdr:spPr>
        <a:xfrm flipV="1">
          <a:off x="3797300" y="16211214"/>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162122</xdr:rowOff>
    </xdr:from>
    <xdr:to>
      <xdr:col>5</xdr:col>
      <xdr:colOff>358775</xdr:colOff>
      <xdr:row>95</xdr:row>
      <xdr:rowOff>45079</xdr:rowOff>
    </xdr:to>
    <xdr:cxnSp macro="">
      <xdr:nvCxnSpPr>
        <xdr:cNvPr id="234" name="直線コネクタ 233"/>
        <xdr:cNvCxnSpPr/>
      </xdr:nvCxnSpPr>
      <xdr:spPr>
        <a:xfrm flipV="1">
          <a:off x="2908300" y="1627842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45079</xdr:rowOff>
    </xdr:from>
    <xdr:to>
      <xdr:col>4</xdr:col>
      <xdr:colOff>155575</xdr:colOff>
      <xdr:row>95</xdr:row>
      <xdr:rowOff>112916</xdr:rowOff>
    </xdr:to>
    <xdr:cxnSp macro="">
      <xdr:nvCxnSpPr>
        <xdr:cNvPr id="237" name="直線コネクタ 236"/>
        <xdr:cNvCxnSpPr/>
      </xdr:nvCxnSpPr>
      <xdr:spPr>
        <a:xfrm flipV="1">
          <a:off x="2019300" y="16332829"/>
          <a:ext cx="889000" cy="6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112916</xdr:rowOff>
    </xdr:from>
    <xdr:to>
      <xdr:col>2</xdr:col>
      <xdr:colOff>638175</xdr:colOff>
      <xdr:row>95</xdr:row>
      <xdr:rowOff>137452</xdr:rowOff>
    </xdr:to>
    <xdr:cxnSp macro="">
      <xdr:nvCxnSpPr>
        <xdr:cNvPr id="240" name="直線コネクタ 239"/>
        <xdr:cNvCxnSpPr/>
      </xdr:nvCxnSpPr>
      <xdr:spPr>
        <a:xfrm flipV="1">
          <a:off x="1130300" y="1640066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44114</xdr:rowOff>
    </xdr:from>
    <xdr:to>
      <xdr:col>6</xdr:col>
      <xdr:colOff>561975</xdr:colOff>
      <xdr:row>94</xdr:row>
      <xdr:rowOff>145714</xdr:rowOff>
    </xdr:to>
    <xdr:sp macro="" textlink="">
      <xdr:nvSpPr>
        <xdr:cNvPr id="250" name="円/楕円 249"/>
        <xdr:cNvSpPr/>
      </xdr:nvSpPr>
      <xdr:spPr>
        <a:xfrm>
          <a:off x="4584700" y="161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66991</xdr:rowOff>
    </xdr:from>
    <xdr:ext cx="534377" cy="259045"/>
    <xdr:sp macro="" textlink="">
      <xdr:nvSpPr>
        <xdr:cNvPr id="251" name="扶助費該当値テキスト"/>
        <xdr:cNvSpPr txBox="1"/>
      </xdr:nvSpPr>
      <xdr:spPr>
        <a:xfrm>
          <a:off x="4686300" y="160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111322</xdr:rowOff>
    </xdr:from>
    <xdr:to>
      <xdr:col>5</xdr:col>
      <xdr:colOff>409575</xdr:colOff>
      <xdr:row>95</xdr:row>
      <xdr:rowOff>41472</xdr:rowOff>
    </xdr:to>
    <xdr:sp macro="" textlink="">
      <xdr:nvSpPr>
        <xdr:cNvPr id="252" name="円/楕円 251"/>
        <xdr:cNvSpPr/>
      </xdr:nvSpPr>
      <xdr:spPr>
        <a:xfrm>
          <a:off x="3746500" y="162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57999</xdr:rowOff>
    </xdr:from>
    <xdr:ext cx="534377" cy="259045"/>
    <xdr:sp macro="" textlink="">
      <xdr:nvSpPr>
        <xdr:cNvPr id="253" name="テキスト ボックス 252"/>
        <xdr:cNvSpPr txBox="1"/>
      </xdr:nvSpPr>
      <xdr:spPr>
        <a:xfrm>
          <a:off x="3530111" y="160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165729</xdr:rowOff>
    </xdr:from>
    <xdr:to>
      <xdr:col>4</xdr:col>
      <xdr:colOff>206375</xdr:colOff>
      <xdr:row>95</xdr:row>
      <xdr:rowOff>95879</xdr:rowOff>
    </xdr:to>
    <xdr:sp macro="" textlink="">
      <xdr:nvSpPr>
        <xdr:cNvPr id="254" name="円/楕円 253"/>
        <xdr:cNvSpPr/>
      </xdr:nvSpPr>
      <xdr:spPr>
        <a:xfrm>
          <a:off x="2857500" y="162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112406</xdr:rowOff>
    </xdr:from>
    <xdr:ext cx="534377" cy="259045"/>
    <xdr:sp macro="" textlink="">
      <xdr:nvSpPr>
        <xdr:cNvPr id="255" name="テキスト ボックス 254"/>
        <xdr:cNvSpPr txBox="1"/>
      </xdr:nvSpPr>
      <xdr:spPr>
        <a:xfrm>
          <a:off x="2641111" y="160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62116</xdr:rowOff>
    </xdr:from>
    <xdr:to>
      <xdr:col>3</xdr:col>
      <xdr:colOff>3175</xdr:colOff>
      <xdr:row>95</xdr:row>
      <xdr:rowOff>163716</xdr:rowOff>
    </xdr:to>
    <xdr:sp macro="" textlink="">
      <xdr:nvSpPr>
        <xdr:cNvPr id="256" name="円/楕円 255"/>
        <xdr:cNvSpPr/>
      </xdr:nvSpPr>
      <xdr:spPr>
        <a:xfrm>
          <a:off x="1968500" y="163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8793</xdr:rowOff>
    </xdr:from>
    <xdr:ext cx="534377" cy="259045"/>
    <xdr:sp macro="" textlink="">
      <xdr:nvSpPr>
        <xdr:cNvPr id="257" name="テキスト ボックス 256"/>
        <xdr:cNvSpPr txBox="1"/>
      </xdr:nvSpPr>
      <xdr:spPr>
        <a:xfrm>
          <a:off x="1752111" y="161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86652</xdr:rowOff>
    </xdr:from>
    <xdr:to>
      <xdr:col>1</xdr:col>
      <xdr:colOff>485775</xdr:colOff>
      <xdr:row>96</xdr:row>
      <xdr:rowOff>16802</xdr:rowOff>
    </xdr:to>
    <xdr:sp macro="" textlink="">
      <xdr:nvSpPr>
        <xdr:cNvPr id="258" name="円/楕円 257"/>
        <xdr:cNvSpPr/>
      </xdr:nvSpPr>
      <xdr:spPr>
        <a:xfrm>
          <a:off x="1079500" y="163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33329</xdr:rowOff>
    </xdr:from>
    <xdr:ext cx="534377" cy="259045"/>
    <xdr:sp macro="" textlink="">
      <xdr:nvSpPr>
        <xdr:cNvPr id="259" name="テキスト ボックス 258"/>
        <xdr:cNvSpPr txBox="1"/>
      </xdr:nvSpPr>
      <xdr:spPr>
        <a:xfrm>
          <a:off x="863111" y="16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141649</xdr:rowOff>
    </xdr:from>
    <xdr:to>
      <xdr:col>15</xdr:col>
      <xdr:colOff>180975</xdr:colOff>
      <xdr:row>37</xdr:row>
      <xdr:rowOff>12032</xdr:rowOff>
    </xdr:to>
    <xdr:cxnSp macro="">
      <xdr:nvCxnSpPr>
        <xdr:cNvPr id="290" name="直線コネクタ 289"/>
        <xdr:cNvCxnSpPr/>
      </xdr:nvCxnSpPr>
      <xdr:spPr>
        <a:xfrm>
          <a:off x="9639300" y="6313849"/>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141649</xdr:rowOff>
    </xdr:from>
    <xdr:to>
      <xdr:col>14</xdr:col>
      <xdr:colOff>28575</xdr:colOff>
      <xdr:row>37</xdr:row>
      <xdr:rowOff>23114</xdr:rowOff>
    </xdr:to>
    <xdr:cxnSp macro="">
      <xdr:nvCxnSpPr>
        <xdr:cNvPr id="293" name="直線コネクタ 292"/>
        <xdr:cNvCxnSpPr/>
      </xdr:nvCxnSpPr>
      <xdr:spPr>
        <a:xfrm flipV="1">
          <a:off x="8750300" y="6313849"/>
          <a:ext cx="889000" cy="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1179</xdr:rowOff>
    </xdr:from>
    <xdr:to>
      <xdr:col>12</xdr:col>
      <xdr:colOff>511175</xdr:colOff>
      <xdr:row>37</xdr:row>
      <xdr:rowOff>23114</xdr:rowOff>
    </xdr:to>
    <xdr:cxnSp macro="">
      <xdr:nvCxnSpPr>
        <xdr:cNvPr id="296" name="直線コネクタ 295"/>
        <xdr:cNvCxnSpPr/>
      </xdr:nvCxnSpPr>
      <xdr:spPr>
        <a:xfrm>
          <a:off x="7861300" y="6173379"/>
          <a:ext cx="889000" cy="19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148963</xdr:rowOff>
    </xdr:from>
    <xdr:ext cx="534377" cy="259045"/>
    <xdr:sp macro="" textlink="">
      <xdr:nvSpPr>
        <xdr:cNvPr id="298" name="テキスト ボックス 297"/>
        <xdr:cNvSpPr txBox="1"/>
      </xdr:nvSpPr>
      <xdr:spPr>
        <a:xfrm>
          <a:off x="8483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1179</xdr:rowOff>
    </xdr:from>
    <xdr:to>
      <xdr:col>11</xdr:col>
      <xdr:colOff>307975</xdr:colOff>
      <xdr:row>38</xdr:row>
      <xdr:rowOff>23637</xdr:rowOff>
    </xdr:to>
    <xdr:cxnSp macro="">
      <xdr:nvCxnSpPr>
        <xdr:cNvPr id="299" name="直線コネクタ 298"/>
        <xdr:cNvCxnSpPr/>
      </xdr:nvCxnSpPr>
      <xdr:spPr>
        <a:xfrm flipV="1">
          <a:off x="6972300" y="6173379"/>
          <a:ext cx="889000" cy="3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20011</xdr:rowOff>
    </xdr:from>
    <xdr:ext cx="534377" cy="259045"/>
    <xdr:sp macro="" textlink="">
      <xdr:nvSpPr>
        <xdr:cNvPr id="303" name="テキスト ボックス 302"/>
        <xdr:cNvSpPr txBox="1"/>
      </xdr:nvSpPr>
      <xdr:spPr>
        <a:xfrm>
          <a:off x="6705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132682</xdr:rowOff>
    </xdr:from>
    <xdr:to>
      <xdr:col>15</xdr:col>
      <xdr:colOff>231775</xdr:colOff>
      <xdr:row>37</xdr:row>
      <xdr:rowOff>62832</xdr:rowOff>
    </xdr:to>
    <xdr:sp macro="" textlink="">
      <xdr:nvSpPr>
        <xdr:cNvPr id="309" name="円/楕円 308"/>
        <xdr:cNvSpPr/>
      </xdr:nvSpPr>
      <xdr:spPr>
        <a:xfrm>
          <a:off x="10426700" y="6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111109</xdr:rowOff>
    </xdr:from>
    <xdr:ext cx="534377" cy="259045"/>
    <xdr:sp macro="" textlink="">
      <xdr:nvSpPr>
        <xdr:cNvPr id="310" name="補助費等該当値テキスト"/>
        <xdr:cNvSpPr txBox="1"/>
      </xdr:nvSpPr>
      <xdr:spPr>
        <a:xfrm>
          <a:off x="10528300" y="62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90849</xdr:rowOff>
    </xdr:from>
    <xdr:to>
      <xdr:col>14</xdr:col>
      <xdr:colOff>79375</xdr:colOff>
      <xdr:row>37</xdr:row>
      <xdr:rowOff>20999</xdr:rowOff>
    </xdr:to>
    <xdr:sp macro="" textlink="">
      <xdr:nvSpPr>
        <xdr:cNvPr id="311" name="円/楕円 310"/>
        <xdr:cNvSpPr/>
      </xdr:nvSpPr>
      <xdr:spPr>
        <a:xfrm>
          <a:off x="9588500" y="62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12126</xdr:rowOff>
    </xdr:from>
    <xdr:ext cx="534377" cy="259045"/>
    <xdr:sp macro="" textlink="">
      <xdr:nvSpPr>
        <xdr:cNvPr id="312" name="テキスト ボックス 311"/>
        <xdr:cNvSpPr txBox="1"/>
      </xdr:nvSpPr>
      <xdr:spPr>
        <a:xfrm>
          <a:off x="9372111" y="63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143764</xdr:rowOff>
    </xdr:from>
    <xdr:to>
      <xdr:col>12</xdr:col>
      <xdr:colOff>561975</xdr:colOff>
      <xdr:row>37</xdr:row>
      <xdr:rowOff>73914</xdr:rowOff>
    </xdr:to>
    <xdr:sp macro="" textlink="">
      <xdr:nvSpPr>
        <xdr:cNvPr id="313" name="円/楕円 312"/>
        <xdr:cNvSpPr/>
      </xdr:nvSpPr>
      <xdr:spPr>
        <a:xfrm>
          <a:off x="869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65041</xdr:rowOff>
    </xdr:from>
    <xdr:ext cx="534377" cy="259045"/>
    <xdr:sp macro="" textlink="">
      <xdr:nvSpPr>
        <xdr:cNvPr id="314" name="テキスト ボックス 313"/>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121829</xdr:rowOff>
    </xdr:from>
    <xdr:to>
      <xdr:col>11</xdr:col>
      <xdr:colOff>358775</xdr:colOff>
      <xdr:row>36</xdr:row>
      <xdr:rowOff>51979</xdr:rowOff>
    </xdr:to>
    <xdr:sp macro="" textlink="">
      <xdr:nvSpPr>
        <xdr:cNvPr id="315" name="円/楕円 314"/>
        <xdr:cNvSpPr/>
      </xdr:nvSpPr>
      <xdr:spPr>
        <a:xfrm>
          <a:off x="7810500" y="61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43106</xdr:rowOff>
    </xdr:from>
    <xdr:ext cx="534377" cy="259045"/>
    <xdr:sp macro="" textlink="">
      <xdr:nvSpPr>
        <xdr:cNvPr id="316" name="テキスト ボックス 315"/>
        <xdr:cNvSpPr txBox="1"/>
      </xdr:nvSpPr>
      <xdr:spPr>
        <a:xfrm>
          <a:off x="7594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144287</xdr:rowOff>
    </xdr:from>
    <xdr:to>
      <xdr:col>10</xdr:col>
      <xdr:colOff>155575</xdr:colOff>
      <xdr:row>38</xdr:row>
      <xdr:rowOff>74437</xdr:rowOff>
    </xdr:to>
    <xdr:sp macro="" textlink="">
      <xdr:nvSpPr>
        <xdr:cNvPr id="317" name="円/楕円 316"/>
        <xdr:cNvSpPr/>
      </xdr:nvSpPr>
      <xdr:spPr>
        <a:xfrm>
          <a:off x="6921500" y="64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65564</xdr:rowOff>
    </xdr:from>
    <xdr:ext cx="534377" cy="259045"/>
    <xdr:sp macro="" textlink="">
      <xdr:nvSpPr>
        <xdr:cNvPr id="318" name="テキスト ボックス 317"/>
        <xdr:cNvSpPr txBox="1"/>
      </xdr:nvSpPr>
      <xdr:spPr>
        <a:xfrm>
          <a:off x="6705111" y="65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38588</xdr:rowOff>
    </xdr:from>
    <xdr:to>
      <xdr:col>15</xdr:col>
      <xdr:colOff>180975</xdr:colOff>
      <xdr:row>59</xdr:row>
      <xdr:rowOff>30798</xdr:rowOff>
    </xdr:to>
    <xdr:cxnSp macro="">
      <xdr:nvCxnSpPr>
        <xdr:cNvPr id="349" name="直線コネクタ 348"/>
        <xdr:cNvCxnSpPr/>
      </xdr:nvCxnSpPr>
      <xdr:spPr>
        <a:xfrm>
          <a:off x="9639300" y="9982688"/>
          <a:ext cx="838200" cy="16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38588</xdr:rowOff>
    </xdr:from>
    <xdr:to>
      <xdr:col>14</xdr:col>
      <xdr:colOff>28575</xdr:colOff>
      <xdr:row>59</xdr:row>
      <xdr:rowOff>3184</xdr:rowOff>
    </xdr:to>
    <xdr:cxnSp macro="">
      <xdr:nvCxnSpPr>
        <xdr:cNvPr id="352" name="直線コネクタ 351"/>
        <xdr:cNvCxnSpPr/>
      </xdr:nvCxnSpPr>
      <xdr:spPr>
        <a:xfrm flipV="1">
          <a:off x="8750300" y="9982688"/>
          <a:ext cx="889000" cy="1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3184</xdr:rowOff>
    </xdr:from>
    <xdr:to>
      <xdr:col>12</xdr:col>
      <xdr:colOff>511175</xdr:colOff>
      <xdr:row>59</xdr:row>
      <xdr:rowOff>41721</xdr:rowOff>
    </xdr:to>
    <xdr:cxnSp macro="">
      <xdr:nvCxnSpPr>
        <xdr:cNvPr id="355" name="直線コネクタ 354"/>
        <xdr:cNvCxnSpPr/>
      </xdr:nvCxnSpPr>
      <xdr:spPr>
        <a:xfrm flipV="1">
          <a:off x="7861300" y="10118734"/>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26026</xdr:rowOff>
    </xdr:from>
    <xdr:to>
      <xdr:col>11</xdr:col>
      <xdr:colOff>307975</xdr:colOff>
      <xdr:row>59</xdr:row>
      <xdr:rowOff>41721</xdr:rowOff>
    </xdr:to>
    <xdr:cxnSp macro="">
      <xdr:nvCxnSpPr>
        <xdr:cNvPr id="358" name="直線コネクタ 357"/>
        <xdr:cNvCxnSpPr/>
      </xdr:nvCxnSpPr>
      <xdr:spPr>
        <a:xfrm>
          <a:off x="6972300" y="10141576"/>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151448</xdr:rowOff>
    </xdr:from>
    <xdr:to>
      <xdr:col>15</xdr:col>
      <xdr:colOff>231775</xdr:colOff>
      <xdr:row>59</xdr:row>
      <xdr:rowOff>81598</xdr:rowOff>
    </xdr:to>
    <xdr:sp macro="" textlink="">
      <xdr:nvSpPr>
        <xdr:cNvPr id="368" name="円/楕円 367"/>
        <xdr:cNvSpPr/>
      </xdr:nvSpPr>
      <xdr:spPr>
        <a:xfrm>
          <a:off x="10426700" y="100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159238</xdr:rowOff>
    </xdr:from>
    <xdr:to>
      <xdr:col>14</xdr:col>
      <xdr:colOff>79375</xdr:colOff>
      <xdr:row>58</xdr:row>
      <xdr:rowOff>89388</xdr:rowOff>
    </xdr:to>
    <xdr:sp macro="" textlink="">
      <xdr:nvSpPr>
        <xdr:cNvPr id="370" name="円/楕円 369"/>
        <xdr:cNvSpPr/>
      </xdr:nvSpPr>
      <xdr:spPr>
        <a:xfrm>
          <a:off x="9588500" y="9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105915</xdr:rowOff>
    </xdr:from>
    <xdr:ext cx="599010" cy="259045"/>
    <xdr:sp macro="" textlink="">
      <xdr:nvSpPr>
        <xdr:cNvPr id="371" name="テキスト ボックス 370"/>
        <xdr:cNvSpPr txBox="1"/>
      </xdr:nvSpPr>
      <xdr:spPr>
        <a:xfrm>
          <a:off x="9339794" y="97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123834</xdr:rowOff>
    </xdr:from>
    <xdr:to>
      <xdr:col>12</xdr:col>
      <xdr:colOff>561975</xdr:colOff>
      <xdr:row>59</xdr:row>
      <xdr:rowOff>53984</xdr:rowOff>
    </xdr:to>
    <xdr:sp macro="" textlink="">
      <xdr:nvSpPr>
        <xdr:cNvPr id="372" name="円/楕円 371"/>
        <xdr:cNvSpPr/>
      </xdr:nvSpPr>
      <xdr:spPr>
        <a:xfrm>
          <a:off x="8699500" y="100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45111</xdr:rowOff>
    </xdr:from>
    <xdr:ext cx="534377" cy="259045"/>
    <xdr:sp macro="" textlink="">
      <xdr:nvSpPr>
        <xdr:cNvPr id="373" name="テキスト ボックス 372"/>
        <xdr:cNvSpPr txBox="1"/>
      </xdr:nvSpPr>
      <xdr:spPr>
        <a:xfrm>
          <a:off x="8483111" y="10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162371</xdr:rowOff>
    </xdr:from>
    <xdr:to>
      <xdr:col>11</xdr:col>
      <xdr:colOff>358775</xdr:colOff>
      <xdr:row>59</xdr:row>
      <xdr:rowOff>92521</xdr:rowOff>
    </xdr:to>
    <xdr:sp macro="" textlink="">
      <xdr:nvSpPr>
        <xdr:cNvPr id="374" name="円/楕円 373"/>
        <xdr:cNvSpPr/>
      </xdr:nvSpPr>
      <xdr:spPr>
        <a:xfrm>
          <a:off x="7810500" y="10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83648</xdr:rowOff>
    </xdr:from>
    <xdr:ext cx="534377" cy="259045"/>
    <xdr:sp macro="" textlink="">
      <xdr:nvSpPr>
        <xdr:cNvPr id="375" name="テキスト ボックス 374"/>
        <xdr:cNvSpPr txBox="1"/>
      </xdr:nvSpPr>
      <xdr:spPr>
        <a:xfrm>
          <a:off x="7594111" y="1019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146676</xdr:rowOff>
    </xdr:from>
    <xdr:to>
      <xdr:col>10</xdr:col>
      <xdr:colOff>155575</xdr:colOff>
      <xdr:row>59</xdr:row>
      <xdr:rowOff>76826</xdr:rowOff>
    </xdr:to>
    <xdr:sp macro="" textlink="">
      <xdr:nvSpPr>
        <xdr:cNvPr id="376" name="円/楕円 375"/>
        <xdr:cNvSpPr/>
      </xdr:nvSpPr>
      <xdr:spPr>
        <a:xfrm>
          <a:off x="6921500" y="100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67953</xdr:rowOff>
    </xdr:from>
    <xdr:ext cx="534377" cy="259045"/>
    <xdr:sp macro="" textlink="">
      <xdr:nvSpPr>
        <xdr:cNvPr id="377" name="テキスト ボックス 376"/>
        <xdr:cNvSpPr txBox="1"/>
      </xdr:nvSpPr>
      <xdr:spPr>
        <a:xfrm>
          <a:off x="6705111" y="101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118227</xdr:rowOff>
    </xdr:from>
    <xdr:to>
      <xdr:col>15</xdr:col>
      <xdr:colOff>180975</xdr:colOff>
      <xdr:row>79</xdr:row>
      <xdr:rowOff>98879</xdr:rowOff>
    </xdr:to>
    <xdr:cxnSp macro="">
      <xdr:nvCxnSpPr>
        <xdr:cNvPr id="408" name="直線コネクタ 407"/>
        <xdr:cNvCxnSpPr/>
      </xdr:nvCxnSpPr>
      <xdr:spPr>
        <a:xfrm>
          <a:off x="9639300" y="13491327"/>
          <a:ext cx="838200" cy="1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118227</xdr:rowOff>
    </xdr:from>
    <xdr:to>
      <xdr:col>14</xdr:col>
      <xdr:colOff>28575</xdr:colOff>
      <xdr:row>79</xdr:row>
      <xdr:rowOff>98879</xdr:rowOff>
    </xdr:to>
    <xdr:cxnSp macro="">
      <xdr:nvCxnSpPr>
        <xdr:cNvPr id="411" name="直線コネクタ 410"/>
        <xdr:cNvCxnSpPr/>
      </xdr:nvCxnSpPr>
      <xdr:spPr>
        <a:xfrm flipV="1">
          <a:off x="8750300" y="13491327"/>
          <a:ext cx="889000" cy="1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1" name="円/楕円 420"/>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249299" cy="259045"/>
    <xdr:sp macro="" textlink="">
      <xdr:nvSpPr>
        <xdr:cNvPr id="422" name="普通建設事業費 （ うち新規整備　）該当値テキスト"/>
        <xdr:cNvSpPr txBox="1"/>
      </xdr:nvSpPr>
      <xdr:spPr>
        <a:xfrm>
          <a:off x="10528300" y="13535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67427</xdr:rowOff>
    </xdr:from>
    <xdr:to>
      <xdr:col>14</xdr:col>
      <xdr:colOff>79375</xdr:colOff>
      <xdr:row>78</xdr:row>
      <xdr:rowOff>169027</xdr:rowOff>
    </xdr:to>
    <xdr:sp macro="" textlink="">
      <xdr:nvSpPr>
        <xdr:cNvPr id="423" name="円/楕円 422"/>
        <xdr:cNvSpPr/>
      </xdr:nvSpPr>
      <xdr:spPr>
        <a:xfrm>
          <a:off x="9588500" y="134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14104</xdr:rowOff>
    </xdr:from>
    <xdr:ext cx="534377" cy="259045"/>
    <xdr:sp macro="" textlink="">
      <xdr:nvSpPr>
        <xdr:cNvPr id="424" name="テキスト ボックス 423"/>
        <xdr:cNvSpPr txBox="1"/>
      </xdr:nvSpPr>
      <xdr:spPr>
        <a:xfrm>
          <a:off x="9372111" y="132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48079</xdr:rowOff>
    </xdr:from>
    <xdr:to>
      <xdr:col>12</xdr:col>
      <xdr:colOff>561975</xdr:colOff>
      <xdr:row>79</xdr:row>
      <xdr:rowOff>149679</xdr:rowOff>
    </xdr:to>
    <xdr:sp macro="" textlink="">
      <xdr:nvSpPr>
        <xdr:cNvPr id="425" name="円/楕円 424"/>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140806</xdr:rowOff>
    </xdr:from>
    <xdr:ext cx="249299" cy="259045"/>
    <xdr:sp macro="" textlink="">
      <xdr:nvSpPr>
        <xdr:cNvPr id="426" name="テキスト ボックス 425"/>
        <xdr:cNvSpPr txBox="1"/>
      </xdr:nvSpPr>
      <xdr:spPr>
        <a:xfrm>
          <a:off x="8625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134658</xdr:rowOff>
    </xdr:from>
    <xdr:to>
      <xdr:col>15</xdr:col>
      <xdr:colOff>180975</xdr:colOff>
      <xdr:row>96</xdr:row>
      <xdr:rowOff>72720</xdr:rowOff>
    </xdr:to>
    <xdr:cxnSp macro="">
      <xdr:nvCxnSpPr>
        <xdr:cNvPr id="455" name="直線コネクタ 454"/>
        <xdr:cNvCxnSpPr/>
      </xdr:nvCxnSpPr>
      <xdr:spPr>
        <a:xfrm>
          <a:off x="9639300" y="16422408"/>
          <a:ext cx="838200" cy="1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71005</xdr:rowOff>
    </xdr:from>
    <xdr:to>
      <xdr:col>14</xdr:col>
      <xdr:colOff>28575</xdr:colOff>
      <xdr:row>95</xdr:row>
      <xdr:rowOff>134658</xdr:rowOff>
    </xdr:to>
    <xdr:cxnSp macro="">
      <xdr:nvCxnSpPr>
        <xdr:cNvPr id="458" name="直線コネクタ 457"/>
        <xdr:cNvCxnSpPr/>
      </xdr:nvCxnSpPr>
      <xdr:spPr>
        <a:xfrm>
          <a:off x="8750300" y="16358755"/>
          <a:ext cx="8890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21920</xdr:rowOff>
    </xdr:from>
    <xdr:to>
      <xdr:col>15</xdr:col>
      <xdr:colOff>231775</xdr:colOff>
      <xdr:row>96</xdr:row>
      <xdr:rowOff>123520</xdr:rowOff>
    </xdr:to>
    <xdr:sp macro="" textlink="">
      <xdr:nvSpPr>
        <xdr:cNvPr id="468" name="円/楕円 467"/>
        <xdr:cNvSpPr/>
      </xdr:nvSpPr>
      <xdr:spPr>
        <a:xfrm>
          <a:off x="10426700" y="164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44797</xdr:rowOff>
    </xdr:from>
    <xdr:ext cx="534377" cy="259045"/>
    <xdr:sp macro="" textlink="">
      <xdr:nvSpPr>
        <xdr:cNvPr id="469" name="普通建設事業費 （ うち更新整備　）該当値テキスト"/>
        <xdr:cNvSpPr txBox="1"/>
      </xdr:nvSpPr>
      <xdr:spPr>
        <a:xfrm>
          <a:off x="10528300" y="163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83858</xdr:rowOff>
    </xdr:from>
    <xdr:to>
      <xdr:col>14</xdr:col>
      <xdr:colOff>79375</xdr:colOff>
      <xdr:row>96</xdr:row>
      <xdr:rowOff>14008</xdr:rowOff>
    </xdr:to>
    <xdr:sp macro="" textlink="">
      <xdr:nvSpPr>
        <xdr:cNvPr id="470" name="円/楕円 469"/>
        <xdr:cNvSpPr/>
      </xdr:nvSpPr>
      <xdr:spPr>
        <a:xfrm>
          <a:off x="9588500" y="163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30535</xdr:rowOff>
    </xdr:from>
    <xdr:ext cx="534377" cy="259045"/>
    <xdr:sp macro="" textlink="">
      <xdr:nvSpPr>
        <xdr:cNvPr id="471" name="テキスト ボックス 470"/>
        <xdr:cNvSpPr txBox="1"/>
      </xdr:nvSpPr>
      <xdr:spPr>
        <a:xfrm>
          <a:off x="9372111" y="161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20205</xdr:rowOff>
    </xdr:from>
    <xdr:to>
      <xdr:col>12</xdr:col>
      <xdr:colOff>561975</xdr:colOff>
      <xdr:row>95</xdr:row>
      <xdr:rowOff>121805</xdr:rowOff>
    </xdr:to>
    <xdr:sp macro="" textlink="">
      <xdr:nvSpPr>
        <xdr:cNvPr id="472" name="円/楕円 471"/>
        <xdr:cNvSpPr/>
      </xdr:nvSpPr>
      <xdr:spPr>
        <a:xfrm>
          <a:off x="8699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138332</xdr:rowOff>
    </xdr:from>
    <xdr:ext cx="534377" cy="259045"/>
    <xdr:sp macro="" textlink="">
      <xdr:nvSpPr>
        <xdr:cNvPr id="473" name="テキスト ボックス 472"/>
        <xdr:cNvSpPr txBox="1"/>
      </xdr:nvSpPr>
      <xdr:spPr>
        <a:xfrm>
          <a:off x="8483111"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43006</xdr:rowOff>
    </xdr:from>
    <xdr:to>
      <xdr:col>23</xdr:col>
      <xdr:colOff>517525</xdr:colOff>
      <xdr:row>39</xdr:row>
      <xdr:rowOff>44450</xdr:rowOff>
    </xdr:to>
    <xdr:cxnSp macro="">
      <xdr:nvCxnSpPr>
        <xdr:cNvPr id="502" name="直線コネクタ 501"/>
        <xdr:cNvCxnSpPr/>
      </xdr:nvCxnSpPr>
      <xdr:spPr>
        <a:xfrm>
          <a:off x="15481300" y="6729556"/>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43006</xdr:rowOff>
    </xdr:from>
    <xdr:to>
      <xdr:col>22</xdr:col>
      <xdr:colOff>365125</xdr:colOff>
      <xdr:row>39</xdr:row>
      <xdr:rowOff>44450</xdr:rowOff>
    </xdr:to>
    <xdr:cxnSp macro="">
      <xdr:nvCxnSpPr>
        <xdr:cNvPr id="505" name="直線コネクタ 504"/>
        <xdr:cNvCxnSpPr/>
      </xdr:nvCxnSpPr>
      <xdr:spPr>
        <a:xfrm flipV="1">
          <a:off x="14592300" y="672955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0" name="テキスト ボックス 509"/>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35184</xdr:rowOff>
    </xdr:from>
    <xdr:to>
      <xdr:col>19</xdr:col>
      <xdr:colOff>644525</xdr:colOff>
      <xdr:row>39</xdr:row>
      <xdr:rowOff>44450</xdr:rowOff>
    </xdr:to>
    <xdr:cxnSp macro="">
      <xdr:nvCxnSpPr>
        <xdr:cNvPr id="511" name="直線コネクタ 510"/>
        <xdr:cNvCxnSpPr/>
      </xdr:nvCxnSpPr>
      <xdr:spPr>
        <a:xfrm>
          <a:off x="12814300" y="6721734"/>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82003</xdr:rowOff>
    </xdr:from>
    <xdr:ext cx="469744" cy="259045"/>
    <xdr:sp macro="" textlink="">
      <xdr:nvSpPr>
        <xdr:cNvPr id="515" name="テキスト ボックス 514"/>
        <xdr:cNvSpPr txBox="1"/>
      </xdr:nvSpPr>
      <xdr:spPr>
        <a:xfrm>
          <a:off x="12579427" y="676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163656</xdr:rowOff>
    </xdr:from>
    <xdr:to>
      <xdr:col>22</xdr:col>
      <xdr:colOff>415925</xdr:colOff>
      <xdr:row>39</xdr:row>
      <xdr:rowOff>93806</xdr:rowOff>
    </xdr:to>
    <xdr:sp macro="" textlink="">
      <xdr:nvSpPr>
        <xdr:cNvPr id="523" name="円/楕円 522"/>
        <xdr:cNvSpPr/>
      </xdr:nvSpPr>
      <xdr:spPr>
        <a:xfrm>
          <a:off x="15430500" y="66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84933</xdr:rowOff>
    </xdr:from>
    <xdr:ext cx="378565" cy="259045"/>
    <xdr:sp macro="" textlink="">
      <xdr:nvSpPr>
        <xdr:cNvPr id="524" name="テキスト ボックス 523"/>
        <xdr:cNvSpPr txBox="1"/>
      </xdr:nvSpPr>
      <xdr:spPr>
        <a:xfrm>
          <a:off x="15292017" y="677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155834</xdr:rowOff>
    </xdr:from>
    <xdr:to>
      <xdr:col>18</xdr:col>
      <xdr:colOff>492125</xdr:colOff>
      <xdr:row>39</xdr:row>
      <xdr:rowOff>85984</xdr:rowOff>
    </xdr:to>
    <xdr:sp macro="" textlink="">
      <xdr:nvSpPr>
        <xdr:cNvPr id="529" name="円/楕円 528"/>
        <xdr:cNvSpPr/>
      </xdr:nvSpPr>
      <xdr:spPr>
        <a:xfrm>
          <a:off x="12763500" y="66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102511</xdr:rowOff>
    </xdr:from>
    <xdr:ext cx="469744" cy="259045"/>
    <xdr:sp macro="" textlink="">
      <xdr:nvSpPr>
        <xdr:cNvPr id="530" name="テキスト ボックス 529"/>
        <xdr:cNvSpPr txBox="1"/>
      </xdr:nvSpPr>
      <xdr:spPr>
        <a:xfrm>
          <a:off x="12579427" y="644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46180</xdr:rowOff>
    </xdr:from>
    <xdr:to>
      <xdr:col>23</xdr:col>
      <xdr:colOff>517525</xdr:colOff>
      <xdr:row>76</xdr:row>
      <xdr:rowOff>49033</xdr:rowOff>
    </xdr:to>
    <xdr:cxnSp macro="">
      <xdr:nvCxnSpPr>
        <xdr:cNvPr id="610" name="直線コネクタ 609"/>
        <xdr:cNvCxnSpPr/>
      </xdr:nvCxnSpPr>
      <xdr:spPr>
        <a:xfrm flipV="1">
          <a:off x="15481300" y="13076380"/>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49033</xdr:rowOff>
    </xdr:from>
    <xdr:to>
      <xdr:col>22</xdr:col>
      <xdr:colOff>365125</xdr:colOff>
      <xdr:row>76</xdr:row>
      <xdr:rowOff>58198</xdr:rowOff>
    </xdr:to>
    <xdr:cxnSp macro="">
      <xdr:nvCxnSpPr>
        <xdr:cNvPr id="613" name="直線コネクタ 612"/>
        <xdr:cNvCxnSpPr/>
      </xdr:nvCxnSpPr>
      <xdr:spPr>
        <a:xfrm flipV="1">
          <a:off x="14592300" y="13079233"/>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58198</xdr:rowOff>
    </xdr:from>
    <xdr:to>
      <xdr:col>21</xdr:col>
      <xdr:colOff>161925</xdr:colOff>
      <xdr:row>76</xdr:row>
      <xdr:rowOff>85739</xdr:rowOff>
    </xdr:to>
    <xdr:cxnSp macro="">
      <xdr:nvCxnSpPr>
        <xdr:cNvPr id="616" name="直線コネクタ 615"/>
        <xdr:cNvCxnSpPr/>
      </xdr:nvCxnSpPr>
      <xdr:spPr>
        <a:xfrm flipV="1">
          <a:off x="13703300" y="13088398"/>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18" name="テキスト ボックス 617"/>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85739</xdr:rowOff>
    </xdr:from>
    <xdr:to>
      <xdr:col>19</xdr:col>
      <xdr:colOff>644525</xdr:colOff>
      <xdr:row>76</xdr:row>
      <xdr:rowOff>93458</xdr:rowOff>
    </xdr:to>
    <xdr:cxnSp macro="">
      <xdr:nvCxnSpPr>
        <xdr:cNvPr id="619" name="直線コネクタ 618"/>
        <xdr:cNvCxnSpPr/>
      </xdr:nvCxnSpPr>
      <xdr:spPr>
        <a:xfrm flipV="1">
          <a:off x="12814300" y="13115939"/>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1" name="テキスト ボックス 620"/>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166830</xdr:rowOff>
    </xdr:from>
    <xdr:to>
      <xdr:col>23</xdr:col>
      <xdr:colOff>568325</xdr:colOff>
      <xdr:row>76</xdr:row>
      <xdr:rowOff>96980</xdr:rowOff>
    </xdr:to>
    <xdr:sp macro="" textlink="">
      <xdr:nvSpPr>
        <xdr:cNvPr id="629" name="円/楕円 628"/>
        <xdr:cNvSpPr/>
      </xdr:nvSpPr>
      <xdr:spPr>
        <a:xfrm>
          <a:off x="16268700" y="130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145257</xdr:rowOff>
    </xdr:from>
    <xdr:ext cx="534377" cy="259045"/>
    <xdr:sp macro="" textlink="">
      <xdr:nvSpPr>
        <xdr:cNvPr id="630" name="公債費該当値テキスト"/>
        <xdr:cNvSpPr txBox="1"/>
      </xdr:nvSpPr>
      <xdr:spPr>
        <a:xfrm>
          <a:off x="16370300" y="1300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169683</xdr:rowOff>
    </xdr:from>
    <xdr:to>
      <xdr:col>22</xdr:col>
      <xdr:colOff>415925</xdr:colOff>
      <xdr:row>76</xdr:row>
      <xdr:rowOff>99833</xdr:rowOff>
    </xdr:to>
    <xdr:sp macro="" textlink="">
      <xdr:nvSpPr>
        <xdr:cNvPr id="631" name="円/楕円 630"/>
        <xdr:cNvSpPr/>
      </xdr:nvSpPr>
      <xdr:spPr>
        <a:xfrm>
          <a:off x="15430500" y="130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90960</xdr:rowOff>
    </xdr:from>
    <xdr:ext cx="534377" cy="259045"/>
    <xdr:sp macro="" textlink="">
      <xdr:nvSpPr>
        <xdr:cNvPr id="632" name="テキスト ボックス 631"/>
        <xdr:cNvSpPr txBox="1"/>
      </xdr:nvSpPr>
      <xdr:spPr>
        <a:xfrm>
          <a:off x="15214111" y="131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7398</xdr:rowOff>
    </xdr:from>
    <xdr:to>
      <xdr:col>21</xdr:col>
      <xdr:colOff>212725</xdr:colOff>
      <xdr:row>76</xdr:row>
      <xdr:rowOff>108998</xdr:rowOff>
    </xdr:to>
    <xdr:sp macro="" textlink="">
      <xdr:nvSpPr>
        <xdr:cNvPr id="633" name="円/楕円 632"/>
        <xdr:cNvSpPr/>
      </xdr:nvSpPr>
      <xdr:spPr>
        <a:xfrm>
          <a:off x="14541500" y="130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100125</xdr:rowOff>
    </xdr:from>
    <xdr:ext cx="534377" cy="259045"/>
    <xdr:sp macro="" textlink="">
      <xdr:nvSpPr>
        <xdr:cNvPr id="634" name="テキスト ボックス 633"/>
        <xdr:cNvSpPr txBox="1"/>
      </xdr:nvSpPr>
      <xdr:spPr>
        <a:xfrm>
          <a:off x="14325111" y="131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34939</xdr:rowOff>
    </xdr:from>
    <xdr:to>
      <xdr:col>20</xdr:col>
      <xdr:colOff>9525</xdr:colOff>
      <xdr:row>76</xdr:row>
      <xdr:rowOff>136539</xdr:rowOff>
    </xdr:to>
    <xdr:sp macro="" textlink="">
      <xdr:nvSpPr>
        <xdr:cNvPr id="635" name="円/楕円 634"/>
        <xdr:cNvSpPr/>
      </xdr:nvSpPr>
      <xdr:spPr>
        <a:xfrm>
          <a:off x="13652500" y="130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127666</xdr:rowOff>
    </xdr:from>
    <xdr:ext cx="534377" cy="259045"/>
    <xdr:sp macro="" textlink="">
      <xdr:nvSpPr>
        <xdr:cNvPr id="636" name="テキスト ボックス 635"/>
        <xdr:cNvSpPr txBox="1"/>
      </xdr:nvSpPr>
      <xdr:spPr>
        <a:xfrm>
          <a:off x="13436111" y="131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42658</xdr:rowOff>
    </xdr:from>
    <xdr:to>
      <xdr:col>18</xdr:col>
      <xdr:colOff>492125</xdr:colOff>
      <xdr:row>76</xdr:row>
      <xdr:rowOff>144258</xdr:rowOff>
    </xdr:to>
    <xdr:sp macro="" textlink="">
      <xdr:nvSpPr>
        <xdr:cNvPr id="637" name="円/楕円 636"/>
        <xdr:cNvSpPr/>
      </xdr:nvSpPr>
      <xdr:spPr>
        <a:xfrm>
          <a:off x="12763500" y="130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135385</xdr:rowOff>
    </xdr:from>
    <xdr:ext cx="534377" cy="259045"/>
    <xdr:sp macro="" textlink="">
      <xdr:nvSpPr>
        <xdr:cNvPr id="638" name="テキスト ボックス 637"/>
        <xdr:cNvSpPr txBox="1"/>
      </xdr:nvSpPr>
      <xdr:spPr>
        <a:xfrm>
          <a:off x="12547111" y="131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42509</xdr:rowOff>
    </xdr:from>
    <xdr:to>
      <xdr:col>23</xdr:col>
      <xdr:colOff>517525</xdr:colOff>
      <xdr:row>98</xdr:row>
      <xdr:rowOff>55987</xdr:rowOff>
    </xdr:to>
    <xdr:cxnSp macro="">
      <xdr:nvCxnSpPr>
        <xdr:cNvPr id="665" name="直線コネクタ 664"/>
        <xdr:cNvCxnSpPr/>
      </xdr:nvCxnSpPr>
      <xdr:spPr>
        <a:xfrm flipV="1">
          <a:off x="15481300" y="16844609"/>
          <a:ext cx="8382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39875</xdr:rowOff>
    </xdr:from>
    <xdr:to>
      <xdr:col>22</xdr:col>
      <xdr:colOff>365125</xdr:colOff>
      <xdr:row>98</xdr:row>
      <xdr:rowOff>55987</xdr:rowOff>
    </xdr:to>
    <xdr:cxnSp macro="">
      <xdr:nvCxnSpPr>
        <xdr:cNvPr id="668" name="直線コネクタ 667"/>
        <xdr:cNvCxnSpPr/>
      </xdr:nvCxnSpPr>
      <xdr:spPr>
        <a:xfrm>
          <a:off x="14592300" y="1684197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39875</xdr:rowOff>
    </xdr:from>
    <xdr:to>
      <xdr:col>21</xdr:col>
      <xdr:colOff>161925</xdr:colOff>
      <xdr:row>98</xdr:row>
      <xdr:rowOff>72171</xdr:rowOff>
    </xdr:to>
    <xdr:cxnSp macro="">
      <xdr:nvCxnSpPr>
        <xdr:cNvPr id="671" name="直線コネクタ 670"/>
        <xdr:cNvCxnSpPr/>
      </xdr:nvCxnSpPr>
      <xdr:spPr>
        <a:xfrm flipV="1">
          <a:off x="13703300" y="16841975"/>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72171</xdr:rowOff>
    </xdr:from>
    <xdr:to>
      <xdr:col>19</xdr:col>
      <xdr:colOff>644525</xdr:colOff>
      <xdr:row>98</xdr:row>
      <xdr:rowOff>92366</xdr:rowOff>
    </xdr:to>
    <xdr:cxnSp macro="">
      <xdr:nvCxnSpPr>
        <xdr:cNvPr id="674" name="直線コネクタ 673"/>
        <xdr:cNvCxnSpPr/>
      </xdr:nvCxnSpPr>
      <xdr:spPr>
        <a:xfrm flipV="1">
          <a:off x="12814300" y="16874271"/>
          <a:ext cx="8890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163159</xdr:rowOff>
    </xdr:from>
    <xdr:to>
      <xdr:col>23</xdr:col>
      <xdr:colOff>568325</xdr:colOff>
      <xdr:row>98</xdr:row>
      <xdr:rowOff>93309</xdr:rowOff>
    </xdr:to>
    <xdr:sp macro="" textlink="">
      <xdr:nvSpPr>
        <xdr:cNvPr id="684" name="円/楕円 683"/>
        <xdr:cNvSpPr/>
      </xdr:nvSpPr>
      <xdr:spPr>
        <a:xfrm>
          <a:off x="16268700" y="167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122536</xdr:rowOff>
    </xdr:from>
    <xdr:ext cx="534377" cy="259045"/>
    <xdr:sp macro="" textlink="">
      <xdr:nvSpPr>
        <xdr:cNvPr id="685" name="積立金該当値テキスト"/>
        <xdr:cNvSpPr txBox="1"/>
      </xdr:nvSpPr>
      <xdr:spPr>
        <a:xfrm>
          <a:off x="16370300" y="165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5187</xdr:rowOff>
    </xdr:from>
    <xdr:to>
      <xdr:col>22</xdr:col>
      <xdr:colOff>415925</xdr:colOff>
      <xdr:row>98</xdr:row>
      <xdr:rowOff>106787</xdr:rowOff>
    </xdr:to>
    <xdr:sp macro="" textlink="">
      <xdr:nvSpPr>
        <xdr:cNvPr id="686" name="円/楕円 685"/>
        <xdr:cNvSpPr/>
      </xdr:nvSpPr>
      <xdr:spPr>
        <a:xfrm>
          <a:off x="15430500" y="168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123314</xdr:rowOff>
    </xdr:from>
    <xdr:ext cx="534377" cy="259045"/>
    <xdr:sp macro="" textlink="">
      <xdr:nvSpPr>
        <xdr:cNvPr id="687" name="テキスト ボックス 686"/>
        <xdr:cNvSpPr txBox="1"/>
      </xdr:nvSpPr>
      <xdr:spPr>
        <a:xfrm>
          <a:off x="15214111" y="165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160525</xdr:rowOff>
    </xdr:from>
    <xdr:to>
      <xdr:col>21</xdr:col>
      <xdr:colOff>212725</xdr:colOff>
      <xdr:row>98</xdr:row>
      <xdr:rowOff>90675</xdr:rowOff>
    </xdr:to>
    <xdr:sp macro="" textlink="">
      <xdr:nvSpPr>
        <xdr:cNvPr id="688" name="円/楕円 687"/>
        <xdr:cNvSpPr/>
      </xdr:nvSpPr>
      <xdr:spPr>
        <a:xfrm>
          <a:off x="14541500" y="167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107202</xdr:rowOff>
    </xdr:from>
    <xdr:ext cx="534377" cy="259045"/>
    <xdr:sp macro="" textlink="">
      <xdr:nvSpPr>
        <xdr:cNvPr id="689" name="テキスト ボックス 688"/>
        <xdr:cNvSpPr txBox="1"/>
      </xdr:nvSpPr>
      <xdr:spPr>
        <a:xfrm>
          <a:off x="14325111" y="165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21371</xdr:rowOff>
    </xdr:from>
    <xdr:to>
      <xdr:col>20</xdr:col>
      <xdr:colOff>9525</xdr:colOff>
      <xdr:row>98</xdr:row>
      <xdr:rowOff>122971</xdr:rowOff>
    </xdr:to>
    <xdr:sp macro="" textlink="">
      <xdr:nvSpPr>
        <xdr:cNvPr id="690" name="円/楕円 689"/>
        <xdr:cNvSpPr/>
      </xdr:nvSpPr>
      <xdr:spPr>
        <a:xfrm>
          <a:off x="13652500" y="168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114098</xdr:rowOff>
    </xdr:from>
    <xdr:ext cx="534377" cy="259045"/>
    <xdr:sp macro="" textlink="">
      <xdr:nvSpPr>
        <xdr:cNvPr id="691" name="テキスト ボックス 690"/>
        <xdr:cNvSpPr txBox="1"/>
      </xdr:nvSpPr>
      <xdr:spPr>
        <a:xfrm>
          <a:off x="13436111" y="16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41566</xdr:rowOff>
    </xdr:from>
    <xdr:to>
      <xdr:col>18</xdr:col>
      <xdr:colOff>492125</xdr:colOff>
      <xdr:row>98</xdr:row>
      <xdr:rowOff>143166</xdr:rowOff>
    </xdr:to>
    <xdr:sp macro="" textlink="">
      <xdr:nvSpPr>
        <xdr:cNvPr id="692" name="円/楕円 691"/>
        <xdr:cNvSpPr/>
      </xdr:nvSpPr>
      <xdr:spPr>
        <a:xfrm>
          <a:off x="12763500" y="168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134293</xdr:rowOff>
    </xdr:from>
    <xdr:ext cx="534377" cy="259045"/>
    <xdr:sp macro="" textlink="">
      <xdr:nvSpPr>
        <xdr:cNvPr id="693" name="テキスト ボックス 692"/>
        <xdr:cNvSpPr txBox="1"/>
      </xdr:nvSpPr>
      <xdr:spPr>
        <a:xfrm>
          <a:off x="12547111" y="169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105135</xdr:rowOff>
    </xdr:from>
    <xdr:to>
      <xdr:col>32</xdr:col>
      <xdr:colOff>187325</xdr:colOff>
      <xdr:row>38</xdr:row>
      <xdr:rowOff>106736</xdr:rowOff>
    </xdr:to>
    <xdr:cxnSp macro="">
      <xdr:nvCxnSpPr>
        <xdr:cNvPr id="720" name="直線コネクタ 719"/>
        <xdr:cNvCxnSpPr/>
      </xdr:nvCxnSpPr>
      <xdr:spPr>
        <a:xfrm>
          <a:off x="21323300" y="6620235"/>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105135</xdr:rowOff>
    </xdr:from>
    <xdr:to>
      <xdr:col>31</xdr:col>
      <xdr:colOff>34925</xdr:colOff>
      <xdr:row>38</xdr:row>
      <xdr:rowOff>106279</xdr:rowOff>
    </xdr:to>
    <xdr:cxnSp macro="">
      <xdr:nvCxnSpPr>
        <xdr:cNvPr id="723" name="直線コネクタ 722"/>
        <xdr:cNvCxnSpPr/>
      </xdr:nvCxnSpPr>
      <xdr:spPr>
        <a:xfrm flipV="1">
          <a:off x="20434300" y="662023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106279</xdr:rowOff>
    </xdr:from>
    <xdr:to>
      <xdr:col>29</xdr:col>
      <xdr:colOff>517525</xdr:colOff>
      <xdr:row>38</xdr:row>
      <xdr:rowOff>108427</xdr:rowOff>
    </xdr:to>
    <xdr:cxnSp macro="">
      <xdr:nvCxnSpPr>
        <xdr:cNvPr id="726" name="直線コネクタ 725"/>
        <xdr:cNvCxnSpPr/>
      </xdr:nvCxnSpPr>
      <xdr:spPr>
        <a:xfrm flipV="1">
          <a:off x="19545300" y="662137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108427</xdr:rowOff>
    </xdr:from>
    <xdr:to>
      <xdr:col>28</xdr:col>
      <xdr:colOff>314325</xdr:colOff>
      <xdr:row>38</xdr:row>
      <xdr:rowOff>108793</xdr:rowOff>
    </xdr:to>
    <xdr:cxnSp macro="">
      <xdr:nvCxnSpPr>
        <xdr:cNvPr id="729" name="直線コネクタ 728"/>
        <xdr:cNvCxnSpPr/>
      </xdr:nvCxnSpPr>
      <xdr:spPr>
        <a:xfrm flipV="1">
          <a:off x="18656300" y="66235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55936</xdr:rowOff>
    </xdr:from>
    <xdr:to>
      <xdr:col>32</xdr:col>
      <xdr:colOff>238125</xdr:colOff>
      <xdr:row>38</xdr:row>
      <xdr:rowOff>157536</xdr:rowOff>
    </xdr:to>
    <xdr:sp macro="" textlink="">
      <xdr:nvSpPr>
        <xdr:cNvPr id="739" name="円/楕円 738"/>
        <xdr:cNvSpPr/>
      </xdr:nvSpPr>
      <xdr:spPr>
        <a:xfrm>
          <a:off x="22110700" y="65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142313</xdr:rowOff>
    </xdr:from>
    <xdr:ext cx="378565" cy="259045"/>
    <xdr:sp macro="" textlink="">
      <xdr:nvSpPr>
        <xdr:cNvPr id="740" name="投資及び出資金該当値テキスト"/>
        <xdr:cNvSpPr txBox="1"/>
      </xdr:nvSpPr>
      <xdr:spPr>
        <a:xfrm>
          <a:off x="22212300" y="648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54335</xdr:rowOff>
    </xdr:from>
    <xdr:to>
      <xdr:col>31</xdr:col>
      <xdr:colOff>85725</xdr:colOff>
      <xdr:row>38</xdr:row>
      <xdr:rowOff>155935</xdr:rowOff>
    </xdr:to>
    <xdr:sp macro="" textlink="">
      <xdr:nvSpPr>
        <xdr:cNvPr id="741" name="円/楕円 740"/>
        <xdr:cNvSpPr/>
      </xdr:nvSpPr>
      <xdr:spPr>
        <a:xfrm>
          <a:off x="21272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147062</xdr:rowOff>
    </xdr:from>
    <xdr:ext cx="378565" cy="259045"/>
    <xdr:sp macro="" textlink="">
      <xdr:nvSpPr>
        <xdr:cNvPr id="742" name="テキスト ボックス 741"/>
        <xdr:cNvSpPr txBox="1"/>
      </xdr:nvSpPr>
      <xdr:spPr>
        <a:xfrm>
          <a:off x="21134017" y="666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55479</xdr:rowOff>
    </xdr:from>
    <xdr:to>
      <xdr:col>29</xdr:col>
      <xdr:colOff>568325</xdr:colOff>
      <xdr:row>38</xdr:row>
      <xdr:rowOff>157079</xdr:rowOff>
    </xdr:to>
    <xdr:sp macro="" textlink="">
      <xdr:nvSpPr>
        <xdr:cNvPr id="743" name="円/楕円 742"/>
        <xdr:cNvSpPr/>
      </xdr:nvSpPr>
      <xdr:spPr>
        <a:xfrm>
          <a:off x="20383500" y="6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148206</xdr:rowOff>
    </xdr:from>
    <xdr:ext cx="378565" cy="259045"/>
    <xdr:sp macro="" textlink="">
      <xdr:nvSpPr>
        <xdr:cNvPr id="744" name="テキスト ボックス 743"/>
        <xdr:cNvSpPr txBox="1"/>
      </xdr:nvSpPr>
      <xdr:spPr>
        <a:xfrm>
          <a:off x="20245017" y="666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57627</xdr:rowOff>
    </xdr:from>
    <xdr:to>
      <xdr:col>28</xdr:col>
      <xdr:colOff>365125</xdr:colOff>
      <xdr:row>38</xdr:row>
      <xdr:rowOff>159227</xdr:rowOff>
    </xdr:to>
    <xdr:sp macro="" textlink="">
      <xdr:nvSpPr>
        <xdr:cNvPr id="745" name="円/楕円 744"/>
        <xdr:cNvSpPr/>
      </xdr:nvSpPr>
      <xdr:spPr>
        <a:xfrm>
          <a:off x="19494500" y="6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150354</xdr:rowOff>
    </xdr:from>
    <xdr:ext cx="378565" cy="259045"/>
    <xdr:sp macro="" textlink="">
      <xdr:nvSpPr>
        <xdr:cNvPr id="746" name="テキスト ボックス 745"/>
        <xdr:cNvSpPr txBox="1"/>
      </xdr:nvSpPr>
      <xdr:spPr>
        <a:xfrm>
          <a:off x="19356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57993</xdr:rowOff>
    </xdr:from>
    <xdr:to>
      <xdr:col>27</xdr:col>
      <xdr:colOff>161925</xdr:colOff>
      <xdr:row>38</xdr:row>
      <xdr:rowOff>159593</xdr:rowOff>
    </xdr:to>
    <xdr:sp macro="" textlink="">
      <xdr:nvSpPr>
        <xdr:cNvPr id="747" name="円/楕円 746"/>
        <xdr:cNvSpPr/>
      </xdr:nvSpPr>
      <xdr:spPr>
        <a:xfrm>
          <a:off x="18605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150720</xdr:rowOff>
    </xdr:from>
    <xdr:ext cx="378565" cy="259045"/>
    <xdr:sp macro="" textlink="">
      <xdr:nvSpPr>
        <xdr:cNvPr id="748" name="テキスト ボックス 747"/>
        <xdr:cNvSpPr txBox="1"/>
      </xdr:nvSpPr>
      <xdr:spPr>
        <a:xfrm>
          <a:off x="18467017" y="666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14427</xdr:rowOff>
    </xdr:from>
    <xdr:to>
      <xdr:col>32</xdr:col>
      <xdr:colOff>187325</xdr:colOff>
      <xdr:row>59</xdr:row>
      <xdr:rowOff>18009</xdr:rowOff>
    </xdr:to>
    <xdr:cxnSp macro="">
      <xdr:nvCxnSpPr>
        <xdr:cNvPr id="777" name="直線コネクタ 776"/>
        <xdr:cNvCxnSpPr/>
      </xdr:nvCxnSpPr>
      <xdr:spPr>
        <a:xfrm>
          <a:off x="21323300" y="10129977"/>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7188</xdr:rowOff>
    </xdr:from>
    <xdr:to>
      <xdr:col>31</xdr:col>
      <xdr:colOff>34925</xdr:colOff>
      <xdr:row>59</xdr:row>
      <xdr:rowOff>14427</xdr:rowOff>
    </xdr:to>
    <xdr:cxnSp macro="">
      <xdr:nvCxnSpPr>
        <xdr:cNvPr id="780" name="直線コネクタ 779"/>
        <xdr:cNvCxnSpPr/>
      </xdr:nvCxnSpPr>
      <xdr:spPr>
        <a:xfrm>
          <a:off x="20434300" y="101227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1321</xdr:rowOff>
    </xdr:from>
    <xdr:to>
      <xdr:col>29</xdr:col>
      <xdr:colOff>517525</xdr:colOff>
      <xdr:row>59</xdr:row>
      <xdr:rowOff>7188</xdr:rowOff>
    </xdr:to>
    <xdr:cxnSp macro="">
      <xdr:nvCxnSpPr>
        <xdr:cNvPr id="783" name="直線コネクタ 782"/>
        <xdr:cNvCxnSpPr/>
      </xdr:nvCxnSpPr>
      <xdr:spPr>
        <a:xfrm>
          <a:off x="19545300" y="10116871"/>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165608</xdr:rowOff>
    </xdr:from>
    <xdr:to>
      <xdr:col>28</xdr:col>
      <xdr:colOff>314325</xdr:colOff>
      <xdr:row>59</xdr:row>
      <xdr:rowOff>1321</xdr:rowOff>
    </xdr:to>
    <xdr:cxnSp macro="">
      <xdr:nvCxnSpPr>
        <xdr:cNvPr id="786" name="直線コネクタ 785"/>
        <xdr:cNvCxnSpPr/>
      </xdr:nvCxnSpPr>
      <xdr:spPr>
        <a:xfrm>
          <a:off x="18656300" y="1010970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138659</xdr:rowOff>
    </xdr:from>
    <xdr:to>
      <xdr:col>32</xdr:col>
      <xdr:colOff>238125</xdr:colOff>
      <xdr:row>59</xdr:row>
      <xdr:rowOff>68809</xdr:rowOff>
    </xdr:to>
    <xdr:sp macro="" textlink="">
      <xdr:nvSpPr>
        <xdr:cNvPr id="796" name="円/楕円 795"/>
        <xdr:cNvSpPr/>
      </xdr:nvSpPr>
      <xdr:spPr>
        <a:xfrm>
          <a:off x="22110700" y="100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53586</xdr:rowOff>
    </xdr:from>
    <xdr:ext cx="378565" cy="259045"/>
    <xdr:sp macro="" textlink="">
      <xdr:nvSpPr>
        <xdr:cNvPr id="797" name="貸付金該当値テキスト"/>
        <xdr:cNvSpPr txBox="1"/>
      </xdr:nvSpPr>
      <xdr:spPr>
        <a:xfrm>
          <a:off x="22212300" y="999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135077</xdr:rowOff>
    </xdr:from>
    <xdr:to>
      <xdr:col>31</xdr:col>
      <xdr:colOff>85725</xdr:colOff>
      <xdr:row>59</xdr:row>
      <xdr:rowOff>65227</xdr:rowOff>
    </xdr:to>
    <xdr:sp macro="" textlink="">
      <xdr:nvSpPr>
        <xdr:cNvPr id="798" name="円/楕円 797"/>
        <xdr:cNvSpPr/>
      </xdr:nvSpPr>
      <xdr:spPr>
        <a:xfrm>
          <a:off x="21272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56354</xdr:rowOff>
    </xdr:from>
    <xdr:ext cx="378565" cy="259045"/>
    <xdr:sp macro="" textlink="">
      <xdr:nvSpPr>
        <xdr:cNvPr id="799" name="テキスト ボックス 798"/>
        <xdr:cNvSpPr txBox="1"/>
      </xdr:nvSpPr>
      <xdr:spPr>
        <a:xfrm>
          <a:off x="21134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127838</xdr:rowOff>
    </xdr:from>
    <xdr:to>
      <xdr:col>29</xdr:col>
      <xdr:colOff>568325</xdr:colOff>
      <xdr:row>59</xdr:row>
      <xdr:rowOff>57988</xdr:rowOff>
    </xdr:to>
    <xdr:sp macro="" textlink="">
      <xdr:nvSpPr>
        <xdr:cNvPr id="800" name="円/楕円 799"/>
        <xdr:cNvSpPr/>
      </xdr:nvSpPr>
      <xdr:spPr>
        <a:xfrm>
          <a:off x="20383500" y="100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49115</xdr:rowOff>
    </xdr:from>
    <xdr:ext cx="378565" cy="259045"/>
    <xdr:sp macro="" textlink="">
      <xdr:nvSpPr>
        <xdr:cNvPr id="801" name="テキスト ボックス 800"/>
        <xdr:cNvSpPr txBox="1"/>
      </xdr:nvSpPr>
      <xdr:spPr>
        <a:xfrm>
          <a:off x="20245017" y="10164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121971</xdr:rowOff>
    </xdr:from>
    <xdr:to>
      <xdr:col>28</xdr:col>
      <xdr:colOff>365125</xdr:colOff>
      <xdr:row>59</xdr:row>
      <xdr:rowOff>52121</xdr:rowOff>
    </xdr:to>
    <xdr:sp macro="" textlink="">
      <xdr:nvSpPr>
        <xdr:cNvPr id="802" name="円/楕円 801"/>
        <xdr:cNvSpPr/>
      </xdr:nvSpPr>
      <xdr:spPr>
        <a:xfrm>
          <a:off x="19494500" y="100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43248</xdr:rowOff>
    </xdr:from>
    <xdr:ext cx="469744" cy="259045"/>
    <xdr:sp macro="" textlink="">
      <xdr:nvSpPr>
        <xdr:cNvPr id="803" name="テキスト ボックス 802"/>
        <xdr:cNvSpPr txBox="1"/>
      </xdr:nvSpPr>
      <xdr:spPr>
        <a:xfrm>
          <a:off x="19310427" y="1015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114808</xdr:rowOff>
    </xdr:from>
    <xdr:to>
      <xdr:col>27</xdr:col>
      <xdr:colOff>161925</xdr:colOff>
      <xdr:row>59</xdr:row>
      <xdr:rowOff>44958</xdr:rowOff>
    </xdr:to>
    <xdr:sp macro="" textlink="">
      <xdr:nvSpPr>
        <xdr:cNvPr id="804" name="円/楕円 803"/>
        <xdr:cNvSpPr/>
      </xdr:nvSpPr>
      <xdr:spPr>
        <a:xfrm>
          <a:off x="186055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36085</xdr:rowOff>
    </xdr:from>
    <xdr:ext cx="469744" cy="259045"/>
    <xdr:sp macro="" textlink="">
      <xdr:nvSpPr>
        <xdr:cNvPr id="805" name="テキスト ボックス 804"/>
        <xdr:cNvSpPr txBox="1"/>
      </xdr:nvSpPr>
      <xdr:spPr>
        <a:xfrm>
          <a:off x="18421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30125</xdr:rowOff>
    </xdr:from>
    <xdr:to>
      <xdr:col>32</xdr:col>
      <xdr:colOff>187325</xdr:colOff>
      <xdr:row>72</xdr:row>
      <xdr:rowOff>45079</xdr:rowOff>
    </xdr:to>
    <xdr:cxnSp macro="">
      <xdr:nvCxnSpPr>
        <xdr:cNvPr id="835" name="直線コネクタ 834"/>
        <xdr:cNvCxnSpPr/>
      </xdr:nvCxnSpPr>
      <xdr:spPr>
        <a:xfrm flipV="1">
          <a:off x="21323300" y="12374525"/>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42431</xdr:rowOff>
    </xdr:from>
    <xdr:to>
      <xdr:col>31</xdr:col>
      <xdr:colOff>34925</xdr:colOff>
      <xdr:row>72</xdr:row>
      <xdr:rowOff>45079</xdr:rowOff>
    </xdr:to>
    <xdr:cxnSp macro="">
      <xdr:nvCxnSpPr>
        <xdr:cNvPr id="838" name="直線コネクタ 837"/>
        <xdr:cNvCxnSpPr/>
      </xdr:nvCxnSpPr>
      <xdr:spPr>
        <a:xfrm>
          <a:off x="20434300" y="1238683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42431</xdr:rowOff>
    </xdr:from>
    <xdr:to>
      <xdr:col>29</xdr:col>
      <xdr:colOff>517525</xdr:colOff>
      <xdr:row>72</xdr:row>
      <xdr:rowOff>132576</xdr:rowOff>
    </xdr:to>
    <xdr:cxnSp macro="">
      <xdr:nvCxnSpPr>
        <xdr:cNvPr id="841" name="直線コネクタ 840"/>
        <xdr:cNvCxnSpPr/>
      </xdr:nvCxnSpPr>
      <xdr:spPr>
        <a:xfrm flipV="1">
          <a:off x="19545300" y="1238683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132576</xdr:rowOff>
    </xdr:from>
    <xdr:to>
      <xdr:col>28</xdr:col>
      <xdr:colOff>314325</xdr:colOff>
      <xdr:row>72</xdr:row>
      <xdr:rowOff>154636</xdr:rowOff>
    </xdr:to>
    <xdr:cxnSp macro="">
      <xdr:nvCxnSpPr>
        <xdr:cNvPr id="844" name="直線コネクタ 843"/>
        <xdr:cNvCxnSpPr/>
      </xdr:nvCxnSpPr>
      <xdr:spPr>
        <a:xfrm flipV="1">
          <a:off x="18656300" y="12476976"/>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150775</xdr:rowOff>
    </xdr:from>
    <xdr:to>
      <xdr:col>32</xdr:col>
      <xdr:colOff>238125</xdr:colOff>
      <xdr:row>72</xdr:row>
      <xdr:rowOff>80925</xdr:rowOff>
    </xdr:to>
    <xdr:sp macro="" textlink="">
      <xdr:nvSpPr>
        <xdr:cNvPr id="854" name="円/楕円 853"/>
        <xdr:cNvSpPr/>
      </xdr:nvSpPr>
      <xdr:spPr>
        <a:xfrm>
          <a:off x="221107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2202</xdr:rowOff>
    </xdr:from>
    <xdr:ext cx="534377" cy="259045"/>
    <xdr:sp macro="" textlink="">
      <xdr:nvSpPr>
        <xdr:cNvPr id="855" name="繰出金該当値テキスト"/>
        <xdr:cNvSpPr txBox="1"/>
      </xdr:nvSpPr>
      <xdr:spPr>
        <a:xfrm>
          <a:off x="22212300" y="121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83,752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165729</xdr:rowOff>
    </xdr:from>
    <xdr:to>
      <xdr:col>31</xdr:col>
      <xdr:colOff>85725</xdr:colOff>
      <xdr:row>72</xdr:row>
      <xdr:rowOff>95879</xdr:rowOff>
    </xdr:to>
    <xdr:sp macro="" textlink="">
      <xdr:nvSpPr>
        <xdr:cNvPr id="856" name="円/楕円 855"/>
        <xdr:cNvSpPr/>
      </xdr:nvSpPr>
      <xdr:spPr>
        <a:xfrm>
          <a:off x="21272500" y="123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112406</xdr:rowOff>
    </xdr:from>
    <xdr:ext cx="534377" cy="259045"/>
    <xdr:sp macro="" textlink="">
      <xdr:nvSpPr>
        <xdr:cNvPr id="857" name="テキスト ボックス 856"/>
        <xdr:cNvSpPr txBox="1"/>
      </xdr:nvSpPr>
      <xdr:spPr>
        <a:xfrm>
          <a:off x="21056111" y="121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163081</xdr:rowOff>
    </xdr:from>
    <xdr:to>
      <xdr:col>29</xdr:col>
      <xdr:colOff>568325</xdr:colOff>
      <xdr:row>72</xdr:row>
      <xdr:rowOff>93231</xdr:rowOff>
    </xdr:to>
    <xdr:sp macro="" textlink="">
      <xdr:nvSpPr>
        <xdr:cNvPr id="858" name="円/楕円 857"/>
        <xdr:cNvSpPr/>
      </xdr:nvSpPr>
      <xdr:spPr>
        <a:xfrm>
          <a:off x="20383500" y="12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109758</xdr:rowOff>
    </xdr:from>
    <xdr:ext cx="534377" cy="259045"/>
    <xdr:sp macro="" textlink="">
      <xdr:nvSpPr>
        <xdr:cNvPr id="859" name="テキスト ボックス 858"/>
        <xdr:cNvSpPr txBox="1"/>
      </xdr:nvSpPr>
      <xdr:spPr>
        <a:xfrm>
          <a:off x="20167111" y="121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81776</xdr:rowOff>
    </xdr:from>
    <xdr:to>
      <xdr:col>28</xdr:col>
      <xdr:colOff>365125</xdr:colOff>
      <xdr:row>73</xdr:row>
      <xdr:rowOff>11926</xdr:rowOff>
    </xdr:to>
    <xdr:sp macro="" textlink="">
      <xdr:nvSpPr>
        <xdr:cNvPr id="860" name="円/楕円 859"/>
        <xdr:cNvSpPr/>
      </xdr:nvSpPr>
      <xdr:spPr>
        <a:xfrm>
          <a:off x="19494500" y="12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28453</xdr:rowOff>
    </xdr:from>
    <xdr:ext cx="534377" cy="259045"/>
    <xdr:sp macro="" textlink="">
      <xdr:nvSpPr>
        <xdr:cNvPr id="861" name="テキスト ボックス 860"/>
        <xdr:cNvSpPr txBox="1"/>
      </xdr:nvSpPr>
      <xdr:spPr>
        <a:xfrm>
          <a:off x="19278111" y="122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103836</xdr:rowOff>
    </xdr:from>
    <xdr:to>
      <xdr:col>27</xdr:col>
      <xdr:colOff>161925</xdr:colOff>
      <xdr:row>73</xdr:row>
      <xdr:rowOff>33986</xdr:rowOff>
    </xdr:to>
    <xdr:sp macro="" textlink="">
      <xdr:nvSpPr>
        <xdr:cNvPr id="862" name="円/楕円 861"/>
        <xdr:cNvSpPr/>
      </xdr:nvSpPr>
      <xdr:spPr>
        <a:xfrm>
          <a:off x="18605500" y="124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50513</xdr:rowOff>
    </xdr:from>
    <xdr:ext cx="534377" cy="259045"/>
    <xdr:sp macro="" textlink="">
      <xdr:nvSpPr>
        <xdr:cNvPr id="863" name="テキスト ボックス 862"/>
        <xdr:cNvSpPr txBox="1"/>
      </xdr:nvSpPr>
      <xdr:spPr>
        <a:xfrm>
          <a:off x="18389111" y="122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平成２８年度</a:t>
          </a:r>
          <a:r>
            <a:rPr kumimoji="1" lang="ja-JP" altLang="ja-JP" sz="1100">
              <a:solidFill>
                <a:schemeClr val="dk1"/>
              </a:solidFill>
              <a:effectLst/>
              <a:latin typeface="+mn-lt"/>
              <a:ea typeface="+mn-ea"/>
              <a:cs typeface="+mn-cs"/>
            </a:rPr>
            <a:t>より相生市文化会館のオープンに伴う委託料等の増加により数値が悪化した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「第１期相生市行財政健全化計画」に基づく歳出削減により、類似団体との比較で低い数値となって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今後も、「第３期相生市行財政健全化計画」に基づき、各事業について事業内容をゼロベースで見直しを図り、更なるコスト削減に努める。</a:t>
          </a:r>
          <a:endParaRPr lang="ja-JP" altLang="ja-JP" sz="1400">
            <a:effectLst/>
          </a:endParaRPr>
        </a:p>
        <a:p>
          <a:r>
            <a:rPr kumimoji="1" lang="ja-JP" altLang="ja-JP" sz="1100">
              <a:solidFill>
                <a:schemeClr val="dk1"/>
              </a:solidFill>
              <a:effectLst/>
              <a:latin typeface="+mn-lt"/>
              <a:ea typeface="+mn-ea"/>
              <a:cs typeface="+mn-cs"/>
            </a:rPr>
            <a:t>　扶助費については、生活保護費が類似団体よりも人口１人当たり決算額で</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も高くなっているため、類似団体平均を上回っている。生活保護費の上昇が、数値の上昇の原因となっているため、今後、資格審査の適正化や各種手当への特別加算等の見直しを進めていくことで抑制に努め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類似団体の平均を大幅に上回っているのは、下水道事業会計において過去に整備費に多額の起債を発行し、その元利償還金が膨らんでいるからである。今後、下水道事業会計では独立採算の原則に立ち返って徹底した経費の抑制を行うとともに、定期的に使用料の見直しを行うなど健全化に努め、繰出金の抑制を図っていく。</a:t>
          </a:r>
          <a:endParaRPr lang="ja-JP" altLang="ja-JP" sz="1400">
            <a:effectLst/>
          </a:endParaRPr>
        </a:p>
        <a:p>
          <a:r>
            <a:rPr lang="ja-JP" altLang="ja-JP" sz="1100">
              <a:solidFill>
                <a:schemeClr val="dk1"/>
              </a:solidFill>
              <a:effectLst/>
              <a:latin typeface="+mn-lt"/>
              <a:ea typeface="+mn-ea"/>
              <a:cs typeface="+mn-cs"/>
            </a:rPr>
            <a:t>　普通建設事業費については、</a:t>
          </a:r>
          <a:r>
            <a:rPr lang="ja-JP" altLang="en-US" sz="1100">
              <a:solidFill>
                <a:schemeClr val="dk1"/>
              </a:solidFill>
              <a:effectLst/>
              <a:latin typeface="+mn-lt"/>
              <a:ea typeface="+mn-ea"/>
              <a:cs typeface="+mn-cs"/>
            </a:rPr>
            <a:t>防災行政無線整備や</a:t>
          </a:r>
          <a:r>
            <a:rPr lang="ja-JP" altLang="ja-JP" sz="1100">
              <a:solidFill>
                <a:schemeClr val="dk1"/>
              </a:solidFill>
              <a:effectLst/>
              <a:latin typeface="+mn-lt"/>
              <a:ea typeface="+mn-ea"/>
              <a:cs typeface="+mn-cs"/>
            </a:rPr>
            <a:t>相生市文化会館建設事業等の大型工事の</a:t>
          </a:r>
          <a:r>
            <a:rPr lang="ja-JP" altLang="en-US" sz="1100">
              <a:solidFill>
                <a:schemeClr val="dk1"/>
              </a:solidFill>
              <a:effectLst/>
              <a:latin typeface="+mn-lt"/>
              <a:ea typeface="+mn-ea"/>
              <a:cs typeface="+mn-cs"/>
            </a:rPr>
            <a:t>完了</a:t>
          </a:r>
          <a:r>
            <a:rPr lang="ja-JP" altLang="ja-JP" sz="1100">
              <a:solidFill>
                <a:schemeClr val="dk1"/>
              </a:solidFill>
              <a:effectLst/>
              <a:latin typeface="+mn-lt"/>
              <a:ea typeface="+mn-ea"/>
              <a:cs typeface="+mn-cs"/>
            </a:rPr>
            <a:t>により、数値が大幅に</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した。今後は、事業内容について必要性や緊急性等十分に検討し、普通建設事業費の削減および平準化を図る。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兵庫県相生市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30,264
29,841
90.40
13,781,384
13,362,207
389,973
8,134,781
15,239,566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31931</xdr:rowOff>
    </xdr:from>
    <xdr:to>
      <xdr:col>6</xdr:col>
      <xdr:colOff>511175</xdr:colOff>
      <xdr:row>35</xdr:row>
      <xdr:rowOff>44668</xdr:rowOff>
    </xdr:to>
    <xdr:cxnSp macro="">
      <xdr:nvCxnSpPr>
        <xdr:cNvPr id="63" name="直線コネクタ 62"/>
        <xdr:cNvCxnSpPr/>
      </xdr:nvCxnSpPr>
      <xdr:spPr>
        <a:xfrm>
          <a:off x="3797300" y="5861231"/>
          <a:ext cx="838200" cy="1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118146</xdr:rowOff>
    </xdr:from>
    <xdr:to>
      <xdr:col>5</xdr:col>
      <xdr:colOff>358775</xdr:colOff>
      <xdr:row>34</xdr:row>
      <xdr:rowOff>31931</xdr:rowOff>
    </xdr:to>
    <xdr:cxnSp macro="">
      <xdr:nvCxnSpPr>
        <xdr:cNvPr id="66" name="直線コネクタ 65"/>
        <xdr:cNvCxnSpPr/>
      </xdr:nvCxnSpPr>
      <xdr:spPr>
        <a:xfrm>
          <a:off x="2908300" y="5775996"/>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118146</xdr:rowOff>
    </xdr:from>
    <xdr:to>
      <xdr:col>4</xdr:col>
      <xdr:colOff>155575</xdr:colOff>
      <xdr:row>33</xdr:row>
      <xdr:rowOff>170071</xdr:rowOff>
    </xdr:to>
    <xdr:cxnSp macro="">
      <xdr:nvCxnSpPr>
        <xdr:cNvPr id="69" name="直線コネクタ 68"/>
        <xdr:cNvCxnSpPr/>
      </xdr:nvCxnSpPr>
      <xdr:spPr>
        <a:xfrm flipV="1">
          <a:off x="2019300" y="577599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123698</xdr:rowOff>
    </xdr:from>
    <xdr:to>
      <xdr:col>2</xdr:col>
      <xdr:colOff>638175</xdr:colOff>
      <xdr:row>33</xdr:row>
      <xdr:rowOff>170071</xdr:rowOff>
    </xdr:to>
    <xdr:cxnSp macro="">
      <xdr:nvCxnSpPr>
        <xdr:cNvPr id="72" name="直線コネクタ 71"/>
        <xdr:cNvCxnSpPr/>
      </xdr:nvCxnSpPr>
      <xdr:spPr>
        <a:xfrm>
          <a:off x="1130300" y="5781548"/>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165318</xdr:rowOff>
    </xdr:from>
    <xdr:to>
      <xdr:col>6</xdr:col>
      <xdr:colOff>561975</xdr:colOff>
      <xdr:row>35</xdr:row>
      <xdr:rowOff>95468</xdr:rowOff>
    </xdr:to>
    <xdr:sp macro="" textlink="">
      <xdr:nvSpPr>
        <xdr:cNvPr id="82" name="円/楕円 81"/>
        <xdr:cNvSpPr/>
      </xdr:nvSpPr>
      <xdr:spPr>
        <a:xfrm>
          <a:off x="45847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16745</xdr:rowOff>
    </xdr:from>
    <xdr:ext cx="469744" cy="259045"/>
    <xdr:sp macro="" textlink="">
      <xdr:nvSpPr>
        <xdr:cNvPr id="83" name="議会費該当値テキスト"/>
        <xdr:cNvSpPr txBox="1"/>
      </xdr:nvSpPr>
      <xdr:spPr>
        <a:xfrm>
          <a:off x="4686300" y="58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152581</xdr:rowOff>
    </xdr:from>
    <xdr:to>
      <xdr:col>5</xdr:col>
      <xdr:colOff>409575</xdr:colOff>
      <xdr:row>34</xdr:row>
      <xdr:rowOff>82731</xdr:rowOff>
    </xdr:to>
    <xdr:sp macro="" textlink="">
      <xdr:nvSpPr>
        <xdr:cNvPr id="84" name="円/楕円 83"/>
        <xdr:cNvSpPr/>
      </xdr:nvSpPr>
      <xdr:spPr>
        <a:xfrm>
          <a:off x="3746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99258</xdr:rowOff>
    </xdr:from>
    <xdr:ext cx="469744" cy="259045"/>
    <xdr:sp macro="" textlink="">
      <xdr:nvSpPr>
        <xdr:cNvPr id="85" name="テキスト ボックス 84"/>
        <xdr:cNvSpPr txBox="1"/>
      </xdr:nvSpPr>
      <xdr:spPr>
        <a:xfrm>
          <a:off x="3562427"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67346</xdr:rowOff>
    </xdr:from>
    <xdr:to>
      <xdr:col>4</xdr:col>
      <xdr:colOff>206375</xdr:colOff>
      <xdr:row>33</xdr:row>
      <xdr:rowOff>168946</xdr:rowOff>
    </xdr:to>
    <xdr:sp macro="" textlink="">
      <xdr:nvSpPr>
        <xdr:cNvPr id="86" name="円/楕円 85"/>
        <xdr:cNvSpPr/>
      </xdr:nvSpPr>
      <xdr:spPr>
        <a:xfrm>
          <a:off x="2857500" y="5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14023</xdr:rowOff>
    </xdr:from>
    <xdr:ext cx="469744" cy="259045"/>
    <xdr:sp macro="" textlink="">
      <xdr:nvSpPr>
        <xdr:cNvPr id="87" name="テキスト ボックス 86"/>
        <xdr:cNvSpPr txBox="1"/>
      </xdr:nvSpPr>
      <xdr:spPr>
        <a:xfrm>
          <a:off x="2673427" y="55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119271</xdr:rowOff>
    </xdr:from>
    <xdr:to>
      <xdr:col>3</xdr:col>
      <xdr:colOff>3175</xdr:colOff>
      <xdr:row>34</xdr:row>
      <xdr:rowOff>49421</xdr:rowOff>
    </xdr:to>
    <xdr:sp macro="" textlink="">
      <xdr:nvSpPr>
        <xdr:cNvPr id="88" name="円/楕円 87"/>
        <xdr:cNvSpPr/>
      </xdr:nvSpPr>
      <xdr:spPr>
        <a:xfrm>
          <a:off x="1968500" y="57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65948</xdr:rowOff>
    </xdr:from>
    <xdr:ext cx="469744" cy="259045"/>
    <xdr:sp macro="" textlink="">
      <xdr:nvSpPr>
        <xdr:cNvPr id="89" name="テキスト ボックス 88"/>
        <xdr:cNvSpPr txBox="1"/>
      </xdr:nvSpPr>
      <xdr:spPr>
        <a:xfrm>
          <a:off x="1784427" y="55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72898</xdr:rowOff>
    </xdr:from>
    <xdr:to>
      <xdr:col>1</xdr:col>
      <xdr:colOff>485775</xdr:colOff>
      <xdr:row>34</xdr:row>
      <xdr:rowOff>3048</xdr:rowOff>
    </xdr:to>
    <xdr:sp macro="" textlink="">
      <xdr:nvSpPr>
        <xdr:cNvPr id="90" name="円/楕円 89"/>
        <xdr:cNvSpPr/>
      </xdr:nvSpPr>
      <xdr:spPr>
        <a:xfrm>
          <a:off x="1079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19575</xdr:rowOff>
    </xdr:from>
    <xdr:ext cx="469744" cy="259045"/>
    <xdr:sp macro="" textlink="">
      <xdr:nvSpPr>
        <xdr:cNvPr id="91" name="テキスト ボックス 90"/>
        <xdr:cNvSpPr txBox="1"/>
      </xdr:nvSpPr>
      <xdr:spPr>
        <a:xfrm>
          <a:off x="895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137494</xdr:rowOff>
    </xdr:from>
    <xdr:to>
      <xdr:col>6</xdr:col>
      <xdr:colOff>511175</xdr:colOff>
      <xdr:row>57</xdr:row>
      <xdr:rowOff>168466</xdr:rowOff>
    </xdr:to>
    <xdr:cxnSp macro="">
      <xdr:nvCxnSpPr>
        <xdr:cNvPr id="120" name="直線コネクタ 119"/>
        <xdr:cNvCxnSpPr/>
      </xdr:nvCxnSpPr>
      <xdr:spPr>
        <a:xfrm flipV="1">
          <a:off x="3797300" y="9910144"/>
          <a:ext cx="8382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140363</xdr:rowOff>
    </xdr:from>
    <xdr:to>
      <xdr:col>5</xdr:col>
      <xdr:colOff>358775</xdr:colOff>
      <xdr:row>57</xdr:row>
      <xdr:rowOff>168466</xdr:rowOff>
    </xdr:to>
    <xdr:cxnSp macro="">
      <xdr:nvCxnSpPr>
        <xdr:cNvPr id="123" name="直線コネクタ 122"/>
        <xdr:cNvCxnSpPr/>
      </xdr:nvCxnSpPr>
      <xdr:spPr>
        <a:xfrm>
          <a:off x="2908300" y="9913013"/>
          <a:ext cx="889000" cy="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129485</xdr:rowOff>
    </xdr:from>
    <xdr:to>
      <xdr:col>4</xdr:col>
      <xdr:colOff>155575</xdr:colOff>
      <xdr:row>57</xdr:row>
      <xdr:rowOff>140363</xdr:rowOff>
    </xdr:to>
    <xdr:cxnSp macro="">
      <xdr:nvCxnSpPr>
        <xdr:cNvPr id="126" name="直線コネクタ 125"/>
        <xdr:cNvCxnSpPr/>
      </xdr:nvCxnSpPr>
      <xdr:spPr>
        <a:xfrm>
          <a:off x="2019300" y="9902135"/>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129485</xdr:rowOff>
    </xdr:from>
    <xdr:to>
      <xdr:col>2</xdr:col>
      <xdr:colOff>638175</xdr:colOff>
      <xdr:row>57</xdr:row>
      <xdr:rowOff>169521</xdr:rowOff>
    </xdr:to>
    <xdr:cxnSp macro="">
      <xdr:nvCxnSpPr>
        <xdr:cNvPr id="129" name="直線コネクタ 128"/>
        <xdr:cNvCxnSpPr/>
      </xdr:nvCxnSpPr>
      <xdr:spPr>
        <a:xfrm flipV="1">
          <a:off x="1130300" y="9902135"/>
          <a:ext cx="8890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86694</xdr:rowOff>
    </xdr:from>
    <xdr:to>
      <xdr:col>6</xdr:col>
      <xdr:colOff>561975</xdr:colOff>
      <xdr:row>58</xdr:row>
      <xdr:rowOff>16844</xdr:rowOff>
    </xdr:to>
    <xdr:sp macro="" textlink="">
      <xdr:nvSpPr>
        <xdr:cNvPr id="139" name="円/楕円 138"/>
        <xdr:cNvSpPr/>
      </xdr:nvSpPr>
      <xdr:spPr>
        <a:xfrm>
          <a:off x="4584700" y="98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117666</xdr:rowOff>
    </xdr:from>
    <xdr:to>
      <xdr:col>5</xdr:col>
      <xdr:colOff>409575</xdr:colOff>
      <xdr:row>58</xdr:row>
      <xdr:rowOff>47816</xdr:rowOff>
    </xdr:to>
    <xdr:sp macro="" textlink="">
      <xdr:nvSpPr>
        <xdr:cNvPr id="141" name="円/楕円 140"/>
        <xdr:cNvSpPr/>
      </xdr:nvSpPr>
      <xdr:spPr>
        <a:xfrm>
          <a:off x="3746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38943</xdr:rowOff>
    </xdr:from>
    <xdr:ext cx="534377" cy="259045"/>
    <xdr:sp macro="" textlink="">
      <xdr:nvSpPr>
        <xdr:cNvPr id="142" name="テキスト ボックス 141"/>
        <xdr:cNvSpPr txBox="1"/>
      </xdr:nvSpPr>
      <xdr:spPr>
        <a:xfrm>
          <a:off x="3530111" y="99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89563</xdr:rowOff>
    </xdr:from>
    <xdr:to>
      <xdr:col>4</xdr:col>
      <xdr:colOff>206375</xdr:colOff>
      <xdr:row>58</xdr:row>
      <xdr:rowOff>19713</xdr:rowOff>
    </xdr:to>
    <xdr:sp macro="" textlink="">
      <xdr:nvSpPr>
        <xdr:cNvPr id="143" name="円/楕円 142"/>
        <xdr:cNvSpPr/>
      </xdr:nvSpPr>
      <xdr:spPr>
        <a:xfrm>
          <a:off x="28575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36240</xdr:rowOff>
    </xdr:from>
    <xdr:ext cx="534377" cy="259045"/>
    <xdr:sp macro="" textlink="">
      <xdr:nvSpPr>
        <xdr:cNvPr id="144" name="テキスト ボックス 143"/>
        <xdr:cNvSpPr txBox="1"/>
      </xdr:nvSpPr>
      <xdr:spPr>
        <a:xfrm>
          <a:off x="2641111" y="96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78685</xdr:rowOff>
    </xdr:from>
    <xdr:to>
      <xdr:col>3</xdr:col>
      <xdr:colOff>3175</xdr:colOff>
      <xdr:row>58</xdr:row>
      <xdr:rowOff>8835</xdr:rowOff>
    </xdr:to>
    <xdr:sp macro="" textlink="">
      <xdr:nvSpPr>
        <xdr:cNvPr id="145" name="円/楕円 144"/>
        <xdr:cNvSpPr/>
      </xdr:nvSpPr>
      <xdr:spPr>
        <a:xfrm>
          <a:off x="1968500" y="98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171412</xdr:rowOff>
    </xdr:from>
    <xdr:ext cx="534377" cy="259045"/>
    <xdr:sp macro="" textlink="">
      <xdr:nvSpPr>
        <xdr:cNvPr id="146" name="テキスト ボックス 145"/>
        <xdr:cNvSpPr txBox="1"/>
      </xdr:nvSpPr>
      <xdr:spPr>
        <a:xfrm>
          <a:off x="1752111" y="99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118721</xdr:rowOff>
    </xdr:from>
    <xdr:to>
      <xdr:col>1</xdr:col>
      <xdr:colOff>485775</xdr:colOff>
      <xdr:row>58</xdr:row>
      <xdr:rowOff>48871</xdr:rowOff>
    </xdr:to>
    <xdr:sp macro="" textlink="">
      <xdr:nvSpPr>
        <xdr:cNvPr id="147" name="円/楕円 146"/>
        <xdr:cNvSpPr/>
      </xdr:nvSpPr>
      <xdr:spPr>
        <a:xfrm>
          <a:off x="1079500" y="98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39998</xdr:rowOff>
    </xdr:from>
    <xdr:ext cx="534377" cy="259045"/>
    <xdr:sp macro="" textlink="">
      <xdr:nvSpPr>
        <xdr:cNvPr id="148" name="テキスト ボックス 147"/>
        <xdr:cNvSpPr txBox="1"/>
      </xdr:nvSpPr>
      <xdr:spPr>
        <a:xfrm>
          <a:off x="863111" y="99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63503</xdr:rowOff>
    </xdr:from>
    <xdr:to>
      <xdr:col>6</xdr:col>
      <xdr:colOff>511175</xdr:colOff>
      <xdr:row>78</xdr:row>
      <xdr:rowOff>85026</xdr:rowOff>
    </xdr:to>
    <xdr:cxnSp macro="">
      <xdr:nvCxnSpPr>
        <xdr:cNvPr id="178" name="直線コネクタ 177"/>
        <xdr:cNvCxnSpPr/>
      </xdr:nvCxnSpPr>
      <xdr:spPr>
        <a:xfrm flipV="1">
          <a:off x="3797300" y="13436603"/>
          <a:ext cx="8382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85026</xdr:rowOff>
    </xdr:from>
    <xdr:to>
      <xdr:col>5</xdr:col>
      <xdr:colOff>358775</xdr:colOff>
      <xdr:row>78</xdr:row>
      <xdr:rowOff>103268</xdr:rowOff>
    </xdr:to>
    <xdr:cxnSp macro="">
      <xdr:nvCxnSpPr>
        <xdr:cNvPr id="181" name="直線コネクタ 180"/>
        <xdr:cNvCxnSpPr/>
      </xdr:nvCxnSpPr>
      <xdr:spPr>
        <a:xfrm flipV="1">
          <a:off x="2908300" y="13458126"/>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103268</xdr:rowOff>
    </xdr:from>
    <xdr:to>
      <xdr:col>4</xdr:col>
      <xdr:colOff>155575</xdr:colOff>
      <xdr:row>78</xdr:row>
      <xdr:rowOff>137589</xdr:rowOff>
    </xdr:to>
    <xdr:cxnSp macro="">
      <xdr:nvCxnSpPr>
        <xdr:cNvPr id="184" name="直線コネクタ 183"/>
        <xdr:cNvCxnSpPr/>
      </xdr:nvCxnSpPr>
      <xdr:spPr>
        <a:xfrm flipV="1">
          <a:off x="2019300" y="13476368"/>
          <a:ext cx="889000" cy="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137589</xdr:rowOff>
    </xdr:from>
    <xdr:to>
      <xdr:col>2</xdr:col>
      <xdr:colOff>638175</xdr:colOff>
      <xdr:row>78</xdr:row>
      <xdr:rowOff>155595</xdr:rowOff>
    </xdr:to>
    <xdr:cxnSp macro="">
      <xdr:nvCxnSpPr>
        <xdr:cNvPr id="187" name="直線コネクタ 186"/>
        <xdr:cNvCxnSpPr/>
      </xdr:nvCxnSpPr>
      <xdr:spPr>
        <a:xfrm flipV="1">
          <a:off x="1130300" y="13510689"/>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12703</xdr:rowOff>
    </xdr:from>
    <xdr:to>
      <xdr:col>6</xdr:col>
      <xdr:colOff>561975</xdr:colOff>
      <xdr:row>78</xdr:row>
      <xdr:rowOff>114303</xdr:rowOff>
    </xdr:to>
    <xdr:sp macro="" textlink="">
      <xdr:nvSpPr>
        <xdr:cNvPr id="197" name="円/楕円 196"/>
        <xdr:cNvSpPr/>
      </xdr:nvSpPr>
      <xdr:spPr>
        <a:xfrm>
          <a:off x="4584700" y="133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34226</xdr:rowOff>
    </xdr:from>
    <xdr:to>
      <xdr:col>5</xdr:col>
      <xdr:colOff>409575</xdr:colOff>
      <xdr:row>78</xdr:row>
      <xdr:rowOff>135826</xdr:rowOff>
    </xdr:to>
    <xdr:sp macro="" textlink="">
      <xdr:nvSpPr>
        <xdr:cNvPr id="199" name="円/楕円 198"/>
        <xdr:cNvSpPr/>
      </xdr:nvSpPr>
      <xdr:spPr>
        <a:xfrm>
          <a:off x="3746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126953</xdr:rowOff>
    </xdr:from>
    <xdr:ext cx="599010" cy="259045"/>
    <xdr:sp macro="" textlink="">
      <xdr:nvSpPr>
        <xdr:cNvPr id="200" name="テキスト ボックス 199"/>
        <xdr:cNvSpPr txBox="1"/>
      </xdr:nvSpPr>
      <xdr:spPr>
        <a:xfrm>
          <a:off x="3497794" y="135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52468</xdr:rowOff>
    </xdr:from>
    <xdr:to>
      <xdr:col>4</xdr:col>
      <xdr:colOff>206375</xdr:colOff>
      <xdr:row>78</xdr:row>
      <xdr:rowOff>154068</xdr:rowOff>
    </xdr:to>
    <xdr:sp macro="" textlink="">
      <xdr:nvSpPr>
        <xdr:cNvPr id="201" name="円/楕円 200"/>
        <xdr:cNvSpPr/>
      </xdr:nvSpPr>
      <xdr:spPr>
        <a:xfrm>
          <a:off x="2857500" y="13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145195</xdr:rowOff>
    </xdr:from>
    <xdr:ext cx="599010" cy="259045"/>
    <xdr:sp macro="" textlink="">
      <xdr:nvSpPr>
        <xdr:cNvPr id="202" name="テキスト ボックス 201"/>
        <xdr:cNvSpPr txBox="1"/>
      </xdr:nvSpPr>
      <xdr:spPr>
        <a:xfrm>
          <a:off x="2608794" y="1351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86789</xdr:rowOff>
    </xdr:from>
    <xdr:to>
      <xdr:col>3</xdr:col>
      <xdr:colOff>3175</xdr:colOff>
      <xdr:row>79</xdr:row>
      <xdr:rowOff>16939</xdr:rowOff>
    </xdr:to>
    <xdr:sp macro="" textlink="">
      <xdr:nvSpPr>
        <xdr:cNvPr id="203" name="円/楕円 202"/>
        <xdr:cNvSpPr/>
      </xdr:nvSpPr>
      <xdr:spPr>
        <a:xfrm>
          <a:off x="1968500" y="134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8066</xdr:rowOff>
    </xdr:from>
    <xdr:ext cx="599010" cy="259045"/>
    <xdr:sp macro="" textlink="">
      <xdr:nvSpPr>
        <xdr:cNvPr id="204" name="テキスト ボックス 203"/>
        <xdr:cNvSpPr txBox="1"/>
      </xdr:nvSpPr>
      <xdr:spPr>
        <a:xfrm>
          <a:off x="1719794" y="135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104795</xdr:rowOff>
    </xdr:from>
    <xdr:to>
      <xdr:col>1</xdr:col>
      <xdr:colOff>485775</xdr:colOff>
      <xdr:row>79</xdr:row>
      <xdr:rowOff>34945</xdr:rowOff>
    </xdr:to>
    <xdr:sp macro="" textlink="">
      <xdr:nvSpPr>
        <xdr:cNvPr id="205" name="円/楕円 204"/>
        <xdr:cNvSpPr/>
      </xdr:nvSpPr>
      <xdr:spPr>
        <a:xfrm>
          <a:off x="1079500" y="134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26072</xdr:rowOff>
    </xdr:from>
    <xdr:ext cx="599010" cy="259045"/>
    <xdr:sp macro="" textlink="">
      <xdr:nvSpPr>
        <xdr:cNvPr id="206" name="テキスト ボックス 205"/>
        <xdr:cNvSpPr txBox="1"/>
      </xdr:nvSpPr>
      <xdr:spPr>
        <a:xfrm>
          <a:off x="830794" y="135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58128</xdr:rowOff>
    </xdr:from>
    <xdr:to>
      <xdr:col>6</xdr:col>
      <xdr:colOff>511175</xdr:colOff>
      <xdr:row>96</xdr:row>
      <xdr:rowOff>108369</xdr:rowOff>
    </xdr:to>
    <xdr:cxnSp macro="">
      <xdr:nvCxnSpPr>
        <xdr:cNvPr id="235" name="直線コネクタ 234"/>
        <xdr:cNvCxnSpPr/>
      </xdr:nvCxnSpPr>
      <xdr:spPr>
        <a:xfrm>
          <a:off x="3797300" y="16517328"/>
          <a:ext cx="8382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46952</xdr:rowOff>
    </xdr:from>
    <xdr:to>
      <xdr:col>5</xdr:col>
      <xdr:colOff>358775</xdr:colOff>
      <xdr:row>96</xdr:row>
      <xdr:rowOff>58128</xdr:rowOff>
    </xdr:to>
    <xdr:cxnSp macro="">
      <xdr:nvCxnSpPr>
        <xdr:cNvPr id="238" name="直線コネクタ 237"/>
        <xdr:cNvCxnSpPr/>
      </xdr:nvCxnSpPr>
      <xdr:spPr>
        <a:xfrm>
          <a:off x="2908300" y="16506152"/>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46952</xdr:rowOff>
    </xdr:from>
    <xdr:to>
      <xdr:col>4</xdr:col>
      <xdr:colOff>155575</xdr:colOff>
      <xdr:row>96</xdr:row>
      <xdr:rowOff>74118</xdr:rowOff>
    </xdr:to>
    <xdr:cxnSp macro="">
      <xdr:nvCxnSpPr>
        <xdr:cNvPr id="241" name="直線コネクタ 240"/>
        <xdr:cNvCxnSpPr/>
      </xdr:nvCxnSpPr>
      <xdr:spPr>
        <a:xfrm flipV="1">
          <a:off x="2019300" y="1650615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91634</xdr:rowOff>
    </xdr:from>
    <xdr:ext cx="534377" cy="259045"/>
    <xdr:sp macro="" textlink="">
      <xdr:nvSpPr>
        <xdr:cNvPr id="243" name="テキスト ボックス 242"/>
        <xdr:cNvSpPr txBox="1"/>
      </xdr:nvSpPr>
      <xdr:spPr>
        <a:xfrm>
          <a:off x="2641111" y="1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74118</xdr:rowOff>
    </xdr:from>
    <xdr:to>
      <xdr:col>2</xdr:col>
      <xdr:colOff>638175</xdr:colOff>
      <xdr:row>96</xdr:row>
      <xdr:rowOff>136271</xdr:rowOff>
    </xdr:to>
    <xdr:cxnSp macro="">
      <xdr:nvCxnSpPr>
        <xdr:cNvPr id="244" name="直線コネクタ 243"/>
        <xdr:cNvCxnSpPr/>
      </xdr:nvCxnSpPr>
      <xdr:spPr>
        <a:xfrm flipV="1">
          <a:off x="1130300" y="16533318"/>
          <a:ext cx="889000" cy="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133569</xdr:rowOff>
    </xdr:from>
    <xdr:ext cx="534377" cy="259045"/>
    <xdr:sp macro="" textlink="">
      <xdr:nvSpPr>
        <xdr:cNvPr id="246" name="テキスト ボックス 245"/>
        <xdr:cNvSpPr txBox="1"/>
      </xdr:nvSpPr>
      <xdr:spPr>
        <a:xfrm>
          <a:off x="1752111" y="16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57569</xdr:rowOff>
    </xdr:from>
    <xdr:to>
      <xdr:col>6</xdr:col>
      <xdr:colOff>561975</xdr:colOff>
      <xdr:row>96</xdr:row>
      <xdr:rowOff>159169</xdr:rowOff>
    </xdr:to>
    <xdr:sp macro="" textlink="">
      <xdr:nvSpPr>
        <xdr:cNvPr id="254" name="円/楕円 253"/>
        <xdr:cNvSpPr/>
      </xdr:nvSpPr>
      <xdr:spPr>
        <a:xfrm>
          <a:off x="4584700" y="165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35996</xdr:rowOff>
    </xdr:from>
    <xdr:ext cx="534377" cy="259045"/>
    <xdr:sp macro="" textlink="">
      <xdr:nvSpPr>
        <xdr:cNvPr id="255" name="衛生費該当値テキスト"/>
        <xdr:cNvSpPr txBox="1"/>
      </xdr:nvSpPr>
      <xdr:spPr>
        <a:xfrm>
          <a:off x="4686300" y="164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7328</xdr:rowOff>
    </xdr:from>
    <xdr:to>
      <xdr:col>5</xdr:col>
      <xdr:colOff>409575</xdr:colOff>
      <xdr:row>96</xdr:row>
      <xdr:rowOff>108928</xdr:rowOff>
    </xdr:to>
    <xdr:sp macro="" textlink="">
      <xdr:nvSpPr>
        <xdr:cNvPr id="256" name="円/楕円 255"/>
        <xdr:cNvSpPr/>
      </xdr:nvSpPr>
      <xdr:spPr>
        <a:xfrm>
          <a:off x="3746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100055</xdr:rowOff>
    </xdr:from>
    <xdr:ext cx="534377" cy="259045"/>
    <xdr:sp macro="" textlink="">
      <xdr:nvSpPr>
        <xdr:cNvPr id="257" name="テキスト ボックス 256"/>
        <xdr:cNvSpPr txBox="1"/>
      </xdr:nvSpPr>
      <xdr:spPr>
        <a:xfrm>
          <a:off x="3530111"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167602</xdr:rowOff>
    </xdr:from>
    <xdr:to>
      <xdr:col>4</xdr:col>
      <xdr:colOff>206375</xdr:colOff>
      <xdr:row>96</xdr:row>
      <xdr:rowOff>97752</xdr:rowOff>
    </xdr:to>
    <xdr:sp macro="" textlink="">
      <xdr:nvSpPr>
        <xdr:cNvPr id="258" name="円/楕円 257"/>
        <xdr:cNvSpPr/>
      </xdr:nvSpPr>
      <xdr:spPr>
        <a:xfrm>
          <a:off x="2857500" y="16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114279</xdr:rowOff>
    </xdr:from>
    <xdr:ext cx="534377" cy="259045"/>
    <xdr:sp macro="" textlink="">
      <xdr:nvSpPr>
        <xdr:cNvPr id="259" name="テキスト ボックス 258"/>
        <xdr:cNvSpPr txBox="1"/>
      </xdr:nvSpPr>
      <xdr:spPr>
        <a:xfrm>
          <a:off x="2641111" y="162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23318</xdr:rowOff>
    </xdr:from>
    <xdr:to>
      <xdr:col>3</xdr:col>
      <xdr:colOff>3175</xdr:colOff>
      <xdr:row>96</xdr:row>
      <xdr:rowOff>124918</xdr:rowOff>
    </xdr:to>
    <xdr:sp macro="" textlink="">
      <xdr:nvSpPr>
        <xdr:cNvPr id="260" name="円/楕円 259"/>
        <xdr:cNvSpPr/>
      </xdr:nvSpPr>
      <xdr:spPr>
        <a:xfrm>
          <a:off x="1968500" y="164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141445</xdr:rowOff>
    </xdr:from>
    <xdr:ext cx="534377" cy="259045"/>
    <xdr:sp macro="" textlink="">
      <xdr:nvSpPr>
        <xdr:cNvPr id="261" name="テキスト ボックス 260"/>
        <xdr:cNvSpPr txBox="1"/>
      </xdr:nvSpPr>
      <xdr:spPr>
        <a:xfrm>
          <a:off x="1752111" y="162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85471</xdr:rowOff>
    </xdr:from>
    <xdr:to>
      <xdr:col>1</xdr:col>
      <xdr:colOff>485775</xdr:colOff>
      <xdr:row>97</xdr:row>
      <xdr:rowOff>15621</xdr:rowOff>
    </xdr:to>
    <xdr:sp macro="" textlink="">
      <xdr:nvSpPr>
        <xdr:cNvPr id="262" name="円/楕円 261"/>
        <xdr:cNvSpPr/>
      </xdr:nvSpPr>
      <xdr:spPr>
        <a:xfrm>
          <a:off x="10795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6748</xdr:rowOff>
    </xdr:from>
    <xdr:ext cx="534377" cy="259045"/>
    <xdr:sp macro="" textlink="">
      <xdr:nvSpPr>
        <xdr:cNvPr id="263" name="テキスト ボックス 262"/>
        <xdr:cNvSpPr txBox="1"/>
      </xdr:nvSpPr>
      <xdr:spPr>
        <a:xfrm>
          <a:off x="863111" y="166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72834</xdr:rowOff>
    </xdr:from>
    <xdr:to>
      <xdr:col>15</xdr:col>
      <xdr:colOff>180975</xdr:colOff>
      <xdr:row>37</xdr:row>
      <xdr:rowOff>148082</xdr:rowOff>
    </xdr:to>
    <xdr:cxnSp macro="">
      <xdr:nvCxnSpPr>
        <xdr:cNvPr id="292" name="直線コネクタ 291"/>
        <xdr:cNvCxnSpPr/>
      </xdr:nvCxnSpPr>
      <xdr:spPr>
        <a:xfrm flipV="1">
          <a:off x="9639300" y="6245034"/>
          <a:ext cx="838200" cy="2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95885</xdr:rowOff>
    </xdr:from>
    <xdr:to>
      <xdr:col>14</xdr:col>
      <xdr:colOff>28575</xdr:colOff>
      <xdr:row>37</xdr:row>
      <xdr:rowOff>148082</xdr:rowOff>
    </xdr:to>
    <xdr:cxnSp macro="">
      <xdr:nvCxnSpPr>
        <xdr:cNvPr id="295" name="直線コネクタ 294"/>
        <xdr:cNvCxnSpPr/>
      </xdr:nvCxnSpPr>
      <xdr:spPr>
        <a:xfrm>
          <a:off x="8750300" y="643953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47308</xdr:rowOff>
    </xdr:from>
    <xdr:to>
      <xdr:col>12</xdr:col>
      <xdr:colOff>511175</xdr:colOff>
      <xdr:row>37</xdr:row>
      <xdr:rowOff>95885</xdr:rowOff>
    </xdr:to>
    <xdr:cxnSp macro="">
      <xdr:nvCxnSpPr>
        <xdr:cNvPr id="298" name="直線コネクタ 297"/>
        <xdr:cNvCxnSpPr/>
      </xdr:nvCxnSpPr>
      <xdr:spPr>
        <a:xfrm>
          <a:off x="7861300" y="639095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635</xdr:rowOff>
    </xdr:from>
    <xdr:to>
      <xdr:col>11</xdr:col>
      <xdr:colOff>307975</xdr:colOff>
      <xdr:row>37</xdr:row>
      <xdr:rowOff>47308</xdr:rowOff>
    </xdr:to>
    <xdr:cxnSp macro="">
      <xdr:nvCxnSpPr>
        <xdr:cNvPr id="301" name="直線コネクタ 300"/>
        <xdr:cNvCxnSpPr/>
      </xdr:nvCxnSpPr>
      <xdr:spPr>
        <a:xfrm>
          <a:off x="6972300" y="6344285"/>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22034</xdr:rowOff>
    </xdr:from>
    <xdr:to>
      <xdr:col>15</xdr:col>
      <xdr:colOff>231775</xdr:colOff>
      <xdr:row>36</xdr:row>
      <xdr:rowOff>123634</xdr:rowOff>
    </xdr:to>
    <xdr:sp macro="" textlink="">
      <xdr:nvSpPr>
        <xdr:cNvPr id="311" name="円/楕円 310"/>
        <xdr:cNvSpPr/>
      </xdr:nvSpPr>
      <xdr:spPr>
        <a:xfrm>
          <a:off x="104267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44911</xdr:rowOff>
    </xdr:from>
    <xdr:ext cx="469744" cy="259045"/>
    <xdr:sp macro="" textlink="">
      <xdr:nvSpPr>
        <xdr:cNvPr id="312" name="労働費該当値テキスト"/>
        <xdr:cNvSpPr txBox="1"/>
      </xdr:nvSpPr>
      <xdr:spPr>
        <a:xfrm>
          <a:off x="10528300"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97282</xdr:rowOff>
    </xdr:from>
    <xdr:to>
      <xdr:col>14</xdr:col>
      <xdr:colOff>79375</xdr:colOff>
      <xdr:row>38</xdr:row>
      <xdr:rowOff>27432</xdr:rowOff>
    </xdr:to>
    <xdr:sp macro="" textlink="">
      <xdr:nvSpPr>
        <xdr:cNvPr id="313" name="円/楕円 312"/>
        <xdr:cNvSpPr/>
      </xdr:nvSpPr>
      <xdr:spPr>
        <a:xfrm>
          <a:off x="958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18559</xdr:rowOff>
    </xdr:from>
    <xdr:ext cx="469744" cy="259045"/>
    <xdr:sp macro="" textlink="">
      <xdr:nvSpPr>
        <xdr:cNvPr id="314" name="テキスト ボックス 313"/>
        <xdr:cNvSpPr txBox="1"/>
      </xdr:nvSpPr>
      <xdr:spPr>
        <a:xfrm>
          <a:off x="9404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45085</xdr:rowOff>
    </xdr:from>
    <xdr:to>
      <xdr:col>12</xdr:col>
      <xdr:colOff>561975</xdr:colOff>
      <xdr:row>37</xdr:row>
      <xdr:rowOff>146685</xdr:rowOff>
    </xdr:to>
    <xdr:sp macro="" textlink="">
      <xdr:nvSpPr>
        <xdr:cNvPr id="315" name="円/楕円 314"/>
        <xdr:cNvSpPr/>
      </xdr:nvSpPr>
      <xdr:spPr>
        <a:xfrm>
          <a:off x="869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163212</xdr:rowOff>
    </xdr:from>
    <xdr:ext cx="469744" cy="259045"/>
    <xdr:sp macro="" textlink="">
      <xdr:nvSpPr>
        <xdr:cNvPr id="316" name="テキスト ボックス 315"/>
        <xdr:cNvSpPr txBox="1"/>
      </xdr:nvSpPr>
      <xdr:spPr>
        <a:xfrm>
          <a:off x="8515427" y="61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167958</xdr:rowOff>
    </xdr:from>
    <xdr:to>
      <xdr:col>11</xdr:col>
      <xdr:colOff>358775</xdr:colOff>
      <xdr:row>37</xdr:row>
      <xdr:rowOff>98108</xdr:rowOff>
    </xdr:to>
    <xdr:sp macro="" textlink="">
      <xdr:nvSpPr>
        <xdr:cNvPr id="317" name="円/楕円 316"/>
        <xdr:cNvSpPr/>
      </xdr:nvSpPr>
      <xdr:spPr>
        <a:xfrm>
          <a:off x="7810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114635</xdr:rowOff>
    </xdr:from>
    <xdr:ext cx="469744" cy="259045"/>
    <xdr:sp macro="" textlink="">
      <xdr:nvSpPr>
        <xdr:cNvPr id="318" name="テキスト ボックス 317"/>
        <xdr:cNvSpPr txBox="1"/>
      </xdr:nvSpPr>
      <xdr:spPr>
        <a:xfrm>
          <a:off x="7626427" y="611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121285</xdr:rowOff>
    </xdr:from>
    <xdr:to>
      <xdr:col>10</xdr:col>
      <xdr:colOff>155575</xdr:colOff>
      <xdr:row>37</xdr:row>
      <xdr:rowOff>51435</xdr:rowOff>
    </xdr:to>
    <xdr:sp macro="" textlink="">
      <xdr:nvSpPr>
        <xdr:cNvPr id="319" name="円/楕円 318"/>
        <xdr:cNvSpPr/>
      </xdr:nvSpPr>
      <xdr:spPr>
        <a:xfrm>
          <a:off x="6921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67962</xdr:rowOff>
    </xdr:from>
    <xdr:ext cx="469744" cy="259045"/>
    <xdr:sp macro="" textlink="">
      <xdr:nvSpPr>
        <xdr:cNvPr id="320" name="テキスト ボックス 319"/>
        <xdr:cNvSpPr txBox="1"/>
      </xdr:nvSpPr>
      <xdr:spPr>
        <a:xfrm>
          <a:off x="6737427" y="60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37287</xdr:rowOff>
    </xdr:from>
    <xdr:to>
      <xdr:col>15</xdr:col>
      <xdr:colOff>180975</xdr:colOff>
      <xdr:row>58</xdr:row>
      <xdr:rowOff>61519</xdr:rowOff>
    </xdr:to>
    <xdr:cxnSp macro="">
      <xdr:nvCxnSpPr>
        <xdr:cNvPr id="349" name="直線コネクタ 348"/>
        <xdr:cNvCxnSpPr/>
      </xdr:nvCxnSpPr>
      <xdr:spPr>
        <a:xfrm>
          <a:off x="9639300" y="998138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4394</xdr:rowOff>
    </xdr:from>
    <xdr:to>
      <xdr:col>14</xdr:col>
      <xdr:colOff>28575</xdr:colOff>
      <xdr:row>58</xdr:row>
      <xdr:rowOff>37287</xdr:rowOff>
    </xdr:to>
    <xdr:cxnSp macro="">
      <xdr:nvCxnSpPr>
        <xdr:cNvPr id="352" name="直線コネクタ 351"/>
        <xdr:cNvCxnSpPr/>
      </xdr:nvCxnSpPr>
      <xdr:spPr>
        <a:xfrm>
          <a:off x="8750300" y="9948494"/>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4394</xdr:rowOff>
    </xdr:from>
    <xdr:to>
      <xdr:col>12</xdr:col>
      <xdr:colOff>511175</xdr:colOff>
      <xdr:row>58</xdr:row>
      <xdr:rowOff>14694</xdr:rowOff>
    </xdr:to>
    <xdr:cxnSp macro="">
      <xdr:nvCxnSpPr>
        <xdr:cNvPr id="355" name="直線コネクタ 354"/>
        <xdr:cNvCxnSpPr/>
      </xdr:nvCxnSpPr>
      <xdr:spPr>
        <a:xfrm flipV="1">
          <a:off x="7861300" y="9948494"/>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14694</xdr:rowOff>
    </xdr:from>
    <xdr:to>
      <xdr:col>11</xdr:col>
      <xdr:colOff>307975</xdr:colOff>
      <xdr:row>58</xdr:row>
      <xdr:rowOff>24968</xdr:rowOff>
    </xdr:to>
    <xdr:cxnSp macro="">
      <xdr:nvCxnSpPr>
        <xdr:cNvPr id="358" name="直線コネクタ 357"/>
        <xdr:cNvCxnSpPr/>
      </xdr:nvCxnSpPr>
      <xdr:spPr>
        <a:xfrm flipV="1">
          <a:off x="6972300" y="9958794"/>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84332</xdr:rowOff>
    </xdr:from>
    <xdr:ext cx="534377" cy="259045"/>
    <xdr:sp macro="" textlink="">
      <xdr:nvSpPr>
        <xdr:cNvPr id="362" name="テキスト ボックス 361"/>
        <xdr:cNvSpPr txBox="1"/>
      </xdr:nvSpPr>
      <xdr:spPr>
        <a:xfrm>
          <a:off x="6705111" y="10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10719</xdr:rowOff>
    </xdr:from>
    <xdr:to>
      <xdr:col>15</xdr:col>
      <xdr:colOff>231775</xdr:colOff>
      <xdr:row>58</xdr:row>
      <xdr:rowOff>112319</xdr:rowOff>
    </xdr:to>
    <xdr:sp macro="" textlink="">
      <xdr:nvSpPr>
        <xdr:cNvPr id="368" name="円/楕円 367"/>
        <xdr:cNvSpPr/>
      </xdr:nvSpPr>
      <xdr:spPr>
        <a:xfrm>
          <a:off x="104267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160596</xdr:rowOff>
    </xdr:from>
    <xdr:ext cx="534377" cy="259045"/>
    <xdr:sp macro="" textlink="">
      <xdr:nvSpPr>
        <xdr:cNvPr id="369" name="農林水産業費該当値テキスト"/>
        <xdr:cNvSpPr txBox="1"/>
      </xdr:nvSpPr>
      <xdr:spPr>
        <a:xfrm>
          <a:off x="10528300"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157937</xdr:rowOff>
    </xdr:from>
    <xdr:to>
      <xdr:col>14</xdr:col>
      <xdr:colOff>79375</xdr:colOff>
      <xdr:row>58</xdr:row>
      <xdr:rowOff>88087</xdr:rowOff>
    </xdr:to>
    <xdr:sp macro="" textlink="">
      <xdr:nvSpPr>
        <xdr:cNvPr id="370" name="円/楕円 369"/>
        <xdr:cNvSpPr/>
      </xdr:nvSpPr>
      <xdr:spPr>
        <a:xfrm>
          <a:off x="95885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79214</xdr:rowOff>
    </xdr:from>
    <xdr:ext cx="534377" cy="259045"/>
    <xdr:sp macro="" textlink="">
      <xdr:nvSpPr>
        <xdr:cNvPr id="371" name="テキスト ボックス 370"/>
        <xdr:cNvSpPr txBox="1"/>
      </xdr:nvSpPr>
      <xdr:spPr>
        <a:xfrm>
          <a:off x="9372111" y="10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125044</xdr:rowOff>
    </xdr:from>
    <xdr:to>
      <xdr:col>12</xdr:col>
      <xdr:colOff>561975</xdr:colOff>
      <xdr:row>58</xdr:row>
      <xdr:rowOff>55194</xdr:rowOff>
    </xdr:to>
    <xdr:sp macro="" textlink="">
      <xdr:nvSpPr>
        <xdr:cNvPr id="372" name="円/楕円 371"/>
        <xdr:cNvSpPr/>
      </xdr:nvSpPr>
      <xdr:spPr>
        <a:xfrm>
          <a:off x="8699500" y="98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71721</xdr:rowOff>
    </xdr:from>
    <xdr:ext cx="534377" cy="259045"/>
    <xdr:sp macro="" textlink="">
      <xdr:nvSpPr>
        <xdr:cNvPr id="373" name="テキスト ボックス 372"/>
        <xdr:cNvSpPr txBox="1"/>
      </xdr:nvSpPr>
      <xdr:spPr>
        <a:xfrm>
          <a:off x="8483111" y="96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135344</xdr:rowOff>
    </xdr:from>
    <xdr:to>
      <xdr:col>11</xdr:col>
      <xdr:colOff>358775</xdr:colOff>
      <xdr:row>58</xdr:row>
      <xdr:rowOff>65494</xdr:rowOff>
    </xdr:to>
    <xdr:sp macro="" textlink="">
      <xdr:nvSpPr>
        <xdr:cNvPr id="374" name="円/楕円 373"/>
        <xdr:cNvSpPr/>
      </xdr:nvSpPr>
      <xdr:spPr>
        <a:xfrm>
          <a:off x="7810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82021</xdr:rowOff>
    </xdr:from>
    <xdr:ext cx="534377" cy="259045"/>
    <xdr:sp macro="" textlink="">
      <xdr:nvSpPr>
        <xdr:cNvPr id="375" name="テキスト ボックス 374"/>
        <xdr:cNvSpPr txBox="1"/>
      </xdr:nvSpPr>
      <xdr:spPr>
        <a:xfrm>
          <a:off x="7594111" y="96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145618</xdr:rowOff>
    </xdr:from>
    <xdr:to>
      <xdr:col>10</xdr:col>
      <xdr:colOff>155575</xdr:colOff>
      <xdr:row>58</xdr:row>
      <xdr:rowOff>75768</xdr:rowOff>
    </xdr:to>
    <xdr:sp macro="" textlink="">
      <xdr:nvSpPr>
        <xdr:cNvPr id="376" name="円/楕円 375"/>
        <xdr:cNvSpPr/>
      </xdr:nvSpPr>
      <xdr:spPr>
        <a:xfrm>
          <a:off x="6921500" y="99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92295</xdr:rowOff>
    </xdr:from>
    <xdr:ext cx="534377" cy="259045"/>
    <xdr:sp macro="" textlink="">
      <xdr:nvSpPr>
        <xdr:cNvPr id="377" name="テキスト ボックス 376"/>
        <xdr:cNvSpPr txBox="1"/>
      </xdr:nvSpPr>
      <xdr:spPr>
        <a:xfrm>
          <a:off x="6705111" y="96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129837</xdr:rowOff>
    </xdr:from>
    <xdr:to>
      <xdr:col>15</xdr:col>
      <xdr:colOff>180975</xdr:colOff>
      <xdr:row>79</xdr:row>
      <xdr:rowOff>646</xdr:rowOff>
    </xdr:to>
    <xdr:cxnSp macro="">
      <xdr:nvCxnSpPr>
        <xdr:cNvPr id="408" name="直線コネクタ 407"/>
        <xdr:cNvCxnSpPr/>
      </xdr:nvCxnSpPr>
      <xdr:spPr>
        <a:xfrm>
          <a:off x="9639300" y="13502937"/>
          <a:ext cx="8382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129837</xdr:rowOff>
    </xdr:from>
    <xdr:to>
      <xdr:col>14</xdr:col>
      <xdr:colOff>28575</xdr:colOff>
      <xdr:row>78</xdr:row>
      <xdr:rowOff>165891</xdr:rowOff>
    </xdr:to>
    <xdr:cxnSp macro="">
      <xdr:nvCxnSpPr>
        <xdr:cNvPr id="411" name="直線コネクタ 410"/>
        <xdr:cNvCxnSpPr/>
      </xdr:nvCxnSpPr>
      <xdr:spPr>
        <a:xfrm flipV="1">
          <a:off x="8750300" y="13502937"/>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162364</xdr:rowOff>
    </xdr:from>
    <xdr:to>
      <xdr:col>12</xdr:col>
      <xdr:colOff>511175</xdr:colOff>
      <xdr:row>78</xdr:row>
      <xdr:rowOff>165891</xdr:rowOff>
    </xdr:to>
    <xdr:cxnSp macro="">
      <xdr:nvCxnSpPr>
        <xdr:cNvPr id="414" name="直線コネクタ 413"/>
        <xdr:cNvCxnSpPr/>
      </xdr:nvCxnSpPr>
      <xdr:spPr>
        <a:xfrm>
          <a:off x="7861300" y="1353546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162364</xdr:rowOff>
    </xdr:from>
    <xdr:to>
      <xdr:col>11</xdr:col>
      <xdr:colOff>307975</xdr:colOff>
      <xdr:row>79</xdr:row>
      <xdr:rowOff>10770</xdr:rowOff>
    </xdr:to>
    <xdr:cxnSp macro="">
      <xdr:nvCxnSpPr>
        <xdr:cNvPr id="417" name="直線コネクタ 416"/>
        <xdr:cNvCxnSpPr/>
      </xdr:nvCxnSpPr>
      <xdr:spPr>
        <a:xfrm flipV="1">
          <a:off x="6972300" y="13535464"/>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121296</xdr:rowOff>
    </xdr:from>
    <xdr:to>
      <xdr:col>15</xdr:col>
      <xdr:colOff>231775</xdr:colOff>
      <xdr:row>79</xdr:row>
      <xdr:rowOff>51446</xdr:rowOff>
    </xdr:to>
    <xdr:sp macro="" textlink="">
      <xdr:nvSpPr>
        <xdr:cNvPr id="427" name="円/楕円 426"/>
        <xdr:cNvSpPr/>
      </xdr:nvSpPr>
      <xdr:spPr>
        <a:xfrm>
          <a:off x="10426700" y="13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36223</xdr:rowOff>
    </xdr:from>
    <xdr:ext cx="469744" cy="259045"/>
    <xdr:sp macro="" textlink="">
      <xdr:nvSpPr>
        <xdr:cNvPr id="428" name="商工費該当値テキスト"/>
        <xdr:cNvSpPr txBox="1"/>
      </xdr:nvSpPr>
      <xdr:spPr>
        <a:xfrm>
          <a:off x="10528300" y="1340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79037</xdr:rowOff>
    </xdr:from>
    <xdr:to>
      <xdr:col>14</xdr:col>
      <xdr:colOff>79375</xdr:colOff>
      <xdr:row>79</xdr:row>
      <xdr:rowOff>9187</xdr:rowOff>
    </xdr:to>
    <xdr:sp macro="" textlink="">
      <xdr:nvSpPr>
        <xdr:cNvPr id="429" name="円/楕円 428"/>
        <xdr:cNvSpPr/>
      </xdr:nvSpPr>
      <xdr:spPr>
        <a:xfrm>
          <a:off x="95885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314</xdr:rowOff>
    </xdr:from>
    <xdr:ext cx="469744" cy="259045"/>
    <xdr:sp macro="" textlink="">
      <xdr:nvSpPr>
        <xdr:cNvPr id="430" name="テキスト ボックス 429"/>
        <xdr:cNvSpPr txBox="1"/>
      </xdr:nvSpPr>
      <xdr:spPr>
        <a:xfrm>
          <a:off x="9404427" y="135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115091</xdr:rowOff>
    </xdr:from>
    <xdr:to>
      <xdr:col>12</xdr:col>
      <xdr:colOff>561975</xdr:colOff>
      <xdr:row>79</xdr:row>
      <xdr:rowOff>45241</xdr:rowOff>
    </xdr:to>
    <xdr:sp macro="" textlink="">
      <xdr:nvSpPr>
        <xdr:cNvPr id="431" name="円/楕円 430"/>
        <xdr:cNvSpPr/>
      </xdr:nvSpPr>
      <xdr:spPr>
        <a:xfrm>
          <a:off x="8699500" y="134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36368</xdr:rowOff>
    </xdr:from>
    <xdr:ext cx="469744" cy="259045"/>
    <xdr:sp macro="" textlink="">
      <xdr:nvSpPr>
        <xdr:cNvPr id="432" name="テキスト ボックス 431"/>
        <xdr:cNvSpPr txBox="1"/>
      </xdr:nvSpPr>
      <xdr:spPr>
        <a:xfrm>
          <a:off x="8515427" y="1358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111564</xdr:rowOff>
    </xdr:from>
    <xdr:to>
      <xdr:col>11</xdr:col>
      <xdr:colOff>358775</xdr:colOff>
      <xdr:row>79</xdr:row>
      <xdr:rowOff>41714</xdr:rowOff>
    </xdr:to>
    <xdr:sp macro="" textlink="">
      <xdr:nvSpPr>
        <xdr:cNvPr id="433" name="円/楕円 432"/>
        <xdr:cNvSpPr/>
      </xdr:nvSpPr>
      <xdr:spPr>
        <a:xfrm>
          <a:off x="7810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32841</xdr:rowOff>
    </xdr:from>
    <xdr:ext cx="469744" cy="259045"/>
    <xdr:sp macro="" textlink="">
      <xdr:nvSpPr>
        <xdr:cNvPr id="434" name="テキスト ボックス 433"/>
        <xdr:cNvSpPr txBox="1"/>
      </xdr:nvSpPr>
      <xdr:spPr>
        <a:xfrm>
          <a:off x="7626427" y="135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131420</xdr:rowOff>
    </xdr:from>
    <xdr:to>
      <xdr:col>10</xdr:col>
      <xdr:colOff>155575</xdr:colOff>
      <xdr:row>79</xdr:row>
      <xdr:rowOff>61570</xdr:rowOff>
    </xdr:to>
    <xdr:sp macro="" textlink="">
      <xdr:nvSpPr>
        <xdr:cNvPr id="435" name="円/楕円 434"/>
        <xdr:cNvSpPr/>
      </xdr:nvSpPr>
      <xdr:spPr>
        <a:xfrm>
          <a:off x="6921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52697</xdr:rowOff>
    </xdr:from>
    <xdr:ext cx="469744" cy="259045"/>
    <xdr:sp macro="" textlink="">
      <xdr:nvSpPr>
        <xdr:cNvPr id="436" name="テキスト ボックス 435"/>
        <xdr:cNvSpPr txBox="1"/>
      </xdr:nvSpPr>
      <xdr:spPr>
        <a:xfrm>
          <a:off x="6737427" y="135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75194</xdr:rowOff>
    </xdr:from>
    <xdr:to>
      <xdr:col>15</xdr:col>
      <xdr:colOff>180975</xdr:colOff>
      <xdr:row>98</xdr:row>
      <xdr:rowOff>154618</xdr:rowOff>
    </xdr:to>
    <xdr:cxnSp macro="">
      <xdr:nvCxnSpPr>
        <xdr:cNvPr id="467" name="直線コネクタ 466"/>
        <xdr:cNvCxnSpPr/>
      </xdr:nvCxnSpPr>
      <xdr:spPr>
        <a:xfrm>
          <a:off x="9639300" y="16877294"/>
          <a:ext cx="838200" cy="7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75194</xdr:rowOff>
    </xdr:from>
    <xdr:to>
      <xdr:col>14</xdr:col>
      <xdr:colOff>28575</xdr:colOff>
      <xdr:row>98</xdr:row>
      <xdr:rowOff>155180</xdr:rowOff>
    </xdr:to>
    <xdr:cxnSp macro="">
      <xdr:nvCxnSpPr>
        <xdr:cNvPr id="470" name="直線コネクタ 469"/>
        <xdr:cNvCxnSpPr/>
      </xdr:nvCxnSpPr>
      <xdr:spPr>
        <a:xfrm flipV="1">
          <a:off x="8750300" y="16877294"/>
          <a:ext cx="8890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155180</xdr:rowOff>
    </xdr:from>
    <xdr:to>
      <xdr:col>12</xdr:col>
      <xdr:colOff>511175</xdr:colOff>
      <xdr:row>99</xdr:row>
      <xdr:rowOff>3009</xdr:rowOff>
    </xdr:to>
    <xdr:cxnSp macro="">
      <xdr:nvCxnSpPr>
        <xdr:cNvPr id="473" name="直線コネクタ 472"/>
        <xdr:cNvCxnSpPr/>
      </xdr:nvCxnSpPr>
      <xdr:spPr>
        <a:xfrm flipV="1">
          <a:off x="7861300" y="1695728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3009</xdr:rowOff>
    </xdr:from>
    <xdr:to>
      <xdr:col>11</xdr:col>
      <xdr:colOff>307975</xdr:colOff>
      <xdr:row>99</xdr:row>
      <xdr:rowOff>3787</xdr:rowOff>
    </xdr:to>
    <xdr:cxnSp macro="">
      <xdr:nvCxnSpPr>
        <xdr:cNvPr id="476" name="直線コネクタ 475"/>
        <xdr:cNvCxnSpPr/>
      </xdr:nvCxnSpPr>
      <xdr:spPr>
        <a:xfrm flipV="1">
          <a:off x="6972300" y="16976559"/>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103818</xdr:rowOff>
    </xdr:from>
    <xdr:to>
      <xdr:col>15</xdr:col>
      <xdr:colOff>231775</xdr:colOff>
      <xdr:row>99</xdr:row>
      <xdr:rowOff>33968</xdr:rowOff>
    </xdr:to>
    <xdr:sp macro="" textlink="">
      <xdr:nvSpPr>
        <xdr:cNvPr id="486" name="円/楕円 485"/>
        <xdr:cNvSpPr/>
      </xdr:nvSpPr>
      <xdr:spPr>
        <a:xfrm>
          <a:off x="10426700" y="169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63195</xdr:rowOff>
    </xdr:from>
    <xdr:ext cx="534377" cy="259045"/>
    <xdr:sp macro="" textlink="">
      <xdr:nvSpPr>
        <xdr:cNvPr id="487" name="土木費該当値テキスト"/>
        <xdr:cNvSpPr txBox="1"/>
      </xdr:nvSpPr>
      <xdr:spPr>
        <a:xfrm>
          <a:off x="10528300" y="16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24394</xdr:rowOff>
    </xdr:from>
    <xdr:to>
      <xdr:col>14</xdr:col>
      <xdr:colOff>79375</xdr:colOff>
      <xdr:row>98</xdr:row>
      <xdr:rowOff>125994</xdr:rowOff>
    </xdr:to>
    <xdr:sp macro="" textlink="">
      <xdr:nvSpPr>
        <xdr:cNvPr id="488" name="円/楕円 487"/>
        <xdr:cNvSpPr/>
      </xdr:nvSpPr>
      <xdr:spPr>
        <a:xfrm>
          <a:off x="9588500" y="168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142521</xdr:rowOff>
    </xdr:from>
    <xdr:ext cx="599010" cy="259045"/>
    <xdr:sp macro="" textlink="">
      <xdr:nvSpPr>
        <xdr:cNvPr id="489" name="テキスト ボックス 488"/>
        <xdr:cNvSpPr txBox="1"/>
      </xdr:nvSpPr>
      <xdr:spPr>
        <a:xfrm>
          <a:off x="9339794" y="1660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104380</xdr:rowOff>
    </xdr:from>
    <xdr:to>
      <xdr:col>12</xdr:col>
      <xdr:colOff>561975</xdr:colOff>
      <xdr:row>99</xdr:row>
      <xdr:rowOff>34530</xdr:rowOff>
    </xdr:to>
    <xdr:sp macro="" textlink="">
      <xdr:nvSpPr>
        <xdr:cNvPr id="490" name="円/楕円 489"/>
        <xdr:cNvSpPr/>
      </xdr:nvSpPr>
      <xdr:spPr>
        <a:xfrm>
          <a:off x="8699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51057</xdr:rowOff>
    </xdr:from>
    <xdr:ext cx="534377" cy="259045"/>
    <xdr:sp macro="" textlink="">
      <xdr:nvSpPr>
        <xdr:cNvPr id="491" name="テキスト ボックス 490"/>
        <xdr:cNvSpPr txBox="1"/>
      </xdr:nvSpPr>
      <xdr:spPr>
        <a:xfrm>
          <a:off x="8483111" y="1668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123659</xdr:rowOff>
    </xdr:from>
    <xdr:to>
      <xdr:col>11</xdr:col>
      <xdr:colOff>358775</xdr:colOff>
      <xdr:row>99</xdr:row>
      <xdr:rowOff>53809</xdr:rowOff>
    </xdr:to>
    <xdr:sp macro="" textlink="">
      <xdr:nvSpPr>
        <xdr:cNvPr id="492" name="円/楕円 491"/>
        <xdr:cNvSpPr/>
      </xdr:nvSpPr>
      <xdr:spPr>
        <a:xfrm>
          <a:off x="7810500" y="169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70336</xdr:rowOff>
    </xdr:from>
    <xdr:ext cx="534377" cy="259045"/>
    <xdr:sp macro="" textlink="">
      <xdr:nvSpPr>
        <xdr:cNvPr id="493" name="テキスト ボックス 492"/>
        <xdr:cNvSpPr txBox="1"/>
      </xdr:nvSpPr>
      <xdr:spPr>
        <a:xfrm>
          <a:off x="7594111" y="167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124437</xdr:rowOff>
    </xdr:from>
    <xdr:to>
      <xdr:col>10</xdr:col>
      <xdr:colOff>155575</xdr:colOff>
      <xdr:row>99</xdr:row>
      <xdr:rowOff>54587</xdr:rowOff>
    </xdr:to>
    <xdr:sp macro="" textlink="">
      <xdr:nvSpPr>
        <xdr:cNvPr id="494" name="円/楕円 493"/>
        <xdr:cNvSpPr/>
      </xdr:nvSpPr>
      <xdr:spPr>
        <a:xfrm>
          <a:off x="6921500" y="169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71114</xdr:rowOff>
    </xdr:from>
    <xdr:ext cx="534377" cy="259045"/>
    <xdr:sp macro="" textlink="">
      <xdr:nvSpPr>
        <xdr:cNvPr id="495" name="テキスト ボックス 494"/>
        <xdr:cNvSpPr txBox="1"/>
      </xdr:nvSpPr>
      <xdr:spPr>
        <a:xfrm>
          <a:off x="6705111" y="167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146558</xdr:rowOff>
    </xdr:from>
    <xdr:to>
      <xdr:col>23</xdr:col>
      <xdr:colOff>517525</xdr:colOff>
      <xdr:row>37</xdr:row>
      <xdr:rowOff>60642</xdr:rowOff>
    </xdr:to>
    <xdr:cxnSp macro="">
      <xdr:nvCxnSpPr>
        <xdr:cNvPr id="524" name="直線コネクタ 523"/>
        <xdr:cNvCxnSpPr/>
      </xdr:nvCxnSpPr>
      <xdr:spPr>
        <a:xfrm>
          <a:off x="15481300" y="6318758"/>
          <a:ext cx="8382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130613</xdr:rowOff>
    </xdr:from>
    <xdr:to>
      <xdr:col>22</xdr:col>
      <xdr:colOff>365125</xdr:colOff>
      <xdr:row>36</xdr:row>
      <xdr:rowOff>146558</xdr:rowOff>
    </xdr:to>
    <xdr:cxnSp macro="">
      <xdr:nvCxnSpPr>
        <xdr:cNvPr id="527" name="直線コネクタ 526"/>
        <xdr:cNvCxnSpPr/>
      </xdr:nvCxnSpPr>
      <xdr:spPr>
        <a:xfrm>
          <a:off x="14592300" y="6302813"/>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130613</xdr:rowOff>
    </xdr:from>
    <xdr:to>
      <xdr:col>21</xdr:col>
      <xdr:colOff>161925</xdr:colOff>
      <xdr:row>36</xdr:row>
      <xdr:rowOff>143491</xdr:rowOff>
    </xdr:to>
    <xdr:cxnSp macro="">
      <xdr:nvCxnSpPr>
        <xdr:cNvPr id="530" name="直線コネクタ 529"/>
        <xdr:cNvCxnSpPr/>
      </xdr:nvCxnSpPr>
      <xdr:spPr>
        <a:xfrm flipV="1">
          <a:off x="13703300" y="630281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143491</xdr:rowOff>
    </xdr:from>
    <xdr:to>
      <xdr:col>19</xdr:col>
      <xdr:colOff>644525</xdr:colOff>
      <xdr:row>37</xdr:row>
      <xdr:rowOff>136995</xdr:rowOff>
    </xdr:to>
    <xdr:cxnSp macro="">
      <xdr:nvCxnSpPr>
        <xdr:cNvPr id="533" name="直線コネクタ 532"/>
        <xdr:cNvCxnSpPr/>
      </xdr:nvCxnSpPr>
      <xdr:spPr>
        <a:xfrm flipV="1">
          <a:off x="12814300" y="6315691"/>
          <a:ext cx="889000" cy="1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9842</xdr:rowOff>
    </xdr:from>
    <xdr:to>
      <xdr:col>23</xdr:col>
      <xdr:colOff>568325</xdr:colOff>
      <xdr:row>37</xdr:row>
      <xdr:rowOff>111442</xdr:rowOff>
    </xdr:to>
    <xdr:sp macro="" textlink="">
      <xdr:nvSpPr>
        <xdr:cNvPr id="543" name="円/楕円 542"/>
        <xdr:cNvSpPr/>
      </xdr:nvSpPr>
      <xdr:spPr>
        <a:xfrm>
          <a:off x="16268700" y="63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95758</xdr:rowOff>
    </xdr:from>
    <xdr:to>
      <xdr:col>22</xdr:col>
      <xdr:colOff>415925</xdr:colOff>
      <xdr:row>37</xdr:row>
      <xdr:rowOff>25908</xdr:rowOff>
    </xdr:to>
    <xdr:sp macro="" textlink="">
      <xdr:nvSpPr>
        <xdr:cNvPr id="545" name="円/楕円 544"/>
        <xdr:cNvSpPr/>
      </xdr:nvSpPr>
      <xdr:spPr>
        <a:xfrm>
          <a:off x="15430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42435</xdr:rowOff>
    </xdr:from>
    <xdr:ext cx="534377" cy="259045"/>
    <xdr:sp macro="" textlink="">
      <xdr:nvSpPr>
        <xdr:cNvPr id="546" name="テキスト ボックス 545"/>
        <xdr:cNvSpPr txBox="1"/>
      </xdr:nvSpPr>
      <xdr:spPr>
        <a:xfrm>
          <a:off x="15214111" y="60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79813</xdr:rowOff>
    </xdr:from>
    <xdr:to>
      <xdr:col>21</xdr:col>
      <xdr:colOff>212725</xdr:colOff>
      <xdr:row>37</xdr:row>
      <xdr:rowOff>9963</xdr:rowOff>
    </xdr:to>
    <xdr:sp macro="" textlink="">
      <xdr:nvSpPr>
        <xdr:cNvPr id="547" name="円/楕円 546"/>
        <xdr:cNvSpPr/>
      </xdr:nvSpPr>
      <xdr:spPr>
        <a:xfrm>
          <a:off x="14541500" y="6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1090</xdr:rowOff>
    </xdr:from>
    <xdr:ext cx="534377" cy="259045"/>
    <xdr:sp macro="" textlink="">
      <xdr:nvSpPr>
        <xdr:cNvPr id="548" name="テキスト ボックス 547"/>
        <xdr:cNvSpPr txBox="1"/>
      </xdr:nvSpPr>
      <xdr:spPr>
        <a:xfrm>
          <a:off x="14325111" y="6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92691</xdr:rowOff>
    </xdr:from>
    <xdr:to>
      <xdr:col>20</xdr:col>
      <xdr:colOff>9525</xdr:colOff>
      <xdr:row>37</xdr:row>
      <xdr:rowOff>22841</xdr:rowOff>
    </xdr:to>
    <xdr:sp macro="" textlink="">
      <xdr:nvSpPr>
        <xdr:cNvPr id="549" name="円/楕円 548"/>
        <xdr:cNvSpPr/>
      </xdr:nvSpPr>
      <xdr:spPr>
        <a:xfrm>
          <a:off x="13652500" y="62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39368</xdr:rowOff>
    </xdr:from>
    <xdr:ext cx="534377" cy="259045"/>
    <xdr:sp macro="" textlink="">
      <xdr:nvSpPr>
        <xdr:cNvPr id="550" name="テキスト ボックス 549"/>
        <xdr:cNvSpPr txBox="1"/>
      </xdr:nvSpPr>
      <xdr:spPr>
        <a:xfrm>
          <a:off x="13436111" y="60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86195</xdr:rowOff>
    </xdr:from>
    <xdr:to>
      <xdr:col>18</xdr:col>
      <xdr:colOff>492125</xdr:colOff>
      <xdr:row>38</xdr:row>
      <xdr:rowOff>16345</xdr:rowOff>
    </xdr:to>
    <xdr:sp macro="" textlink="">
      <xdr:nvSpPr>
        <xdr:cNvPr id="551" name="円/楕円 550"/>
        <xdr:cNvSpPr/>
      </xdr:nvSpPr>
      <xdr:spPr>
        <a:xfrm>
          <a:off x="12763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7472</xdr:rowOff>
    </xdr:from>
    <xdr:ext cx="534377" cy="259045"/>
    <xdr:sp macro="" textlink="">
      <xdr:nvSpPr>
        <xdr:cNvPr id="552" name="テキスト ボックス 551"/>
        <xdr:cNvSpPr txBox="1"/>
      </xdr:nvSpPr>
      <xdr:spPr>
        <a:xfrm>
          <a:off x="12547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38102</xdr:rowOff>
    </xdr:from>
    <xdr:to>
      <xdr:col>23</xdr:col>
      <xdr:colOff>517525</xdr:colOff>
      <xdr:row>58</xdr:row>
      <xdr:rowOff>62691</xdr:rowOff>
    </xdr:to>
    <xdr:cxnSp macro="">
      <xdr:nvCxnSpPr>
        <xdr:cNvPr id="586" name="直線コネクタ 585"/>
        <xdr:cNvCxnSpPr/>
      </xdr:nvCxnSpPr>
      <xdr:spPr>
        <a:xfrm>
          <a:off x="15481300" y="9296402"/>
          <a:ext cx="838200" cy="7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38102</xdr:rowOff>
    </xdr:from>
    <xdr:to>
      <xdr:col>22</xdr:col>
      <xdr:colOff>365125</xdr:colOff>
      <xdr:row>57</xdr:row>
      <xdr:rowOff>129142</xdr:rowOff>
    </xdr:to>
    <xdr:cxnSp macro="">
      <xdr:nvCxnSpPr>
        <xdr:cNvPr id="589" name="直線コネクタ 588"/>
        <xdr:cNvCxnSpPr/>
      </xdr:nvCxnSpPr>
      <xdr:spPr>
        <a:xfrm flipV="1">
          <a:off x="14592300" y="9296402"/>
          <a:ext cx="889000" cy="60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129142</xdr:rowOff>
    </xdr:from>
    <xdr:to>
      <xdr:col>21</xdr:col>
      <xdr:colOff>161925</xdr:colOff>
      <xdr:row>58</xdr:row>
      <xdr:rowOff>42531</xdr:rowOff>
    </xdr:to>
    <xdr:cxnSp macro="">
      <xdr:nvCxnSpPr>
        <xdr:cNvPr id="592" name="直線コネクタ 591"/>
        <xdr:cNvCxnSpPr/>
      </xdr:nvCxnSpPr>
      <xdr:spPr>
        <a:xfrm flipV="1">
          <a:off x="13703300" y="9901792"/>
          <a:ext cx="889000" cy="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124945</xdr:rowOff>
    </xdr:from>
    <xdr:ext cx="534377" cy="259045"/>
    <xdr:sp macro="" textlink="">
      <xdr:nvSpPr>
        <xdr:cNvPr id="594" name="テキスト ボックス 593"/>
        <xdr:cNvSpPr txBox="1"/>
      </xdr:nvSpPr>
      <xdr:spPr>
        <a:xfrm>
          <a:off x="14325111" y="95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86922</xdr:rowOff>
    </xdr:from>
    <xdr:to>
      <xdr:col>19</xdr:col>
      <xdr:colOff>644525</xdr:colOff>
      <xdr:row>58</xdr:row>
      <xdr:rowOff>42531</xdr:rowOff>
    </xdr:to>
    <xdr:cxnSp macro="">
      <xdr:nvCxnSpPr>
        <xdr:cNvPr id="595" name="直線コネクタ 594"/>
        <xdr:cNvCxnSpPr/>
      </xdr:nvCxnSpPr>
      <xdr:spPr>
        <a:xfrm>
          <a:off x="12814300" y="9859572"/>
          <a:ext cx="889000" cy="1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134446</xdr:rowOff>
    </xdr:from>
    <xdr:ext cx="534377" cy="259045"/>
    <xdr:sp macro="" textlink="">
      <xdr:nvSpPr>
        <xdr:cNvPr id="597" name="テキスト ボックス 596"/>
        <xdr:cNvSpPr txBox="1"/>
      </xdr:nvSpPr>
      <xdr:spPr>
        <a:xfrm>
          <a:off x="13436111" y="95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11891</xdr:rowOff>
    </xdr:from>
    <xdr:to>
      <xdr:col>23</xdr:col>
      <xdr:colOff>568325</xdr:colOff>
      <xdr:row>58</xdr:row>
      <xdr:rowOff>113491</xdr:rowOff>
    </xdr:to>
    <xdr:sp macro="" textlink="">
      <xdr:nvSpPr>
        <xdr:cNvPr id="605" name="円/楕円 604"/>
        <xdr:cNvSpPr/>
      </xdr:nvSpPr>
      <xdr:spPr>
        <a:xfrm>
          <a:off x="16268700" y="99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98268</xdr:rowOff>
    </xdr:from>
    <xdr:ext cx="534377" cy="259045"/>
    <xdr:sp macro="" textlink="">
      <xdr:nvSpPr>
        <xdr:cNvPr id="606" name="教育費該当値テキスト"/>
        <xdr:cNvSpPr txBox="1"/>
      </xdr:nvSpPr>
      <xdr:spPr>
        <a:xfrm>
          <a:off x="16370300" y="98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158752</xdr:rowOff>
    </xdr:from>
    <xdr:to>
      <xdr:col>22</xdr:col>
      <xdr:colOff>415925</xdr:colOff>
      <xdr:row>54</xdr:row>
      <xdr:rowOff>88902</xdr:rowOff>
    </xdr:to>
    <xdr:sp macro="" textlink="">
      <xdr:nvSpPr>
        <xdr:cNvPr id="607" name="円/楕円 606"/>
        <xdr:cNvSpPr/>
      </xdr:nvSpPr>
      <xdr:spPr>
        <a:xfrm>
          <a:off x="15430500" y="92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105429</xdr:rowOff>
    </xdr:from>
    <xdr:ext cx="534377" cy="259045"/>
    <xdr:sp macro="" textlink="">
      <xdr:nvSpPr>
        <xdr:cNvPr id="608" name="テキスト ボックス 607"/>
        <xdr:cNvSpPr txBox="1"/>
      </xdr:nvSpPr>
      <xdr:spPr>
        <a:xfrm>
          <a:off x="15214111" y="90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78342</xdr:rowOff>
    </xdr:from>
    <xdr:to>
      <xdr:col>21</xdr:col>
      <xdr:colOff>212725</xdr:colOff>
      <xdr:row>58</xdr:row>
      <xdr:rowOff>8492</xdr:rowOff>
    </xdr:to>
    <xdr:sp macro="" textlink="">
      <xdr:nvSpPr>
        <xdr:cNvPr id="609" name="円/楕円 608"/>
        <xdr:cNvSpPr/>
      </xdr:nvSpPr>
      <xdr:spPr>
        <a:xfrm>
          <a:off x="14541500" y="9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171069</xdr:rowOff>
    </xdr:from>
    <xdr:ext cx="534377" cy="259045"/>
    <xdr:sp macro="" textlink="">
      <xdr:nvSpPr>
        <xdr:cNvPr id="610" name="テキスト ボックス 609"/>
        <xdr:cNvSpPr txBox="1"/>
      </xdr:nvSpPr>
      <xdr:spPr>
        <a:xfrm>
          <a:off x="14325111" y="99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163181</xdr:rowOff>
    </xdr:from>
    <xdr:to>
      <xdr:col>20</xdr:col>
      <xdr:colOff>9525</xdr:colOff>
      <xdr:row>58</xdr:row>
      <xdr:rowOff>93331</xdr:rowOff>
    </xdr:to>
    <xdr:sp macro="" textlink="">
      <xdr:nvSpPr>
        <xdr:cNvPr id="611" name="円/楕円 610"/>
        <xdr:cNvSpPr/>
      </xdr:nvSpPr>
      <xdr:spPr>
        <a:xfrm>
          <a:off x="13652500" y="99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84458</xdr:rowOff>
    </xdr:from>
    <xdr:ext cx="534377" cy="259045"/>
    <xdr:sp macro="" textlink="">
      <xdr:nvSpPr>
        <xdr:cNvPr id="612" name="テキスト ボックス 611"/>
        <xdr:cNvSpPr txBox="1"/>
      </xdr:nvSpPr>
      <xdr:spPr>
        <a:xfrm>
          <a:off x="13436111" y="100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36122</xdr:rowOff>
    </xdr:from>
    <xdr:to>
      <xdr:col>18</xdr:col>
      <xdr:colOff>492125</xdr:colOff>
      <xdr:row>57</xdr:row>
      <xdr:rowOff>137722</xdr:rowOff>
    </xdr:to>
    <xdr:sp macro="" textlink="">
      <xdr:nvSpPr>
        <xdr:cNvPr id="613" name="円/楕円 612"/>
        <xdr:cNvSpPr/>
      </xdr:nvSpPr>
      <xdr:spPr>
        <a:xfrm>
          <a:off x="12763500" y="9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128849</xdr:rowOff>
    </xdr:from>
    <xdr:ext cx="534377" cy="259045"/>
    <xdr:sp macro="" textlink="">
      <xdr:nvSpPr>
        <xdr:cNvPr id="614" name="テキスト ボックス 613"/>
        <xdr:cNvSpPr txBox="1"/>
      </xdr:nvSpPr>
      <xdr:spPr>
        <a:xfrm>
          <a:off x="12547111" y="99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43007</xdr:rowOff>
    </xdr:from>
    <xdr:to>
      <xdr:col>23</xdr:col>
      <xdr:colOff>517525</xdr:colOff>
      <xdr:row>79</xdr:row>
      <xdr:rowOff>44450</xdr:rowOff>
    </xdr:to>
    <xdr:cxnSp macro="">
      <xdr:nvCxnSpPr>
        <xdr:cNvPr id="643" name="直線コネクタ 642"/>
        <xdr:cNvCxnSpPr/>
      </xdr:nvCxnSpPr>
      <xdr:spPr>
        <a:xfrm>
          <a:off x="15481300" y="13587557"/>
          <a:ext cx="8382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43007</xdr:rowOff>
    </xdr:from>
    <xdr:to>
      <xdr:col>22</xdr:col>
      <xdr:colOff>365125</xdr:colOff>
      <xdr:row>79</xdr:row>
      <xdr:rowOff>44450</xdr:rowOff>
    </xdr:to>
    <xdr:cxnSp macro="">
      <xdr:nvCxnSpPr>
        <xdr:cNvPr id="646" name="直線コネクタ 645"/>
        <xdr:cNvCxnSpPr/>
      </xdr:nvCxnSpPr>
      <xdr:spPr>
        <a:xfrm flipV="1">
          <a:off x="14592300" y="13587557"/>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35184</xdr:rowOff>
    </xdr:from>
    <xdr:to>
      <xdr:col>19</xdr:col>
      <xdr:colOff>644525</xdr:colOff>
      <xdr:row>79</xdr:row>
      <xdr:rowOff>44450</xdr:rowOff>
    </xdr:to>
    <xdr:cxnSp macro="">
      <xdr:nvCxnSpPr>
        <xdr:cNvPr id="652" name="直線コネクタ 651"/>
        <xdr:cNvCxnSpPr/>
      </xdr:nvCxnSpPr>
      <xdr:spPr>
        <a:xfrm>
          <a:off x="12814300" y="13579734"/>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82004</xdr:rowOff>
    </xdr:from>
    <xdr:ext cx="469744" cy="259045"/>
    <xdr:sp macro="" textlink="">
      <xdr:nvSpPr>
        <xdr:cNvPr id="656" name="テキスト ボックス 655"/>
        <xdr:cNvSpPr txBox="1"/>
      </xdr:nvSpPr>
      <xdr:spPr>
        <a:xfrm>
          <a:off x="12579427" y="1362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163657</xdr:rowOff>
    </xdr:from>
    <xdr:to>
      <xdr:col>22</xdr:col>
      <xdr:colOff>415925</xdr:colOff>
      <xdr:row>79</xdr:row>
      <xdr:rowOff>93807</xdr:rowOff>
    </xdr:to>
    <xdr:sp macro="" textlink="">
      <xdr:nvSpPr>
        <xdr:cNvPr id="664" name="円/楕円 663"/>
        <xdr:cNvSpPr/>
      </xdr:nvSpPr>
      <xdr:spPr>
        <a:xfrm>
          <a:off x="15430500" y="13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84934</xdr:rowOff>
    </xdr:from>
    <xdr:ext cx="378565" cy="259045"/>
    <xdr:sp macro="" textlink="">
      <xdr:nvSpPr>
        <xdr:cNvPr id="665" name="テキスト ボックス 664"/>
        <xdr:cNvSpPr txBox="1"/>
      </xdr:nvSpPr>
      <xdr:spPr>
        <a:xfrm>
          <a:off x="15292017" y="1362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155834</xdr:rowOff>
    </xdr:from>
    <xdr:to>
      <xdr:col>18</xdr:col>
      <xdr:colOff>492125</xdr:colOff>
      <xdr:row>79</xdr:row>
      <xdr:rowOff>85984</xdr:rowOff>
    </xdr:to>
    <xdr:sp macro="" textlink="">
      <xdr:nvSpPr>
        <xdr:cNvPr id="670" name="円/楕円 669"/>
        <xdr:cNvSpPr/>
      </xdr:nvSpPr>
      <xdr:spPr>
        <a:xfrm>
          <a:off x="12763500" y="135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102511</xdr:rowOff>
    </xdr:from>
    <xdr:ext cx="469744" cy="259045"/>
    <xdr:sp macro="" textlink="">
      <xdr:nvSpPr>
        <xdr:cNvPr id="671" name="テキスト ボックス 670"/>
        <xdr:cNvSpPr txBox="1"/>
      </xdr:nvSpPr>
      <xdr:spPr>
        <a:xfrm>
          <a:off x="12579427" y="133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46180</xdr:rowOff>
    </xdr:from>
    <xdr:to>
      <xdr:col>23</xdr:col>
      <xdr:colOff>517525</xdr:colOff>
      <xdr:row>96</xdr:row>
      <xdr:rowOff>49033</xdr:rowOff>
    </xdr:to>
    <xdr:cxnSp macro="">
      <xdr:nvCxnSpPr>
        <xdr:cNvPr id="702" name="直線コネクタ 701"/>
        <xdr:cNvCxnSpPr/>
      </xdr:nvCxnSpPr>
      <xdr:spPr>
        <a:xfrm flipV="1">
          <a:off x="15481300" y="16505380"/>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49033</xdr:rowOff>
    </xdr:from>
    <xdr:to>
      <xdr:col>22</xdr:col>
      <xdr:colOff>365125</xdr:colOff>
      <xdr:row>96</xdr:row>
      <xdr:rowOff>58198</xdr:rowOff>
    </xdr:to>
    <xdr:cxnSp macro="">
      <xdr:nvCxnSpPr>
        <xdr:cNvPr id="705" name="直線コネクタ 704"/>
        <xdr:cNvCxnSpPr/>
      </xdr:nvCxnSpPr>
      <xdr:spPr>
        <a:xfrm flipV="1">
          <a:off x="14592300" y="16508233"/>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58198</xdr:rowOff>
    </xdr:from>
    <xdr:to>
      <xdr:col>21</xdr:col>
      <xdr:colOff>161925</xdr:colOff>
      <xdr:row>96</xdr:row>
      <xdr:rowOff>85739</xdr:rowOff>
    </xdr:to>
    <xdr:cxnSp macro="">
      <xdr:nvCxnSpPr>
        <xdr:cNvPr id="708" name="直線コネクタ 707"/>
        <xdr:cNvCxnSpPr/>
      </xdr:nvCxnSpPr>
      <xdr:spPr>
        <a:xfrm flipV="1">
          <a:off x="13703300" y="16517398"/>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85739</xdr:rowOff>
    </xdr:from>
    <xdr:to>
      <xdr:col>19</xdr:col>
      <xdr:colOff>644525</xdr:colOff>
      <xdr:row>96</xdr:row>
      <xdr:rowOff>93458</xdr:rowOff>
    </xdr:to>
    <xdr:cxnSp macro="">
      <xdr:nvCxnSpPr>
        <xdr:cNvPr id="711" name="直線コネクタ 710"/>
        <xdr:cNvCxnSpPr/>
      </xdr:nvCxnSpPr>
      <xdr:spPr>
        <a:xfrm flipV="1">
          <a:off x="12814300" y="16544939"/>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166830</xdr:rowOff>
    </xdr:from>
    <xdr:to>
      <xdr:col>23</xdr:col>
      <xdr:colOff>568325</xdr:colOff>
      <xdr:row>96</xdr:row>
      <xdr:rowOff>96980</xdr:rowOff>
    </xdr:to>
    <xdr:sp macro="" textlink="">
      <xdr:nvSpPr>
        <xdr:cNvPr id="721" name="円/楕円 720"/>
        <xdr:cNvSpPr/>
      </xdr:nvSpPr>
      <xdr:spPr>
        <a:xfrm>
          <a:off x="162687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145257</xdr:rowOff>
    </xdr:from>
    <xdr:ext cx="534377" cy="259045"/>
    <xdr:sp macro="" textlink="">
      <xdr:nvSpPr>
        <xdr:cNvPr id="722" name="公債費該当値テキスト"/>
        <xdr:cNvSpPr txBox="1"/>
      </xdr:nvSpPr>
      <xdr:spPr>
        <a:xfrm>
          <a:off x="16370300" y="164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169683</xdr:rowOff>
    </xdr:from>
    <xdr:to>
      <xdr:col>22</xdr:col>
      <xdr:colOff>415925</xdr:colOff>
      <xdr:row>96</xdr:row>
      <xdr:rowOff>99833</xdr:rowOff>
    </xdr:to>
    <xdr:sp macro="" textlink="">
      <xdr:nvSpPr>
        <xdr:cNvPr id="723" name="円/楕円 722"/>
        <xdr:cNvSpPr/>
      </xdr:nvSpPr>
      <xdr:spPr>
        <a:xfrm>
          <a:off x="15430500" y="164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90960</xdr:rowOff>
    </xdr:from>
    <xdr:ext cx="534377" cy="259045"/>
    <xdr:sp macro="" textlink="">
      <xdr:nvSpPr>
        <xdr:cNvPr id="724" name="テキスト ボックス 723"/>
        <xdr:cNvSpPr txBox="1"/>
      </xdr:nvSpPr>
      <xdr:spPr>
        <a:xfrm>
          <a:off x="15214111" y="165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7398</xdr:rowOff>
    </xdr:from>
    <xdr:to>
      <xdr:col>21</xdr:col>
      <xdr:colOff>212725</xdr:colOff>
      <xdr:row>96</xdr:row>
      <xdr:rowOff>108998</xdr:rowOff>
    </xdr:to>
    <xdr:sp macro="" textlink="">
      <xdr:nvSpPr>
        <xdr:cNvPr id="725" name="円/楕円 724"/>
        <xdr:cNvSpPr/>
      </xdr:nvSpPr>
      <xdr:spPr>
        <a:xfrm>
          <a:off x="14541500" y="164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100125</xdr:rowOff>
    </xdr:from>
    <xdr:ext cx="534377" cy="259045"/>
    <xdr:sp macro="" textlink="">
      <xdr:nvSpPr>
        <xdr:cNvPr id="726" name="テキスト ボックス 725"/>
        <xdr:cNvSpPr txBox="1"/>
      </xdr:nvSpPr>
      <xdr:spPr>
        <a:xfrm>
          <a:off x="14325111" y="16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34939</xdr:rowOff>
    </xdr:from>
    <xdr:to>
      <xdr:col>20</xdr:col>
      <xdr:colOff>9525</xdr:colOff>
      <xdr:row>96</xdr:row>
      <xdr:rowOff>136539</xdr:rowOff>
    </xdr:to>
    <xdr:sp macro="" textlink="">
      <xdr:nvSpPr>
        <xdr:cNvPr id="727" name="円/楕円 726"/>
        <xdr:cNvSpPr/>
      </xdr:nvSpPr>
      <xdr:spPr>
        <a:xfrm>
          <a:off x="13652500" y="16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127666</xdr:rowOff>
    </xdr:from>
    <xdr:ext cx="534377" cy="259045"/>
    <xdr:sp macro="" textlink="">
      <xdr:nvSpPr>
        <xdr:cNvPr id="728" name="テキスト ボックス 727"/>
        <xdr:cNvSpPr txBox="1"/>
      </xdr:nvSpPr>
      <xdr:spPr>
        <a:xfrm>
          <a:off x="13436111" y="165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42658</xdr:rowOff>
    </xdr:from>
    <xdr:to>
      <xdr:col>18</xdr:col>
      <xdr:colOff>492125</xdr:colOff>
      <xdr:row>96</xdr:row>
      <xdr:rowOff>144258</xdr:rowOff>
    </xdr:to>
    <xdr:sp macro="" textlink="">
      <xdr:nvSpPr>
        <xdr:cNvPr id="729" name="円/楕円 728"/>
        <xdr:cNvSpPr/>
      </xdr:nvSpPr>
      <xdr:spPr>
        <a:xfrm>
          <a:off x="12763500" y="165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135385</xdr:rowOff>
    </xdr:from>
    <xdr:ext cx="534377" cy="259045"/>
    <xdr:sp macro="" textlink="">
      <xdr:nvSpPr>
        <xdr:cNvPr id="730" name="テキスト ボックス 729"/>
        <xdr:cNvSpPr txBox="1"/>
      </xdr:nvSpPr>
      <xdr:spPr>
        <a:xfrm>
          <a:off x="12547111" y="165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労働</a:t>
          </a:r>
          <a:r>
            <a:rPr kumimoji="1" lang="ja-JP" altLang="ja-JP" sz="1100">
              <a:solidFill>
                <a:schemeClr val="dk1"/>
              </a:solidFill>
              <a:effectLst/>
              <a:latin typeface="+mn-lt"/>
              <a:ea typeface="+mn-ea"/>
              <a:cs typeface="+mn-cs"/>
            </a:rPr>
            <a:t>費において、</a:t>
          </a:r>
          <a:r>
            <a:rPr kumimoji="1" lang="ja-JP" altLang="en-US" sz="1100">
              <a:solidFill>
                <a:schemeClr val="dk1"/>
              </a:solidFill>
              <a:effectLst/>
              <a:latin typeface="+mn-lt"/>
              <a:ea typeface="+mn-ea"/>
              <a:cs typeface="+mn-cs"/>
            </a:rPr>
            <a:t>ワークプラザ建設事業補助</a:t>
          </a:r>
          <a:r>
            <a:rPr kumimoji="1" lang="ja-JP" altLang="ja-JP" sz="1100">
              <a:solidFill>
                <a:schemeClr val="dk1"/>
              </a:solidFill>
              <a:effectLst/>
              <a:latin typeface="+mn-lt"/>
              <a:ea typeface="+mn-ea"/>
              <a:cs typeface="+mn-cs"/>
            </a:rPr>
            <a:t>の影響により、数値が上昇した。今後は、</a:t>
          </a:r>
          <a:r>
            <a:rPr kumimoji="1" lang="ja-JP" altLang="en-US" sz="1100">
              <a:solidFill>
                <a:schemeClr val="dk1"/>
              </a:solidFill>
              <a:effectLst/>
              <a:latin typeface="+mn-lt"/>
              <a:ea typeface="+mn-ea"/>
              <a:cs typeface="+mn-cs"/>
            </a:rPr>
            <a:t>ワークプラザ建設事業</a:t>
          </a:r>
          <a:r>
            <a:rPr kumimoji="1" lang="ja-JP" altLang="ja-JP" sz="1100">
              <a:solidFill>
                <a:schemeClr val="dk1"/>
              </a:solidFill>
              <a:effectLst/>
              <a:latin typeface="+mn-lt"/>
              <a:ea typeface="+mn-ea"/>
              <a:cs typeface="+mn-cs"/>
            </a:rPr>
            <a:t>の完了により、例年並みの数値へと下降する見込みである。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土木費において、相生市文化会館建設工事費（補助対象分）の</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により、大幅に数値が</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、例年並みの数値となった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教育費において、相生市文化会館建設工事費（単独事業分）の</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により、大幅に数値が</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し、例年並みの数値となった。</a:t>
          </a:r>
          <a:endParaRPr lang="ja-JP" altLang="ja-JP">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相生市文化会館建設や防災行政無線整備の財源として、財政調整基金の取崩しを行ったため</a:t>
          </a:r>
          <a:r>
            <a:rPr kumimoji="1" lang="ja-JP" altLang="ja-JP" sz="1100">
              <a:solidFill>
                <a:schemeClr val="dk1"/>
              </a:solidFill>
              <a:effectLst/>
              <a:latin typeface="+mn-lt"/>
              <a:ea typeface="+mn-ea"/>
              <a:cs typeface="+mn-cs"/>
            </a:rPr>
            <a:t>、財政調整基金残高が減少し、実質単年度収支でも赤字となった。</a:t>
          </a:r>
          <a:r>
            <a:rPr kumimoji="1" lang="ja-JP" altLang="en-US" sz="1100">
              <a:solidFill>
                <a:schemeClr val="dk1"/>
              </a:solidFill>
              <a:effectLst/>
              <a:latin typeface="+mn-lt"/>
              <a:ea typeface="+mn-ea"/>
              <a:cs typeface="+mn-cs"/>
            </a:rPr>
            <a:t>また、平成２８年度は、庁舎建設基金創設により、財政調整基金を取り崩し、庁舎建設基金へ振替たことも実質単年度収支が赤字となった一因である。</a:t>
          </a:r>
          <a:endParaRPr lang="ja-JP" altLang="ja-JP" sz="1400">
            <a:effectLst/>
          </a:endParaRPr>
        </a:p>
        <a:p>
          <a:r>
            <a:rPr kumimoji="1" lang="ja-JP" altLang="ja-JP" sz="1100">
              <a:solidFill>
                <a:schemeClr val="dk1"/>
              </a:solidFill>
              <a:effectLst/>
              <a:latin typeface="+mn-lt"/>
              <a:ea typeface="+mn-ea"/>
              <a:cs typeface="+mn-cs"/>
            </a:rPr>
            <a:t>　実質収支については、一定の実質収支を見込み調整を行っているが、工事費等の執行残が年度間で増減するため、変動している。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全ての会計において赤字は発生していない。今後も引き続き健全な財政運営に努める。</a:t>
          </a:r>
          <a:endParaRPr lang="ja-JP" altLang="ja-JP" sz="1400">
            <a:effectLst/>
          </a:endParaRPr>
        </a:p>
        <a:p>
          <a:r>
            <a:rPr kumimoji="1" lang="ja-JP" altLang="ja-JP" sz="1100">
              <a:solidFill>
                <a:schemeClr val="dk1"/>
              </a:solidFill>
              <a:effectLst/>
              <a:latin typeface="+mn-lt"/>
              <a:ea typeface="+mn-ea"/>
              <a:cs typeface="+mn-cs"/>
            </a:rPr>
            <a:t>　なお、公共下水道特別会計や農業集落排水特別会計などについては、一般会計からの繰出し金が多額となっているので、歳入確保と歳出削減を徹底し繰出金の抑制に努める。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BG42" sqref="BG42:BU4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13781384</v>
      </c>
      <c r="BO4" s="381"/>
      <c r="BP4" s="381"/>
      <c r="BQ4" s="381"/>
      <c r="BR4" s="381"/>
      <c r="BS4" s="381"/>
      <c r="BT4" s="381"/>
      <c r="BU4" s="382"/>
      <c r="BV4" s="380">
        <v>16905411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6.3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13362207</v>
      </c>
      <c r="BO5" s="418"/>
      <c r="BP5" s="418"/>
      <c r="BQ5" s="418"/>
      <c r="BR5" s="418"/>
      <c r="BS5" s="418"/>
      <c r="BT5" s="418"/>
      <c r="BU5" s="419"/>
      <c r="BV5" s="417">
        <v>16357500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98.7</v>
      </c>
      <c r="CU5" s="415"/>
      <c r="CV5" s="415"/>
      <c r="CW5" s="415"/>
      <c r="CX5" s="415"/>
      <c r="CY5" s="415"/>
      <c r="CZ5" s="415"/>
      <c r="DA5" s="416"/>
      <c r="DB5" s="414">
        <v>95.9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419177</v>
      </c>
      <c r="BO6" s="418"/>
      <c r="BP6" s="418"/>
      <c r="BQ6" s="418"/>
      <c r="BR6" s="418"/>
      <c r="BS6" s="418"/>
      <c r="BT6" s="418"/>
      <c r="BU6" s="419"/>
      <c r="BV6" s="417">
        <v>547911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105.2</v>
      </c>
      <c r="CU6" s="455"/>
      <c r="CV6" s="455"/>
      <c r="CW6" s="455"/>
      <c r="CX6" s="455"/>
      <c r="CY6" s="455"/>
      <c r="CZ6" s="455"/>
      <c r="DA6" s="456"/>
      <c r="DB6" s="454">
        <v>103.3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29204</v>
      </c>
      <c r="BO7" s="418"/>
      <c r="BP7" s="418"/>
      <c r="BQ7" s="418"/>
      <c r="BR7" s="418"/>
      <c r="BS7" s="418"/>
      <c r="BT7" s="418"/>
      <c r="BU7" s="419"/>
      <c r="BV7" s="417">
        <v>35858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8134781</v>
      </c>
      <c r="CU7" s="418"/>
      <c r="CV7" s="418"/>
      <c r="CW7" s="418"/>
      <c r="CX7" s="418"/>
      <c r="CY7" s="418"/>
      <c r="CZ7" s="418"/>
      <c r="DA7" s="419"/>
      <c r="DB7" s="417">
        <v>8146686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389973</v>
      </c>
      <c r="BO8" s="418"/>
      <c r="BP8" s="418"/>
      <c r="BQ8" s="418"/>
      <c r="BR8" s="418"/>
      <c r="BS8" s="418"/>
      <c r="BT8" s="418"/>
      <c r="BU8" s="419"/>
      <c r="BV8" s="417">
        <v>512053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30129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-122080</v>
      </c>
      <c r="BO9" s="418"/>
      <c r="BP9" s="418"/>
      <c r="BQ9" s="418"/>
      <c r="BR9" s="418"/>
      <c r="BS9" s="418"/>
      <c r="BT9" s="418"/>
      <c r="BU9" s="419"/>
      <c r="BV9" s="417">
        <v>3087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31158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337470</v>
      </c>
      <c r="BO10" s="418"/>
      <c r="BP10" s="418"/>
      <c r="BQ10" s="418"/>
      <c r="BR10" s="418"/>
      <c r="BS10" s="418"/>
      <c r="BT10" s="418"/>
      <c r="BU10" s="419"/>
      <c r="BV10" s="417">
        <v>514707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30264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706114</v>
      </c>
      <c r="BO12" s="418"/>
      <c r="BP12" s="418"/>
      <c r="BQ12" s="418"/>
      <c r="BR12" s="418"/>
      <c r="BS12" s="418"/>
      <c r="BT12" s="418"/>
      <c r="BU12" s="419"/>
      <c r="BV12" s="417">
        <v>736602</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29841</v>
      </c>
      <c r="S13" s="499"/>
      <c r="T13" s="499"/>
      <c r="U13" s="499"/>
      <c r="V13" s="500"/>
      <c r="W13" s="433" t="s">
        <v>124</v>
      </c>
      <c r="X13" s="434"/>
      <c r="Y13" s="434"/>
      <c r="Z13" s="434"/>
      <c r="AA13" s="434"/>
      <c r="AB13" s="424"/>
      <c r="AC13" s="468">
        <v>272</v>
      </c>
      <c r="AD13" s="469"/>
      <c r="AE13" s="469"/>
      <c r="AF13" s="469"/>
      <c r="AG13" s="508"/>
      <c r="AH13" s="468">
        <v>255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-490724</v>
      </c>
      <c r="BO13" s="418"/>
      <c r="BP13" s="418"/>
      <c r="BQ13" s="418"/>
      <c r="BR13" s="418"/>
      <c r="BS13" s="418"/>
      <c r="BT13" s="418"/>
      <c r="BU13" s="419"/>
      <c r="BV13" s="417">
        <v>-218808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14.4</v>
      </c>
      <c r="CU13" s="415"/>
      <c r="CV13" s="415"/>
      <c r="CW13" s="415"/>
      <c r="CX13" s="415"/>
      <c r="CY13" s="415"/>
      <c r="CZ13" s="415"/>
      <c r="DA13" s="416"/>
      <c r="DB13" s="414">
        <v>13.8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30453</v>
      </c>
      <c r="S14" s="499"/>
      <c r="T14" s="499"/>
      <c r="U14" s="499"/>
      <c r="V14" s="500"/>
      <c r="W14" s="407"/>
      <c r="X14" s="408"/>
      <c r="Y14" s="408"/>
      <c r="Z14" s="408"/>
      <c r="AA14" s="408"/>
      <c r="AB14" s="397"/>
      <c r="AC14" s="501">
        <v>2.1</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137.69999999999999</v>
      </c>
      <c r="CU14" s="513"/>
      <c r="CV14" s="513"/>
      <c r="CW14" s="513"/>
      <c r="CX14" s="513"/>
      <c r="CY14" s="513"/>
      <c r="CZ14" s="513"/>
      <c r="DA14" s="514"/>
      <c r="DB14" s="512">
        <v>142.30000000000001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30090</v>
      </c>
      <c r="S15" s="499"/>
      <c r="T15" s="499"/>
      <c r="U15" s="499"/>
      <c r="V15" s="500"/>
      <c r="W15" s="433" t="s">
        <v>131</v>
      </c>
      <c r="X15" s="434"/>
      <c r="Y15" s="434"/>
      <c r="Z15" s="434"/>
      <c r="AA15" s="434"/>
      <c r="AB15" s="424"/>
      <c r="AC15" s="468">
        <v>4165</v>
      </c>
      <c r="AD15" s="469"/>
      <c r="AE15" s="469"/>
      <c r="AF15" s="469"/>
      <c r="AG15" s="508"/>
      <c r="AH15" s="468">
        <v>4454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3713242</v>
      </c>
      <c r="BO15" s="381"/>
      <c r="BP15" s="381"/>
      <c r="BQ15" s="381"/>
      <c r="BR15" s="381"/>
      <c r="BS15" s="381"/>
      <c r="BT15" s="381"/>
      <c r="BU15" s="382"/>
      <c r="BV15" s="380">
        <v>3620514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32.700000000000003</v>
      </c>
      <c r="AD16" s="502"/>
      <c r="AE16" s="502"/>
      <c r="AF16" s="502"/>
      <c r="AG16" s="503"/>
      <c r="AH16" s="501">
        <v>34.200000000000003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6597497</v>
      </c>
      <c r="BO16" s="418"/>
      <c r="BP16" s="418"/>
      <c r="BQ16" s="418"/>
      <c r="BR16" s="418"/>
      <c r="BS16" s="418"/>
      <c r="BT16" s="418"/>
      <c r="BU16" s="419"/>
      <c r="BV16" s="417">
        <v>6552777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8289</v>
      </c>
      <c r="AD17" s="469"/>
      <c r="AE17" s="469"/>
      <c r="AF17" s="469"/>
      <c r="AG17" s="508"/>
      <c r="AH17" s="468">
        <v>8325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4748105</v>
      </c>
      <c r="BO17" s="418"/>
      <c r="BP17" s="418"/>
      <c r="BQ17" s="418"/>
      <c r="BR17" s="418"/>
      <c r="BS17" s="418"/>
      <c r="BT17" s="418"/>
      <c r="BU17" s="419"/>
      <c r="BV17" s="417">
        <v>4616488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90.4</v>
      </c>
      <c r="M18" s="530"/>
      <c r="N18" s="530"/>
      <c r="O18" s="530"/>
      <c r="P18" s="530"/>
      <c r="Q18" s="530"/>
      <c r="R18" s="531"/>
      <c r="S18" s="531"/>
      <c r="T18" s="531"/>
      <c r="U18" s="531"/>
      <c r="V18" s="532"/>
      <c r="W18" s="435"/>
      <c r="X18" s="436"/>
      <c r="Y18" s="436"/>
      <c r="Z18" s="436"/>
      <c r="AA18" s="436"/>
      <c r="AB18" s="427"/>
      <c r="AC18" s="533">
        <v>65.099999999999994</v>
      </c>
      <c r="AD18" s="534"/>
      <c r="AE18" s="534"/>
      <c r="AF18" s="534"/>
      <c r="AG18" s="535"/>
      <c r="AH18" s="533">
        <v>63.9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8031655</v>
      </c>
      <c r="BO18" s="418"/>
      <c r="BP18" s="418"/>
      <c r="BQ18" s="418"/>
      <c r="BR18" s="418"/>
      <c r="BS18" s="418"/>
      <c r="BT18" s="418"/>
      <c r="BU18" s="419"/>
      <c r="BV18" s="417">
        <v>8073611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10341208</v>
      </c>
      <c r="BO19" s="418"/>
      <c r="BP19" s="418"/>
      <c r="BQ19" s="418"/>
      <c r="BR19" s="418"/>
      <c r="BS19" s="418"/>
      <c r="BT19" s="418"/>
      <c r="BU19" s="419"/>
      <c r="BV19" s="417">
        <v>10762303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12153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15239566</v>
      </c>
      <c r="BO23" s="418"/>
      <c r="BP23" s="418"/>
      <c r="BQ23" s="418"/>
      <c r="BR23" s="418"/>
      <c r="BS23" s="418"/>
      <c r="BT23" s="418"/>
      <c r="BU23" s="419"/>
      <c r="BV23" s="417">
        <v>15653952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8200</v>
      </c>
      <c r="R24" s="469"/>
      <c r="S24" s="469"/>
      <c r="T24" s="469"/>
      <c r="U24" s="469"/>
      <c r="V24" s="508"/>
      <c r="W24" s="563"/>
      <c r="X24" s="551"/>
      <c r="Y24" s="552"/>
      <c r="Z24" s="467" t="s">
        <v>155</v>
      </c>
      <c r="AA24" s="447"/>
      <c r="AB24" s="447"/>
      <c r="AC24" s="447"/>
      <c r="AD24" s="447"/>
      <c r="AE24" s="447"/>
      <c r="AF24" s="447"/>
      <c r="AG24" s="448"/>
      <c r="AH24" s="468">
        <v>195</v>
      </c>
      <c r="AI24" s="469"/>
      <c r="AJ24" s="469"/>
      <c r="AK24" s="469"/>
      <c r="AL24" s="508"/>
      <c r="AM24" s="468">
        <v>598650</v>
      </c>
      <c r="AN24" s="469"/>
      <c r="AO24" s="469"/>
      <c r="AP24" s="469"/>
      <c r="AQ24" s="469"/>
      <c r="AR24" s="508"/>
      <c r="AS24" s="468">
        <v>3070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13214136</v>
      </c>
      <c r="BO24" s="418"/>
      <c r="BP24" s="418"/>
      <c r="BQ24" s="418"/>
      <c r="BR24" s="418"/>
      <c r="BS24" s="418"/>
      <c r="BT24" s="418"/>
      <c r="BU24" s="419"/>
      <c r="BV24" s="417">
        <v>13590422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7180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326354</v>
      </c>
      <c r="BO25" s="381"/>
      <c r="BP25" s="381"/>
      <c r="BQ25" s="381"/>
      <c r="BR25" s="381"/>
      <c r="BS25" s="381"/>
      <c r="BT25" s="381"/>
      <c r="BU25" s="382"/>
      <c r="BV25" s="380">
        <v>326324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6370</v>
      </c>
      <c r="R26" s="469"/>
      <c r="S26" s="469"/>
      <c r="T26" s="469"/>
      <c r="U26" s="469"/>
      <c r="V26" s="508"/>
      <c r="W26" s="563"/>
      <c r="X26" s="551"/>
      <c r="Y26" s="552"/>
      <c r="Z26" s="467" t="s">
        <v>161</v>
      </c>
      <c r="AA26" s="573"/>
      <c r="AB26" s="573"/>
      <c r="AC26" s="573"/>
      <c r="AD26" s="573"/>
      <c r="AE26" s="573"/>
      <c r="AF26" s="573"/>
      <c r="AG26" s="574"/>
      <c r="AH26" s="468">
        <v>33</v>
      </c>
      <c r="AI26" s="469"/>
      <c r="AJ26" s="469"/>
      <c r="AK26" s="469"/>
      <c r="AL26" s="508"/>
      <c r="AM26" s="468">
        <v>87351</v>
      </c>
      <c r="AN26" s="469"/>
      <c r="AO26" s="469"/>
      <c r="AP26" s="469"/>
      <c r="AQ26" s="469"/>
      <c r="AR26" s="508"/>
      <c r="AS26" s="468">
        <v>2647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5030</v>
      </c>
      <c r="R27" s="469"/>
      <c r="S27" s="469"/>
      <c r="T27" s="469"/>
      <c r="U27" s="469"/>
      <c r="V27" s="508"/>
      <c r="W27" s="563"/>
      <c r="X27" s="551"/>
      <c r="Y27" s="552"/>
      <c r="Z27" s="467" t="s">
        <v>164</v>
      </c>
      <c r="AA27" s="447"/>
      <c r="AB27" s="447"/>
      <c r="AC27" s="447"/>
      <c r="AD27" s="447"/>
      <c r="AE27" s="447"/>
      <c r="AF27" s="447"/>
      <c r="AG27" s="448"/>
      <c r="AH27" s="468">
        <v>24</v>
      </c>
      <c r="AI27" s="469"/>
      <c r="AJ27" s="469"/>
      <c r="AK27" s="469"/>
      <c r="AL27" s="508"/>
      <c r="AM27" s="468">
        <v>76379</v>
      </c>
      <c r="AN27" s="469"/>
      <c r="AO27" s="469"/>
      <c r="AP27" s="469"/>
      <c r="AQ27" s="469"/>
      <c r="AR27" s="508"/>
      <c r="AS27" s="468">
        <v>3182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4310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2045749</v>
      </c>
      <c r="BO28" s="381"/>
      <c r="BP28" s="381"/>
      <c r="BQ28" s="381"/>
      <c r="BR28" s="381"/>
      <c r="BS28" s="381"/>
      <c r="BT28" s="381"/>
      <c r="BU28" s="382"/>
      <c r="BV28" s="380">
        <v>2414393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3920</v>
      </c>
      <c r="R29" s="469"/>
      <c r="S29" s="469"/>
      <c r="T29" s="469"/>
      <c r="U29" s="469"/>
      <c r="V29" s="508"/>
      <c r="W29" s="564"/>
      <c r="X29" s="565"/>
      <c r="Y29" s="566"/>
      <c r="Z29" s="467" t="s">
        <v>171</v>
      </c>
      <c r="AA29" s="447"/>
      <c r="AB29" s="447"/>
      <c r="AC29" s="447"/>
      <c r="AD29" s="447"/>
      <c r="AE29" s="447"/>
      <c r="AF29" s="447"/>
      <c r="AG29" s="448"/>
      <c r="AH29" s="468">
        <v>219</v>
      </c>
      <c r="AI29" s="469"/>
      <c r="AJ29" s="469"/>
      <c r="AK29" s="469"/>
      <c r="AL29" s="508"/>
      <c r="AM29" s="468">
        <v>675029</v>
      </c>
      <c r="AN29" s="469"/>
      <c r="AO29" s="469"/>
      <c r="AP29" s="469"/>
      <c r="AQ29" s="469"/>
      <c r="AR29" s="508"/>
      <c r="AS29" s="468">
        <v>3082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34459</v>
      </c>
      <c r="BO29" s="418"/>
      <c r="BP29" s="418"/>
      <c r="BQ29" s="418"/>
      <c r="BR29" s="418"/>
      <c r="BS29" s="418"/>
      <c r="BT29" s="418"/>
      <c r="BU29" s="419"/>
      <c r="BV29" s="417">
        <v>40338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1122064</v>
      </c>
      <c r="BO30" s="587"/>
      <c r="BP30" s="587"/>
      <c r="BQ30" s="587"/>
      <c r="BR30" s="587"/>
      <c r="BS30" s="587"/>
      <c r="BT30" s="587"/>
      <c r="BU30" s="588"/>
      <c r="BV30" s="586">
        <v>961737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安室ダム水道用水供給事業団</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あいおいアクアポリス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看護専門学校特別会計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西播磨水道企業団</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西はりま消防組合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兵庫県後期高齢者医療広域連合（一般会計）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兵庫県後期高齢者医療広域連合（特別会計）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535</v>
      </c>
      <c r="D34" s="1184"/>
      <c r="E34" s="1185"/>
      <c r="F34" s="32">
        <v>5.14</v>
      </c>
      <c r="G34" s="33">
        <v>5.49</v>
      </c>
      <c r="H34" s="33">
        <v>6.29</v>
      </c>
      <c r="I34" s="33">
        <v>6.28</v>
      </c>
      <c r="J34" s="34">
        <v>4.79</v>
      </c>
      <c r="K34" s="22"/>
      <c r="L34" s="22"/>
      <c r="M34" s="22"/>
      <c r="N34" s="22"/>
      <c r="O34" s="22"/>
      <c r="P34" s="22"/>
    </row>
    <row r="35" spans="1:16" ht="39" customHeight="1" x14ac:dyDescent="0.15">
      <c r="A35" s="22"/>
      <c r="B35" s="35"/>
      <c r="C35" s="1178" t="s">
        <v>536</v>
      </c>
      <c r="D35" s="1179"/>
      <c r="E35" s="1180"/>
      <c r="F35" s="36">
        <v>2.12</v>
      </c>
      <c r="G35" s="37">
        <v>2.4900000000000002</v>
      </c>
      <c r="H35" s="37">
        <v>2.11</v>
      </c>
      <c r="I35" s="37">
        <v>2.16</v>
      </c>
      <c r="J35" s="38">
        <v>2.44</v>
      </c>
      <c r="K35" s="22"/>
      <c r="L35" s="22"/>
      <c r="M35" s="22"/>
      <c r="N35" s="22"/>
      <c r="O35" s="22"/>
      <c r="P35" s="22"/>
    </row>
    <row r="36" spans="1:16" ht="39" customHeight="1" x14ac:dyDescent="0.15">
      <c r="A36" s="22"/>
      <c r="B36" s="35"/>
      <c r="C36" s="1178" t="s">
        <v>537</v>
      </c>
      <c r="D36" s="1179"/>
      <c r="E36" s="1180"/>
      <c r="F36" s="36">
        <v>1.47</v>
      </c>
      <c r="G36" s="37">
        <v>1.58</v>
      </c>
      <c r="H36" s="37">
        <v>1.1499999999999999</v>
      </c>
      <c r="I36" s="37">
        <v>1.0900000000000001</v>
      </c>
      <c r="J36" s="38">
        <v>1.1000000000000001</v>
      </c>
      <c r="K36" s="22"/>
      <c r="L36" s="22"/>
      <c r="M36" s="22"/>
      <c r="N36" s="22"/>
      <c r="O36" s="22"/>
      <c r="P36" s="22"/>
    </row>
    <row r="37" spans="1:16" ht="39" customHeight="1" x14ac:dyDescent="0.15">
      <c r="A37" s="22"/>
      <c r="B37" s="35"/>
      <c r="C37" s="1178" t="s">
        <v>538</v>
      </c>
      <c r="D37" s="1179"/>
      <c r="E37" s="1180"/>
      <c r="F37" s="36">
        <v>0.39</v>
      </c>
      <c r="G37" s="37">
        <v>0.32</v>
      </c>
      <c r="H37" s="37">
        <v>0.52</v>
      </c>
      <c r="I37" s="37">
        <v>0.5</v>
      </c>
      <c r="J37" s="38">
        <v>0.9</v>
      </c>
      <c r="K37" s="22"/>
      <c r="L37" s="22"/>
      <c r="M37" s="22"/>
      <c r="N37" s="22"/>
      <c r="O37" s="22"/>
      <c r="P37" s="22"/>
    </row>
    <row r="38" spans="1:16" ht="39" customHeight="1" x14ac:dyDescent="0.15">
      <c r="A38" s="22"/>
      <c r="B38" s="35"/>
      <c r="C38" s="1178" t="s">
        <v>539</v>
      </c>
      <c r="D38" s="1179"/>
      <c r="E38" s="1180"/>
      <c r="F38" s="36">
        <v>0.11</v>
      </c>
      <c r="G38" s="37" t="s">
        <v>540</v>
      </c>
      <c r="H38" s="37">
        <v>0.01</v>
      </c>
      <c r="I38" s="37">
        <v>0</v>
      </c>
      <c r="J38" s="38">
        <v>0.12</v>
      </c>
      <c r="K38" s="22"/>
      <c r="L38" s="22"/>
      <c r="M38" s="22"/>
      <c r="N38" s="22"/>
      <c r="O38" s="22"/>
      <c r="P38" s="22"/>
    </row>
    <row r="39" spans="1:16" ht="39" customHeight="1" x14ac:dyDescent="0.15">
      <c r="A39" s="22"/>
      <c r="B39" s="35"/>
      <c r="C39" s="1178" t="s">
        <v>541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544</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545</v>
      </c>
      <c r="D43" s="1182"/>
      <c r="E43" s="1183"/>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1483</v>
      </c>
      <c r="L45" s="60">
        <v>1499</v>
      </c>
      <c r="M45" s="60">
        <v>1563</v>
      </c>
      <c r="N45" s="60">
        <v>1578</v>
      </c>
      <c r="O45" s="61">
        <v>1576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1336</v>
      </c>
      <c r="L48" s="64">
        <v>1354</v>
      </c>
      <c r="M48" s="64">
        <v>1366</v>
      </c>
      <c r="N48" s="64">
        <v>1273</v>
      </c>
      <c r="O48" s="65">
        <v>1293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v>
      </c>
      <c r="L49" s="64">
        <v>13</v>
      </c>
      <c r="M49" s="64">
        <v>14</v>
      </c>
      <c r="N49" s="64">
        <v>14</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2043</v>
      </c>
      <c r="L52" s="64">
        <v>2020</v>
      </c>
      <c r="M52" s="64">
        <v>2060</v>
      </c>
      <c r="N52" s="64">
        <v>1918</v>
      </c>
      <c r="O52" s="65">
        <v>1900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789</v>
      </c>
      <c r="L53" s="69">
        <v>846</v>
      </c>
      <c r="M53" s="69">
        <v>883</v>
      </c>
      <c r="N53" s="69">
        <v>947</v>
      </c>
      <c r="O53" s="70">
        <v>983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13646</v>
      </c>
      <c r="J41" s="83">
        <v>13890</v>
      </c>
      <c r="K41" s="83">
        <v>14057</v>
      </c>
      <c r="L41" s="83">
        <v>15654</v>
      </c>
      <c r="M41" s="84">
        <v>15240</v>
      </c>
    </row>
    <row r="42" spans="2:13" ht="27.75" customHeight="1" x14ac:dyDescent="0.15">
      <c r="B42" s="1204"/>
      <c r="C42" s="1205"/>
      <c r="D42" s="85"/>
      <c r="E42" s="1210" t="s">
        <v>26</v>
      </c>
      <c r="F42" s="1210"/>
      <c r="G42" s="1210"/>
      <c r="H42" s="1211"/>
      <c r="I42" s="86">
        <v>985</v>
      </c>
      <c r="J42" s="87" t="s">
        <v>488</v>
      </c>
      <c r="K42" s="87" t="s">
        <v>488</v>
      </c>
      <c r="L42" s="87" t="s">
        <v>488</v>
      </c>
      <c r="M42" s="88" t="s">
        <v>488</v>
      </c>
    </row>
    <row r="43" spans="2:13" ht="27.75" customHeight="1" x14ac:dyDescent="0.15">
      <c r="B43" s="1204"/>
      <c r="C43" s="1205"/>
      <c r="D43" s="85"/>
      <c r="E43" s="1210" t="s">
        <v>27</v>
      </c>
      <c r="F43" s="1210"/>
      <c r="G43" s="1210"/>
      <c r="H43" s="1211"/>
      <c r="I43" s="86">
        <v>19499</v>
      </c>
      <c r="J43" s="87">
        <v>18895</v>
      </c>
      <c r="K43" s="87">
        <v>18247</v>
      </c>
      <c r="L43" s="87">
        <v>17792</v>
      </c>
      <c r="M43" s="88">
        <v>17099</v>
      </c>
    </row>
    <row r="44" spans="2:13" ht="27.75" customHeight="1" x14ac:dyDescent="0.15">
      <c r="B44" s="1204"/>
      <c r="C44" s="1205"/>
      <c r="D44" s="85"/>
      <c r="E44" s="1210" t="s">
        <v>28</v>
      </c>
      <c r="F44" s="1210"/>
      <c r="G44" s="1210"/>
      <c r="H44" s="1211"/>
      <c r="I44" s="86">
        <v>292</v>
      </c>
      <c r="J44" s="87">
        <v>263</v>
      </c>
      <c r="K44" s="87">
        <v>233</v>
      </c>
      <c r="L44" s="87">
        <v>204</v>
      </c>
      <c r="M44" s="88">
        <v>175</v>
      </c>
    </row>
    <row r="45" spans="2:13" ht="27.75" customHeight="1" x14ac:dyDescent="0.15">
      <c r="B45" s="1204"/>
      <c r="C45" s="1205"/>
      <c r="D45" s="85"/>
      <c r="E45" s="1210" t="s">
        <v>29</v>
      </c>
      <c r="F45" s="1210"/>
      <c r="G45" s="1210"/>
      <c r="H45" s="1211"/>
      <c r="I45" s="86">
        <v>2249</v>
      </c>
      <c r="J45" s="87">
        <v>1944</v>
      </c>
      <c r="K45" s="87">
        <v>1752</v>
      </c>
      <c r="L45" s="87">
        <v>1671</v>
      </c>
      <c r="M45" s="88">
        <v>1673</v>
      </c>
    </row>
    <row r="46" spans="2:13" ht="27.75" customHeight="1" x14ac:dyDescent="0.15">
      <c r="B46" s="1204"/>
      <c r="C46" s="1205"/>
      <c r="D46" s="89"/>
      <c r="E46" s="1210" t="s">
        <v>30</v>
      </c>
      <c r="F46" s="1210"/>
      <c r="G46" s="1210"/>
      <c r="H46" s="1211"/>
      <c r="I46" s="86" t="s">
        <v>488</v>
      </c>
      <c r="J46" s="87" t="s">
        <v>488</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4753</v>
      </c>
      <c r="J50" s="87">
        <v>4416</v>
      </c>
      <c r="K50" s="87">
        <v>4084</v>
      </c>
      <c r="L50" s="87">
        <v>3711</v>
      </c>
      <c r="M50" s="88">
        <v>3535</v>
      </c>
    </row>
    <row r="51" spans="2:13" ht="27.75" customHeight="1" x14ac:dyDescent="0.15">
      <c r="B51" s="1204"/>
      <c r="C51" s="1205"/>
      <c r="D51" s="85"/>
      <c r="E51" s="1210" t="s">
        <v>36</v>
      </c>
      <c r="F51" s="1210"/>
      <c r="G51" s="1210"/>
      <c r="H51" s="1211"/>
      <c r="I51" s="86">
        <v>2651</v>
      </c>
      <c r="J51" s="87">
        <v>3213</v>
      </c>
      <c r="K51" s="87">
        <v>2889</v>
      </c>
      <c r="L51" s="87">
        <v>2699</v>
      </c>
      <c r="M51" s="88">
        <v>2448</v>
      </c>
    </row>
    <row r="52" spans="2:13" ht="27.75" customHeight="1" x14ac:dyDescent="0.15">
      <c r="B52" s="1206"/>
      <c r="C52" s="1207"/>
      <c r="D52" s="85"/>
      <c r="E52" s="1210" t="s">
        <v>37</v>
      </c>
      <c r="F52" s="1210"/>
      <c r="G52" s="1210"/>
      <c r="H52" s="1211"/>
      <c r="I52" s="86">
        <v>20926</v>
      </c>
      <c r="J52" s="87">
        <v>20507</v>
      </c>
      <c r="K52" s="87">
        <v>20240</v>
      </c>
      <c r="L52" s="87">
        <v>19595</v>
      </c>
      <c r="M52" s="88">
        <v>19174</v>
      </c>
    </row>
    <row r="53" spans="2:13" ht="27.75" customHeight="1" thickBot="1" x14ac:dyDescent="0.2">
      <c r="B53" s="1217" t="s">
        <v>21</v>
      </c>
      <c r="C53" s="1218"/>
      <c r="D53" s="92"/>
      <c r="E53" s="1219" t="s">
        <v>38</v>
      </c>
      <c r="F53" s="1219"/>
      <c r="G53" s="1219"/>
      <c r="H53" s="1220"/>
      <c r="I53" s="93">
        <v>8342</v>
      </c>
      <c r="J53" s="94">
        <v>6857</v>
      </c>
      <c r="K53" s="94">
        <v>7076</v>
      </c>
      <c r="L53" s="94">
        <v>9316</v>
      </c>
      <c r="M53" s="95">
        <v>9029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35" zoomScaleNormal="100" zoomScaleSheetLayoutView="55" workbookViewId="0">
      <selection activeCell="Q55" sqref="Q5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5" t="s">
        <v>557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5" t="s">
        <v>566</v>
      </c>
      <c r="H65" s="1257"/>
      <c r="I65" s="1257"/>
      <c r="J65" s="1257"/>
      <c r="K65" s="1257"/>
      <c r="L65" s="1257"/>
      <c r="M65" s="1257"/>
      <c r="N65" s="1257"/>
      <c r="O65" s="1258"/>
    </row>
    <row r="66" spans="2:30" x14ac:dyDescent="0.15">
      <c r="B66" s="250"/>
      <c r="C66" s="246"/>
      <c r="D66" s="246"/>
      <c r="E66" s="246"/>
      <c r="F66" s="246"/>
      <c r="G66" s="1259"/>
      <c r="H66" s="1260"/>
      <c r="I66" s="1260"/>
      <c r="J66" s="1260"/>
      <c r="K66" s="1260"/>
      <c r="L66" s="1260"/>
      <c r="M66" s="1260"/>
      <c r="N66" s="1260"/>
      <c r="O66" s="1261"/>
    </row>
    <row r="67" spans="2:30" x14ac:dyDescent="0.15">
      <c r="B67" s="250"/>
      <c r="C67" s="246"/>
      <c r="D67" s="246"/>
      <c r="E67" s="246"/>
      <c r="F67" s="246"/>
      <c r="G67" s="1259"/>
      <c r="H67" s="1260"/>
      <c r="I67" s="1260"/>
      <c r="J67" s="1260"/>
      <c r="K67" s="1260"/>
      <c r="L67" s="1260"/>
      <c r="M67" s="1260"/>
      <c r="N67" s="1260"/>
      <c r="O67" s="1261"/>
    </row>
    <row r="68" spans="2:30" x14ac:dyDescent="0.15">
      <c r="B68" s="250"/>
      <c r="C68" s="246"/>
      <c r="D68" s="246"/>
      <c r="E68" s="246"/>
      <c r="F68" s="246"/>
      <c r="G68" s="1259"/>
      <c r="H68" s="1260"/>
      <c r="I68" s="1260"/>
      <c r="J68" s="1260"/>
      <c r="K68" s="1260"/>
      <c r="L68" s="1260"/>
      <c r="M68" s="1260"/>
      <c r="N68" s="1260"/>
      <c r="O68" s="1261"/>
    </row>
    <row r="69" spans="2:30" x14ac:dyDescent="0.15">
      <c r="B69" s="250"/>
      <c r="C69" s="246"/>
      <c r="D69" s="246"/>
      <c r="E69" s="246"/>
      <c r="F69" s="246"/>
      <c r="G69" s="1262"/>
      <c r="H69" s="1263"/>
      <c r="I69" s="1263"/>
      <c r="J69" s="1263"/>
      <c r="K69" s="1263"/>
      <c r="L69" s="1263"/>
      <c r="M69" s="1263"/>
      <c r="N69" s="1263"/>
      <c r="O69" s="126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559</v>
      </c>
      <c r="H73" s="1248"/>
      <c r="I73" s="1253" t="s">
        <v>560</v>
      </c>
      <c r="J73" s="1253"/>
      <c r="K73" s="1234">
        <v>128.4</v>
      </c>
      <c r="L73" s="1234">
        <v>106</v>
      </c>
      <c r="M73" s="1221">
        <v>111.2</v>
      </c>
      <c r="N73" s="1221">
        <v>142.30000000000001</v>
      </c>
      <c r="O73" s="1221">
        <v>137.69999999999999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11.5</v>
      </c>
      <c r="L75" s="1225">
        <v>12.1</v>
      </c>
      <c r="M75" s="1225">
        <v>13</v>
      </c>
      <c r="N75" s="1225">
        <v>13.8</v>
      </c>
      <c r="O75" s="1225">
        <v>14.4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81.7</v>
      </c>
      <c r="L77" s="1234">
        <v>80.400000000000006</v>
      </c>
      <c r="M77" s="1221">
        <v>83.1</v>
      </c>
      <c r="N77" s="1221">
        <v>56.8</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12.3</v>
      </c>
      <c r="L79" s="1224">
        <v>12.5</v>
      </c>
      <c r="M79" s="1224">
        <v>12.2</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1" zoomScaleNormal="100" zoomScaleSheetLayoutView="70" workbookViewId="0">
      <selection activeCell="A125" sqref="A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60" zoomScaleNormal="100" zoomScaleSheetLayoutView="55" workbookViewId="0">
      <selection activeCell="A84" sqref="A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44617</v>
      </c>
      <c r="E3" s="118"/>
      <c r="F3" s="119">
        <v>60245</v>
      </c>
      <c r="G3" s="120"/>
      <c r="H3" s="121"/>
    </row>
    <row r="4" spans="1:8" x14ac:dyDescent="0.15">
      <c r="A4" s="122"/>
      <c r="B4" s="123"/>
      <c r="C4" s="124"/>
      <c r="D4" s="125">
        <v>37487</v>
      </c>
      <c r="E4" s="126"/>
      <c r="F4" s="127">
        <v>33678</v>
      </c>
      <c r="G4" s="128"/>
      <c r="H4" s="129"/>
    </row>
    <row r="5" spans="1:8" x14ac:dyDescent="0.15">
      <c r="A5" s="110" t="s">
        <v>521</v>
      </c>
      <c r="B5" s="115"/>
      <c r="C5" s="116"/>
      <c r="D5" s="117">
        <v>35005</v>
      </c>
      <c r="E5" s="118"/>
      <c r="F5" s="119">
        <v>68386</v>
      </c>
      <c r="G5" s="120"/>
      <c r="H5" s="121"/>
    </row>
    <row r="6" spans="1:8" x14ac:dyDescent="0.15">
      <c r="A6" s="122"/>
      <c r="B6" s="123"/>
      <c r="C6" s="124"/>
      <c r="D6" s="125">
        <v>28691</v>
      </c>
      <c r="E6" s="126"/>
      <c r="F6" s="127">
        <v>35121</v>
      </c>
      <c r="G6" s="128"/>
      <c r="H6" s="129"/>
    </row>
    <row r="7" spans="1:8" x14ac:dyDescent="0.15">
      <c r="A7" s="110" t="s">
        <v>522</v>
      </c>
      <c r="B7" s="115"/>
      <c r="C7" s="116"/>
      <c r="D7" s="117">
        <v>58606</v>
      </c>
      <c r="E7" s="118"/>
      <c r="F7" s="119">
        <v>81305</v>
      </c>
      <c r="G7" s="120"/>
      <c r="H7" s="121"/>
    </row>
    <row r="8" spans="1:8" x14ac:dyDescent="0.15">
      <c r="A8" s="122"/>
      <c r="B8" s="123"/>
      <c r="C8" s="124"/>
      <c r="D8" s="125">
        <v>33288</v>
      </c>
      <c r="E8" s="126"/>
      <c r="F8" s="127">
        <v>48720</v>
      </c>
      <c r="G8" s="128"/>
      <c r="H8" s="129"/>
    </row>
    <row r="9" spans="1:8" x14ac:dyDescent="0.15">
      <c r="A9" s="110" t="s">
        <v>523</v>
      </c>
      <c r="B9" s="115"/>
      <c r="C9" s="116"/>
      <c r="D9" s="117">
        <v>141923</v>
      </c>
      <c r="E9" s="118"/>
      <c r="F9" s="119">
        <v>81768</v>
      </c>
      <c r="G9" s="120"/>
      <c r="H9" s="121"/>
    </row>
    <row r="10" spans="1:8" x14ac:dyDescent="0.15">
      <c r="A10" s="122"/>
      <c r="B10" s="123"/>
      <c r="C10" s="124"/>
      <c r="D10" s="125">
        <v>77267</v>
      </c>
      <c r="E10" s="126"/>
      <c r="F10" s="127">
        <v>37917</v>
      </c>
      <c r="G10" s="128"/>
      <c r="H10" s="129"/>
    </row>
    <row r="11" spans="1:8" x14ac:dyDescent="0.15">
      <c r="A11" s="110" t="s">
        <v>524</v>
      </c>
      <c r="B11" s="115"/>
      <c r="C11" s="116"/>
      <c r="D11" s="117">
        <v>41694</v>
      </c>
      <c r="E11" s="118"/>
      <c r="F11" s="119">
        <v>65876</v>
      </c>
      <c r="G11" s="120"/>
      <c r="H11" s="121"/>
    </row>
    <row r="12" spans="1:8" x14ac:dyDescent="0.15">
      <c r="A12" s="122"/>
      <c r="B12" s="123"/>
      <c r="C12" s="130"/>
      <c r="D12" s="125">
        <v>25121</v>
      </c>
      <c r="E12" s="126"/>
      <c r="F12" s="127">
        <v>36484</v>
      </c>
      <c r="G12" s="128"/>
      <c r="H12" s="129"/>
    </row>
    <row r="13" spans="1:8" x14ac:dyDescent="0.15">
      <c r="A13" s="110"/>
      <c r="B13" s="115"/>
      <c r="C13" s="131"/>
      <c r="D13" s="132">
        <v>64369</v>
      </c>
      <c r="E13" s="133"/>
      <c r="F13" s="134">
        <v>71516</v>
      </c>
      <c r="G13" s="135"/>
      <c r="H13" s="121"/>
    </row>
    <row r="14" spans="1:8" x14ac:dyDescent="0.15">
      <c r="A14" s="122"/>
      <c r="B14" s="123"/>
      <c r="C14" s="124"/>
      <c r="D14" s="125">
        <v>40371</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5.14</v>
      </c>
      <c r="C19" s="136">
        <f>ROUND(VALUE(SUBSTITUTE(実質収支比率等に係る経年分析!G$48,"▲","-")),2)</f>
        <v>5.5</v>
      </c>
      <c r="D19" s="136">
        <f>ROUND(VALUE(SUBSTITUTE(実質収支比率等に係る経年分析!H$48,"▲","-")),2)</f>
        <v>6.29</v>
      </c>
      <c r="E19" s="136">
        <f>ROUND(VALUE(SUBSTITUTE(実質収支比率等に係る経年分析!I$48,"▲","-")),2)</f>
        <v>6.29</v>
      </c>
      <c r="F19" s="136">
        <f>ROUND(VALUE(SUBSTITUTE(実質収支比率等に係る経年分析!J$48,"▲","-")),2)</f>
        <v>4.79</v>
      </c>
    </row>
    <row r="20" spans="1:11" x14ac:dyDescent="0.15">
      <c r="A20" s="136" t="s">
        <v>43</v>
      </c>
      <c r="B20" s="136">
        <f>ROUND(VALUE(SUBSTITUTE(実質収支比率等に係る経年分析!F$47,"▲","-")),2)</f>
        <v>33.979999999999997</v>
      </c>
      <c r="C20" s="136">
        <f>ROUND(VALUE(SUBSTITUTE(実質収支比率等に係る経年分析!G$47,"▲","-")),2)</f>
        <v>34.4</v>
      </c>
      <c r="D20" s="136">
        <f>ROUND(VALUE(SUBSTITUTE(実質収支比率等に係る経年分析!H$47,"▲","-")),2)</f>
        <v>32.6</v>
      </c>
      <c r="E20" s="136">
        <f>ROUND(VALUE(SUBSTITUTE(実質収支比率等に係る経年分析!I$47,"▲","-")),2)</f>
        <v>29.64</v>
      </c>
      <c r="F20" s="136">
        <f>ROUND(VALUE(SUBSTITUTE(実質収支比率等に係る経年分析!J$47,"▲","-")),2)</f>
        <v>25.15</v>
      </c>
    </row>
    <row r="21" spans="1:11" x14ac:dyDescent="0.15">
      <c r="A21" s="136" t="s">
        <v>44</v>
      </c>
      <c r="B21" s="136">
        <f>IF(ISNUMBER(VALUE(SUBSTITUTE(実質収支比率等に係る経年分析!F$49,"▲","-"))),ROUND(VALUE(SUBSTITUTE(実質収支比率等に係る経年分析!F$49,"▲","-")),2),NA())</f>
        <v>0.73</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-1.32</v>
      </c>
      <c r="E21" s="136">
        <f>IF(ISNUMBER(VALUE(SUBSTITUTE(実質収支比率等に係る経年分析!I$49,"▲","-"))),ROUND(VALUE(SUBSTITUTE(実質収支比率等に係る経年分析!I$49,"▲","-")),2),NA())</f>
        <v>-2.69</v>
      </c>
      <c r="F21" s="136">
        <f>IF(ISNUMBER(VALUE(SUBSTITUTE(実質収支比率等に係る経年分析!J$49,"▲","-"))),ROUND(VALUE(SUBSTITUTE(実質収支比率等に係る経年分析!J$49,"▲","-")),2),NA())</f>
        <v>-6.03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看護専門学校特別会計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f>IF(ROUND(VALUE(SUBSTITUTE(連結実質赤字比率に係る赤字・黒字の構成分析!G$38,"▲", "-")), 2) &lt; 0, ABS(ROUND(VALUE(SUBSTITUTE(連結実質赤字比率に係る赤字・黒字の構成分析!G$38,"▲", "-")), 2)), NA())</f>
        <v>0.01</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1.1499999999999999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2.4900000000000002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2043</v>
      </c>
      <c r="E42" s="138"/>
      <c r="F42" s="138"/>
      <c r="G42" s="138">
        <f>'実質公債費比率（分子）の構造'!L$52</f>
        <v>2020</v>
      </c>
      <c r="H42" s="138"/>
      <c r="I42" s="138"/>
      <c r="J42" s="138">
        <f>'実質公債費比率（分子）の構造'!M$52</f>
        <v>2060</v>
      </c>
      <c r="K42" s="138"/>
      <c r="L42" s="138"/>
      <c r="M42" s="138">
        <f>'実質公債費比率（分子）の構造'!N$52</f>
        <v>1918</v>
      </c>
      <c r="N42" s="138"/>
      <c r="O42" s="138"/>
      <c r="P42" s="138">
        <f>'実質公債費比率（分子）の構造'!O$52</f>
        <v>1900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14</v>
      </c>
      <c r="I45" s="138"/>
      <c r="J45" s="138"/>
      <c r="K45" s="138">
        <f>'実質公債費比率（分子）の構造'!N$49</f>
        <v>14</v>
      </c>
      <c r="L45" s="138"/>
      <c r="M45" s="138"/>
      <c r="N45" s="138">
        <f>'実質公債費比率（分子）の構造'!O$49</f>
        <v>14</v>
      </c>
      <c r="O45" s="138"/>
      <c r="P45" s="138"/>
    </row>
    <row r="46" spans="1:16" x14ac:dyDescent="0.15">
      <c r="A46" s="138" t="s">
        <v>55</v>
      </c>
      <c r="B46" s="138">
        <f>'実質公債費比率（分子）の構造'!K$48</f>
        <v>1336</v>
      </c>
      <c r="C46" s="138"/>
      <c r="D46" s="138"/>
      <c r="E46" s="138">
        <f>'実質公債費比率（分子）の構造'!L$48</f>
        <v>1354</v>
      </c>
      <c r="F46" s="138"/>
      <c r="G46" s="138"/>
      <c r="H46" s="138">
        <f>'実質公債費比率（分子）の構造'!M$48</f>
        <v>1366</v>
      </c>
      <c r="I46" s="138"/>
      <c r="J46" s="138"/>
      <c r="K46" s="138">
        <f>'実質公債費比率（分子）の構造'!N$48</f>
        <v>1273</v>
      </c>
      <c r="L46" s="138"/>
      <c r="M46" s="138"/>
      <c r="N46" s="138">
        <f>'実質公債費比率（分子）の構造'!O$48</f>
        <v>1293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1483</v>
      </c>
      <c r="C49" s="138"/>
      <c r="D49" s="138"/>
      <c r="E49" s="138">
        <f>'実質公債費比率（分子）の構造'!L$45</f>
        <v>1499</v>
      </c>
      <c r="F49" s="138"/>
      <c r="G49" s="138"/>
      <c r="H49" s="138">
        <f>'実質公債費比率（分子）の構造'!M$45</f>
        <v>1563</v>
      </c>
      <c r="I49" s="138"/>
      <c r="J49" s="138"/>
      <c r="K49" s="138">
        <f>'実質公債費比率（分子）の構造'!N$45</f>
        <v>1578</v>
      </c>
      <c r="L49" s="138"/>
      <c r="M49" s="138"/>
      <c r="N49" s="138">
        <f>'実質公債費比率（分子）の構造'!O$45</f>
        <v>1576</v>
      </c>
      <c r="O49" s="138"/>
      <c r="P49" s="138"/>
    </row>
    <row r="50" spans="1:16" x14ac:dyDescent="0.15">
      <c r="A50" s="138" t="s">
        <v>59</v>
      </c>
      <c r="B50" s="138" t="e">
        <f>NA()</f>
        <v>#N/A</v>
      </c>
      <c r="C50" s="138">
        <f>IF(ISNUMBER('実質公債費比率（分子）の構造'!K$53),'実質公債費比率（分子）の構造'!K$53,NA())</f>
        <v>789</v>
      </c>
      <c r="D50" s="138" t="e">
        <f>NA()</f>
        <v>#N/A</v>
      </c>
      <c r="E50" s="138" t="e">
        <f>NA()</f>
        <v>#N/A</v>
      </c>
      <c r="F50" s="138">
        <f>IF(ISNUMBER('実質公債費比率（分子）の構造'!L$53),'実質公債費比率（分子）の構造'!L$53,NA())</f>
        <v>846</v>
      </c>
      <c r="G50" s="138" t="e">
        <f>NA()</f>
        <v>#N/A</v>
      </c>
      <c r="H50" s="138" t="e">
        <f>NA()</f>
        <v>#N/A</v>
      </c>
      <c r="I50" s="138">
        <f>IF(ISNUMBER('実質公債費比率（分子）の構造'!M$53),'実質公債費比率（分子）の構造'!M$53,NA())</f>
        <v>883</v>
      </c>
      <c r="J50" s="138" t="e">
        <f>NA()</f>
        <v>#N/A</v>
      </c>
      <c r="K50" s="138" t="e">
        <f>NA()</f>
        <v>#N/A</v>
      </c>
      <c r="L50" s="138">
        <f>IF(ISNUMBER('実質公債費比率（分子）の構造'!N$53),'実質公債費比率（分子）の構造'!N$53,NA())</f>
        <v>947</v>
      </c>
      <c r="M50" s="138" t="e">
        <f>NA()</f>
        <v>#N/A</v>
      </c>
      <c r="N50" s="138" t="e">
        <f>NA()</f>
        <v>#N/A</v>
      </c>
      <c r="O50" s="138">
        <f>IF(ISNUMBER('実質公債費比率（分子）の構造'!O$53),'実質公債費比率（分子）の構造'!O$53,NA())</f>
        <v>983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20926</v>
      </c>
      <c r="E56" s="137"/>
      <c r="F56" s="137"/>
      <c r="G56" s="137">
        <f>'将来負担比率（分子）の構造'!J$52</f>
        <v>20507</v>
      </c>
      <c r="H56" s="137"/>
      <c r="I56" s="137"/>
      <c r="J56" s="137">
        <f>'将来負担比率（分子）の構造'!K$52</f>
        <v>20240</v>
      </c>
      <c r="K56" s="137"/>
      <c r="L56" s="137"/>
      <c r="M56" s="137">
        <f>'将来負担比率（分子）の構造'!L$52</f>
        <v>19595</v>
      </c>
      <c r="N56" s="137"/>
      <c r="O56" s="137"/>
      <c r="P56" s="137">
        <f>'将来負担比率（分子）の構造'!M$52</f>
        <v>19174</v>
      </c>
    </row>
    <row r="57" spans="1:16" x14ac:dyDescent="0.15">
      <c r="A57" s="137" t="s">
        <v>36</v>
      </c>
      <c r="B57" s="137"/>
      <c r="C57" s="137"/>
      <c r="D57" s="137">
        <f>'将来負担比率（分子）の構造'!I$51</f>
        <v>2651</v>
      </c>
      <c r="E57" s="137"/>
      <c r="F57" s="137"/>
      <c r="G57" s="137">
        <f>'将来負担比率（分子）の構造'!J$51</f>
        <v>3213</v>
      </c>
      <c r="H57" s="137"/>
      <c r="I57" s="137"/>
      <c r="J57" s="137">
        <f>'将来負担比率（分子）の構造'!K$51</f>
        <v>2889</v>
      </c>
      <c r="K57" s="137"/>
      <c r="L57" s="137"/>
      <c r="M57" s="137">
        <f>'将来負担比率（分子）の構造'!L$51</f>
        <v>2699</v>
      </c>
      <c r="N57" s="137"/>
      <c r="O57" s="137"/>
      <c r="P57" s="137">
        <f>'将来負担比率（分子）の構造'!M$51</f>
        <v>2448</v>
      </c>
    </row>
    <row r="58" spans="1:16" x14ac:dyDescent="0.15">
      <c r="A58" s="137" t="s">
        <v>35</v>
      </c>
      <c r="B58" s="137"/>
      <c r="C58" s="137"/>
      <c r="D58" s="137">
        <f>'将来負担比率（分子）の構造'!I$50</f>
        <v>4753</v>
      </c>
      <c r="E58" s="137"/>
      <c r="F58" s="137"/>
      <c r="G58" s="137">
        <f>'将来負担比率（分子）の構造'!J$50</f>
        <v>4416</v>
      </c>
      <c r="H58" s="137"/>
      <c r="I58" s="137"/>
      <c r="J58" s="137">
        <f>'将来負担比率（分子）の構造'!K$50</f>
        <v>4084</v>
      </c>
      <c r="K58" s="137"/>
      <c r="L58" s="137"/>
      <c r="M58" s="137">
        <f>'将来負担比率（分子）の構造'!L$50</f>
        <v>3711</v>
      </c>
      <c r="N58" s="137"/>
      <c r="O58" s="137"/>
      <c r="P58" s="137">
        <f>'将来負担比率（分子）の構造'!M$50</f>
        <v>3535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2249</v>
      </c>
      <c r="C62" s="137"/>
      <c r="D62" s="137"/>
      <c r="E62" s="137">
        <f>'将来負担比率（分子）の構造'!J$45</f>
        <v>1944</v>
      </c>
      <c r="F62" s="137"/>
      <c r="G62" s="137"/>
      <c r="H62" s="137">
        <f>'将来負担比率（分子）の構造'!K$45</f>
        <v>1752</v>
      </c>
      <c r="I62" s="137"/>
      <c r="J62" s="137"/>
      <c r="K62" s="137">
        <f>'将来負担比率（分子）の構造'!L$45</f>
        <v>1671</v>
      </c>
      <c r="L62" s="137"/>
      <c r="M62" s="137"/>
      <c r="N62" s="137">
        <f>'将来負担比率（分子）の構造'!M$45</f>
        <v>1673</v>
      </c>
      <c r="O62" s="137"/>
      <c r="P62" s="137"/>
    </row>
    <row r="63" spans="1:16" x14ac:dyDescent="0.15">
      <c r="A63" s="137" t="s">
        <v>28</v>
      </c>
      <c r="B63" s="137">
        <f>'将来負担比率（分子）の構造'!I$44</f>
        <v>292</v>
      </c>
      <c r="C63" s="137"/>
      <c r="D63" s="137"/>
      <c r="E63" s="137">
        <f>'将来負担比率（分子）の構造'!J$44</f>
        <v>263</v>
      </c>
      <c r="F63" s="137"/>
      <c r="G63" s="137"/>
      <c r="H63" s="137">
        <f>'将来負担比率（分子）の構造'!K$44</f>
        <v>233</v>
      </c>
      <c r="I63" s="137"/>
      <c r="J63" s="137"/>
      <c r="K63" s="137">
        <f>'将来負担比率（分子）の構造'!L$44</f>
        <v>204</v>
      </c>
      <c r="L63" s="137"/>
      <c r="M63" s="137"/>
      <c r="N63" s="137">
        <f>'将来負担比率（分子）の構造'!M$44</f>
        <v>175</v>
      </c>
      <c r="O63" s="137"/>
      <c r="P63" s="137"/>
    </row>
    <row r="64" spans="1:16" x14ac:dyDescent="0.15">
      <c r="A64" s="137" t="s">
        <v>27</v>
      </c>
      <c r="B64" s="137">
        <f>'将来負担比率（分子）の構造'!I$43</f>
        <v>19499</v>
      </c>
      <c r="C64" s="137"/>
      <c r="D64" s="137"/>
      <c r="E64" s="137">
        <f>'将来負担比率（分子）の構造'!J$43</f>
        <v>18895</v>
      </c>
      <c r="F64" s="137"/>
      <c r="G64" s="137"/>
      <c r="H64" s="137">
        <f>'将来負担比率（分子）の構造'!K$43</f>
        <v>18247</v>
      </c>
      <c r="I64" s="137"/>
      <c r="J64" s="137"/>
      <c r="K64" s="137">
        <f>'将来負担比率（分子）の構造'!L$43</f>
        <v>17792</v>
      </c>
      <c r="L64" s="137"/>
      <c r="M64" s="137"/>
      <c r="N64" s="137">
        <f>'将来負担比率（分子）の構造'!M$43</f>
        <v>17099</v>
      </c>
      <c r="O64" s="137"/>
      <c r="P64" s="137"/>
    </row>
    <row r="65" spans="1:16" x14ac:dyDescent="0.15">
      <c r="A65" s="137" t="s">
        <v>26</v>
      </c>
      <c r="B65" s="137">
        <f>'将来負担比率（分子）の構造'!I$42</f>
        <v>985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13646</v>
      </c>
      <c r="C66" s="137"/>
      <c r="D66" s="137"/>
      <c r="E66" s="137">
        <f>'将来負担比率（分子）の構造'!J$41</f>
        <v>13890</v>
      </c>
      <c r="F66" s="137"/>
      <c r="G66" s="137"/>
      <c r="H66" s="137">
        <f>'将来負担比率（分子）の構造'!K$41</f>
        <v>14057</v>
      </c>
      <c r="I66" s="137"/>
      <c r="J66" s="137"/>
      <c r="K66" s="137">
        <f>'将来負担比率（分子）の構造'!L$41</f>
        <v>15654</v>
      </c>
      <c r="L66" s="137"/>
      <c r="M66" s="137"/>
      <c r="N66" s="137">
        <f>'将来負担比率（分子）の構造'!M$41</f>
        <v>15240</v>
      </c>
      <c r="O66" s="137"/>
      <c r="P66" s="137"/>
    </row>
    <row r="67" spans="1:16" x14ac:dyDescent="0.15">
      <c r="A67" s="137" t="s">
        <v>63</v>
      </c>
      <c r="B67" s="137" t="e">
        <f>NA()</f>
        <v>#N/A</v>
      </c>
      <c r="C67" s="137">
        <f>IF(ISNUMBER('将来負担比率（分子）の構造'!I$53), IF('将来負担比率（分子）の構造'!I$53 &lt; 0, 0, '将来負担比率（分子）の構造'!I$53), NA())</f>
        <v>8342</v>
      </c>
      <c r="D67" s="137" t="e">
        <f>NA()</f>
        <v>#N/A</v>
      </c>
      <c r="E67" s="137" t="e">
        <f>NA()</f>
        <v>#N/A</v>
      </c>
      <c r="F67" s="137">
        <f>IF(ISNUMBER('将来負担比率（分子）の構造'!J$53), IF('将来負担比率（分子）の構造'!J$53 &lt; 0, 0, '将来負担比率（分子）の構造'!J$53), NA())</f>
        <v>6857</v>
      </c>
      <c r="G67" s="137" t="e">
        <f>NA()</f>
        <v>#N/A</v>
      </c>
      <c r="H67" s="137" t="e">
        <f>NA()</f>
        <v>#N/A</v>
      </c>
      <c r="I67" s="137">
        <f>IF(ISNUMBER('将来負担比率（分子）の構造'!K$53), IF('将来負担比率（分子）の構造'!K$53 &lt; 0, 0, '将来負担比率（分子）の構造'!K$53), NA())</f>
        <v>7076</v>
      </c>
      <c r="J67" s="137" t="e">
        <f>NA()</f>
        <v>#N/A</v>
      </c>
      <c r="K67" s="137" t="e">
        <f>NA()</f>
        <v>#N/A</v>
      </c>
      <c r="L67" s="137">
        <f>IF(ISNUMBER('将来負担比率（分子）の構造'!L$53), IF('将来負担比率（分子）の構造'!L$53 &lt; 0, 0, '将来負担比率（分子）の構造'!L$53), NA())</f>
        <v>9316</v>
      </c>
      <c r="M67" s="137" t="e">
        <f>NA()</f>
        <v>#N/A</v>
      </c>
      <c r="N67" s="137" t="e">
        <f>NA()</f>
        <v>#N/A</v>
      </c>
      <c r="O67" s="137">
        <f>IF(ISNUMBER('将来負担比率（分子）の構造'!M$53), IF('将来負担比率（分子）の構造'!M$53 &lt; 0, 0, '将来負担比率（分子）の構造'!M$53), NA())</f>
        <v>9029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3" workbookViewId="0">
      <selection activeCell="CR34" sqref="CR34:CY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4300584</v>
      </c>
      <c r="S5" s="615"/>
      <c r="T5" s="615"/>
      <c r="U5" s="615"/>
      <c r="V5" s="615"/>
      <c r="W5" s="615"/>
      <c r="X5" s="615"/>
      <c r="Y5" s="616"/>
      <c r="Z5" s="617">
        <v>31.2</v>
      </c>
      <c r="AA5" s="617"/>
      <c r="AB5" s="617"/>
      <c r="AC5" s="617"/>
      <c r="AD5" s="618">
        <v>4014580</v>
      </c>
      <c r="AE5" s="618"/>
      <c r="AF5" s="618"/>
      <c r="AG5" s="618"/>
      <c r="AH5" s="618"/>
      <c r="AI5" s="618"/>
      <c r="AJ5" s="618"/>
      <c r="AK5" s="618"/>
      <c r="AL5" s="619">
        <v>52.6</v>
      </c>
      <c r="AM5" s="620"/>
      <c r="AN5" s="620"/>
      <c r="AO5" s="621"/>
      <c r="AP5" s="611" t="s">
        <v>210</v>
      </c>
      <c r="AQ5" s="612"/>
      <c r="AR5" s="612"/>
      <c r="AS5" s="612"/>
      <c r="AT5" s="612"/>
      <c r="AU5" s="612"/>
      <c r="AV5" s="612"/>
      <c r="AW5" s="612"/>
      <c r="AX5" s="612"/>
      <c r="AY5" s="612"/>
      <c r="AZ5" s="612"/>
      <c r="BA5" s="612"/>
      <c r="BB5" s="612"/>
      <c r="BC5" s="612"/>
      <c r="BD5" s="612"/>
      <c r="BE5" s="612"/>
      <c r="BF5" s="613"/>
      <c r="BG5" s="625">
        <v>4014580</v>
      </c>
      <c r="BH5" s="626"/>
      <c r="BI5" s="626"/>
      <c r="BJ5" s="626"/>
      <c r="BK5" s="626"/>
      <c r="BL5" s="626"/>
      <c r="BM5" s="626"/>
      <c r="BN5" s="627"/>
      <c r="BO5" s="628">
        <v>93.3</v>
      </c>
      <c r="BP5" s="628"/>
      <c r="BQ5" s="628"/>
      <c r="BR5" s="628"/>
      <c r="BS5" s="629">
        <v>21489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101986</v>
      </c>
      <c r="S6" s="626"/>
      <c r="T6" s="626"/>
      <c r="U6" s="626"/>
      <c r="V6" s="626"/>
      <c r="W6" s="626"/>
      <c r="X6" s="626"/>
      <c r="Y6" s="627"/>
      <c r="Z6" s="628">
        <v>0.7</v>
      </c>
      <c r="AA6" s="628"/>
      <c r="AB6" s="628"/>
      <c r="AC6" s="628"/>
      <c r="AD6" s="629">
        <v>101986</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4014580</v>
      </c>
      <c r="BH6" s="626"/>
      <c r="BI6" s="626"/>
      <c r="BJ6" s="626"/>
      <c r="BK6" s="626"/>
      <c r="BL6" s="626"/>
      <c r="BM6" s="626"/>
      <c r="BN6" s="627"/>
      <c r="BO6" s="628">
        <v>93.3</v>
      </c>
      <c r="BP6" s="628"/>
      <c r="BQ6" s="628"/>
      <c r="BR6" s="628"/>
      <c r="BS6" s="629">
        <v>21489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159370</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159370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5088</v>
      </c>
      <c r="S7" s="626"/>
      <c r="T7" s="626"/>
      <c r="U7" s="626"/>
      <c r="V7" s="626"/>
      <c r="W7" s="626"/>
      <c r="X7" s="626"/>
      <c r="Y7" s="627"/>
      <c r="Z7" s="628">
        <v>0</v>
      </c>
      <c r="AA7" s="628"/>
      <c r="AB7" s="628"/>
      <c r="AC7" s="628"/>
      <c r="AD7" s="629">
        <v>5088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1603883</v>
      </c>
      <c r="BH7" s="626"/>
      <c r="BI7" s="626"/>
      <c r="BJ7" s="626"/>
      <c r="BK7" s="626"/>
      <c r="BL7" s="626"/>
      <c r="BM7" s="626"/>
      <c r="BN7" s="627"/>
      <c r="BO7" s="628">
        <v>37.299999999999997</v>
      </c>
      <c r="BP7" s="628"/>
      <c r="BQ7" s="628"/>
      <c r="BR7" s="628"/>
      <c r="BS7" s="629">
        <v>21489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1984697</v>
      </c>
      <c r="CS7" s="626"/>
      <c r="CT7" s="626"/>
      <c r="CU7" s="626"/>
      <c r="CV7" s="626"/>
      <c r="CW7" s="626"/>
      <c r="CX7" s="626"/>
      <c r="CY7" s="627"/>
      <c r="CZ7" s="628">
        <v>14.9</v>
      </c>
      <c r="DA7" s="628"/>
      <c r="DB7" s="628"/>
      <c r="DC7" s="628"/>
      <c r="DD7" s="634">
        <v>177598</v>
      </c>
      <c r="DE7" s="626"/>
      <c r="DF7" s="626"/>
      <c r="DG7" s="626"/>
      <c r="DH7" s="626"/>
      <c r="DI7" s="626"/>
      <c r="DJ7" s="626"/>
      <c r="DK7" s="626"/>
      <c r="DL7" s="626"/>
      <c r="DM7" s="626"/>
      <c r="DN7" s="626"/>
      <c r="DO7" s="626"/>
      <c r="DP7" s="627"/>
      <c r="DQ7" s="634">
        <v>1643162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20303</v>
      </c>
      <c r="S8" s="626"/>
      <c r="T8" s="626"/>
      <c r="U8" s="626"/>
      <c r="V8" s="626"/>
      <c r="W8" s="626"/>
      <c r="X8" s="626"/>
      <c r="Y8" s="627"/>
      <c r="Z8" s="628">
        <v>0.1</v>
      </c>
      <c r="AA8" s="628"/>
      <c r="AB8" s="628"/>
      <c r="AC8" s="628"/>
      <c r="AD8" s="629">
        <v>20303</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49532</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4236921</v>
      </c>
      <c r="CS8" s="626"/>
      <c r="CT8" s="626"/>
      <c r="CU8" s="626"/>
      <c r="CV8" s="626"/>
      <c r="CW8" s="626"/>
      <c r="CX8" s="626"/>
      <c r="CY8" s="627"/>
      <c r="CZ8" s="628">
        <v>31.7</v>
      </c>
      <c r="DA8" s="628"/>
      <c r="DB8" s="628"/>
      <c r="DC8" s="628"/>
      <c r="DD8" s="634">
        <v>2462</v>
      </c>
      <c r="DE8" s="626"/>
      <c r="DF8" s="626"/>
      <c r="DG8" s="626"/>
      <c r="DH8" s="626"/>
      <c r="DI8" s="626"/>
      <c r="DJ8" s="626"/>
      <c r="DK8" s="626"/>
      <c r="DL8" s="626"/>
      <c r="DM8" s="626"/>
      <c r="DN8" s="626"/>
      <c r="DO8" s="626"/>
      <c r="DP8" s="627"/>
      <c r="DQ8" s="634">
        <v>2256494</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12654</v>
      </c>
      <c r="S9" s="626"/>
      <c r="T9" s="626"/>
      <c r="U9" s="626"/>
      <c r="V9" s="626"/>
      <c r="W9" s="626"/>
      <c r="X9" s="626"/>
      <c r="Y9" s="627"/>
      <c r="Z9" s="628">
        <v>0.1</v>
      </c>
      <c r="AA9" s="628"/>
      <c r="AB9" s="628"/>
      <c r="AC9" s="628"/>
      <c r="AD9" s="629">
        <v>12654</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1278476</v>
      </c>
      <c r="BH9" s="626"/>
      <c r="BI9" s="626"/>
      <c r="BJ9" s="626"/>
      <c r="BK9" s="626"/>
      <c r="BL9" s="626"/>
      <c r="BM9" s="626"/>
      <c r="BN9" s="627"/>
      <c r="BO9" s="628">
        <v>29.7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1073383</v>
      </c>
      <c r="CS9" s="626"/>
      <c r="CT9" s="626"/>
      <c r="CU9" s="626"/>
      <c r="CV9" s="626"/>
      <c r="CW9" s="626"/>
      <c r="CX9" s="626"/>
      <c r="CY9" s="627"/>
      <c r="CZ9" s="628">
        <v>8</v>
      </c>
      <c r="DA9" s="628"/>
      <c r="DB9" s="628"/>
      <c r="DC9" s="628"/>
      <c r="DD9" s="634">
        <v>221079</v>
      </c>
      <c r="DE9" s="626"/>
      <c r="DF9" s="626"/>
      <c r="DG9" s="626"/>
      <c r="DH9" s="626"/>
      <c r="DI9" s="626"/>
      <c r="DJ9" s="626"/>
      <c r="DK9" s="626"/>
      <c r="DL9" s="626"/>
      <c r="DM9" s="626"/>
      <c r="DN9" s="626"/>
      <c r="DO9" s="626"/>
      <c r="DP9" s="627"/>
      <c r="DQ9" s="634">
        <v>781677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495031</v>
      </c>
      <c r="S10" s="626"/>
      <c r="T10" s="626"/>
      <c r="U10" s="626"/>
      <c r="V10" s="626"/>
      <c r="W10" s="626"/>
      <c r="X10" s="626"/>
      <c r="Y10" s="627"/>
      <c r="Z10" s="628">
        <v>3.6</v>
      </c>
      <c r="AA10" s="628"/>
      <c r="AB10" s="628"/>
      <c r="AC10" s="628"/>
      <c r="AD10" s="629">
        <v>495031</v>
      </c>
      <c r="AE10" s="629"/>
      <c r="AF10" s="629"/>
      <c r="AG10" s="629"/>
      <c r="AH10" s="629"/>
      <c r="AI10" s="629"/>
      <c r="AJ10" s="629"/>
      <c r="AK10" s="629"/>
      <c r="AL10" s="630">
        <v>6.5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75768</v>
      </c>
      <c r="BH10" s="626"/>
      <c r="BI10" s="626"/>
      <c r="BJ10" s="626"/>
      <c r="BK10" s="626"/>
      <c r="BL10" s="626"/>
      <c r="BM10" s="626"/>
      <c r="BN10" s="627"/>
      <c r="BO10" s="628">
        <v>1.8</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77202</v>
      </c>
      <c r="CS10" s="626"/>
      <c r="CT10" s="626"/>
      <c r="CU10" s="626"/>
      <c r="CV10" s="626"/>
      <c r="CW10" s="626"/>
      <c r="CX10" s="626"/>
      <c r="CY10" s="627"/>
      <c r="CZ10" s="628">
        <v>0.6</v>
      </c>
      <c r="DA10" s="628"/>
      <c r="DB10" s="628"/>
      <c r="DC10" s="628"/>
      <c r="DD10" s="634">
        <v>42282</v>
      </c>
      <c r="DE10" s="626"/>
      <c r="DF10" s="626"/>
      <c r="DG10" s="626"/>
      <c r="DH10" s="626"/>
      <c r="DI10" s="626"/>
      <c r="DJ10" s="626"/>
      <c r="DK10" s="626"/>
      <c r="DL10" s="626"/>
      <c r="DM10" s="626"/>
      <c r="DN10" s="626"/>
      <c r="DO10" s="626"/>
      <c r="DP10" s="627"/>
      <c r="DQ10" s="634">
        <v>11971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20038</v>
      </c>
      <c r="S11" s="626"/>
      <c r="T11" s="626"/>
      <c r="U11" s="626"/>
      <c r="V11" s="626"/>
      <c r="W11" s="626"/>
      <c r="X11" s="626"/>
      <c r="Y11" s="627"/>
      <c r="Z11" s="628">
        <v>0.1</v>
      </c>
      <c r="AA11" s="628"/>
      <c r="AB11" s="628"/>
      <c r="AC11" s="628"/>
      <c r="AD11" s="629">
        <v>20038</v>
      </c>
      <c r="AE11" s="629"/>
      <c r="AF11" s="629"/>
      <c r="AG11" s="629"/>
      <c r="AH11" s="629"/>
      <c r="AI11" s="629"/>
      <c r="AJ11" s="629"/>
      <c r="AK11" s="629"/>
      <c r="AL11" s="630">
        <v>0.3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200107</v>
      </c>
      <c r="BH11" s="626"/>
      <c r="BI11" s="626"/>
      <c r="BJ11" s="626"/>
      <c r="BK11" s="626"/>
      <c r="BL11" s="626"/>
      <c r="BM11" s="626"/>
      <c r="BN11" s="627"/>
      <c r="BO11" s="628">
        <v>4.7</v>
      </c>
      <c r="BP11" s="628"/>
      <c r="BQ11" s="628"/>
      <c r="BR11" s="628"/>
      <c r="BS11" s="634">
        <v>21489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367884</v>
      </c>
      <c r="CS11" s="626"/>
      <c r="CT11" s="626"/>
      <c r="CU11" s="626"/>
      <c r="CV11" s="626"/>
      <c r="CW11" s="626"/>
      <c r="CX11" s="626"/>
      <c r="CY11" s="627"/>
      <c r="CZ11" s="628">
        <v>2.8</v>
      </c>
      <c r="DA11" s="628"/>
      <c r="DB11" s="628"/>
      <c r="DC11" s="628"/>
      <c r="DD11" s="634">
        <v>20796</v>
      </c>
      <c r="DE11" s="626"/>
      <c r="DF11" s="626"/>
      <c r="DG11" s="626"/>
      <c r="DH11" s="626"/>
      <c r="DI11" s="626"/>
      <c r="DJ11" s="626"/>
      <c r="DK11" s="626"/>
      <c r="DL11" s="626"/>
      <c r="DM11" s="626"/>
      <c r="DN11" s="626"/>
      <c r="DO11" s="626"/>
      <c r="DP11" s="627"/>
      <c r="DQ11" s="634">
        <v>314105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2140897</v>
      </c>
      <c r="BH12" s="626"/>
      <c r="BI12" s="626"/>
      <c r="BJ12" s="626"/>
      <c r="BK12" s="626"/>
      <c r="BL12" s="626"/>
      <c r="BM12" s="626"/>
      <c r="BN12" s="627"/>
      <c r="BO12" s="628">
        <v>49.8</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91039</v>
      </c>
      <c r="CS12" s="626"/>
      <c r="CT12" s="626"/>
      <c r="CU12" s="626"/>
      <c r="CV12" s="626"/>
      <c r="CW12" s="626"/>
      <c r="CX12" s="626"/>
      <c r="CY12" s="627"/>
      <c r="CZ12" s="628">
        <v>0.7</v>
      </c>
      <c r="DA12" s="628"/>
      <c r="DB12" s="628"/>
      <c r="DC12" s="628"/>
      <c r="DD12" s="634">
        <v>12350</v>
      </c>
      <c r="DE12" s="626"/>
      <c r="DF12" s="626"/>
      <c r="DG12" s="626"/>
      <c r="DH12" s="626"/>
      <c r="DI12" s="626"/>
      <c r="DJ12" s="626"/>
      <c r="DK12" s="626"/>
      <c r="DL12" s="626"/>
      <c r="DM12" s="626"/>
      <c r="DN12" s="626"/>
      <c r="DO12" s="626"/>
      <c r="DP12" s="627"/>
      <c r="DQ12" s="634">
        <v>77350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28913</v>
      </c>
      <c r="S13" s="626"/>
      <c r="T13" s="626"/>
      <c r="U13" s="626"/>
      <c r="V13" s="626"/>
      <c r="W13" s="626"/>
      <c r="X13" s="626"/>
      <c r="Y13" s="627"/>
      <c r="Z13" s="628">
        <v>0.2</v>
      </c>
      <c r="AA13" s="628"/>
      <c r="AB13" s="628"/>
      <c r="AC13" s="628"/>
      <c r="AD13" s="629">
        <v>28913</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2134087</v>
      </c>
      <c r="BH13" s="626"/>
      <c r="BI13" s="626"/>
      <c r="BJ13" s="626"/>
      <c r="BK13" s="626"/>
      <c r="BL13" s="626"/>
      <c r="BM13" s="626"/>
      <c r="BN13" s="627"/>
      <c r="BO13" s="628">
        <v>49.6</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2144621</v>
      </c>
      <c r="CS13" s="626"/>
      <c r="CT13" s="626"/>
      <c r="CU13" s="626"/>
      <c r="CV13" s="626"/>
      <c r="CW13" s="626"/>
      <c r="CX13" s="626"/>
      <c r="CY13" s="627"/>
      <c r="CZ13" s="628">
        <v>16</v>
      </c>
      <c r="DA13" s="628"/>
      <c r="DB13" s="628"/>
      <c r="DC13" s="628"/>
      <c r="DD13" s="634">
        <v>716830</v>
      </c>
      <c r="DE13" s="626"/>
      <c r="DF13" s="626"/>
      <c r="DG13" s="626"/>
      <c r="DH13" s="626"/>
      <c r="DI13" s="626"/>
      <c r="DJ13" s="626"/>
      <c r="DK13" s="626"/>
      <c r="DL13" s="626"/>
      <c r="DM13" s="626"/>
      <c r="DN13" s="626"/>
      <c r="DO13" s="626"/>
      <c r="DP13" s="627"/>
      <c r="DQ13" s="634">
        <v>1636921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74053</v>
      </c>
      <c r="BH14" s="626"/>
      <c r="BI14" s="626"/>
      <c r="BJ14" s="626"/>
      <c r="BK14" s="626"/>
      <c r="BL14" s="626"/>
      <c r="BM14" s="626"/>
      <c r="BN14" s="627"/>
      <c r="BO14" s="628">
        <v>1.7</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519030</v>
      </c>
      <c r="CS14" s="626"/>
      <c r="CT14" s="626"/>
      <c r="CU14" s="626"/>
      <c r="CV14" s="626"/>
      <c r="CW14" s="626"/>
      <c r="CX14" s="626"/>
      <c r="CY14" s="627"/>
      <c r="CZ14" s="628">
        <v>3.9</v>
      </c>
      <c r="DA14" s="628"/>
      <c r="DB14" s="628"/>
      <c r="DC14" s="628"/>
      <c r="DD14" s="634">
        <v>36642</v>
      </c>
      <c r="DE14" s="626"/>
      <c r="DF14" s="626"/>
      <c r="DG14" s="626"/>
      <c r="DH14" s="626"/>
      <c r="DI14" s="626"/>
      <c r="DJ14" s="626"/>
      <c r="DK14" s="626"/>
      <c r="DL14" s="626"/>
      <c r="DM14" s="626"/>
      <c r="DN14" s="626"/>
      <c r="DO14" s="626"/>
      <c r="DP14" s="627"/>
      <c r="DQ14" s="634">
        <v>441364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15884</v>
      </c>
      <c r="S15" s="626"/>
      <c r="T15" s="626"/>
      <c r="U15" s="626"/>
      <c r="V15" s="626"/>
      <c r="W15" s="626"/>
      <c r="X15" s="626"/>
      <c r="Y15" s="627"/>
      <c r="Z15" s="628">
        <v>0.1</v>
      </c>
      <c r="AA15" s="628"/>
      <c r="AB15" s="628"/>
      <c r="AC15" s="628"/>
      <c r="AD15" s="629">
        <v>15884</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195747</v>
      </c>
      <c r="BH15" s="626"/>
      <c r="BI15" s="626"/>
      <c r="BJ15" s="626"/>
      <c r="BK15" s="626"/>
      <c r="BL15" s="626"/>
      <c r="BM15" s="626"/>
      <c r="BN15" s="627"/>
      <c r="BO15" s="628">
        <v>4.5999999999999996</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1131580</v>
      </c>
      <c r="CS15" s="626"/>
      <c r="CT15" s="626"/>
      <c r="CU15" s="626"/>
      <c r="CV15" s="626"/>
      <c r="CW15" s="626"/>
      <c r="CX15" s="626"/>
      <c r="CY15" s="627"/>
      <c r="CZ15" s="628">
        <v>8.5</v>
      </c>
      <c r="DA15" s="628"/>
      <c r="DB15" s="628"/>
      <c r="DC15" s="628"/>
      <c r="DD15" s="634">
        <v>31801</v>
      </c>
      <c r="DE15" s="626"/>
      <c r="DF15" s="626"/>
      <c r="DG15" s="626"/>
      <c r="DH15" s="626"/>
      <c r="DI15" s="626"/>
      <c r="DJ15" s="626"/>
      <c r="DK15" s="626"/>
      <c r="DL15" s="626"/>
      <c r="DM15" s="626"/>
      <c r="DN15" s="626"/>
      <c r="DO15" s="626"/>
      <c r="DP15" s="627"/>
      <c r="DQ15" s="634">
        <v>1073202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3322482</v>
      </c>
      <c r="S16" s="626"/>
      <c r="T16" s="626"/>
      <c r="U16" s="626"/>
      <c r="V16" s="626"/>
      <c r="W16" s="626"/>
      <c r="X16" s="626"/>
      <c r="Y16" s="627"/>
      <c r="Z16" s="628">
        <v>24.1</v>
      </c>
      <c r="AA16" s="628"/>
      <c r="AB16" s="628"/>
      <c r="AC16" s="628"/>
      <c r="AD16" s="629">
        <v>2878029</v>
      </c>
      <c r="AE16" s="629"/>
      <c r="AF16" s="629"/>
      <c r="AG16" s="629"/>
      <c r="AH16" s="629"/>
      <c r="AI16" s="629"/>
      <c r="AJ16" s="629"/>
      <c r="AK16" s="629"/>
      <c r="AL16" s="630">
        <v>37.700000000000003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2878029</v>
      </c>
      <c r="S17" s="626"/>
      <c r="T17" s="626"/>
      <c r="U17" s="626"/>
      <c r="V17" s="626"/>
      <c r="W17" s="626"/>
      <c r="X17" s="626"/>
      <c r="Y17" s="627"/>
      <c r="Z17" s="628">
        <v>20.9</v>
      </c>
      <c r="AA17" s="628"/>
      <c r="AB17" s="628"/>
      <c r="AC17" s="628"/>
      <c r="AD17" s="629">
        <v>2878029</v>
      </c>
      <c r="AE17" s="629"/>
      <c r="AF17" s="629"/>
      <c r="AG17" s="629"/>
      <c r="AH17" s="629"/>
      <c r="AI17" s="629"/>
      <c r="AJ17" s="629"/>
      <c r="AK17" s="629"/>
      <c r="AL17" s="630">
        <v>37.700000000000003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1576480</v>
      </c>
      <c r="CS17" s="626"/>
      <c r="CT17" s="626"/>
      <c r="CU17" s="626"/>
      <c r="CV17" s="626"/>
      <c r="CW17" s="626"/>
      <c r="CX17" s="626"/>
      <c r="CY17" s="627"/>
      <c r="CZ17" s="628">
        <v>11.8</v>
      </c>
      <c r="DA17" s="628"/>
      <c r="DB17" s="628"/>
      <c r="DC17" s="628"/>
      <c r="DD17" s="634" t="s">
        <v>223</v>
      </c>
      <c r="DE17" s="626"/>
      <c r="DF17" s="626"/>
      <c r="DG17" s="626"/>
      <c r="DH17" s="626"/>
      <c r="DI17" s="626"/>
      <c r="DJ17" s="626"/>
      <c r="DK17" s="626"/>
      <c r="DL17" s="626"/>
      <c r="DM17" s="626"/>
      <c r="DN17" s="626"/>
      <c r="DO17" s="626"/>
      <c r="DP17" s="627"/>
      <c r="DQ17" s="634">
        <v>1526415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444453</v>
      </c>
      <c r="S18" s="626"/>
      <c r="T18" s="626"/>
      <c r="U18" s="626"/>
      <c r="V18" s="626"/>
      <c r="W18" s="626"/>
      <c r="X18" s="626"/>
      <c r="Y18" s="627"/>
      <c r="Z18" s="628">
        <v>3.2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286004</v>
      </c>
      <c r="BH19" s="626"/>
      <c r="BI19" s="626"/>
      <c r="BJ19" s="626"/>
      <c r="BK19" s="626"/>
      <c r="BL19" s="626"/>
      <c r="BM19" s="626"/>
      <c r="BN19" s="627"/>
      <c r="BO19" s="628">
        <v>6.7</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8322963</v>
      </c>
      <c r="S20" s="626"/>
      <c r="T20" s="626"/>
      <c r="U20" s="626"/>
      <c r="V20" s="626"/>
      <c r="W20" s="626"/>
      <c r="X20" s="626"/>
      <c r="Y20" s="627"/>
      <c r="Z20" s="628">
        <v>60.4</v>
      </c>
      <c r="AA20" s="628"/>
      <c r="AB20" s="628"/>
      <c r="AC20" s="628"/>
      <c r="AD20" s="629">
        <v>7592506</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286004</v>
      </c>
      <c r="BH20" s="626"/>
      <c r="BI20" s="626"/>
      <c r="BJ20" s="626"/>
      <c r="BK20" s="626"/>
      <c r="BL20" s="626"/>
      <c r="BM20" s="626"/>
      <c r="BN20" s="627"/>
      <c r="BO20" s="628">
        <v>6.7</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13362207</v>
      </c>
      <c r="CS20" s="626"/>
      <c r="CT20" s="626"/>
      <c r="CU20" s="626"/>
      <c r="CV20" s="626"/>
      <c r="CW20" s="626"/>
      <c r="CX20" s="626"/>
      <c r="CY20" s="627"/>
      <c r="CZ20" s="628">
        <v>100</v>
      </c>
      <c r="DA20" s="628"/>
      <c r="DB20" s="628"/>
      <c r="DC20" s="628"/>
      <c r="DD20" s="634">
        <v>1261840</v>
      </c>
      <c r="DE20" s="626"/>
      <c r="DF20" s="626"/>
      <c r="DG20" s="626"/>
      <c r="DH20" s="626"/>
      <c r="DI20" s="626"/>
      <c r="DJ20" s="626"/>
      <c r="DK20" s="626"/>
      <c r="DL20" s="626"/>
      <c r="DM20" s="626"/>
      <c r="DN20" s="626"/>
      <c r="DO20" s="626"/>
      <c r="DP20" s="627"/>
      <c r="DQ20" s="634">
        <v>9922031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6128</v>
      </c>
      <c r="S21" s="626"/>
      <c r="T21" s="626"/>
      <c r="U21" s="626"/>
      <c r="V21" s="626"/>
      <c r="W21" s="626"/>
      <c r="X21" s="626"/>
      <c r="Y21" s="627"/>
      <c r="Z21" s="628">
        <v>0</v>
      </c>
      <c r="AA21" s="628"/>
      <c r="AB21" s="628"/>
      <c r="AC21" s="628"/>
      <c r="AD21" s="629">
        <v>6128</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50483</v>
      </c>
      <c r="S22" s="626"/>
      <c r="T22" s="626"/>
      <c r="U22" s="626"/>
      <c r="V22" s="626"/>
      <c r="W22" s="626"/>
      <c r="X22" s="626"/>
      <c r="Y22" s="627"/>
      <c r="Z22" s="628">
        <v>0.4</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243840</v>
      </c>
      <c r="S23" s="626"/>
      <c r="T23" s="626"/>
      <c r="U23" s="626"/>
      <c r="V23" s="626"/>
      <c r="W23" s="626"/>
      <c r="X23" s="626"/>
      <c r="Y23" s="627"/>
      <c r="Z23" s="628">
        <v>1.8</v>
      </c>
      <c r="AA23" s="628"/>
      <c r="AB23" s="628"/>
      <c r="AC23" s="628"/>
      <c r="AD23" s="629">
        <v>32715</v>
      </c>
      <c r="AE23" s="629"/>
      <c r="AF23" s="629"/>
      <c r="AG23" s="629"/>
      <c r="AH23" s="629"/>
      <c r="AI23" s="629"/>
      <c r="AJ23" s="629"/>
      <c r="AK23" s="629"/>
      <c r="AL23" s="630">
        <v>0.4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286004</v>
      </c>
      <c r="BH23" s="626"/>
      <c r="BI23" s="626"/>
      <c r="BJ23" s="626"/>
      <c r="BK23" s="626"/>
      <c r="BL23" s="626"/>
      <c r="BM23" s="626"/>
      <c r="BN23" s="627"/>
      <c r="BO23" s="628">
        <v>6.7</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89291</v>
      </c>
      <c r="S24" s="626"/>
      <c r="T24" s="626"/>
      <c r="U24" s="626"/>
      <c r="V24" s="626"/>
      <c r="W24" s="626"/>
      <c r="X24" s="626"/>
      <c r="Y24" s="627"/>
      <c r="Z24" s="628">
        <v>0.6</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5923506</v>
      </c>
      <c r="CS24" s="615"/>
      <c r="CT24" s="615"/>
      <c r="CU24" s="615"/>
      <c r="CV24" s="615"/>
      <c r="CW24" s="615"/>
      <c r="CX24" s="615"/>
      <c r="CY24" s="616"/>
      <c r="CZ24" s="652">
        <v>44.3</v>
      </c>
      <c r="DA24" s="653"/>
      <c r="DB24" s="653"/>
      <c r="DC24" s="654"/>
      <c r="DD24" s="651">
        <v>4216303</v>
      </c>
      <c r="DE24" s="615"/>
      <c r="DF24" s="615"/>
      <c r="DG24" s="615"/>
      <c r="DH24" s="615"/>
      <c r="DI24" s="615"/>
      <c r="DJ24" s="615"/>
      <c r="DK24" s="616"/>
      <c r="DL24" s="651">
        <v>4167165</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1581892</v>
      </c>
      <c r="S25" s="626"/>
      <c r="T25" s="626"/>
      <c r="U25" s="626"/>
      <c r="V25" s="626"/>
      <c r="W25" s="626"/>
      <c r="X25" s="626"/>
      <c r="Y25" s="627"/>
      <c r="Z25" s="628">
        <v>11.5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1854756</v>
      </c>
      <c r="CS25" s="657"/>
      <c r="CT25" s="657"/>
      <c r="CU25" s="657"/>
      <c r="CV25" s="657"/>
      <c r="CW25" s="657"/>
      <c r="CX25" s="657"/>
      <c r="CY25" s="658"/>
      <c r="CZ25" s="659">
        <v>13.9</v>
      </c>
      <c r="DA25" s="660"/>
      <c r="DB25" s="660"/>
      <c r="DC25" s="661"/>
      <c r="DD25" s="634">
        <v>1738748</v>
      </c>
      <c r="DE25" s="657"/>
      <c r="DF25" s="657"/>
      <c r="DG25" s="657"/>
      <c r="DH25" s="657"/>
      <c r="DI25" s="657"/>
      <c r="DJ25" s="657"/>
      <c r="DK25" s="658"/>
      <c r="DL25" s="634">
        <v>1725085</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1163371</v>
      </c>
      <c r="CS26" s="626"/>
      <c r="CT26" s="626"/>
      <c r="CU26" s="626"/>
      <c r="CV26" s="626"/>
      <c r="CW26" s="626"/>
      <c r="CX26" s="626"/>
      <c r="CY26" s="627"/>
      <c r="CZ26" s="659">
        <v>8.6999999999999993</v>
      </c>
      <c r="DA26" s="660"/>
      <c r="DB26" s="660"/>
      <c r="DC26" s="661"/>
      <c r="DD26" s="634">
        <v>1054543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753047</v>
      </c>
      <c r="S27" s="626"/>
      <c r="T27" s="626"/>
      <c r="U27" s="626"/>
      <c r="V27" s="626"/>
      <c r="W27" s="626"/>
      <c r="X27" s="626"/>
      <c r="Y27" s="627"/>
      <c r="Z27" s="628">
        <v>5.5</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4300584</v>
      </c>
      <c r="BH27" s="626"/>
      <c r="BI27" s="626"/>
      <c r="BJ27" s="626"/>
      <c r="BK27" s="626"/>
      <c r="BL27" s="626"/>
      <c r="BM27" s="626"/>
      <c r="BN27" s="627"/>
      <c r="BO27" s="628">
        <v>100</v>
      </c>
      <c r="BP27" s="628"/>
      <c r="BQ27" s="628"/>
      <c r="BR27" s="628"/>
      <c r="BS27" s="634">
        <v>21489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2492270</v>
      </c>
      <c r="CS27" s="657"/>
      <c r="CT27" s="657"/>
      <c r="CU27" s="657"/>
      <c r="CV27" s="657"/>
      <c r="CW27" s="657"/>
      <c r="CX27" s="657"/>
      <c r="CY27" s="658"/>
      <c r="CZ27" s="659">
        <v>18.7</v>
      </c>
      <c r="DA27" s="660"/>
      <c r="DB27" s="660"/>
      <c r="DC27" s="661"/>
      <c r="DD27" s="634">
        <v>951140</v>
      </c>
      <c r="DE27" s="657"/>
      <c r="DF27" s="657"/>
      <c r="DG27" s="657"/>
      <c r="DH27" s="657"/>
      <c r="DI27" s="657"/>
      <c r="DJ27" s="657"/>
      <c r="DK27" s="658"/>
      <c r="DL27" s="634">
        <v>915665</v>
      </c>
      <c r="DM27" s="657"/>
      <c r="DN27" s="657"/>
      <c r="DO27" s="657"/>
      <c r="DP27" s="657"/>
      <c r="DQ27" s="657"/>
      <c r="DR27" s="657"/>
      <c r="DS27" s="657"/>
      <c r="DT27" s="657"/>
      <c r="DU27" s="657"/>
      <c r="DV27" s="658"/>
      <c r="DW27" s="630">
        <v>11.2</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54972</v>
      </c>
      <c r="S28" s="626"/>
      <c r="T28" s="626"/>
      <c r="U28" s="626"/>
      <c r="V28" s="626"/>
      <c r="W28" s="626"/>
      <c r="X28" s="626"/>
      <c r="Y28" s="627"/>
      <c r="Z28" s="628">
        <v>0.4</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1576480</v>
      </c>
      <c r="CS28" s="626"/>
      <c r="CT28" s="626"/>
      <c r="CU28" s="626"/>
      <c r="CV28" s="626"/>
      <c r="CW28" s="626"/>
      <c r="CX28" s="626"/>
      <c r="CY28" s="627"/>
      <c r="CZ28" s="659">
        <v>11.8</v>
      </c>
      <c r="DA28" s="660"/>
      <c r="DB28" s="660"/>
      <c r="DC28" s="661"/>
      <c r="DD28" s="634">
        <v>1526415</v>
      </c>
      <c r="DE28" s="626"/>
      <c r="DF28" s="626"/>
      <c r="DG28" s="626"/>
      <c r="DH28" s="626"/>
      <c r="DI28" s="626"/>
      <c r="DJ28" s="626"/>
      <c r="DK28" s="627"/>
      <c r="DL28" s="634">
        <v>1526415</v>
      </c>
      <c r="DM28" s="626"/>
      <c r="DN28" s="626"/>
      <c r="DO28" s="626"/>
      <c r="DP28" s="626"/>
      <c r="DQ28" s="626"/>
      <c r="DR28" s="626"/>
      <c r="DS28" s="626"/>
      <c r="DT28" s="626"/>
      <c r="DU28" s="626"/>
      <c r="DV28" s="627"/>
      <c r="DW28" s="630">
        <v>18.8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61360</v>
      </c>
      <c r="S29" s="626"/>
      <c r="T29" s="626"/>
      <c r="U29" s="626"/>
      <c r="V29" s="626"/>
      <c r="W29" s="626"/>
      <c r="X29" s="626"/>
      <c r="Y29" s="627"/>
      <c r="Z29" s="628">
        <v>0.4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1575852</v>
      </c>
      <c r="CS29" s="657"/>
      <c r="CT29" s="657"/>
      <c r="CU29" s="657"/>
      <c r="CV29" s="657"/>
      <c r="CW29" s="657"/>
      <c r="CX29" s="657"/>
      <c r="CY29" s="658"/>
      <c r="CZ29" s="659">
        <v>11.8</v>
      </c>
      <c r="DA29" s="660"/>
      <c r="DB29" s="660"/>
      <c r="DC29" s="661"/>
      <c r="DD29" s="634">
        <v>1525787</v>
      </c>
      <c r="DE29" s="657"/>
      <c r="DF29" s="657"/>
      <c r="DG29" s="657"/>
      <c r="DH29" s="657"/>
      <c r="DI29" s="657"/>
      <c r="DJ29" s="657"/>
      <c r="DK29" s="658"/>
      <c r="DL29" s="634">
        <v>1525787</v>
      </c>
      <c r="DM29" s="657"/>
      <c r="DN29" s="657"/>
      <c r="DO29" s="657"/>
      <c r="DP29" s="657"/>
      <c r="DQ29" s="657"/>
      <c r="DR29" s="657"/>
      <c r="DS29" s="657"/>
      <c r="DT29" s="657"/>
      <c r="DU29" s="657"/>
      <c r="DV29" s="658"/>
      <c r="DW29" s="630">
        <v>18.7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874508</v>
      </c>
      <c r="S30" s="626"/>
      <c r="T30" s="626"/>
      <c r="U30" s="626"/>
      <c r="V30" s="626"/>
      <c r="W30" s="626"/>
      <c r="X30" s="626"/>
      <c r="Y30" s="627"/>
      <c r="Z30" s="628">
        <v>6.3</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99.3</v>
      </c>
      <c r="BH30" s="684"/>
      <c r="BI30" s="684"/>
      <c r="BJ30" s="684"/>
      <c r="BK30" s="684"/>
      <c r="BL30" s="684"/>
      <c r="BM30" s="620">
        <v>97.4</v>
      </c>
      <c r="BN30" s="684"/>
      <c r="BO30" s="684"/>
      <c r="BP30" s="684"/>
      <c r="BQ30" s="685"/>
      <c r="BR30" s="683">
        <v>99.2</v>
      </c>
      <c r="BS30" s="684"/>
      <c r="BT30" s="684"/>
      <c r="BU30" s="684"/>
      <c r="BV30" s="684"/>
      <c r="BW30" s="684"/>
      <c r="BX30" s="620">
        <v>97.1</v>
      </c>
      <c r="BY30" s="684"/>
      <c r="BZ30" s="684"/>
      <c r="CA30" s="684"/>
      <c r="CB30" s="685"/>
      <c r="CD30" s="688"/>
      <c r="CE30" s="689"/>
      <c r="CF30" s="639" t="s">
        <v>294</v>
      </c>
      <c r="CG30" s="640"/>
      <c r="CH30" s="640"/>
      <c r="CI30" s="640"/>
      <c r="CJ30" s="640"/>
      <c r="CK30" s="640"/>
      <c r="CL30" s="640"/>
      <c r="CM30" s="640"/>
      <c r="CN30" s="640"/>
      <c r="CO30" s="640"/>
      <c r="CP30" s="640"/>
      <c r="CQ30" s="641"/>
      <c r="CR30" s="625">
        <v>1426033</v>
      </c>
      <c r="CS30" s="626"/>
      <c r="CT30" s="626"/>
      <c r="CU30" s="626"/>
      <c r="CV30" s="626"/>
      <c r="CW30" s="626"/>
      <c r="CX30" s="626"/>
      <c r="CY30" s="627"/>
      <c r="CZ30" s="659">
        <v>10.7</v>
      </c>
      <c r="DA30" s="660"/>
      <c r="DB30" s="660"/>
      <c r="DC30" s="661"/>
      <c r="DD30" s="634">
        <v>1375968</v>
      </c>
      <c r="DE30" s="626"/>
      <c r="DF30" s="626"/>
      <c r="DG30" s="626"/>
      <c r="DH30" s="626"/>
      <c r="DI30" s="626"/>
      <c r="DJ30" s="626"/>
      <c r="DK30" s="627"/>
      <c r="DL30" s="634">
        <v>1375968</v>
      </c>
      <c r="DM30" s="626"/>
      <c r="DN30" s="626"/>
      <c r="DO30" s="626"/>
      <c r="DP30" s="626"/>
      <c r="DQ30" s="626"/>
      <c r="DR30" s="626"/>
      <c r="DS30" s="626"/>
      <c r="DT30" s="626"/>
      <c r="DU30" s="626"/>
      <c r="DV30" s="627"/>
      <c r="DW30" s="630">
        <v>16.899999999999999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547911</v>
      </c>
      <c r="S31" s="626"/>
      <c r="T31" s="626"/>
      <c r="U31" s="626"/>
      <c r="V31" s="626"/>
      <c r="W31" s="626"/>
      <c r="X31" s="626"/>
      <c r="Y31" s="627"/>
      <c r="Z31" s="628">
        <v>4</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96.7</v>
      </c>
      <c r="BN31" s="681"/>
      <c r="BO31" s="681"/>
      <c r="BP31" s="681"/>
      <c r="BQ31" s="682"/>
      <c r="BR31" s="680">
        <v>99.1</v>
      </c>
      <c r="BS31" s="657"/>
      <c r="BT31" s="657"/>
      <c r="BU31" s="657"/>
      <c r="BV31" s="657"/>
      <c r="BW31" s="657"/>
      <c r="BX31" s="631">
        <v>96.5</v>
      </c>
      <c r="BY31" s="681"/>
      <c r="BZ31" s="681"/>
      <c r="CA31" s="681"/>
      <c r="CB31" s="682"/>
      <c r="CD31" s="688"/>
      <c r="CE31" s="689"/>
      <c r="CF31" s="639" t="s">
        <v>298</v>
      </c>
      <c r="CG31" s="640"/>
      <c r="CH31" s="640"/>
      <c r="CI31" s="640"/>
      <c r="CJ31" s="640"/>
      <c r="CK31" s="640"/>
      <c r="CL31" s="640"/>
      <c r="CM31" s="640"/>
      <c r="CN31" s="640"/>
      <c r="CO31" s="640"/>
      <c r="CP31" s="640"/>
      <c r="CQ31" s="641"/>
      <c r="CR31" s="625">
        <v>149819</v>
      </c>
      <c r="CS31" s="657"/>
      <c r="CT31" s="657"/>
      <c r="CU31" s="657"/>
      <c r="CV31" s="657"/>
      <c r="CW31" s="657"/>
      <c r="CX31" s="657"/>
      <c r="CY31" s="658"/>
      <c r="CZ31" s="659">
        <v>1.1000000000000001</v>
      </c>
      <c r="DA31" s="660"/>
      <c r="DB31" s="660"/>
      <c r="DC31" s="661"/>
      <c r="DD31" s="634">
        <v>149819</v>
      </c>
      <c r="DE31" s="657"/>
      <c r="DF31" s="657"/>
      <c r="DG31" s="657"/>
      <c r="DH31" s="657"/>
      <c r="DI31" s="657"/>
      <c r="DJ31" s="657"/>
      <c r="DK31" s="658"/>
      <c r="DL31" s="634">
        <v>149819</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183342</v>
      </c>
      <c r="S32" s="626"/>
      <c r="T32" s="626"/>
      <c r="U32" s="626"/>
      <c r="V32" s="626"/>
      <c r="W32" s="626"/>
      <c r="X32" s="626"/>
      <c r="Y32" s="627"/>
      <c r="Z32" s="628">
        <v>1.3</v>
      </c>
      <c r="AA32" s="628"/>
      <c r="AB32" s="628"/>
      <c r="AC32" s="628"/>
      <c r="AD32" s="629" t="s">
        <v>223</v>
      </c>
      <c r="AE32" s="629"/>
      <c r="AF32" s="629"/>
      <c r="AG32" s="629"/>
      <c r="AH32" s="629"/>
      <c r="AI32" s="629"/>
      <c r="AJ32" s="629"/>
      <c r="AK32" s="629"/>
      <c r="AL32" s="630" t="s">
        <v>223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97.8</v>
      </c>
      <c r="BN32" s="693"/>
      <c r="BO32" s="693"/>
      <c r="BP32" s="693"/>
      <c r="BQ32" s="695"/>
      <c r="BR32" s="692">
        <v>99.3</v>
      </c>
      <c r="BS32" s="693"/>
      <c r="BT32" s="693"/>
      <c r="BU32" s="693"/>
      <c r="BV32" s="693"/>
      <c r="BW32" s="693"/>
      <c r="BX32" s="694">
        <v>97.4</v>
      </c>
      <c r="BY32" s="693"/>
      <c r="BZ32" s="693"/>
      <c r="CA32" s="693"/>
      <c r="CB32" s="695"/>
      <c r="CD32" s="690"/>
      <c r="CE32" s="691"/>
      <c r="CF32" s="639" t="s">
        <v>301</v>
      </c>
      <c r="CG32" s="640"/>
      <c r="CH32" s="640"/>
      <c r="CI32" s="640"/>
      <c r="CJ32" s="640"/>
      <c r="CK32" s="640"/>
      <c r="CL32" s="640"/>
      <c r="CM32" s="640"/>
      <c r="CN32" s="640"/>
      <c r="CO32" s="640"/>
      <c r="CP32" s="640"/>
      <c r="CQ32" s="641"/>
      <c r="CR32" s="625">
        <v>628</v>
      </c>
      <c r="CS32" s="626"/>
      <c r="CT32" s="626"/>
      <c r="CU32" s="626"/>
      <c r="CV32" s="626"/>
      <c r="CW32" s="626"/>
      <c r="CX32" s="626"/>
      <c r="CY32" s="627"/>
      <c r="CZ32" s="659">
        <v>0</v>
      </c>
      <c r="DA32" s="660"/>
      <c r="DB32" s="660"/>
      <c r="DC32" s="661"/>
      <c r="DD32" s="634">
        <v>628</v>
      </c>
      <c r="DE32" s="626"/>
      <c r="DF32" s="626"/>
      <c r="DG32" s="626"/>
      <c r="DH32" s="626"/>
      <c r="DI32" s="626"/>
      <c r="DJ32" s="626"/>
      <c r="DK32" s="627"/>
      <c r="DL32" s="634">
        <v>628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1011647</v>
      </c>
      <c r="S33" s="626"/>
      <c r="T33" s="626"/>
      <c r="U33" s="626"/>
      <c r="V33" s="626"/>
      <c r="W33" s="626"/>
      <c r="X33" s="626"/>
      <c r="Y33" s="627"/>
      <c r="Z33" s="628">
        <v>7.3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6176861</v>
      </c>
      <c r="CS33" s="657"/>
      <c r="CT33" s="657"/>
      <c r="CU33" s="657"/>
      <c r="CV33" s="657"/>
      <c r="CW33" s="657"/>
      <c r="CX33" s="657"/>
      <c r="CY33" s="658"/>
      <c r="CZ33" s="659">
        <v>46.2</v>
      </c>
      <c r="DA33" s="660"/>
      <c r="DB33" s="660"/>
      <c r="DC33" s="661"/>
      <c r="DD33" s="634">
        <v>5226300</v>
      </c>
      <c r="DE33" s="657"/>
      <c r="DF33" s="657"/>
      <c r="DG33" s="657"/>
      <c r="DH33" s="657"/>
      <c r="DI33" s="657"/>
      <c r="DJ33" s="657"/>
      <c r="DK33" s="658"/>
      <c r="DL33" s="634">
        <v>3864490</v>
      </c>
      <c r="DM33" s="657"/>
      <c r="DN33" s="657"/>
      <c r="DO33" s="657"/>
      <c r="DP33" s="657"/>
      <c r="DQ33" s="657"/>
      <c r="DR33" s="657"/>
      <c r="DS33" s="657"/>
      <c r="DT33" s="657"/>
      <c r="DU33" s="657"/>
      <c r="DV33" s="658"/>
      <c r="DW33" s="630">
        <v>47.5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1660317</v>
      </c>
      <c r="CS34" s="626"/>
      <c r="CT34" s="626"/>
      <c r="CU34" s="626"/>
      <c r="CV34" s="626"/>
      <c r="CW34" s="626"/>
      <c r="CX34" s="626"/>
      <c r="CY34" s="627"/>
      <c r="CZ34" s="659">
        <v>12.4</v>
      </c>
      <c r="DA34" s="660"/>
      <c r="DB34" s="660"/>
      <c r="DC34" s="661"/>
      <c r="DD34" s="634">
        <v>1297687</v>
      </c>
      <c r="DE34" s="626"/>
      <c r="DF34" s="626"/>
      <c r="DG34" s="626"/>
      <c r="DH34" s="626"/>
      <c r="DI34" s="626"/>
      <c r="DJ34" s="626"/>
      <c r="DK34" s="627"/>
      <c r="DL34" s="634">
        <v>1128935</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508647</v>
      </c>
      <c r="S35" s="626"/>
      <c r="T35" s="626"/>
      <c r="U35" s="626"/>
      <c r="V35" s="626"/>
      <c r="W35" s="626"/>
      <c r="X35" s="626"/>
      <c r="Y35" s="627"/>
      <c r="Z35" s="628">
        <v>3.7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2674657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198970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100920</v>
      </c>
      <c r="CS35" s="657"/>
      <c r="CT35" s="657"/>
      <c r="CU35" s="657"/>
      <c r="CV35" s="657"/>
      <c r="CW35" s="657"/>
      <c r="CX35" s="657"/>
      <c r="CY35" s="658"/>
      <c r="CZ35" s="659">
        <v>0.8</v>
      </c>
      <c r="DA35" s="660"/>
      <c r="DB35" s="660"/>
      <c r="DC35" s="661"/>
      <c r="DD35" s="634">
        <v>84854</v>
      </c>
      <c r="DE35" s="657"/>
      <c r="DF35" s="657"/>
      <c r="DG35" s="657"/>
      <c r="DH35" s="657"/>
      <c r="DI35" s="657"/>
      <c r="DJ35" s="657"/>
      <c r="DK35" s="658"/>
      <c r="DL35" s="634">
        <v>63385</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13781384</v>
      </c>
      <c r="S36" s="698"/>
      <c r="T36" s="698"/>
      <c r="U36" s="698"/>
      <c r="V36" s="698"/>
      <c r="W36" s="698"/>
      <c r="X36" s="698"/>
      <c r="Y36" s="699"/>
      <c r="Z36" s="700">
        <v>100</v>
      </c>
      <c r="AA36" s="700"/>
      <c r="AB36" s="700"/>
      <c r="AC36" s="700"/>
      <c r="AD36" s="701">
        <v>7631349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1361545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87759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1194776</v>
      </c>
      <c r="CS36" s="626"/>
      <c r="CT36" s="626"/>
      <c r="CU36" s="626"/>
      <c r="CV36" s="626"/>
      <c r="CW36" s="626"/>
      <c r="CX36" s="626"/>
      <c r="CY36" s="627"/>
      <c r="CZ36" s="659">
        <v>8.9</v>
      </c>
      <c r="DA36" s="660"/>
      <c r="DB36" s="660"/>
      <c r="DC36" s="661"/>
      <c r="DD36" s="634">
        <v>932612</v>
      </c>
      <c r="DE36" s="626"/>
      <c r="DF36" s="626"/>
      <c r="DG36" s="626"/>
      <c r="DH36" s="626"/>
      <c r="DI36" s="626"/>
      <c r="DJ36" s="626"/>
      <c r="DK36" s="627"/>
      <c r="DL36" s="634">
        <v>574388</v>
      </c>
      <c r="DM36" s="626"/>
      <c r="DN36" s="626"/>
      <c r="DO36" s="626"/>
      <c r="DP36" s="626"/>
      <c r="DQ36" s="626"/>
      <c r="DR36" s="626"/>
      <c r="DS36" s="626"/>
      <c r="DT36" s="626"/>
      <c r="DU36" s="626"/>
      <c r="DV36" s="627"/>
      <c r="DW36" s="630">
        <v>7.1</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87085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4710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419312</v>
      </c>
      <c r="CS37" s="657"/>
      <c r="CT37" s="657"/>
      <c r="CU37" s="657"/>
      <c r="CV37" s="657"/>
      <c r="CW37" s="657"/>
      <c r="CX37" s="657"/>
      <c r="CY37" s="658"/>
      <c r="CZ37" s="659">
        <v>3.1</v>
      </c>
      <c r="DA37" s="660"/>
      <c r="DB37" s="660"/>
      <c r="DC37" s="661"/>
      <c r="DD37" s="634">
        <v>388012</v>
      </c>
      <c r="DE37" s="657"/>
      <c r="DF37" s="657"/>
      <c r="DG37" s="657"/>
      <c r="DH37" s="657"/>
      <c r="DI37" s="657"/>
      <c r="DJ37" s="657"/>
      <c r="DK37" s="658"/>
      <c r="DL37" s="634">
        <v>381732</v>
      </c>
      <c r="DM37" s="657"/>
      <c r="DN37" s="657"/>
      <c r="DO37" s="657"/>
      <c r="DP37" s="657"/>
      <c r="DQ37" s="657"/>
      <c r="DR37" s="657"/>
      <c r="DS37" s="657"/>
      <c r="DT37" s="657"/>
      <c r="DU37" s="657"/>
      <c r="DV37" s="658"/>
      <c r="DW37" s="630">
        <v>4.7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52075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7624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2534683</v>
      </c>
      <c r="CS38" s="626"/>
      <c r="CT38" s="626"/>
      <c r="CU38" s="626"/>
      <c r="CV38" s="626"/>
      <c r="CW38" s="626"/>
      <c r="CX38" s="626"/>
      <c r="CY38" s="627"/>
      <c r="CZ38" s="659">
        <v>19</v>
      </c>
      <c r="DA38" s="660"/>
      <c r="DB38" s="660"/>
      <c r="DC38" s="661"/>
      <c r="DD38" s="634">
        <v>2332208</v>
      </c>
      <c r="DE38" s="626"/>
      <c r="DF38" s="626"/>
      <c r="DG38" s="626"/>
      <c r="DH38" s="626"/>
      <c r="DI38" s="626"/>
      <c r="DJ38" s="626"/>
      <c r="DK38" s="627"/>
      <c r="DL38" s="634">
        <v>2097782</v>
      </c>
      <c r="DM38" s="626"/>
      <c r="DN38" s="626"/>
      <c r="DO38" s="626"/>
      <c r="DP38" s="626"/>
      <c r="DQ38" s="626"/>
      <c r="DR38" s="626"/>
      <c r="DS38" s="626"/>
      <c r="DT38" s="626"/>
      <c r="DU38" s="626"/>
      <c r="DV38" s="627"/>
      <c r="DW38" s="630">
        <v>25.8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643347</v>
      </c>
      <c r="CS39" s="657"/>
      <c r="CT39" s="657"/>
      <c r="CU39" s="657"/>
      <c r="CV39" s="657"/>
      <c r="CW39" s="657"/>
      <c r="CX39" s="657"/>
      <c r="CY39" s="658"/>
      <c r="CZ39" s="659">
        <v>4.8</v>
      </c>
      <c r="DA39" s="660"/>
      <c r="DB39" s="660"/>
      <c r="DC39" s="661"/>
      <c r="DD39" s="634">
        <v>571424</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319304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42818</v>
      </c>
      <c r="CS40" s="626"/>
      <c r="CT40" s="626"/>
      <c r="CU40" s="626"/>
      <c r="CV40" s="626"/>
      <c r="CW40" s="626"/>
      <c r="CX40" s="626"/>
      <c r="CY40" s="627"/>
      <c r="CZ40" s="659">
        <v>0.3</v>
      </c>
      <c r="DA40" s="660"/>
      <c r="DB40" s="660"/>
      <c r="DC40" s="661"/>
      <c r="DD40" s="634">
        <v>7515</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854648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362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1261840</v>
      </c>
      <c r="CS42" s="626"/>
      <c r="CT42" s="626"/>
      <c r="CU42" s="626"/>
      <c r="CV42" s="626"/>
      <c r="CW42" s="626"/>
      <c r="CX42" s="626"/>
      <c r="CY42" s="627"/>
      <c r="CZ42" s="659">
        <v>9.4</v>
      </c>
      <c r="DA42" s="708"/>
      <c r="DB42" s="708"/>
      <c r="DC42" s="709"/>
      <c r="DD42" s="634">
        <v>479428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53584</v>
      </c>
      <c r="CS43" s="657"/>
      <c r="CT43" s="657"/>
      <c r="CU43" s="657"/>
      <c r="CV43" s="657"/>
      <c r="CW43" s="657"/>
      <c r="CX43" s="657"/>
      <c r="CY43" s="658"/>
      <c r="CZ43" s="659">
        <v>0.4</v>
      </c>
      <c r="DA43" s="660"/>
      <c r="DB43" s="660"/>
      <c r="DC43" s="661"/>
      <c r="DD43" s="634">
        <v>53584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1261840</v>
      </c>
      <c r="CS44" s="626"/>
      <c r="CT44" s="626"/>
      <c r="CU44" s="626"/>
      <c r="CV44" s="626"/>
      <c r="CW44" s="626"/>
      <c r="CX44" s="626"/>
      <c r="CY44" s="627"/>
      <c r="CZ44" s="659">
        <v>9.4</v>
      </c>
      <c r="DA44" s="708"/>
      <c r="DB44" s="708"/>
      <c r="DC44" s="709"/>
      <c r="DD44" s="634">
        <v>479428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500283</v>
      </c>
      <c r="CS45" s="657"/>
      <c r="CT45" s="657"/>
      <c r="CU45" s="657"/>
      <c r="CV45" s="657"/>
      <c r="CW45" s="657"/>
      <c r="CX45" s="657"/>
      <c r="CY45" s="658"/>
      <c r="CZ45" s="659">
        <v>3.7</v>
      </c>
      <c r="DA45" s="660"/>
      <c r="DB45" s="660"/>
      <c r="DC45" s="661"/>
      <c r="DD45" s="634">
        <v>67137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760270</v>
      </c>
      <c r="CS46" s="626"/>
      <c r="CT46" s="626"/>
      <c r="CU46" s="626"/>
      <c r="CV46" s="626"/>
      <c r="CW46" s="626"/>
      <c r="CX46" s="626"/>
      <c r="CY46" s="627"/>
      <c r="CZ46" s="659">
        <v>5.7</v>
      </c>
      <c r="DA46" s="708"/>
      <c r="DB46" s="708"/>
      <c r="DC46" s="709"/>
      <c r="DD46" s="634">
        <v>411904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13362207</v>
      </c>
      <c r="CS49" s="693"/>
      <c r="CT49" s="693"/>
      <c r="CU49" s="693"/>
      <c r="CV49" s="693"/>
      <c r="CW49" s="693"/>
      <c r="CX49" s="693"/>
      <c r="CY49" s="720"/>
      <c r="CZ49" s="721">
        <v>100</v>
      </c>
      <c r="DA49" s="722"/>
      <c r="DB49" s="722"/>
      <c r="DC49" s="723"/>
      <c r="DD49" s="724">
        <v>9922031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V30" sqref="V30:Z3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13749</v>
      </c>
      <c r="R7" s="755"/>
      <c r="S7" s="755"/>
      <c r="T7" s="755"/>
      <c r="U7" s="755"/>
      <c r="V7" s="755">
        <v>13330</v>
      </c>
      <c r="W7" s="755"/>
      <c r="X7" s="755"/>
      <c r="Y7" s="755"/>
      <c r="Z7" s="755"/>
      <c r="AA7" s="755">
        <v>419</v>
      </c>
      <c r="AB7" s="755"/>
      <c r="AC7" s="755"/>
      <c r="AD7" s="755"/>
      <c r="AE7" s="756"/>
      <c r="AF7" s="757">
        <v>390</v>
      </c>
      <c r="AG7" s="758"/>
      <c r="AH7" s="758"/>
      <c r="AI7" s="758"/>
      <c r="AJ7" s="759"/>
      <c r="AK7" s="794">
        <v>875</v>
      </c>
      <c r="AL7" s="795"/>
      <c r="AM7" s="795"/>
      <c r="AN7" s="795"/>
      <c r="AO7" s="795"/>
      <c r="AP7" s="795">
        <v>15240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0</v>
      </c>
      <c r="CI7" s="792"/>
      <c r="CJ7" s="792"/>
      <c r="CK7" s="792"/>
      <c r="CL7" s="793"/>
      <c r="CM7" s="791">
        <v>20</v>
      </c>
      <c r="CN7" s="792"/>
      <c r="CO7" s="792"/>
      <c r="CP7" s="792"/>
      <c r="CQ7" s="793"/>
      <c r="CR7" s="791">
        <v>4</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101</v>
      </c>
      <c r="R8" s="779"/>
      <c r="S8" s="779"/>
      <c r="T8" s="779"/>
      <c r="U8" s="779"/>
      <c r="V8" s="779">
        <v>101</v>
      </c>
      <c r="W8" s="779"/>
      <c r="X8" s="779"/>
      <c r="Y8" s="779"/>
      <c r="Z8" s="779"/>
      <c r="AA8" s="779">
        <v>0</v>
      </c>
      <c r="AB8" s="779"/>
      <c r="AC8" s="779"/>
      <c r="AD8" s="779"/>
      <c r="AE8" s="780"/>
      <c r="AF8" s="781" t="s">
        <v>223</v>
      </c>
      <c r="AG8" s="782"/>
      <c r="AH8" s="782"/>
      <c r="AI8" s="782"/>
      <c r="AJ8" s="783"/>
      <c r="AK8" s="784">
        <v>58</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390</v>
      </c>
      <c r="AG23" s="814"/>
      <c r="AH23" s="814"/>
      <c r="AI23" s="814"/>
      <c r="AJ23" s="817"/>
      <c r="AK23" s="818"/>
      <c r="AL23" s="819"/>
      <c r="AM23" s="819"/>
      <c r="AN23" s="819"/>
      <c r="AO23" s="819"/>
      <c r="AP23" s="814"/>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4521</v>
      </c>
      <c r="R28" s="843"/>
      <c r="S28" s="843"/>
      <c r="T28" s="843"/>
      <c r="U28" s="843"/>
      <c r="V28" s="843">
        <v>4322</v>
      </c>
      <c r="W28" s="843"/>
      <c r="X28" s="843"/>
      <c r="Y28" s="843"/>
      <c r="Z28" s="843"/>
      <c r="AA28" s="843">
        <v>199</v>
      </c>
      <c r="AB28" s="843"/>
      <c r="AC28" s="843"/>
      <c r="AD28" s="843"/>
      <c r="AE28" s="844"/>
      <c r="AF28" s="845">
        <v>199</v>
      </c>
      <c r="AG28" s="843"/>
      <c r="AH28" s="843"/>
      <c r="AI28" s="843"/>
      <c r="AJ28" s="846"/>
      <c r="AK28" s="847">
        <v>294</v>
      </c>
      <c r="AL28" s="838"/>
      <c r="AM28" s="838"/>
      <c r="AN28" s="838"/>
      <c r="AO28" s="838"/>
      <c r="AP28" s="838">
        <v>0</v>
      </c>
      <c r="AQ28" s="838"/>
      <c r="AR28" s="838"/>
      <c r="AS28" s="838"/>
      <c r="AT28" s="838"/>
      <c r="AU28" s="838">
        <v>0</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2737</v>
      </c>
      <c r="R29" s="779"/>
      <c r="S29" s="779"/>
      <c r="T29" s="779"/>
      <c r="U29" s="779"/>
      <c r="V29" s="779">
        <v>2663</v>
      </c>
      <c r="W29" s="779"/>
      <c r="X29" s="779"/>
      <c r="Y29" s="779"/>
      <c r="Z29" s="779"/>
      <c r="AA29" s="779">
        <v>74</v>
      </c>
      <c r="AB29" s="779"/>
      <c r="AC29" s="779"/>
      <c r="AD29" s="779"/>
      <c r="AE29" s="780"/>
      <c r="AF29" s="781">
        <v>74</v>
      </c>
      <c r="AG29" s="782"/>
      <c r="AH29" s="782"/>
      <c r="AI29" s="782"/>
      <c r="AJ29" s="783"/>
      <c r="AK29" s="850">
        <v>363</v>
      </c>
      <c r="AL29" s="851"/>
      <c r="AM29" s="851"/>
      <c r="AN29" s="851"/>
      <c r="AO29" s="851"/>
      <c r="AP29" s="851">
        <v>0</v>
      </c>
      <c r="AQ29" s="851"/>
      <c r="AR29" s="851"/>
      <c r="AS29" s="851"/>
      <c r="AT29" s="851"/>
      <c r="AU29" s="851">
        <v>0</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456</v>
      </c>
      <c r="R30" s="779"/>
      <c r="S30" s="779"/>
      <c r="T30" s="779"/>
      <c r="U30" s="779"/>
      <c r="V30" s="779">
        <v>446</v>
      </c>
      <c r="W30" s="779"/>
      <c r="X30" s="779"/>
      <c r="Y30" s="779"/>
      <c r="Z30" s="779"/>
      <c r="AA30" s="779">
        <v>10</v>
      </c>
      <c r="AB30" s="779"/>
      <c r="AC30" s="779"/>
      <c r="AD30" s="779"/>
      <c r="AE30" s="780"/>
      <c r="AF30" s="781">
        <v>10</v>
      </c>
      <c r="AG30" s="782"/>
      <c r="AH30" s="782"/>
      <c r="AI30" s="782"/>
      <c r="AJ30" s="783"/>
      <c r="AK30" s="850">
        <v>94</v>
      </c>
      <c r="AL30" s="851"/>
      <c r="AM30" s="851"/>
      <c r="AN30" s="851"/>
      <c r="AO30" s="851"/>
      <c r="AP30" s="851">
        <v>0</v>
      </c>
      <c r="AQ30" s="851"/>
      <c r="AR30" s="851"/>
      <c r="AS30" s="851"/>
      <c r="AT30" s="851"/>
      <c r="AU30" s="851">
        <v>0</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622</v>
      </c>
      <c r="R31" s="779"/>
      <c r="S31" s="779"/>
      <c r="T31" s="779"/>
      <c r="U31" s="779"/>
      <c r="V31" s="779">
        <v>635</v>
      </c>
      <c r="W31" s="779"/>
      <c r="X31" s="779"/>
      <c r="Y31" s="779"/>
      <c r="Z31" s="779"/>
      <c r="AA31" s="779" t="s">
        <v>553</v>
      </c>
      <c r="AB31" s="779"/>
      <c r="AC31" s="779"/>
      <c r="AD31" s="779"/>
      <c r="AE31" s="780"/>
      <c r="AF31" s="781">
        <v>90</v>
      </c>
      <c r="AG31" s="782"/>
      <c r="AH31" s="782"/>
      <c r="AI31" s="782"/>
      <c r="AJ31" s="783"/>
      <c r="AK31" s="850">
        <v>80</v>
      </c>
      <c r="AL31" s="851"/>
      <c r="AM31" s="851"/>
      <c r="AN31" s="851"/>
      <c r="AO31" s="851"/>
      <c r="AP31" s="851">
        <v>41</v>
      </c>
      <c r="AQ31" s="851"/>
      <c r="AR31" s="851"/>
      <c r="AS31" s="851"/>
      <c r="AT31" s="851"/>
      <c r="AU31" s="851">
        <v>22</v>
      </c>
      <c r="AV31" s="851"/>
      <c r="AW31" s="851"/>
      <c r="AX31" s="851"/>
      <c r="AY31" s="851"/>
      <c r="AZ31" s="852" t="s">
        <v>551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2718</v>
      </c>
      <c r="R32" s="779"/>
      <c r="S32" s="779"/>
      <c r="T32" s="779"/>
      <c r="U32" s="779"/>
      <c r="V32" s="779">
        <v>2711</v>
      </c>
      <c r="W32" s="779"/>
      <c r="X32" s="779"/>
      <c r="Y32" s="779"/>
      <c r="Z32" s="779"/>
      <c r="AA32" s="779">
        <v>7</v>
      </c>
      <c r="AB32" s="779"/>
      <c r="AC32" s="779"/>
      <c r="AD32" s="779"/>
      <c r="AE32" s="780"/>
      <c r="AF32" s="781" t="s">
        <v>223</v>
      </c>
      <c r="AG32" s="782"/>
      <c r="AH32" s="782"/>
      <c r="AI32" s="782"/>
      <c r="AJ32" s="783"/>
      <c r="AK32" s="850">
        <v>1156</v>
      </c>
      <c r="AL32" s="851"/>
      <c r="AM32" s="851"/>
      <c r="AN32" s="851"/>
      <c r="AO32" s="851"/>
      <c r="AP32" s="851">
        <v>15103</v>
      </c>
      <c r="AQ32" s="851"/>
      <c r="AR32" s="851"/>
      <c r="AS32" s="851"/>
      <c r="AT32" s="851"/>
      <c r="AU32" s="851">
        <v>13804</v>
      </c>
      <c r="AV32" s="851"/>
      <c r="AW32" s="851"/>
      <c r="AX32" s="851"/>
      <c r="AY32" s="851"/>
      <c r="AZ32" s="852" t="s">
        <v>551</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422</v>
      </c>
      <c r="R33" s="779"/>
      <c r="S33" s="779"/>
      <c r="T33" s="779"/>
      <c r="U33" s="779"/>
      <c r="V33" s="779">
        <v>422</v>
      </c>
      <c r="W33" s="779"/>
      <c r="X33" s="779"/>
      <c r="Y33" s="779"/>
      <c r="Z33" s="779"/>
      <c r="AA33" s="779">
        <v>0</v>
      </c>
      <c r="AB33" s="779"/>
      <c r="AC33" s="779"/>
      <c r="AD33" s="779"/>
      <c r="AE33" s="780"/>
      <c r="AF33" s="781" t="s">
        <v>223</v>
      </c>
      <c r="AG33" s="782"/>
      <c r="AH33" s="782"/>
      <c r="AI33" s="782"/>
      <c r="AJ33" s="783"/>
      <c r="AK33" s="850">
        <v>206</v>
      </c>
      <c r="AL33" s="851"/>
      <c r="AM33" s="851"/>
      <c r="AN33" s="851"/>
      <c r="AO33" s="851"/>
      <c r="AP33" s="851">
        <v>3272</v>
      </c>
      <c r="AQ33" s="851"/>
      <c r="AR33" s="851"/>
      <c r="AS33" s="851"/>
      <c r="AT33" s="851"/>
      <c r="AU33" s="851">
        <v>3272</v>
      </c>
      <c r="AV33" s="851"/>
      <c r="AW33" s="851"/>
      <c r="AX33" s="851"/>
      <c r="AY33" s="851"/>
      <c r="AZ33" s="852" t="s">
        <v>551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0</v>
      </c>
      <c r="R68" s="886"/>
      <c r="S68" s="886"/>
      <c r="T68" s="886"/>
      <c r="U68" s="886"/>
      <c r="V68" s="886">
        <v>0</v>
      </c>
      <c r="W68" s="886"/>
      <c r="X68" s="886"/>
      <c r="Y68" s="886"/>
      <c r="Z68" s="886"/>
      <c r="AA68" s="886">
        <v>0</v>
      </c>
      <c r="AB68" s="886"/>
      <c r="AC68" s="886"/>
      <c r="AD68" s="886"/>
      <c r="AE68" s="886"/>
      <c r="AF68" s="886">
        <v>0</v>
      </c>
      <c r="AG68" s="886"/>
      <c r="AH68" s="886"/>
      <c r="AI68" s="886"/>
      <c r="AJ68" s="886"/>
      <c r="AK68" s="886">
        <v>0</v>
      </c>
      <c r="AL68" s="886"/>
      <c r="AM68" s="886"/>
      <c r="AN68" s="886"/>
      <c r="AO68" s="886"/>
      <c r="AP68" s="886">
        <v>492</v>
      </c>
      <c r="AQ68" s="886"/>
      <c r="AR68" s="886"/>
      <c r="AS68" s="886"/>
      <c r="AT68" s="886"/>
      <c r="AU68" s="886">
        <v>175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1308</v>
      </c>
      <c r="R69" s="851"/>
      <c r="S69" s="851"/>
      <c r="T69" s="851"/>
      <c r="U69" s="851"/>
      <c r="V69" s="851">
        <v>1082</v>
      </c>
      <c r="W69" s="851"/>
      <c r="X69" s="851"/>
      <c r="Y69" s="851"/>
      <c r="Z69" s="851"/>
      <c r="AA69" s="851">
        <v>226</v>
      </c>
      <c r="AB69" s="851"/>
      <c r="AC69" s="851"/>
      <c r="AD69" s="851"/>
      <c r="AE69" s="851"/>
      <c r="AF69" s="851">
        <v>3122</v>
      </c>
      <c r="AG69" s="851"/>
      <c r="AH69" s="851"/>
      <c r="AI69" s="851"/>
      <c r="AJ69" s="851"/>
      <c r="AK69" s="851">
        <v>9</v>
      </c>
      <c r="AL69" s="851"/>
      <c r="AM69" s="851"/>
      <c r="AN69" s="851"/>
      <c r="AO69" s="851"/>
      <c r="AP69" s="851">
        <v>1958</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2971</v>
      </c>
      <c r="R70" s="851"/>
      <c r="S70" s="851"/>
      <c r="T70" s="851"/>
      <c r="U70" s="851"/>
      <c r="V70" s="851">
        <v>2872</v>
      </c>
      <c r="W70" s="851"/>
      <c r="X70" s="851"/>
      <c r="Y70" s="851"/>
      <c r="Z70" s="851"/>
      <c r="AA70" s="851">
        <v>99</v>
      </c>
      <c r="AB70" s="851"/>
      <c r="AC70" s="851"/>
      <c r="AD70" s="851"/>
      <c r="AE70" s="851"/>
      <c r="AF70" s="851">
        <v>99</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495</v>
      </c>
      <c r="R71" s="851"/>
      <c r="S71" s="851"/>
      <c r="T71" s="851"/>
      <c r="U71" s="851"/>
      <c r="V71" s="851">
        <v>347</v>
      </c>
      <c r="W71" s="851"/>
      <c r="X71" s="851"/>
      <c r="Y71" s="851"/>
      <c r="Z71" s="851"/>
      <c r="AA71" s="851">
        <v>148</v>
      </c>
      <c r="AB71" s="851"/>
      <c r="AC71" s="851"/>
      <c r="AD71" s="851"/>
      <c r="AE71" s="851"/>
      <c r="AF71" s="851">
        <v>148</v>
      </c>
      <c r="AG71" s="851"/>
      <c r="AH71" s="851"/>
      <c r="AI71" s="851"/>
      <c r="AJ71" s="851"/>
      <c r="AK71" s="851">
        <v>176</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707526</v>
      </c>
      <c r="R72" s="851"/>
      <c r="S72" s="851"/>
      <c r="T72" s="851"/>
      <c r="U72" s="851"/>
      <c r="V72" s="851">
        <v>687045</v>
      </c>
      <c r="W72" s="851"/>
      <c r="X72" s="851"/>
      <c r="Y72" s="851"/>
      <c r="Z72" s="851"/>
      <c r="AA72" s="851">
        <v>20481</v>
      </c>
      <c r="AB72" s="851"/>
      <c r="AC72" s="851"/>
      <c r="AD72" s="851"/>
      <c r="AE72" s="851"/>
      <c r="AF72" s="851">
        <v>20481</v>
      </c>
      <c r="AG72" s="851"/>
      <c r="AH72" s="851"/>
      <c r="AI72" s="851"/>
      <c r="AJ72" s="851"/>
      <c r="AK72" s="851">
        <v>3255</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289</v>
      </c>
      <c r="AG109" s="915"/>
      <c r="AH109" s="915"/>
      <c r="AI109" s="915"/>
      <c r="AJ109" s="916"/>
      <c r="AK109" s="914" t="s">
        <v>288</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289</v>
      </c>
      <c r="BW109" s="915"/>
      <c r="BX109" s="915"/>
      <c r="BY109" s="915"/>
      <c r="BZ109" s="916"/>
      <c r="CA109" s="914" t="s">
        <v>288</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289</v>
      </c>
      <c r="DM109" s="915"/>
      <c r="DN109" s="915"/>
      <c r="DO109" s="915"/>
      <c r="DP109" s="916"/>
      <c r="DQ109" s="914" t="s">
        <v>288</v>
      </c>
      <c r="DR109" s="915"/>
      <c r="DS109" s="915"/>
      <c r="DT109" s="915"/>
      <c r="DU109" s="916"/>
      <c r="DV109" s="914" t="s">
        <v>412</v>
      </c>
      <c r="DW109" s="915"/>
      <c r="DX109" s="915"/>
      <c r="DY109" s="915"/>
      <c r="DZ109" s="917"/>
    </row>
    <row r="110" spans="1:131" s="199" customFormat="1" ht="26.25" customHeight="1" x14ac:dyDescent="0.15">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1563257</v>
      </c>
      <c r="AB110" s="922"/>
      <c r="AC110" s="922"/>
      <c r="AD110" s="922"/>
      <c r="AE110" s="923"/>
      <c r="AF110" s="924">
        <v>1578319</v>
      </c>
      <c r="AG110" s="922"/>
      <c r="AH110" s="922"/>
      <c r="AI110" s="922"/>
      <c r="AJ110" s="923"/>
      <c r="AK110" s="924">
        <v>1575852</v>
      </c>
      <c r="AL110" s="922"/>
      <c r="AM110" s="922"/>
      <c r="AN110" s="922"/>
      <c r="AO110" s="923"/>
      <c r="AP110" s="925">
        <v>24</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14057040</v>
      </c>
      <c r="BR110" s="957"/>
      <c r="BS110" s="957"/>
      <c r="BT110" s="957"/>
      <c r="BU110" s="957"/>
      <c r="BV110" s="957">
        <v>15653952</v>
      </c>
      <c r="BW110" s="957"/>
      <c r="BX110" s="957"/>
      <c r="BY110" s="957"/>
      <c r="BZ110" s="957"/>
      <c r="CA110" s="957">
        <v>15239566</v>
      </c>
      <c r="CB110" s="957"/>
      <c r="CC110" s="957"/>
      <c r="CD110" s="957"/>
      <c r="CE110" s="957"/>
      <c r="CF110" s="971">
        <v>232.5</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18246781</v>
      </c>
      <c r="BR112" s="950"/>
      <c r="BS112" s="950"/>
      <c r="BT112" s="950"/>
      <c r="BU112" s="950"/>
      <c r="BV112" s="950">
        <v>17791822</v>
      </c>
      <c r="BW112" s="950"/>
      <c r="BX112" s="950"/>
      <c r="BY112" s="950"/>
      <c r="BZ112" s="950"/>
      <c r="CA112" s="950">
        <v>17098836</v>
      </c>
      <c r="CB112" s="950"/>
      <c r="CC112" s="950"/>
      <c r="CD112" s="950"/>
      <c r="CE112" s="950"/>
      <c r="CF112" s="944">
        <v>260.89999999999998</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1365992</v>
      </c>
      <c r="AB113" s="964"/>
      <c r="AC113" s="964"/>
      <c r="AD113" s="964"/>
      <c r="AE113" s="965"/>
      <c r="AF113" s="966">
        <v>1273159</v>
      </c>
      <c r="AG113" s="964"/>
      <c r="AH113" s="964"/>
      <c r="AI113" s="964"/>
      <c r="AJ113" s="965"/>
      <c r="AK113" s="966">
        <v>1292958</v>
      </c>
      <c r="AL113" s="964"/>
      <c r="AM113" s="964"/>
      <c r="AN113" s="964"/>
      <c r="AO113" s="965"/>
      <c r="AP113" s="967">
        <v>19.7</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233437</v>
      </c>
      <c r="BR113" s="950"/>
      <c r="BS113" s="950"/>
      <c r="BT113" s="950"/>
      <c r="BU113" s="950"/>
      <c r="BV113" s="950">
        <v>204025</v>
      </c>
      <c r="BW113" s="950"/>
      <c r="BX113" s="950"/>
      <c r="BY113" s="950"/>
      <c r="BZ113" s="950"/>
      <c r="CA113" s="950">
        <v>174895</v>
      </c>
      <c r="CB113" s="950"/>
      <c r="CC113" s="950"/>
      <c r="CD113" s="950"/>
      <c r="CE113" s="950"/>
      <c r="CF113" s="944">
        <v>2.7</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13735</v>
      </c>
      <c r="AB114" s="989"/>
      <c r="AC114" s="989"/>
      <c r="AD114" s="989"/>
      <c r="AE114" s="990"/>
      <c r="AF114" s="991">
        <v>13785</v>
      </c>
      <c r="AG114" s="989"/>
      <c r="AH114" s="989"/>
      <c r="AI114" s="989"/>
      <c r="AJ114" s="990"/>
      <c r="AK114" s="991">
        <v>14240</v>
      </c>
      <c r="AL114" s="989"/>
      <c r="AM114" s="989"/>
      <c r="AN114" s="989"/>
      <c r="AO114" s="990"/>
      <c r="AP114" s="992">
        <v>0.2</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1751683</v>
      </c>
      <c r="BR114" s="950"/>
      <c r="BS114" s="950"/>
      <c r="BT114" s="950"/>
      <c r="BU114" s="950"/>
      <c r="BV114" s="950">
        <v>1670673</v>
      </c>
      <c r="BW114" s="950"/>
      <c r="BX114" s="950"/>
      <c r="BY114" s="950"/>
      <c r="BZ114" s="950"/>
      <c r="CA114" s="950">
        <v>1672743</v>
      </c>
      <c r="CB114" s="950"/>
      <c r="CC114" s="950"/>
      <c r="CD114" s="950"/>
      <c r="CE114" s="950"/>
      <c r="CF114" s="944">
        <v>25.5</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2942984</v>
      </c>
      <c r="AB117" s="1007"/>
      <c r="AC117" s="1007"/>
      <c r="AD117" s="1007"/>
      <c r="AE117" s="1008"/>
      <c r="AF117" s="1009">
        <v>2865263</v>
      </c>
      <c r="AG117" s="1007"/>
      <c r="AH117" s="1007"/>
      <c r="AI117" s="1007"/>
      <c r="AJ117" s="1008"/>
      <c r="AK117" s="1009">
        <v>2883050</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289</v>
      </c>
      <c r="AG118" s="915"/>
      <c r="AH118" s="915"/>
      <c r="AI118" s="915"/>
      <c r="AJ118" s="916"/>
      <c r="AK118" s="914" t="s">
        <v>288</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442</v>
      </c>
      <c r="BP119" s="1036"/>
      <c r="BQ119" s="1027">
        <v>34288941</v>
      </c>
      <c r="BR119" s="1028"/>
      <c r="BS119" s="1028"/>
      <c r="BT119" s="1028"/>
      <c r="BU119" s="1028"/>
      <c r="BV119" s="1028">
        <v>35320472</v>
      </c>
      <c r="BW119" s="1028"/>
      <c r="BX119" s="1028"/>
      <c r="BY119" s="1028"/>
      <c r="BZ119" s="1028"/>
      <c r="CA119" s="1028">
        <v>34186040</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4083784</v>
      </c>
      <c r="BR120" s="957"/>
      <c r="BS120" s="957"/>
      <c r="BT120" s="957"/>
      <c r="BU120" s="957"/>
      <c r="BV120" s="957">
        <v>3710515</v>
      </c>
      <c r="BW120" s="957"/>
      <c r="BX120" s="957"/>
      <c r="BY120" s="957"/>
      <c r="BZ120" s="957"/>
      <c r="CA120" s="957">
        <v>3534791</v>
      </c>
      <c r="CB120" s="957"/>
      <c r="CC120" s="957"/>
      <c r="CD120" s="957"/>
      <c r="CE120" s="957"/>
      <c r="CF120" s="971">
        <v>53.9</v>
      </c>
      <c r="CG120" s="972"/>
      <c r="CH120" s="972"/>
      <c r="CI120" s="972"/>
      <c r="CJ120" s="972"/>
      <c r="CK120" s="1037" t="s">
        <v>446</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14743679</v>
      </c>
      <c r="DH120" s="957"/>
      <c r="DI120" s="957"/>
      <c r="DJ120" s="957"/>
      <c r="DK120" s="957"/>
      <c r="DL120" s="957">
        <v>14389072</v>
      </c>
      <c r="DM120" s="957"/>
      <c r="DN120" s="957"/>
      <c r="DO120" s="957"/>
      <c r="DP120" s="957"/>
      <c r="DQ120" s="957">
        <v>13804258</v>
      </c>
      <c r="DR120" s="957"/>
      <c r="DS120" s="957"/>
      <c r="DT120" s="957"/>
      <c r="DU120" s="957"/>
      <c r="DV120" s="958">
        <v>210.6</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2889349</v>
      </c>
      <c r="BR121" s="950"/>
      <c r="BS121" s="950"/>
      <c r="BT121" s="950"/>
      <c r="BU121" s="950"/>
      <c r="BV121" s="950">
        <v>2698704</v>
      </c>
      <c r="BW121" s="950"/>
      <c r="BX121" s="950"/>
      <c r="BY121" s="950"/>
      <c r="BZ121" s="950"/>
      <c r="CA121" s="950">
        <v>2448080</v>
      </c>
      <c r="CB121" s="950"/>
      <c r="CC121" s="950"/>
      <c r="CD121" s="950"/>
      <c r="CE121" s="950"/>
      <c r="CF121" s="944">
        <v>37.299999999999997</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3473305</v>
      </c>
      <c r="DH121" s="950"/>
      <c r="DI121" s="950"/>
      <c r="DJ121" s="950"/>
      <c r="DK121" s="950"/>
      <c r="DL121" s="950">
        <v>3378039</v>
      </c>
      <c r="DM121" s="950"/>
      <c r="DN121" s="950"/>
      <c r="DO121" s="950"/>
      <c r="DP121" s="950"/>
      <c r="DQ121" s="950">
        <v>3272275</v>
      </c>
      <c r="DR121" s="950"/>
      <c r="DS121" s="950"/>
      <c r="DT121" s="950"/>
      <c r="DU121" s="950"/>
      <c r="DV121" s="951">
        <v>49.9</v>
      </c>
      <c r="DW121" s="951"/>
      <c r="DX121" s="951"/>
      <c r="DY121" s="951"/>
      <c r="DZ121" s="952"/>
    </row>
    <row r="122" spans="1:130" s="199" customFormat="1" ht="26.25" customHeight="1" x14ac:dyDescent="0.15">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20239521</v>
      </c>
      <c r="BR122" s="1028"/>
      <c r="BS122" s="1028"/>
      <c r="BT122" s="1028"/>
      <c r="BU122" s="1028"/>
      <c r="BV122" s="1028">
        <v>19595433</v>
      </c>
      <c r="BW122" s="1028"/>
      <c r="BX122" s="1028"/>
      <c r="BY122" s="1028"/>
      <c r="BZ122" s="1028"/>
      <c r="CA122" s="1028">
        <v>19174219</v>
      </c>
      <c r="CB122" s="1028"/>
      <c r="CC122" s="1028"/>
      <c r="CD122" s="1028"/>
      <c r="CE122" s="1028"/>
      <c r="CF122" s="1048">
        <v>292.5</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29797</v>
      </c>
      <c r="DH122" s="950"/>
      <c r="DI122" s="950"/>
      <c r="DJ122" s="950"/>
      <c r="DK122" s="950"/>
      <c r="DL122" s="950">
        <v>24711</v>
      </c>
      <c r="DM122" s="950"/>
      <c r="DN122" s="950"/>
      <c r="DO122" s="950"/>
      <c r="DP122" s="950"/>
      <c r="DQ122" s="950">
        <v>22303</v>
      </c>
      <c r="DR122" s="950"/>
      <c r="DS122" s="950"/>
      <c r="DT122" s="950"/>
      <c r="DU122" s="950"/>
      <c r="DV122" s="951">
        <v>0.3</v>
      </c>
      <c r="DW122" s="951"/>
      <c r="DX122" s="951"/>
      <c r="DY122" s="951"/>
      <c r="DZ122" s="952"/>
    </row>
    <row r="123" spans="1:130" s="199" customFormat="1" ht="26.25" customHeight="1" x14ac:dyDescent="0.15">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450</v>
      </c>
      <c r="BP123" s="1036"/>
      <c r="BQ123" s="1095">
        <v>27212654</v>
      </c>
      <c r="BR123" s="1096"/>
      <c r="BS123" s="1096"/>
      <c r="BT123" s="1096"/>
      <c r="BU123" s="1096"/>
      <c r="BV123" s="1096">
        <v>26004652</v>
      </c>
      <c r="BW123" s="1096"/>
      <c r="BX123" s="1096"/>
      <c r="BY123" s="1096"/>
      <c r="BZ123" s="1096"/>
      <c r="CA123" s="1096">
        <v>25157090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111.2</v>
      </c>
      <c r="BR124" s="1058"/>
      <c r="BS124" s="1058"/>
      <c r="BT124" s="1058"/>
      <c r="BU124" s="1058"/>
      <c r="BV124" s="1058">
        <v>142.30000000000001</v>
      </c>
      <c r="BW124" s="1058"/>
      <c r="BX124" s="1058"/>
      <c r="BY124" s="1058"/>
      <c r="BZ124" s="1058"/>
      <c r="CA124" s="1058">
        <v>137.69999999999999</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330791</v>
      </c>
      <c r="AB128" s="1078"/>
      <c r="AC128" s="1078"/>
      <c r="AD128" s="1078"/>
      <c r="AE128" s="1079"/>
      <c r="AF128" s="1080">
        <v>314128</v>
      </c>
      <c r="AG128" s="1078"/>
      <c r="AH128" s="1078"/>
      <c r="AI128" s="1078"/>
      <c r="AJ128" s="1079"/>
      <c r="AK128" s="1080">
        <v>320113</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223</v>
      </c>
      <c r="BG128" s="1085"/>
      <c r="BH128" s="1085"/>
      <c r="BI128" s="1085"/>
      <c r="BJ128" s="1085"/>
      <c r="BK128" s="1085"/>
      <c r="BL128" s="1086"/>
      <c r="BM128" s="1084">
        <v>13.72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8086662</v>
      </c>
      <c r="AB129" s="989"/>
      <c r="AC129" s="989"/>
      <c r="AD129" s="989"/>
      <c r="AE129" s="990"/>
      <c r="AF129" s="991">
        <v>8146686</v>
      </c>
      <c r="AG129" s="989"/>
      <c r="AH129" s="989"/>
      <c r="AI129" s="989"/>
      <c r="AJ129" s="990"/>
      <c r="AK129" s="991">
        <v>8134781</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223</v>
      </c>
      <c r="BG129" s="1099"/>
      <c r="BH129" s="1099"/>
      <c r="BI129" s="1099"/>
      <c r="BJ129" s="1099"/>
      <c r="BK129" s="1099"/>
      <c r="BL129" s="1100"/>
      <c r="BM129" s="1098">
        <v>18.72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1728548</v>
      </c>
      <c r="AB130" s="989"/>
      <c r="AC130" s="989"/>
      <c r="AD130" s="989"/>
      <c r="AE130" s="990"/>
      <c r="AF130" s="991">
        <v>1603181</v>
      </c>
      <c r="AG130" s="989"/>
      <c r="AH130" s="989"/>
      <c r="AI130" s="989"/>
      <c r="AJ130" s="990"/>
      <c r="AK130" s="991">
        <v>1580037</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14.4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6358114</v>
      </c>
      <c r="AB131" s="1014"/>
      <c r="AC131" s="1014"/>
      <c r="AD131" s="1014"/>
      <c r="AE131" s="1015"/>
      <c r="AF131" s="1013">
        <v>6543505</v>
      </c>
      <c r="AG131" s="1014"/>
      <c r="AH131" s="1014"/>
      <c r="AI131" s="1014"/>
      <c r="AJ131" s="1015"/>
      <c r="AK131" s="1013">
        <v>6554744</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137.69999999999999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13.89791061</v>
      </c>
      <c r="AB132" s="1130"/>
      <c r="AC132" s="1130"/>
      <c r="AD132" s="1130"/>
      <c r="AE132" s="1131"/>
      <c r="AF132" s="1132">
        <v>14.48694545</v>
      </c>
      <c r="AG132" s="1130"/>
      <c r="AH132" s="1130"/>
      <c r="AI132" s="1130"/>
      <c r="AJ132" s="1131"/>
      <c r="AK132" s="1132">
        <v>14.99524619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13</v>
      </c>
      <c r="AB133" s="1113"/>
      <c r="AC133" s="1113"/>
      <c r="AD133" s="1113"/>
      <c r="AE133" s="1114"/>
      <c r="AF133" s="1112">
        <v>13.8</v>
      </c>
      <c r="AG133" s="1113"/>
      <c r="AH133" s="1113"/>
      <c r="AI133" s="1113"/>
      <c r="AJ133" s="1114"/>
      <c r="AK133" s="1112">
        <v>14.4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29" zoomScaleNormal="85" zoomScaleSheetLayoutView="55" workbookViewId="0">
      <selection activeCell="AF30" sqref="AF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1854756</v>
      </c>
      <c r="L9" s="266">
        <v>61286</v>
      </c>
      <c r="M9" s="267">
        <v>68135</v>
      </c>
      <c r="N9" s="268">
        <v>-10.1</v>
      </c>
    </row>
    <row r="10" spans="1:16" x14ac:dyDescent="0.15">
      <c r="A10" s="250"/>
      <c r="B10" s="246"/>
      <c r="C10" s="246"/>
      <c r="D10" s="246"/>
      <c r="E10" s="246"/>
      <c r="F10" s="246"/>
      <c r="G10" s="1152" t="s">
        <v>484</v>
      </c>
      <c r="H10" s="1153"/>
      <c r="I10" s="1153"/>
      <c r="J10" s="1154"/>
      <c r="K10" s="269">
        <v>256104</v>
      </c>
      <c r="L10" s="270">
        <v>8462</v>
      </c>
      <c r="M10" s="271">
        <v>7843</v>
      </c>
      <c r="N10" s="272">
        <v>7.9</v>
      </c>
    </row>
    <row r="11" spans="1:16" ht="13.5" customHeight="1" x14ac:dyDescent="0.15">
      <c r="A11" s="250"/>
      <c r="B11" s="246"/>
      <c r="C11" s="246"/>
      <c r="D11" s="246"/>
      <c r="E11" s="246"/>
      <c r="F11" s="246"/>
      <c r="G11" s="1152" t="s">
        <v>485</v>
      </c>
      <c r="H11" s="1153"/>
      <c r="I11" s="1153"/>
      <c r="J11" s="1154"/>
      <c r="K11" s="269">
        <v>335724</v>
      </c>
      <c r="L11" s="270">
        <v>11093</v>
      </c>
      <c r="M11" s="271">
        <v>8431</v>
      </c>
      <c r="N11" s="272">
        <v>31.6</v>
      </c>
    </row>
    <row r="12" spans="1:16" ht="13.5" customHeight="1" x14ac:dyDescent="0.15">
      <c r="A12" s="250"/>
      <c r="B12" s="246"/>
      <c r="C12" s="246"/>
      <c r="D12" s="246"/>
      <c r="E12" s="246"/>
      <c r="F12" s="246"/>
      <c r="G12" s="1152" t="s">
        <v>486</v>
      </c>
      <c r="H12" s="1153"/>
      <c r="I12" s="1153"/>
      <c r="J12" s="1154"/>
      <c r="K12" s="269">
        <v>19322</v>
      </c>
      <c r="L12" s="270">
        <v>638</v>
      </c>
      <c r="M12" s="271">
        <v>1146</v>
      </c>
      <c r="N12" s="272">
        <v>-44.3</v>
      </c>
    </row>
    <row r="13" spans="1:16" ht="13.5" customHeight="1" x14ac:dyDescent="0.15">
      <c r="A13" s="250"/>
      <c r="B13" s="246"/>
      <c r="C13" s="246"/>
      <c r="D13" s="246"/>
      <c r="E13" s="246"/>
      <c r="F13" s="246"/>
      <c r="G13" s="1152" t="s">
        <v>487</v>
      </c>
      <c r="H13" s="1153"/>
      <c r="I13" s="1153"/>
      <c r="J13" s="1154"/>
      <c r="K13" s="269" t="s">
        <v>488</v>
      </c>
      <c r="L13" s="270" t="s">
        <v>488</v>
      </c>
      <c r="M13" s="271">
        <v>13</v>
      </c>
      <c r="N13" s="272" t="s">
        <v>488</v>
      </c>
    </row>
    <row r="14" spans="1:16" ht="13.5" customHeight="1" x14ac:dyDescent="0.15">
      <c r="A14" s="250"/>
      <c r="B14" s="246"/>
      <c r="C14" s="246"/>
      <c r="D14" s="246"/>
      <c r="E14" s="246"/>
      <c r="F14" s="246"/>
      <c r="G14" s="1152" t="s">
        <v>489</v>
      </c>
      <c r="H14" s="1153"/>
      <c r="I14" s="1153"/>
      <c r="J14" s="1154"/>
      <c r="K14" s="269">
        <v>64285</v>
      </c>
      <c r="L14" s="270">
        <v>2124</v>
      </c>
      <c r="M14" s="271">
        <v>2999</v>
      </c>
      <c r="N14" s="272">
        <v>-29.2</v>
      </c>
    </row>
    <row r="15" spans="1:16" ht="13.5" customHeight="1" x14ac:dyDescent="0.15">
      <c r="A15" s="250"/>
      <c r="B15" s="246"/>
      <c r="C15" s="246"/>
      <c r="D15" s="246"/>
      <c r="E15" s="246"/>
      <c r="F15" s="246"/>
      <c r="G15" s="1152" t="s">
        <v>490</v>
      </c>
      <c r="H15" s="1153"/>
      <c r="I15" s="1153"/>
      <c r="J15" s="1154"/>
      <c r="K15" s="269">
        <v>53584</v>
      </c>
      <c r="L15" s="270">
        <v>1771</v>
      </c>
      <c r="M15" s="271">
        <v>1559</v>
      </c>
      <c r="N15" s="272">
        <v>13.6</v>
      </c>
    </row>
    <row r="16" spans="1:16" x14ac:dyDescent="0.15">
      <c r="A16" s="250"/>
      <c r="B16" s="246"/>
      <c r="C16" s="246"/>
      <c r="D16" s="246"/>
      <c r="E16" s="246"/>
      <c r="F16" s="246"/>
      <c r="G16" s="1155" t="s">
        <v>491</v>
      </c>
      <c r="H16" s="1156"/>
      <c r="I16" s="1156"/>
      <c r="J16" s="1157"/>
      <c r="K16" s="270">
        <v>-166418</v>
      </c>
      <c r="L16" s="270">
        <v>-5499</v>
      </c>
      <c r="M16" s="271">
        <v>-6577</v>
      </c>
      <c r="N16" s="272">
        <v>-16.399999999999999</v>
      </c>
    </row>
    <row r="17" spans="1:16" x14ac:dyDescent="0.15">
      <c r="A17" s="250"/>
      <c r="B17" s="246"/>
      <c r="C17" s="246"/>
      <c r="D17" s="246"/>
      <c r="E17" s="246"/>
      <c r="F17" s="246"/>
      <c r="G17" s="1155" t="s">
        <v>171</v>
      </c>
      <c r="H17" s="1156"/>
      <c r="I17" s="1156"/>
      <c r="J17" s="1157"/>
      <c r="K17" s="270">
        <v>2417357</v>
      </c>
      <c r="L17" s="270">
        <v>79876</v>
      </c>
      <c r="M17" s="271">
        <v>83548</v>
      </c>
      <c r="N17" s="272">
        <v>-4.4000000000000004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7.24</v>
      </c>
      <c r="L21" s="283">
        <v>8.0299999999999994</v>
      </c>
      <c r="M21" s="284">
        <v>-0.79</v>
      </c>
      <c r="N21" s="251"/>
      <c r="O21" s="285"/>
      <c r="P21" s="281"/>
    </row>
    <row r="22" spans="1:16" s="286" customFormat="1" x14ac:dyDescent="0.15">
      <c r="A22" s="281"/>
      <c r="B22" s="251"/>
      <c r="C22" s="251"/>
      <c r="D22" s="251"/>
      <c r="E22" s="251"/>
      <c r="F22" s="251"/>
      <c r="G22" s="1147" t="s">
        <v>497</v>
      </c>
      <c r="H22" s="1148"/>
      <c r="I22" s="1148"/>
      <c r="J22" s="1149"/>
      <c r="K22" s="287">
        <v>99.5</v>
      </c>
      <c r="L22" s="288">
        <v>97.6</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1575852</v>
      </c>
      <c r="L32" s="296">
        <v>52070</v>
      </c>
      <c r="M32" s="297">
        <v>50382</v>
      </c>
      <c r="N32" s="298">
        <v>3.4</v>
      </c>
    </row>
    <row r="33" spans="1:16" ht="13.5" customHeight="1" x14ac:dyDescent="0.15">
      <c r="A33" s="250"/>
      <c r="B33" s="246"/>
      <c r="C33" s="246"/>
      <c r="D33" s="246"/>
      <c r="E33" s="246"/>
      <c r="F33" s="246"/>
      <c r="G33" s="1163" t="s">
        <v>502</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503</v>
      </c>
      <c r="H34" s="1164"/>
      <c r="I34" s="1164"/>
      <c r="J34" s="1165"/>
      <c r="K34" s="296" t="s">
        <v>488</v>
      </c>
      <c r="L34" s="296" t="s">
        <v>488</v>
      </c>
      <c r="M34" s="297">
        <v>67</v>
      </c>
      <c r="N34" s="298" t="s">
        <v>488</v>
      </c>
    </row>
    <row r="35" spans="1:16" ht="27" customHeight="1" x14ac:dyDescent="0.15">
      <c r="A35" s="250"/>
      <c r="B35" s="246"/>
      <c r="C35" s="246"/>
      <c r="D35" s="246"/>
      <c r="E35" s="246"/>
      <c r="F35" s="246"/>
      <c r="G35" s="1163" t="s">
        <v>504</v>
      </c>
      <c r="H35" s="1164"/>
      <c r="I35" s="1164"/>
      <c r="J35" s="1165"/>
      <c r="K35" s="296">
        <v>1292958</v>
      </c>
      <c r="L35" s="296">
        <v>42723</v>
      </c>
      <c r="M35" s="297">
        <v>21211</v>
      </c>
      <c r="N35" s="298">
        <v>101.4</v>
      </c>
    </row>
    <row r="36" spans="1:16" ht="27" customHeight="1" x14ac:dyDescent="0.15">
      <c r="A36" s="250"/>
      <c r="B36" s="246"/>
      <c r="C36" s="246"/>
      <c r="D36" s="246"/>
      <c r="E36" s="246"/>
      <c r="F36" s="246"/>
      <c r="G36" s="1163" t="s">
        <v>505</v>
      </c>
      <c r="H36" s="1164"/>
      <c r="I36" s="1164"/>
      <c r="J36" s="1165"/>
      <c r="K36" s="296">
        <v>14240</v>
      </c>
      <c r="L36" s="296">
        <v>471</v>
      </c>
      <c r="M36" s="297">
        <v>3327</v>
      </c>
      <c r="N36" s="298">
        <v>-85.8</v>
      </c>
    </row>
    <row r="37" spans="1:16" ht="13.5" customHeight="1" x14ac:dyDescent="0.15">
      <c r="A37" s="250"/>
      <c r="B37" s="246"/>
      <c r="C37" s="246"/>
      <c r="D37" s="246"/>
      <c r="E37" s="246"/>
      <c r="F37" s="246"/>
      <c r="G37" s="1163" t="s">
        <v>506</v>
      </c>
      <c r="H37" s="1164"/>
      <c r="I37" s="1164"/>
      <c r="J37" s="1165"/>
      <c r="K37" s="296" t="s">
        <v>488</v>
      </c>
      <c r="L37" s="296" t="s">
        <v>488</v>
      </c>
      <c r="M37" s="297">
        <v>797</v>
      </c>
      <c r="N37" s="298" t="s">
        <v>488</v>
      </c>
    </row>
    <row r="38" spans="1:16" ht="27" customHeight="1" x14ac:dyDescent="0.15">
      <c r="A38" s="250"/>
      <c r="B38" s="246"/>
      <c r="C38" s="246"/>
      <c r="D38" s="246"/>
      <c r="E38" s="246"/>
      <c r="F38" s="246"/>
      <c r="G38" s="1166" t="s">
        <v>507</v>
      </c>
      <c r="H38" s="1167"/>
      <c r="I38" s="1167"/>
      <c r="J38" s="1168"/>
      <c r="K38" s="299" t="s">
        <v>488</v>
      </c>
      <c r="L38" s="299" t="s">
        <v>488</v>
      </c>
      <c r="M38" s="300">
        <v>3</v>
      </c>
      <c r="N38" s="301" t="s">
        <v>488</v>
      </c>
      <c r="O38" s="295"/>
    </row>
    <row r="39" spans="1:16" x14ac:dyDescent="0.15">
      <c r="A39" s="250"/>
      <c r="B39" s="246"/>
      <c r="C39" s="246"/>
      <c r="D39" s="246"/>
      <c r="E39" s="246"/>
      <c r="F39" s="246"/>
      <c r="G39" s="1166" t="s">
        <v>508</v>
      </c>
      <c r="H39" s="1167"/>
      <c r="I39" s="1167"/>
      <c r="J39" s="1168"/>
      <c r="K39" s="302">
        <v>-320113</v>
      </c>
      <c r="L39" s="302">
        <v>-10577</v>
      </c>
      <c r="M39" s="303">
        <v>-4757</v>
      </c>
      <c r="N39" s="304">
        <v>122.3</v>
      </c>
      <c r="O39" s="295"/>
    </row>
    <row r="40" spans="1:16" ht="27" customHeight="1" x14ac:dyDescent="0.15">
      <c r="A40" s="250"/>
      <c r="B40" s="246"/>
      <c r="C40" s="246"/>
      <c r="D40" s="246"/>
      <c r="E40" s="246"/>
      <c r="F40" s="246"/>
      <c r="G40" s="1163" t="s">
        <v>509</v>
      </c>
      <c r="H40" s="1164"/>
      <c r="I40" s="1164"/>
      <c r="J40" s="1165"/>
      <c r="K40" s="302">
        <v>-1580037</v>
      </c>
      <c r="L40" s="302">
        <v>-52208</v>
      </c>
      <c r="M40" s="303">
        <v>-48278</v>
      </c>
      <c r="N40" s="304">
        <v>8.1</v>
      </c>
      <c r="O40" s="295"/>
    </row>
    <row r="41" spans="1:16" x14ac:dyDescent="0.15">
      <c r="A41" s="250"/>
      <c r="B41" s="246"/>
      <c r="C41" s="246"/>
      <c r="D41" s="246"/>
      <c r="E41" s="246"/>
      <c r="F41" s="246"/>
      <c r="G41" s="1169" t="s">
        <v>283</v>
      </c>
      <c r="H41" s="1170"/>
      <c r="I41" s="1170"/>
      <c r="J41" s="1171"/>
      <c r="K41" s="296">
        <v>982900</v>
      </c>
      <c r="L41" s="302">
        <v>32478</v>
      </c>
      <c r="M41" s="303">
        <v>22752</v>
      </c>
      <c r="N41" s="304">
        <v>42.7</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1385442</v>
      </c>
      <c r="J51" s="322">
        <v>44617</v>
      </c>
      <c r="K51" s="323">
        <v>-2</v>
      </c>
      <c r="L51" s="324">
        <v>60245</v>
      </c>
      <c r="M51" s="325">
        <v>22.7</v>
      </c>
      <c r="N51" s="326">
        <v>-24.7</v>
      </c>
    </row>
    <row r="52" spans="1:14" x14ac:dyDescent="0.15">
      <c r="A52" s="250"/>
      <c r="B52" s="246"/>
      <c r="C52" s="246"/>
      <c r="D52" s="246"/>
      <c r="E52" s="246"/>
      <c r="F52" s="246"/>
      <c r="G52" s="327"/>
      <c r="H52" s="328" t="s">
        <v>520</v>
      </c>
      <c r="I52" s="329">
        <v>1164049</v>
      </c>
      <c r="J52" s="330">
        <v>37487</v>
      </c>
      <c r="K52" s="331">
        <v>-4.4000000000000004</v>
      </c>
      <c r="L52" s="332">
        <v>33678</v>
      </c>
      <c r="M52" s="333">
        <v>22.8</v>
      </c>
      <c r="N52" s="334">
        <v>-27.2</v>
      </c>
    </row>
    <row r="53" spans="1:14" x14ac:dyDescent="0.15">
      <c r="A53" s="250"/>
      <c r="B53" s="246"/>
      <c r="C53" s="246"/>
      <c r="D53" s="246"/>
      <c r="E53" s="246"/>
      <c r="F53" s="246"/>
      <c r="G53" s="312" t="s">
        <v>521</v>
      </c>
      <c r="H53" s="313"/>
      <c r="I53" s="321">
        <v>1082726</v>
      </c>
      <c r="J53" s="322">
        <v>35005</v>
      </c>
      <c r="K53" s="323">
        <v>-21.5</v>
      </c>
      <c r="L53" s="324">
        <v>68386</v>
      </c>
      <c r="M53" s="325">
        <v>13.5</v>
      </c>
      <c r="N53" s="326">
        <v>-35</v>
      </c>
    </row>
    <row r="54" spans="1:14" x14ac:dyDescent="0.15">
      <c r="A54" s="250"/>
      <c r="B54" s="246"/>
      <c r="C54" s="246"/>
      <c r="D54" s="246"/>
      <c r="E54" s="246"/>
      <c r="F54" s="246"/>
      <c r="G54" s="327"/>
      <c r="H54" s="328" t="s">
        <v>520</v>
      </c>
      <c r="I54" s="329">
        <v>887426</v>
      </c>
      <c r="J54" s="330">
        <v>28691</v>
      </c>
      <c r="K54" s="331">
        <v>-23.5</v>
      </c>
      <c r="L54" s="332">
        <v>35121</v>
      </c>
      <c r="M54" s="333">
        <v>4.3</v>
      </c>
      <c r="N54" s="334">
        <v>-27.8</v>
      </c>
    </row>
    <row r="55" spans="1:14" x14ac:dyDescent="0.15">
      <c r="A55" s="250"/>
      <c r="B55" s="246"/>
      <c r="C55" s="246"/>
      <c r="D55" s="246"/>
      <c r="E55" s="246"/>
      <c r="F55" s="246"/>
      <c r="G55" s="312" t="s">
        <v>522</v>
      </c>
      <c r="H55" s="313"/>
      <c r="I55" s="321">
        <v>1796852</v>
      </c>
      <c r="J55" s="322">
        <v>58606</v>
      </c>
      <c r="K55" s="323">
        <v>67.400000000000006</v>
      </c>
      <c r="L55" s="324">
        <v>81305</v>
      </c>
      <c r="M55" s="325">
        <v>18.899999999999999</v>
      </c>
      <c r="N55" s="326">
        <v>48.5</v>
      </c>
    </row>
    <row r="56" spans="1:14" x14ac:dyDescent="0.15">
      <c r="A56" s="250"/>
      <c r="B56" s="246"/>
      <c r="C56" s="246"/>
      <c r="D56" s="246"/>
      <c r="E56" s="246"/>
      <c r="F56" s="246"/>
      <c r="G56" s="327"/>
      <c r="H56" s="328" t="s">
        <v>520</v>
      </c>
      <c r="I56" s="329">
        <v>1020600</v>
      </c>
      <c r="J56" s="330">
        <v>33288</v>
      </c>
      <c r="K56" s="331">
        <v>16</v>
      </c>
      <c r="L56" s="332">
        <v>48720</v>
      </c>
      <c r="M56" s="333">
        <v>38.700000000000003</v>
      </c>
      <c r="N56" s="334">
        <v>-22.7</v>
      </c>
    </row>
    <row r="57" spans="1:14" x14ac:dyDescent="0.15">
      <c r="A57" s="250"/>
      <c r="B57" s="246"/>
      <c r="C57" s="246"/>
      <c r="D57" s="246"/>
      <c r="E57" s="246"/>
      <c r="F57" s="246"/>
      <c r="G57" s="312" t="s">
        <v>523</v>
      </c>
      <c r="H57" s="313"/>
      <c r="I57" s="321">
        <v>4321994</v>
      </c>
      <c r="J57" s="322">
        <v>141923</v>
      </c>
      <c r="K57" s="323">
        <v>142.19999999999999</v>
      </c>
      <c r="L57" s="324">
        <v>81768</v>
      </c>
      <c r="M57" s="325">
        <v>0.6</v>
      </c>
      <c r="N57" s="326">
        <v>141.6</v>
      </c>
    </row>
    <row r="58" spans="1:14" x14ac:dyDescent="0.15">
      <c r="A58" s="250"/>
      <c r="B58" s="246"/>
      <c r="C58" s="246"/>
      <c r="D58" s="246"/>
      <c r="E58" s="246"/>
      <c r="F58" s="246"/>
      <c r="G58" s="327"/>
      <c r="H58" s="328" t="s">
        <v>520</v>
      </c>
      <c r="I58" s="329">
        <v>2353019</v>
      </c>
      <c r="J58" s="330">
        <v>77267</v>
      </c>
      <c r="K58" s="331">
        <v>132.1</v>
      </c>
      <c r="L58" s="332">
        <v>37917</v>
      </c>
      <c r="M58" s="333">
        <v>-22.2</v>
      </c>
      <c r="N58" s="334">
        <v>154.30000000000001</v>
      </c>
    </row>
    <row r="59" spans="1:14" x14ac:dyDescent="0.15">
      <c r="A59" s="250"/>
      <c r="B59" s="246"/>
      <c r="C59" s="246"/>
      <c r="D59" s="246"/>
      <c r="E59" s="246"/>
      <c r="F59" s="246"/>
      <c r="G59" s="312" t="s">
        <v>524</v>
      </c>
      <c r="H59" s="313"/>
      <c r="I59" s="321">
        <v>1261840</v>
      </c>
      <c r="J59" s="322">
        <v>41694</v>
      </c>
      <c r="K59" s="323">
        <v>-70.599999999999994</v>
      </c>
      <c r="L59" s="324">
        <v>65876</v>
      </c>
      <c r="M59" s="325">
        <v>-19.399999999999999</v>
      </c>
      <c r="N59" s="326">
        <v>-51.2</v>
      </c>
    </row>
    <row r="60" spans="1:14" x14ac:dyDescent="0.15">
      <c r="A60" s="250"/>
      <c r="B60" s="246"/>
      <c r="C60" s="246"/>
      <c r="D60" s="246"/>
      <c r="E60" s="246"/>
      <c r="F60" s="246"/>
      <c r="G60" s="327"/>
      <c r="H60" s="328" t="s">
        <v>520</v>
      </c>
      <c r="I60" s="335">
        <v>760270</v>
      </c>
      <c r="J60" s="330">
        <v>25121</v>
      </c>
      <c r="K60" s="331">
        <v>-67.5</v>
      </c>
      <c r="L60" s="332">
        <v>36484</v>
      </c>
      <c r="M60" s="333">
        <v>-3.8</v>
      </c>
      <c r="N60" s="334">
        <v>-63.7</v>
      </c>
    </row>
    <row r="61" spans="1:14" x14ac:dyDescent="0.15">
      <c r="A61" s="250"/>
      <c r="B61" s="246"/>
      <c r="C61" s="246"/>
      <c r="D61" s="246"/>
      <c r="E61" s="246"/>
      <c r="F61" s="246"/>
      <c r="G61" s="312" t="s">
        <v>525</v>
      </c>
      <c r="H61" s="336"/>
      <c r="I61" s="337">
        <v>1969771</v>
      </c>
      <c r="J61" s="338">
        <v>64369</v>
      </c>
      <c r="K61" s="339">
        <v>23.1</v>
      </c>
      <c r="L61" s="340">
        <v>71516</v>
      </c>
      <c r="M61" s="341">
        <v>7.3</v>
      </c>
      <c r="N61" s="326">
        <v>15.8</v>
      </c>
    </row>
    <row r="62" spans="1:14" x14ac:dyDescent="0.15">
      <c r="A62" s="250"/>
      <c r="B62" s="246"/>
      <c r="C62" s="246"/>
      <c r="D62" s="246"/>
      <c r="E62" s="246"/>
      <c r="F62" s="246"/>
      <c r="G62" s="327"/>
      <c r="H62" s="328" t="s">
        <v>520</v>
      </c>
      <c r="I62" s="329">
        <v>1237073</v>
      </c>
      <c r="J62" s="330">
        <v>40371</v>
      </c>
      <c r="K62" s="331">
        <v>10.5</v>
      </c>
      <c r="L62" s="332">
        <v>38384</v>
      </c>
      <c r="M62" s="333">
        <v>8</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33.979999999999997</v>
      </c>
      <c r="G47" s="12">
        <v>34.4</v>
      </c>
      <c r="H47" s="12">
        <v>32.6</v>
      </c>
      <c r="I47" s="12">
        <v>29.64</v>
      </c>
      <c r="J47" s="13">
        <v>25.15</v>
      </c>
    </row>
    <row r="48" spans="2:10" ht="57.75" customHeight="1" x14ac:dyDescent="0.15">
      <c r="B48" s="14"/>
      <c r="C48" s="1174" t="s">
        <v>4</v>
      </c>
      <c r="D48" s="1174"/>
      <c r="E48" s="1175"/>
      <c r="F48" s="15">
        <v>5.14</v>
      </c>
      <c r="G48" s="16">
        <v>5.5</v>
      </c>
      <c r="H48" s="16">
        <v>6.29</v>
      </c>
      <c r="I48" s="16">
        <v>6.29</v>
      </c>
      <c r="J48" s="17">
        <v>4.79</v>
      </c>
    </row>
    <row r="49" spans="2:10" ht="57.75" customHeight="1" thickBot="1" x14ac:dyDescent="0.2">
      <c r="B49" s="18"/>
      <c r="C49" s="1176" t="s">
        <v>5</v>
      </c>
      <c r="D49" s="1176"/>
      <c r="E49" s="1177"/>
      <c r="F49" s="19">
        <v>0.73</v>
      </c>
      <c r="G49" s="20">
        <v>0.55000000000000004</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2018-02-28T07:28:32Z</cp:lastPrinted>
  <dcterms:created xsi:type="dcterms:W3CDTF">2018-01-24T05:35:51Z</dcterms:created>
  <dcterms:modified xsi:type="dcterms:W3CDTF">2018-12-03T07:49:03Z</dcterms:modified>
  <cp:category/>
</cp:coreProperties>
</file>