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ata\予算・決算\決算\その他の決算事務\財政状況資料集\H28決算\新しいフォルダー\"/>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U37" i="9"/>
  <c r="C37" i="9"/>
  <c r="CO36" i="9"/>
  <c r="BE36" i="9"/>
  <c r="C36" i="9"/>
  <c r="BE35" i="9"/>
  <c r="CO34" i="9"/>
  <c r="CO35" i="9" s="1"/>
  <c r="BW34" i="9"/>
  <c r="BW35" i="9" s="1"/>
  <c r="BW36" i="9" s="1"/>
  <c r="BW37" i="9" s="1"/>
  <c r="BW38" i="9" s="1"/>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alcChain>
</file>

<file path=xl/sharedStrings.xml><?xml version="1.0" encoding="utf-8"?>
<sst xmlns="http://schemas.openxmlformats.org/spreadsheetml/2006/main" count="1079" uniqueCount="556">
  <si>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</si>
  <si>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</si>
  <si>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</si>
  <si>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</si>
  <si>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</si>
  <si>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</si>
  <si>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</si>
  <si>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</si>
  <si>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</si>
  <si>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</si>
  <si>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</si>
  <si>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</si>
  <si>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</si>
  <si>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</si>
  <si>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</si>
  <si>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</si>
  <si>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</si>
  <si>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</si>
  <si>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</si>
  <si>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</si>
  <si>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</si>
  <si>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</si>
  <si>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</si>
  <si>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</si>
  <si>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</si>
  <si>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</si>
  <si>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</si>
  <si>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</si>
  <si>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</si>
  <si>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</si>
  <si>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</si>
  <si>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</si>
  <si>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</si>
  <si>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</si>
  <si>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</si>
  <si>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</si>
  <si>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</si>
  <si>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</si>
  <si>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</si>
  <si>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</si>
  <si>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</si>
  <si>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</si>
  <si>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</si>
  <si>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</si>
  <si>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</si>
  <si>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</si>
  <si>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</si>
  <si>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</si>
  <si>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</si>
  <si>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</si>
  <si>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</si>
  <si>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</si>
  <si>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</si>
  <si>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</si>
  <si>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</si>
  <si>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</si>
  <si>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</si>
  <si>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</si>
  <si>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</si>
  <si>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</si>
  <si>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</si>
  <si>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</si>
  <si>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</si>
  <si>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</si>
  <si>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</si>
  <si>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</si>
  <si>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</si>
  <si>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</si>
  <si>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</si>
  <si>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</si>
  <si>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</si>
  <si>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</si>
  <si>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</si>
  <si>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</si>
  <si>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</si>
  <si>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</si>
  <si>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</si>
  <si>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</si>
  <si>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</si>
  <si>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</si>
  <si>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</si>
  <si>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</si>
  <si>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</si>
  <si>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</si>
  <si>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</si>
  <si>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</si>
  <si>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</si>
  <si>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</si>
  <si>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</si>
  <si>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</si>
  <si>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</si>
  <si>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</si>
  <si>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</si>
  <si>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</si>
  <si>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</si>
  <si>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</si>
  <si>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</si>
  <si>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</si>
  <si>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</si>
  <si>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</si>
  <si>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</si>
  <si>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</si>
  <si>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</si>
  <si>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</si>
  <si>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</si>
  <si>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</si>
  <si>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</si>
  <si>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</si>
  <si>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</si>
  <si>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</si>
  <si>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</si>
  <si>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</si>
  <si>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</si>
  <si>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</si>
  <si>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</si>
  <si>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</si>
  <si>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</si>
  <si>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</si>
  <si>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</si>
  <si>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</si>
  <si>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</si>
  <si>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</si>
  <si>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</si>
  <si>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</si>
  <si>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</si>
  <si>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</si>
  <si>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</si>
  <si>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</si>
  <si>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</si>
  <si>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</si>
  <si>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</si>
  <si>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</si>
  <si>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</si>
  <si>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</si>
  <si>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</si>
  <si>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</si>
  <si>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</si>
  <si>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</si>
  <si>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</si>
  <si>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</si>
  <si>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</si>
  <si>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</si>
  <si>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</si>
  <si>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</si>
  <si>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</si>
  <si>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</si>
  <si>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</si>
  <si>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</si>
  <si>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</si>
  <si>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</si>
  <si>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</si>
  <si>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</si>
  <si>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</si>
  <si>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</si>
  <si>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</si>
  <si>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</si>
  <si>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</si>
  <si>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</si>
  <si>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</si>
  <si>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</si>
  <si>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</si>
  <si>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</si>
  <si>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</si>
  <si>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</si>
  <si>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</si>
  <si>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</si>
  <si>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</si>
  <si>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</si>
  <si>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</si>
  <si>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</si>
  <si>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</si>
  <si>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</si>
  <si>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</si>
  <si>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</si>
  <si>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</si>
  <si>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</si>
  <si>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</si>
  <si>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</si>
  <si>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</si>
  <si>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</si>
  <si>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</si>
  <si>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</si>
  <si>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</si>
  <si>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</si>
  <si>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</si>
  <si>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</si>
  <si>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</si>
  <si>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</si>
  <si>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</si>
  <si>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</si>
  <si>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</si>
  <si>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</si>
  <si>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</si>
  <si>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</si>
  <si>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</si>
  <si>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</si>
  <si>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兵庫県高砂市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</si>
  <si>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</si>
  <si>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</si>
  <si>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</si>
  <si>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</si>
  <si>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</si>
  <si>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</si>
  <si>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</si>
  <si>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</si>
  <si>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</si>
  <si>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</si>
  <si>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</si>
  <si>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</si>
  <si>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</si>
  <si>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</si>
  <si>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</si>
  <si>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</si>
  <si>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</si>
  <si>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</si>
  <si>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</si>
  <si>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</si>
  <si>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</si>
  <si>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</si>
  <si>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</si>
  <si>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</si>
  <si>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</si>
  <si>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</si>
  <si>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</si>
  <si>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</si>
  <si>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</si>
  <si>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</si>
  <si>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</si>
  <si>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</si>
  <si>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</si>
  <si>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</si>
  <si>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</si>
  <si>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</si>
  <si>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</si>
  <si>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</si>
  <si>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</si>
  <si>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</si>
  <si>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</si>
  <si>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</si>
  <si>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</si>
  <si>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</si>
  <si>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</si>
  <si>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</si>
  <si>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</si>
  <si>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</si>
  <si>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</si>
  <si>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</si>
  <si>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</si>
  <si>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</si>
  <si>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</si>
  <si>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</si>
  <si>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</si>
  <si>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</si>
  <si>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</si>
  <si>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</si>
  <si>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</si>
  <si>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</si>
  <si>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</si>
  <si>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</si>
  <si>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</si>
  <si>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</si>
  <si>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</si>
  <si>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</si>
  <si>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</si>
  <si>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</si>
  <si>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</si>
  <si>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</si>
  <si>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</si>
  <si>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</si>
  <si>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</si>
  <si>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</si>
  <si>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</si>
  <si>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</si>
  <si>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</si>
  <si>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</si>
  <si>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</si>
  <si>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</si>
  <si>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</si>
  <si>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</si>
  <si>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</si>
  <si>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</si>
  <si>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</si>
  <si>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</si>
  <si>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</si>
  <si>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</si>
  <si>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</si>
  <si>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</si>
  <si>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</si>
  <si>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</si>
  <si>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</si>
  <si>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</si>
  <si>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</si>
  <si>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</si>
  <si>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</si>
  <si>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</si>
  <si>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</si>
  <si>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</si>
  <si>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</si>
  <si>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</si>
  <si>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</si>
  <si>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</si>
  <si>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</si>
  <si>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</si>
  <si>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</si>
  <si>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</si>
  <si>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</si>
  <si>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</si>
  <si>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</si>
  <si>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</si>
  <si>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</si>
  <si>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</si>
  <si>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</si>
  <si>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</si>
  <si>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</si>
  <si>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</si>
  <si>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</si>
  <si>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</si>
  <si>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</si>
  <si>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</si>
  <si>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</si>
  <si>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</si>
  <si>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</si>
  <si>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</si>
  <si>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</si>
  <si>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</si>
  <si>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</si>
  <si>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</si>
  <si>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</si>
  <si>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</si>
  <si>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</si>
  <si>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</si>
  <si>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</si>
  <si>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</si>
  <si>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</si>
  <si>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</si>
  <si>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</si>
  <si>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</si>
  <si>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</si>
  <si>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</si>
  <si>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</si>
  <si>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</si>
  <si>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</si>
  <si>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</si>
  <si>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</si>
  <si>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</si>
  <si>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兵庫県高砂市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</si>
  <si>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</si>
  <si>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</si>
  <si>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</si>
  <si>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</si>
  <si>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</si>
  <si>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</si>
  <si>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</si>
  <si>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</si>
  <si>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</si>
  <si>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</si>
  <si>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</si>
  <si>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</si>
  <si>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</si>
  <si>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</si>
  <si>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</si>
  <si>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</si>
  <si>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</si>
  <si>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</si>
  <si>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</si>
  <si>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</si>
  <si>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広域ごみ処理事業特別会計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</si>
  <si>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</si>
  <si>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</si>
  <si>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</si>
  <si>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</si>
  <si>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</si>
  <si>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</si>
  <si>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</si>
  <si>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</si>
  <si>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</si>
  <si>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</si>
  <si>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</si>
  <si>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</si>
  <si>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</si>
  <si>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</si>
  <si>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</si>
  <si>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</si>
  <si>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</si>
  <si>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</si>
  <si>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</si>
  <si>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</si>
  <si>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</si>
  <si>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</si>
  <si>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</si>
  <si>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</si>
  <si>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</si>
  <si>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</si>
  <si>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</si>
  <si>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</si>
  <si>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</si>
  <si>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</si>
  <si>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</si>
  <si>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</si>
  <si>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</si>
  <si>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</si>
  <si>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</si>
  <si>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</si>
  <si>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</si>
  <si>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</si>
  <si>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</si>
  <si>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</si>
  <si>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</si>
  <si>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</si>
  <si>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</si>
  <si>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</si>
  <si>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</si>
  <si>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</si>
  <si>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</si>
  <si>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</si>
  <si>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</si>
  <si>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</si>
  <si>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</si>
  <si>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</si>
  <si>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</si>
  <si>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</si>
  <si>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</si>
  <si>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</si>
  <si>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</si>
  <si>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</si>
  <si>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</si>
  <si>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</si>
  <si>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</si>
  <si>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</si>
  <si>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</si>
  <si>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</si>
  <si>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</si>
  <si>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</si>
  <si>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</si>
  <si>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</si>
  <si>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</si>
  <si>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</si>
  <si>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</si>
  <si>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</si>
  <si>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</si>
  <si>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</si>
  <si>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</si>
  <si>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</si>
  <si>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</si>
  <si>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</si>
  <si>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</si>
  <si>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</si>
  <si>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</si>
  <si>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</si>
  <si>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</si>
  <si>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</si>
  <si>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</si>
  <si>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</si>
  <si>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</si>
  <si>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</si>
  <si>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</si>
  <si>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</si>
  <si>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</si>
  <si>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</si>
  <si>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</si>
  <si>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</si>
  <si>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</si>
  <si>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</si>
  <si>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</si>
  <si>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</si>
  <si>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</si>
  <si>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</si>
  <si>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</si>
  <si>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</si>
  <si>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</si>
  <si>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</si>
  <si>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</si>
  <si>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</si>
  <si>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</si>
  <si>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</si>
  <si>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</si>
  <si>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</si>
  <si>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</si>
  <si>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</si>
  <si>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</si>
  <si>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</si>
  <si>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</si>
  <si>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</si>
  <si>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</si>
  <si>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</si>
  <si>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</si>
  <si>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</si>
  <si>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</si>
  <si>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</si>
  <si>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</si>
  <si>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</si>
  <si>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</si>
  <si>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</si>
  <si>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</si>
  <si>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</si>
  <si>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</si>
  <si>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</si>
  <si>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</si>
  <si>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</si>
  <si>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</si>
  <si>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</si>
  <si>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</si>
  <si>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</si>
  <si>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</si>
  <si>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</si>
  <si>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</si>
  <si>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</si>
  <si>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</si>
  <si>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</si>
  <si>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</si>
  <si>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</si>
  <si>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</si>
  <si>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</si>
  <si>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</si>
  <si>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</si>
  <si>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</si>
  <si>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</si>
  <si>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</si>
  <si>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</si>
  <si>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</si>
  <si>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</si>
  <si>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</si>
  <si>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</si>
  <si>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1.49</t>
  </si>
  <si>
    <t>▲ 2.16</t>
  </si>
  <si>
    <t>▲ 1.18</t>
  </si>
  <si>
    <t>▲ 5.41</t>
  </si>
  <si>
    <t>水道事業会計</t>
  </si>
  <si>
    <t>病院事業会計</t>
  </si>
  <si>
    <t>一般会計</t>
  </si>
  <si>
    <t>下水道事業会計</t>
  </si>
  <si>
    <t>国民健康保険事業特別会計</t>
  </si>
  <si>
    <t>介護保険事業特別会計</t>
  </si>
  <si>
    <t>後期高齢者医療事業特別会計</t>
  </si>
  <si>
    <t>工業用水道事業会計</t>
  </si>
  <si>
    <t>その他会計（赤字）</t>
  </si>
  <si>
    <t>その他会計（黒字）</t>
  </si>
  <si>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</si>
  <si>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5">
      <t>カコガワシガイ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</si>
  <si>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</si>
  <si>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</si>
  <si>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東播磨農業共済事務組合</t>
    <rPh sb="0" eb="1">
      <t>ヒガシ</t>
    </rPh>
    <rPh sb="1" eb="3">
      <t>ハリマ</t>
    </rPh>
    <rPh sb="3" eb="5">
      <t>ノウギョウ</t>
    </rPh>
    <rPh sb="5" eb="7">
      <t>キョウサイ</t>
    </rPh>
    <rPh sb="7" eb="9">
      <t>ジム</t>
    </rPh>
    <rPh sb="9" eb="11">
      <t>クミアイ</t>
    </rPh>
    <phoneticPr fontId="2"/>
  </si>
  <si>
    <t>高砂市施設利用振興財団</t>
    <rPh sb="0" eb="3">
      <t>タカサゴシ</t>
    </rPh>
    <rPh sb="3" eb="5">
      <t>シセツ</t>
    </rPh>
    <rPh sb="5" eb="7">
      <t>リヨウ</t>
    </rPh>
    <rPh sb="7" eb="9">
      <t>シンコウ</t>
    </rPh>
    <rPh sb="9" eb="11">
      <t>ザイダン</t>
    </rPh>
    <phoneticPr fontId="2"/>
  </si>
  <si>
    <t>高砂市勤労福祉財団</t>
    <rPh sb="0" eb="3">
      <t>タカサゴシ</t>
    </rPh>
    <rPh sb="3" eb="5">
      <t>キンロウ</t>
    </rPh>
    <rPh sb="5" eb="7">
      <t>フクシ</t>
    </rPh>
    <rPh sb="7" eb="9">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</si>
  <si>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</si>
  <si>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</si>
  <si>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</si>
  <si>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</si>
  <si>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</si>
  <si>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</si>
  <si>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</si>
  <si>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</si>
  <si>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</si>
  <si>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</si>
  <si>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</si>
  <si>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と比較して高い水準にある。高水準にある主な要因として、平成２５年度に土地開発公社の解散に伴い第三セクター等改革推進債を発行したことが考えられる。また、下水道の整備をハイペースで進めてきたことも影響している。将来負担比率については、近年、行政改革により投資的事業を極力抑えてきたが、今後、新庁舎建設事業や浸水対策事業等の大型事業が控えており、これまで以上に投資的事業の整理を行い起債の発行を抑制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</si>
</sst>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extLst>
            <c:ext xmlns:c16="http://schemas.microsoft.com/office/drawing/2014/chart" uri="{C3380CC4-5D6E-409C-BE32-E72D297353CC}">
              <c16:uniqueId val="{00000000-BC1E-4AB1-9423-F5E41B3496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22776</c:v>
                </c:pt>
                <c:pt idx="1">
                  <c:v>50203</c:v>
                </c:pt>
                <c:pt idx="2">
                  <c:v>28566</c:v>
                </c:pt>
                <c:pt idx="3">
                  <c:v>27895</c:v>
                </c:pt>
                <c:pt idx="4">
                  <c:v>23270</c:v>
                </c:pt>
              </c:numCache>
            </c:numRef>
          </c:val>
          <c:smooth val="0"/>
          <c:extLst>
            <c:ext xmlns:c16="http://schemas.microsoft.com/office/drawing/2014/chart" uri="{C3380CC4-5D6E-409C-BE32-E72D297353CC}">
              <c16:uniqueId val="{00000001-BC1E-4AB1-9423-F5E41B34968D}"/>
            </c:ext>
          </c:extLst>
        </c:ser>
        <c:dLbls>
          <c:showLegendKey val="0"/>
          <c:showVal val="0"/>
          <c:showCatName val="0"/>
          <c:showSerName val="0"/>
          <c:showPercent val="0"/>
          <c:showBubbleSize val="0"/>
        </c:dLbls>
        <c:marker val="1"/>
        <c:smooth val="0"/>
        <c:axId val="168749696"/>
        <c:axId val="168753792"/>
      </c:lineChart>
      <c:catAx>
        <c:axId val="16874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53792"/>
        <c:crosses val="autoZero"/>
        <c:auto val="1"/>
        <c:lblAlgn val="ctr"/>
        <c:lblOffset val="100"/>
        <c:tickLblSkip val="1"/>
        <c:tickMarkSkip val="1"/>
        <c:noMultiLvlLbl val="0"/>
      </c:catAx>
      <c:valAx>
        <c:axId val="168753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4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c:v>
                </c:pt>
                <c:pt idx="1">
                  <c:v>2.2400000000000002</c:v>
                </c:pt>
                <c:pt idx="2">
                  <c:v>5.83</c:v>
                </c:pt>
                <c:pt idx="3">
                  <c:v>1.68</c:v>
                </c:pt>
                <c:pt idx="4">
                  <c:v>1.84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13.79</c:v>
                </c:pt>
                <c:pt idx="1">
                  <c:v>11.77</c:v>
                </c:pt>
                <c:pt idx="2">
                  <c:v>13.37</c:v>
                </c:pt>
                <c:pt idx="3">
                  <c:v>15.89</c:v>
                </c:pt>
                <c:pt idx="4">
                  <c:v>10.32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472"/>
        <c:axId val="9031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-1.49</c:v>
                </c:pt>
                <c:pt idx="1">
                  <c:v>-2.16</c:v>
                </c:pt>
                <c:pt idx="2">
                  <c:v>5.05</c:v>
                </c:pt>
                <c:pt idx="3">
                  <c:v>-1.18</c:v>
                </c:pt>
                <c:pt idx="4">
                  <c:v>-5.41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472"/>
        <c:axId val="90317184"/>
      </c:lineChart>
      <c:catAx>
        <c:axId val="902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184"/>
        <c:crosses val="autoZero"/>
        <c:auto val="1"/>
        <c:lblAlgn val="ctr"/>
        <c:lblOffset val="100"/>
        <c:tickLblSkip val="1"/>
        <c:tickMarkSkip val="1"/>
        <c:noMultiLvlLbl val="0"/>
      </c:catAx>
      <c:valAx>
        <c:axId val="9031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0.09</c:v>
                </c:pt>
                <c:pt idx="4">
                  <c:v>#N/A</c:v>
                </c:pt>
                <c:pt idx="5">
                  <c:v>0.11</c:v>
                </c:pt>
                <c:pt idx="6">
                  <c:v>#N/A</c:v>
                </c:pt>
                <c:pt idx="7">
                  <c:v>0.11</c:v>
                </c:pt>
                <c:pt idx="8">
                  <c:v>#N/A</c:v>
                </c:pt>
                <c:pt idx="9">
                  <c:v>0.23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0.18</c:v>
                </c:pt>
                <c:pt idx="4">
                  <c:v>#N/A</c:v>
                </c:pt>
                <c:pt idx="5">
                  <c:v>0.23</c:v>
                </c:pt>
                <c:pt idx="6">
                  <c:v>#N/A</c:v>
                </c:pt>
                <c:pt idx="7">
                  <c:v>0.98</c:v>
                </c:pt>
                <c:pt idx="8">
                  <c:v>#N/A</c:v>
                </c:pt>
                <c:pt idx="9">
                  <c:v>0.56000000000000005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1.27</c:v>
                </c:pt>
                <c:pt idx="2">
                  <c:v>#N/A</c:v>
                </c:pt>
                <c:pt idx="3">
                  <c:v>0.98</c:v>
                </c:pt>
                <c:pt idx="4">
                  <c:v>#N/A</c:v>
                </c:pt>
                <c:pt idx="5">
                  <c:v>0.4</c:v>
                </c:pt>
                <c:pt idx="6">
                  <c:v>#N/A</c:v>
                </c:pt>
                <c:pt idx="7">
                  <c:v>0.56000000000000005</c:v>
                </c:pt>
                <c:pt idx="8">
                  <c:v>#N/A</c:v>
                </c:pt>
                <c:pt idx="9">
                  <c:v>0.61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c:v>
                </c:pt>
                <c:pt idx="2">
                  <c:v>#N/A</c:v>
                </c:pt>
                <c:pt idx="3">
                  <c:v>2.23</c:v>
                </c:pt>
                <c:pt idx="4">
                  <c:v>#N/A</c:v>
                </c:pt>
                <c:pt idx="5">
                  <c:v>5.82</c:v>
                </c:pt>
                <c:pt idx="6">
                  <c:v>#N/A</c:v>
                </c:pt>
                <c:pt idx="7">
                  <c:v>1.67</c:v>
                </c:pt>
                <c:pt idx="8">
                  <c:v>#N/A</c:v>
                </c:pt>
                <c:pt idx="9">
                  <c:v>1.83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0.7</c:v>
                </c:pt>
                <c:pt idx="4">
                  <c:v>#N/A</c:v>
                </c:pt>
                <c:pt idx="5">
                  <c:v>2.37</c:v>
                </c:pt>
                <c:pt idx="6">
                  <c:v>#N/A</c:v>
                </c:pt>
                <c:pt idx="7">
                  <c:v>3.94</c:v>
                </c:pt>
                <c:pt idx="8">
                  <c:v>#N/A</c:v>
                </c:pt>
                <c:pt idx="9">
                  <c:v>3.87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6.59</c:v>
                </c:pt>
                <c:pt idx="2">
                  <c:v>#N/A</c:v>
                </c:pt>
                <c:pt idx="3">
                  <c:v>6.98</c:v>
                </c:pt>
                <c:pt idx="4">
                  <c:v>#N/A</c:v>
                </c:pt>
                <c:pt idx="5">
                  <c:v>6.41</c:v>
                </c:pt>
                <c:pt idx="6">
                  <c:v>#N/A</c:v>
                </c:pt>
                <c:pt idx="7">
                  <c:v>5.95</c:v>
                </c:pt>
                <c:pt idx="8">
                  <c:v>#N/A</c:v>
                </c:pt>
                <c:pt idx="9">
                  <c:v>6.37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112896"/>
        <c:axId val="150290432"/>
      </c:barChart>
      <c:catAx>
        <c:axId val="1501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290432"/>
        <c:crosses val="autoZero"/>
        <c:auto val="1"/>
        <c:lblAlgn val="ctr"/>
        <c:lblOffset val="100"/>
        <c:tickLblSkip val="1"/>
        <c:tickMarkSkip val="1"/>
        <c:noMultiLvlLbl val="0"/>
      </c:catAx>
      <c:valAx>
        <c:axId val="1502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1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4133</c:v>
                </c:pt>
                <c:pt idx="5">
                  <c:v>4277</c:v>
                </c:pt>
                <c:pt idx="8">
                  <c:v>4369</c:v>
                </c:pt>
                <c:pt idx="11">
                  <c:v>4064</c:v>
                </c:pt>
                <c:pt idx="14">
                  <c:v>4378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2557</c:v>
                </c:pt>
                <c:pt idx="3">
                  <c:v>2449</c:v>
                </c:pt>
                <c:pt idx="6">
                  <c:v>2492</c:v>
                </c:pt>
                <c:pt idx="9">
                  <c:v>2563</c:v>
                </c:pt>
                <c:pt idx="12">
                  <c:v>2743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3225</c:v>
                </c:pt>
                <c:pt idx="3">
                  <c:v>3251</c:v>
                </c:pt>
                <c:pt idx="6">
                  <c:v>3679</c:v>
                </c:pt>
                <c:pt idx="9">
                  <c:v>3689</c:v>
                </c:pt>
                <c:pt idx="12">
                  <c:v>3337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499840"/>
        <c:axId val="16653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1650</c:v>
                </c:pt>
                <c:pt idx="2">
                  <c:v>#N/A</c:v>
                </c:pt>
                <c:pt idx="3">
                  <c:v>#N/A</c:v>
                </c:pt>
                <c:pt idx="4">
                  <c:v>1423</c:v>
                </c:pt>
                <c:pt idx="5">
                  <c:v>#N/A</c:v>
                </c:pt>
                <c:pt idx="6">
                  <c:v>#N/A</c:v>
                </c:pt>
                <c:pt idx="7">
                  <c:v>1802</c:v>
                </c:pt>
                <c:pt idx="8">
                  <c:v>#N/A</c:v>
                </c:pt>
                <c:pt idx="9">
                  <c:v>#N/A</c:v>
                </c:pt>
                <c:pt idx="10">
                  <c:v>2188</c:v>
                </c:pt>
                <c:pt idx="11">
                  <c:v>#N/A</c:v>
                </c:pt>
                <c:pt idx="12">
                  <c:v>#N/A</c:v>
                </c:pt>
                <c:pt idx="13">
                  <c:v>1702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499840"/>
        <c:axId val="166538240"/>
      </c:lineChart>
      <c:catAx>
        <c:axId val="1664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38240"/>
        <c:crosses val="autoZero"/>
        <c:auto val="1"/>
        <c:lblAlgn val="ctr"/>
        <c:lblOffset val="100"/>
        <c:tickLblSkip val="1"/>
        <c:tickMarkSkip val="1"/>
        <c:noMultiLvlLbl val="0"/>
      </c:catAx>
      <c:valAx>
        <c:axId val="16653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37412</c:v>
                </c:pt>
                <c:pt idx="5">
                  <c:v>37369</c:v>
                </c:pt>
                <c:pt idx="8">
                  <c:v>37689</c:v>
                </c:pt>
                <c:pt idx="11">
                  <c:v>37174</c:v>
                </c:pt>
                <c:pt idx="14">
                  <c:v>36736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16140</c:v>
                </c:pt>
                <c:pt idx="5">
                  <c:v>15658</c:v>
                </c:pt>
                <c:pt idx="8">
                  <c:v>15344</c:v>
                </c:pt>
                <c:pt idx="11">
                  <c:v>14971</c:v>
                </c:pt>
                <c:pt idx="14">
                  <c:v>13250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4151</c:v>
                </c:pt>
                <c:pt idx="5">
                  <c:v>3967</c:v>
                </c:pt>
                <c:pt idx="8">
                  <c:v>5194</c:v>
                </c:pt>
                <c:pt idx="11">
                  <c:v>5581</c:v>
                </c:pt>
                <c:pt idx="14">
                  <c:v>5084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2272</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7908</c:v>
                </c:pt>
                <c:pt idx="3">
                  <c:v>7679</c:v>
                </c:pt>
                <c:pt idx="6">
                  <c:v>8375</c:v>
                </c:pt>
                <c:pt idx="9">
                  <c:v>7590</c:v>
                </c:pt>
                <c:pt idx="12">
                  <c:v>7459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30209</c:v>
                </c:pt>
                <c:pt idx="3">
                  <c:v>29323</c:v>
                </c:pt>
                <c:pt idx="6">
                  <c:v>28791</c:v>
                </c:pt>
                <c:pt idx="9">
                  <c:v>28096</c:v>
                </c:pt>
                <c:pt idx="12">
                  <c:v>26804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1418</c:v>
                </c:pt>
                <c:pt idx="3">
                  <c:v>590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27018</c:v>
                </c:pt>
                <c:pt idx="3">
                  <c:v>33946</c:v>
                </c:pt>
                <c:pt idx="6">
                  <c:v>33736</c:v>
                </c:pt>
                <c:pt idx="9">
                  <c:v>32977</c:v>
                </c:pt>
                <c:pt idx="12">
                  <c:v>33055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967168"/>
        <c:axId val="16805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11122</c:v>
                </c:pt>
                <c:pt idx="2">
                  <c:v>#N/A</c:v>
                </c:pt>
                <c:pt idx="3">
                  <c:v>#N/A</c:v>
                </c:pt>
                <c:pt idx="4">
                  <c:v>14544</c:v>
                </c:pt>
                <c:pt idx="5">
                  <c:v>#N/A</c:v>
                </c:pt>
                <c:pt idx="6">
                  <c:v>#N/A</c:v>
                </c:pt>
                <c:pt idx="7">
                  <c:v>12675</c:v>
                </c:pt>
                <c:pt idx="8">
                  <c:v>#N/A</c:v>
                </c:pt>
                <c:pt idx="9">
                  <c:v>#N/A</c:v>
                </c:pt>
                <c:pt idx="10">
                  <c:v>10938</c:v>
                </c:pt>
                <c:pt idx="11">
                  <c:v>#N/A</c:v>
                </c:pt>
                <c:pt idx="12">
                  <c:v>#N/A</c:v>
                </c:pt>
                <c:pt idx="13">
                  <c:v>12249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967168"/>
        <c:axId val="168059264"/>
      </c:lineChart>
      <c:catAx>
        <c:axId val="1669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059264"/>
        <c:crosses val="autoZero"/>
        <c:auto val="1"/>
        <c:lblAlgn val="ctr"/>
        <c:lblOffset val="100"/>
        <c:tickLblSkip val="1"/>
        <c:tickMarkSkip val="1"/>
        <c:noMultiLvlLbl val="0"/>
      </c:catAx>
      <c:valAx>
        <c:axId val="16805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6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{EB2B764D-AC90-4663-8A22-B216BB676DD7}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31D-4759-B910-E077132E000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{DFB20F5A-DCBC-4C11-BE08-A3C4614AFE9B}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31D-4759-B910-E077132E000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{AFD6B405-8214-4FCD-B172-5945152F30D6}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31D-4759-B910-E077132E000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{8902C291-669C-497C-8A22-969A0361FFCA}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31D-4759-B910-E077132E000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{F41E7681-5068-4ADA-9672-1A9B405EE249}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31D-4759-B910-E077132E00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31D-4759-B910-E077132E000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{0F3F89E2-FD7C-4D3D-8694-8D53AEBBD28C}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31D-4759-B910-E077132E000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{68F9D41B-8BF5-476F-824B-D46CEE84C97E}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31D-4759-B910-E077132E000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{28B67CB9-CE04-44CC-9D26-7D03921C3791}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31D-4759-B910-E077132E000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{F40945A3-60E9-465B-B169-B6D0D2560E9D}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31D-4759-B910-E077132E000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{845E052D-C2E8-4177-8445-BE5391BD456B}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31D-4759-B910-E077132E00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31D-4759-B910-E077132E000D}"/>
            </c:ext>
          </c:extLst>
        </c:ser>
        <c:dLbls>
          <c:showLegendKey val="0"/>
          <c:showVal val="0"/>
          <c:showCatName val="0"/>
          <c:showSerName val="0"/>
          <c:showPercent val="0"/>
          <c:showBubbleSize val="0"/>
        </c:dLbls>
        <c:axId val="72619136"/>
        <c:axId val="72621056"/>
      </c:scatterChart>
      <c:valAx>
        <c:axId val="72619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21056"/>
        <c:crosses val="autoZero"/>
        <c:crossBetween val="midCat"/>
      </c:valAx>
      <c:valAx>
        <c:axId val="72621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1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{04C88750-C7E8-47C0-96DF-3D9E10BD7E1B}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64F-4871-878F-0FEE7538B15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{345634AE-1331-4F17-B030-052FB7437F1E}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64F-4871-878F-0FEE7538B15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{02F4B096-62EB-42E9-990A-9D7DA5D9EB99}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64F-4871-878F-0FEE7538B15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{F270FFB8-1BA8-4EA5-9039-C74C8737AB34}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64F-4871-878F-0FEE7538B15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{9ED9DD99-CCE5-4586-8512-CBD4A116EF7F}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64F-4871-878F-0FEE7538B1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9.1</c:v>
                </c:pt>
                <c:pt idx="2">
                  <c:v>9.6</c:v>
                </c:pt>
                <c:pt idx="3">
                  <c:v>10.6</c:v>
                </c:pt>
                <c:pt idx="4">
                  <c:v>11.1</c:v>
                </c:pt>
              </c:numCache>
            </c:numRef>
          </c:xVal>
          <c:yVal>
            <c:numRef>
              <c:f>公会計指標分析・財政指標組合せ分析表!$K$73:$O$73</c:f>
              <c:numCache>
                <c:formatCode>#,##0.0;"▲ "#,##0.0</c:formatCode>
                <c:ptCount val="5"/>
                <c:pt idx="0">
                  <c:v>66</c:v>
                </c:pt>
                <c:pt idx="1">
                  <c:v>86</c:v>
                </c:pt>
                <c:pt idx="2">
                  <c:v>76.3</c:v>
                </c:pt>
                <c:pt idx="3">
                  <c:v>63</c:v>
                </c:pt>
                <c:pt idx="4">
                  <c:v>71.900000000000006</c:v>
                </c:pt>
              </c:numCache>
            </c:numRef>
          </c:yVal>
          <c:smooth val="0"/>
          <c:extLst>
            <c:ext xmlns:c16="http://schemas.microsoft.com/office/drawing/2014/chart" uri="{C3380CC4-5D6E-409C-BE32-E72D297353CC}">
              <c16:uniqueId val="{00000005-E64F-4871-878F-0FEE7538B15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{70CB3C4C-FAFA-4B93-9918-A6CDD5AB6FEB}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64F-4871-878F-0FEE7538B15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{88AE0C37-593F-4B05-87AD-6181CBA750AC}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64F-4871-878F-0FEE7538B15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{8C32DC73-A086-4051-8EB5-2A214115C3D1}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64F-4871-878F-0FEE7538B15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{1503D6DB-D6AA-4EAE-8DB0-A044F4F72BDF}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64F-4871-878F-0FEE7538B15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{547582DE-4E1E-4F77-B868-986FA0D72CB8}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64F-4871-878F-0FEE7538B1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c:ext xmlns:c16="http://schemas.microsoft.com/office/drawing/2014/chart" uri="{C3380CC4-5D6E-409C-BE32-E72D297353CC}">
              <c16:uniqueId val="{0000000B-E64F-4871-878F-0FEE7538B153}"/>
            </c:ext>
          </c:extLst>
        </c:ser>
        <c:dLbls>
          <c:showLegendKey val="0"/>
          <c:showVal val="0"/>
          <c:showCatName val="0"/>
          <c:showSerName val="0"/>
          <c:showPercent val="0"/>
          <c:showBubbleSize val="0"/>
        </c:dLbls>
        <c:axId val="72688384"/>
        <c:axId val="72690304"/>
      </c:scatterChart>
      <c:valAx>
        <c:axId val="72688384"/>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0304"/>
        <c:crosses val="autoZero"/>
        <c:crossBetween val="midCat"/>
      </c:valAx>
      <c:valAx>
        <c:axId val="72690304"/>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8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２６年度から土地開発公社解散に伴う第三セクター等改革推進債にかかる償還金の影響で増加状態が続いていたが、平成１１年度の臨時経済対策債にかかる償還が終了したため、３５２百万円の減額となった。</a:t>
          </a:r>
          <a:r>
            <a:rPr kumimoji="1" lang="ja-JP" altLang="ja-JP" sz="1400">
              <a:solidFill>
                <a:schemeClr val="dk1"/>
              </a:solidFill>
              <a:effectLst/>
              <a:latin typeface="+mn-lt"/>
              <a:ea typeface="+mn-ea"/>
              <a:cs typeface="+mn-cs"/>
            </a:rPr>
            <a:t>公営企業債の元利償還金に対する繰入</a:t>
          </a:r>
          <a:r>
            <a:rPr kumimoji="1" lang="ja-JP" altLang="en-US" sz="1400">
              <a:solidFill>
                <a:schemeClr val="dk1"/>
              </a:solidFill>
              <a:effectLst/>
              <a:latin typeface="+mn-lt"/>
              <a:ea typeface="+mn-ea"/>
              <a:cs typeface="+mn-cs"/>
            </a:rPr>
            <a:t>金については、</a:t>
          </a:r>
          <a:r>
            <a:rPr kumimoji="1" lang="ja-JP" altLang="en-US" sz="1400">
              <a:latin typeface="ＭＳ ゴシック" pitchFamily="49" charset="-128"/>
              <a:ea typeface="ＭＳ ゴシック" pitchFamily="49" charset="-128"/>
            </a:rPr>
            <a:t>下水道事業の資本費平準化債を発行しなかったため、１８０百万円の増額となった。</a:t>
          </a:r>
        </a:p>
        <a:p>
          <a:r>
            <a:rPr kumimoji="1" lang="ja-JP" altLang="en-US" sz="1400">
              <a:latin typeface="ＭＳ ゴシック" pitchFamily="49" charset="-128"/>
              <a:ea typeface="ＭＳ ゴシック" pitchFamily="49" charset="-128"/>
            </a:rPr>
            <a:t>一方、算入公債費等については交付税措置のある市債の活用に努めたことにより増加し、実質公債費比率の分子は対前年度費４８６百万円減の結果となっている。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平成２５年度の土地開発公社解散に伴う第三セクター等改革推進債発行の影響で、平成２４年度以前と比較すると、増加した状態が続いているものの、企業債償還の進捗などにより、公営企業債等繰入見込額が減少し、将来負担額全体としては、１，３４５百万円の減額となった。充当可能財源等については、財政調整基金残高の減、都市計画税の減により、２，６５６百万円の減額となった。分子全体では、対前年度１，３１１百万円増の結果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には大規模企業が集中しているため、平均を上回る税収があり、類似団体の中でも上位を保っている。高砂市行政経営プラン（平成２９年度～平成３２年度）では、「徴収率の向上」を引き続き推進すべき課題の一つとしており、徴収強化等自主財源の確保に取り組むとともに、第４次総合計画に沿った施策の重点化を図りながら、財政基盤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70" name="直線コネクタ 69"/>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3" name="直線コネクタ 72"/>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144235</xdr:rowOff>
    </xdr:to>
    <xdr:cxnSp macro="">
      <xdr:nvCxnSpPr>
        <xdr:cNvPr id="76" name="直線コネクタ 75"/>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9" name="円/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3" name="円/楕円 92"/>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4" name="テキスト ボックス 9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４次行政改革による事務事業の見直し等により、近年は改善傾向にあったが、平成２８度においては、歳入について企業実績の低迷により法人市民税収入が減少したこと、歳出について扶助費の増加と下水道事業会計への繰出金が増加したこと等により、類似団体平均を上回っている。今後も社会保障経費やインフラ・公共施設の改修・更新経費等の増大が懸念されるため、高砂市行政経営プランの実施計画に基づき、自主財源の確保と経費の削減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64</xdr:row>
      <xdr:rowOff>19262</xdr:rowOff>
    </xdr:to>
    <xdr:cxnSp macro="">
      <xdr:nvCxnSpPr>
        <xdr:cNvPr id="133" name="直線コネクタ 132"/>
        <xdr:cNvCxnSpPr/>
      </xdr:nvCxnSpPr>
      <xdr:spPr>
        <a:xfrm>
          <a:off x="4114800" y="1080706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5715</xdr:rowOff>
    </xdr:to>
    <xdr:cxnSp macro="">
      <xdr:nvCxnSpPr>
        <xdr:cNvPr id="136" name="直線コネクタ 135"/>
        <xdr:cNvCxnSpPr/>
      </xdr:nvCxnSpPr>
      <xdr:spPr>
        <a:xfrm>
          <a:off x="3225800" y="106502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76623</xdr:rowOff>
    </xdr:to>
    <xdr:cxnSp macro="">
      <xdr:nvCxnSpPr>
        <xdr:cNvPr id="139" name="直線コネクタ 138"/>
        <xdr:cNvCxnSpPr/>
      </xdr:nvCxnSpPr>
      <xdr:spPr>
        <a:xfrm flipV="1">
          <a:off x="2336800" y="1065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62</xdr:row>
      <xdr:rowOff>132927</xdr:rowOff>
    </xdr:to>
    <xdr:cxnSp macro="">
      <xdr:nvCxnSpPr>
        <xdr:cNvPr id="142" name="直線コネクタ 141"/>
        <xdr:cNvCxnSpPr/>
      </xdr:nvCxnSpPr>
      <xdr:spPr>
        <a:xfrm flipV="1">
          <a:off x="1447800" y="1070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2" name="円/楕円 151"/>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111989</xdr:rowOff>
    </xdr:from>
    <xdr:ext cx="762000" cy="259045"/>
    <xdr:sp macro="" textlink="">
      <xdr:nvSpPr>
        <xdr:cNvPr id="153"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4" name="円/楕円 153"/>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41292</xdr:rowOff>
    </xdr:from>
    <xdr:ext cx="736600" cy="259045"/>
    <xdr:sp macro="" textlink="">
      <xdr:nvSpPr>
        <xdr:cNvPr id="155" name="テキスト ボックス 154"/>
        <xdr:cNvSpPr txBox="1"/>
      </xdr:nvSpPr>
      <xdr:spPr>
        <a:xfrm>
          <a:off x="3733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6" name="円/楕円 155"/>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7" name="テキスト ボックス 156"/>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8" name="円/楕円 157"/>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9" name="テキスト ボックス 158"/>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60" name="円/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61" name="テキスト ボックス 160"/>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全国平均、兵庫県平均の全てと比較して下回っている。人件費については、定員適正化計画に基づき抑制を行ってきており、今後も引き続き計画に沿った中長期的な計画的採用を検討し、実施していく。物件費等についても事務事業の見直しにより徹底的な削減に努め、財政の適正化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38926</xdr:rowOff>
    </xdr:from>
    <xdr:to>
      <xdr:col>7</xdr:col>
      <xdr:colOff>152400</xdr:colOff>
      <xdr:row>81</xdr:row>
      <xdr:rowOff>39763</xdr:rowOff>
    </xdr:to>
    <xdr:cxnSp macro="">
      <xdr:nvCxnSpPr>
        <xdr:cNvPr id="197" name="直線コネクタ 196"/>
        <xdr:cNvCxnSpPr/>
      </xdr:nvCxnSpPr>
      <xdr:spPr>
        <a:xfrm>
          <a:off x="4114800" y="13926376"/>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24541</xdr:rowOff>
    </xdr:from>
    <xdr:ext cx="762000" cy="259045"/>
    <xdr:sp macro="" textlink="">
      <xdr:nvSpPr>
        <xdr:cNvPr id="198" name="人件費・物件費等の状況平均値テキスト"/>
        <xdr:cNvSpPr txBox="1"/>
      </xdr:nvSpPr>
      <xdr:spPr>
        <a:xfrm>
          <a:off x="5041900" y="1391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38926</xdr:rowOff>
    </xdr:from>
    <xdr:to>
      <xdr:col>6</xdr:col>
      <xdr:colOff>0</xdr:colOff>
      <xdr:row>81</xdr:row>
      <xdr:rowOff>40529</xdr:rowOff>
    </xdr:to>
    <xdr:cxnSp macro="">
      <xdr:nvCxnSpPr>
        <xdr:cNvPr id="200" name="直線コネクタ 199"/>
        <xdr:cNvCxnSpPr/>
      </xdr:nvCxnSpPr>
      <xdr:spPr>
        <a:xfrm flipV="1">
          <a:off x="3225800" y="13926376"/>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30716</xdr:rowOff>
    </xdr:from>
    <xdr:to>
      <xdr:col>4</xdr:col>
      <xdr:colOff>482600</xdr:colOff>
      <xdr:row>81</xdr:row>
      <xdr:rowOff>40529</xdr:rowOff>
    </xdr:to>
    <xdr:cxnSp macro="">
      <xdr:nvCxnSpPr>
        <xdr:cNvPr id="203" name="直線コネクタ 202"/>
        <xdr:cNvCxnSpPr/>
      </xdr:nvCxnSpPr>
      <xdr:spPr>
        <a:xfrm>
          <a:off x="2336800" y="13918166"/>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30716</xdr:rowOff>
    </xdr:from>
    <xdr:to>
      <xdr:col>3</xdr:col>
      <xdr:colOff>279400</xdr:colOff>
      <xdr:row>81</xdr:row>
      <xdr:rowOff>35116</xdr:rowOff>
    </xdr:to>
    <xdr:cxnSp macro="">
      <xdr:nvCxnSpPr>
        <xdr:cNvPr id="206" name="直線コネクタ 205"/>
        <xdr:cNvCxnSpPr/>
      </xdr:nvCxnSpPr>
      <xdr:spPr>
        <a:xfrm flipV="1">
          <a:off x="1447800" y="1391816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160413</xdr:rowOff>
    </xdr:from>
    <xdr:to>
      <xdr:col>7</xdr:col>
      <xdr:colOff>203200</xdr:colOff>
      <xdr:row>81</xdr:row>
      <xdr:rowOff>90563</xdr:rowOff>
    </xdr:to>
    <xdr:sp macro="" textlink="">
      <xdr:nvSpPr>
        <xdr:cNvPr id="216" name="円/楕円 215"/>
        <xdr:cNvSpPr/>
      </xdr:nvSpPr>
      <xdr:spPr>
        <a:xfrm>
          <a:off x="4902200" y="138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81690</xdr:rowOff>
    </xdr:from>
    <xdr:ext cx="762000" cy="259045"/>
    <xdr:sp macro="" textlink="">
      <xdr:nvSpPr>
        <xdr:cNvPr id="217" name="人件費・物件費等の状況該当値テキスト"/>
        <xdr:cNvSpPr txBox="1"/>
      </xdr:nvSpPr>
      <xdr:spPr>
        <a:xfrm>
          <a:off x="5041900" y="1379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159576</xdr:rowOff>
    </xdr:from>
    <xdr:to>
      <xdr:col>6</xdr:col>
      <xdr:colOff>50800</xdr:colOff>
      <xdr:row>81</xdr:row>
      <xdr:rowOff>89726</xdr:rowOff>
    </xdr:to>
    <xdr:sp macro="" textlink="">
      <xdr:nvSpPr>
        <xdr:cNvPr id="218" name="円/楕円 217"/>
        <xdr:cNvSpPr/>
      </xdr:nvSpPr>
      <xdr:spPr>
        <a:xfrm>
          <a:off x="4064000" y="138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99903</xdr:rowOff>
    </xdr:from>
    <xdr:ext cx="736600" cy="259045"/>
    <xdr:sp macro="" textlink="">
      <xdr:nvSpPr>
        <xdr:cNvPr id="219" name="テキスト ボックス 218"/>
        <xdr:cNvSpPr txBox="1"/>
      </xdr:nvSpPr>
      <xdr:spPr>
        <a:xfrm>
          <a:off x="3733800" y="13644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161179</xdr:rowOff>
    </xdr:from>
    <xdr:to>
      <xdr:col>4</xdr:col>
      <xdr:colOff>533400</xdr:colOff>
      <xdr:row>81</xdr:row>
      <xdr:rowOff>91329</xdr:rowOff>
    </xdr:to>
    <xdr:sp macro="" textlink="">
      <xdr:nvSpPr>
        <xdr:cNvPr id="220" name="円/楕円 219"/>
        <xdr:cNvSpPr/>
      </xdr:nvSpPr>
      <xdr:spPr>
        <a:xfrm>
          <a:off x="3175000" y="13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101506</xdr:rowOff>
    </xdr:from>
    <xdr:ext cx="762000" cy="259045"/>
    <xdr:sp macro="" textlink="">
      <xdr:nvSpPr>
        <xdr:cNvPr id="221" name="テキスト ボックス 220"/>
        <xdr:cNvSpPr txBox="1"/>
      </xdr:nvSpPr>
      <xdr:spPr>
        <a:xfrm>
          <a:off x="2844800" y="1364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151366</xdr:rowOff>
    </xdr:from>
    <xdr:to>
      <xdr:col>3</xdr:col>
      <xdr:colOff>330200</xdr:colOff>
      <xdr:row>81</xdr:row>
      <xdr:rowOff>81516</xdr:rowOff>
    </xdr:to>
    <xdr:sp macro="" textlink="">
      <xdr:nvSpPr>
        <xdr:cNvPr id="222" name="円/楕円 221"/>
        <xdr:cNvSpPr/>
      </xdr:nvSpPr>
      <xdr:spPr>
        <a:xfrm>
          <a:off x="2286000" y="138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91693</xdr:rowOff>
    </xdr:from>
    <xdr:ext cx="762000" cy="259045"/>
    <xdr:sp macro="" textlink="">
      <xdr:nvSpPr>
        <xdr:cNvPr id="223" name="テキスト ボックス 222"/>
        <xdr:cNvSpPr txBox="1"/>
      </xdr:nvSpPr>
      <xdr:spPr>
        <a:xfrm>
          <a:off x="1955800" y="136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155766</xdr:rowOff>
    </xdr:from>
    <xdr:to>
      <xdr:col>2</xdr:col>
      <xdr:colOff>127000</xdr:colOff>
      <xdr:row>81</xdr:row>
      <xdr:rowOff>85916</xdr:rowOff>
    </xdr:to>
    <xdr:sp macro="" textlink="">
      <xdr:nvSpPr>
        <xdr:cNvPr id="224" name="円/楕円 223"/>
        <xdr:cNvSpPr/>
      </xdr:nvSpPr>
      <xdr:spPr>
        <a:xfrm>
          <a:off x="1397000" y="138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96093</xdr:rowOff>
    </xdr:from>
    <xdr:ext cx="762000" cy="259045"/>
    <xdr:sp macro="" textlink="">
      <xdr:nvSpPr>
        <xdr:cNvPr id="225" name="テキスト ボックス 224"/>
        <xdr:cNvSpPr txBox="1"/>
      </xdr:nvSpPr>
      <xdr:spPr>
        <a:xfrm>
          <a:off x="1066800" y="1364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度から微増し９９．７となり、類似団体平均を上回っ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111277</xdr:rowOff>
    </xdr:to>
    <xdr:cxnSp macro="">
      <xdr:nvCxnSpPr>
        <xdr:cNvPr id="261" name="直線コネクタ 260"/>
        <xdr:cNvCxnSpPr/>
      </xdr:nvCxnSpPr>
      <xdr:spPr>
        <a:xfrm>
          <a:off x="16179800" y="144900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65314</xdr:rowOff>
    </xdr:from>
    <xdr:to>
      <xdr:col>23</xdr:col>
      <xdr:colOff>406400</xdr:colOff>
      <xdr:row>84</xdr:row>
      <xdr:rowOff>88295</xdr:rowOff>
    </xdr:to>
    <xdr:cxnSp macro="">
      <xdr:nvCxnSpPr>
        <xdr:cNvPr id="264" name="直線コネクタ 263"/>
        <xdr:cNvCxnSpPr/>
      </xdr:nvCxnSpPr>
      <xdr:spPr>
        <a:xfrm>
          <a:off x="15290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65314</xdr:rowOff>
    </xdr:to>
    <xdr:cxnSp macro="">
      <xdr:nvCxnSpPr>
        <xdr:cNvPr id="267" name="直線コネクタ 266"/>
        <xdr:cNvCxnSpPr/>
      </xdr:nvCxnSpPr>
      <xdr:spPr>
        <a:xfrm>
          <a:off x="14401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69" name="テキスト ボックス 268"/>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35379</xdr:rowOff>
    </xdr:to>
    <xdr:cxnSp macro="">
      <xdr:nvCxnSpPr>
        <xdr:cNvPr id="270" name="直線コネクタ 269"/>
        <xdr:cNvCxnSpPr/>
      </xdr:nvCxnSpPr>
      <xdr:spPr>
        <a:xfrm flipV="1">
          <a:off x="13512800" y="14421152"/>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72" name="テキスト ボックス 27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74" name="テキスト ボックス 273"/>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80" name="円/楕円 279"/>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81"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82" name="円/楕円 281"/>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83" name="テキスト ボックス 282"/>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84" name="円/楕円 283"/>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85" name="テキスト ボックス 284"/>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6" name="円/楕円 285"/>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7" name="テキスト ボックス 286"/>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8" name="円/楕円 287"/>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9" name="テキスト ボックス 288"/>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よる職員数の削減により、類似団体平均を下回る水準で推移している。今後も定員適正化計画に基づき、更なる人員削減を図るとともに、再任用及び任期付職員の任用を進めながら、総人件費の抑制を図っ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89218</xdr:rowOff>
    </xdr:from>
    <xdr:to>
      <xdr:col>24</xdr:col>
      <xdr:colOff>558800</xdr:colOff>
      <xdr:row>61</xdr:row>
      <xdr:rowOff>125413</xdr:rowOff>
    </xdr:to>
    <xdr:cxnSp macro="">
      <xdr:nvCxnSpPr>
        <xdr:cNvPr id="324" name="直線コネクタ 323"/>
        <xdr:cNvCxnSpPr/>
      </xdr:nvCxnSpPr>
      <xdr:spPr>
        <a:xfrm>
          <a:off x="16179800" y="1054766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89218</xdr:rowOff>
    </xdr:from>
    <xdr:to>
      <xdr:col>23</xdr:col>
      <xdr:colOff>406400</xdr:colOff>
      <xdr:row>61</xdr:row>
      <xdr:rowOff>97261</xdr:rowOff>
    </xdr:to>
    <xdr:cxnSp macro="">
      <xdr:nvCxnSpPr>
        <xdr:cNvPr id="327" name="直線コネクタ 326"/>
        <xdr:cNvCxnSpPr/>
      </xdr:nvCxnSpPr>
      <xdr:spPr>
        <a:xfrm flipV="1">
          <a:off x="15290800" y="105476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97261</xdr:rowOff>
    </xdr:from>
    <xdr:to>
      <xdr:col>22</xdr:col>
      <xdr:colOff>203200</xdr:colOff>
      <xdr:row>61</xdr:row>
      <xdr:rowOff>107315</xdr:rowOff>
    </xdr:to>
    <xdr:cxnSp macro="">
      <xdr:nvCxnSpPr>
        <xdr:cNvPr id="330" name="直線コネクタ 329"/>
        <xdr:cNvCxnSpPr/>
      </xdr:nvCxnSpPr>
      <xdr:spPr>
        <a:xfrm flipV="1">
          <a:off x="14401800" y="1055571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107315</xdr:rowOff>
    </xdr:from>
    <xdr:to>
      <xdr:col>21</xdr:col>
      <xdr:colOff>0</xdr:colOff>
      <xdr:row>61</xdr:row>
      <xdr:rowOff>111337</xdr:rowOff>
    </xdr:to>
    <xdr:cxnSp macro="">
      <xdr:nvCxnSpPr>
        <xdr:cNvPr id="333" name="直線コネクタ 332"/>
        <xdr:cNvCxnSpPr/>
      </xdr:nvCxnSpPr>
      <xdr:spPr>
        <a:xfrm flipV="1">
          <a:off x="13512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43" name="円/楕円 342"/>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91140</xdr:rowOff>
    </xdr:from>
    <xdr:ext cx="762000" cy="259045"/>
    <xdr:sp macro="" textlink="">
      <xdr:nvSpPr>
        <xdr:cNvPr id="344" name="定員管理の状況該当値テキスト"/>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38418</xdr:rowOff>
    </xdr:from>
    <xdr:to>
      <xdr:col>23</xdr:col>
      <xdr:colOff>457200</xdr:colOff>
      <xdr:row>61</xdr:row>
      <xdr:rowOff>140018</xdr:rowOff>
    </xdr:to>
    <xdr:sp macro="" textlink="">
      <xdr:nvSpPr>
        <xdr:cNvPr id="345" name="円/楕円 344"/>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150195</xdr:rowOff>
    </xdr:from>
    <xdr:ext cx="736600" cy="259045"/>
    <xdr:sp macro="" textlink="">
      <xdr:nvSpPr>
        <xdr:cNvPr id="346" name="テキスト ボックス 345"/>
        <xdr:cNvSpPr txBox="1"/>
      </xdr:nvSpPr>
      <xdr:spPr>
        <a:xfrm>
          <a:off x="15798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46461</xdr:rowOff>
    </xdr:from>
    <xdr:to>
      <xdr:col>22</xdr:col>
      <xdr:colOff>254000</xdr:colOff>
      <xdr:row>61</xdr:row>
      <xdr:rowOff>148061</xdr:rowOff>
    </xdr:to>
    <xdr:sp macro="" textlink="">
      <xdr:nvSpPr>
        <xdr:cNvPr id="347" name="円/楕円 346"/>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158238</xdr:rowOff>
    </xdr:from>
    <xdr:ext cx="762000" cy="259045"/>
    <xdr:sp macro="" textlink="">
      <xdr:nvSpPr>
        <xdr:cNvPr id="348" name="テキスト ボックス 347"/>
        <xdr:cNvSpPr txBox="1"/>
      </xdr:nvSpPr>
      <xdr:spPr>
        <a:xfrm>
          <a:off x="14909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56515</xdr:rowOff>
    </xdr:from>
    <xdr:to>
      <xdr:col>21</xdr:col>
      <xdr:colOff>50800</xdr:colOff>
      <xdr:row>61</xdr:row>
      <xdr:rowOff>158115</xdr:rowOff>
    </xdr:to>
    <xdr:sp macro="" textlink="">
      <xdr:nvSpPr>
        <xdr:cNvPr id="349" name="円/楕円 348"/>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168292</xdr:rowOff>
    </xdr:from>
    <xdr:ext cx="762000" cy="259045"/>
    <xdr:sp macro="" textlink="">
      <xdr:nvSpPr>
        <xdr:cNvPr id="350" name="テキスト ボックス 349"/>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51" name="円/楕円 350"/>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52" name="テキスト ボックス 351"/>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から第三セクター等改革推進債の元利償還が始まり、実質公債費比率は増加しており、類似団体平均も上回っている。今後も第三セクター等改革推進債借入金の償還が続いていくことから、建設事業債発行額の抑制等により、類似団体平均水準を維持でき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169273</xdr:rowOff>
    </xdr:from>
    <xdr:to>
      <xdr:col>24</xdr:col>
      <xdr:colOff>558800</xdr:colOff>
      <xdr:row>42</xdr:row>
      <xdr:rowOff>32294</xdr:rowOff>
    </xdr:to>
    <xdr:cxnSp macro="">
      <xdr:nvCxnSpPr>
        <xdr:cNvPr id="387" name="直線コネクタ 386"/>
        <xdr:cNvCxnSpPr/>
      </xdr:nvCxnSpPr>
      <xdr:spPr>
        <a:xfrm>
          <a:off x="16179800" y="719872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169273</xdr:rowOff>
    </xdr:to>
    <xdr:cxnSp macro="">
      <xdr:nvCxnSpPr>
        <xdr:cNvPr id="390" name="直線コネクタ 389"/>
        <xdr:cNvCxnSpPr/>
      </xdr:nvCxnSpPr>
      <xdr:spPr>
        <a:xfrm>
          <a:off x="15290800" y="71297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65859</xdr:rowOff>
    </xdr:from>
    <xdr:to>
      <xdr:col>22</xdr:col>
      <xdr:colOff>203200</xdr:colOff>
      <xdr:row>41</xdr:row>
      <xdr:rowOff>100330</xdr:rowOff>
    </xdr:to>
    <xdr:cxnSp macro="">
      <xdr:nvCxnSpPr>
        <xdr:cNvPr id="393" name="直線コネクタ 392"/>
        <xdr:cNvCxnSpPr/>
      </xdr:nvCxnSpPr>
      <xdr:spPr>
        <a:xfrm>
          <a:off x="14401800" y="70953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65859</xdr:rowOff>
    </xdr:to>
    <xdr:cxnSp macro="">
      <xdr:nvCxnSpPr>
        <xdr:cNvPr id="396" name="直線コネクタ 395"/>
        <xdr:cNvCxnSpPr/>
      </xdr:nvCxnSpPr>
      <xdr:spPr>
        <a:xfrm>
          <a:off x="13512800" y="70884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152944</xdr:rowOff>
    </xdr:from>
    <xdr:to>
      <xdr:col>24</xdr:col>
      <xdr:colOff>609600</xdr:colOff>
      <xdr:row>42</xdr:row>
      <xdr:rowOff>83094</xdr:rowOff>
    </xdr:to>
    <xdr:sp macro="" textlink="">
      <xdr:nvSpPr>
        <xdr:cNvPr id="406" name="円/楕円 405"/>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125021</xdr:rowOff>
    </xdr:from>
    <xdr:ext cx="762000" cy="259045"/>
    <xdr:sp macro="" textlink="">
      <xdr:nvSpPr>
        <xdr:cNvPr id="407" name="公債費負担の状況該当値テキスト"/>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8" name="円/楕円 407"/>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9" name="テキスト ボックス 408"/>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10" name="円/楕円 40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11" name="テキスト ボックス 41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12" name="円/楕円 411"/>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126836</xdr:rowOff>
    </xdr:from>
    <xdr:ext cx="762000" cy="259045"/>
    <xdr:sp macro="" textlink="">
      <xdr:nvSpPr>
        <xdr:cNvPr id="413" name="テキスト ボックス 412"/>
        <xdr:cNvSpPr txBox="1"/>
      </xdr:nvSpPr>
      <xdr:spPr>
        <a:xfrm>
          <a:off x="14020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14" name="円/楕円 413"/>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15" name="テキスト ボックス 414"/>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から８．９ポイントの増となり、類似団体平均を大きく上回っている。これは、下水道の整備をハイペースで進めてきたことで、下水道事業の地方債残高が増え、一般会計以外の地方債の償還にあてるための繰入見込額が大きくなっていることが要因であると考えられる。また、土地開発公社の解散に伴い平成２５年度に発行した第三セクター等改革推進債も影響している。一般会計においては、近年、行政改革により投資的事業を極力抑えてきたが、今後は下水道事業も含めて投資的事業の整理を行い、起債の発行を抑制することで、比率の改善に努め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134197</xdr:rowOff>
    </xdr:from>
    <xdr:to>
      <xdr:col>24</xdr:col>
      <xdr:colOff>558800</xdr:colOff>
      <xdr:row>17</xdr:row>
      <xdr:rowOff>34332</xdr:rowOff>
    </xdr:to>
    <xdr:cxnSp macro="">
      <xdr:nvCxnSpPr>
        <xdr:cNvPr id="449" name="直線コネクタ 448"/>
        <xdr:cNvCxnSpPr/>
      </xdr:nvCxnSpPr>
      <xdr:spPr>
        <a:xfrm>
          <a:off x="16179800" y="2877397"/>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134197</xdr:rowOff>
    </xdr:from>
    <xdr:to>
      <xdr:col>23</xdr:col>
      <xdr:colOff>406400</xdr:colOff>
      <xdr:row>17</xdr:row>
      <xdr:rowOff>69723</xdr:rowOff>
    </xdr:to>
    <xdr:cxnSp macro="">
      <xdr:nvCxnSpPr>
        <xdr:cNvPr id="452" name="直線コネクタ 451"/>
        <xdr:cNvCxnSpPr/>
      </xdr:nvCxnSpPr>
      <xdr:spPr>
        <a:xfrm flipV="1">
          <a:off x="15290800" y="2877397"/>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69723</xdr:rowOff>
    </xdr:from>
    <xdr:to>
      <xdr:col>22</xdr:col>
      <xdr:colOff>203200</xdr:colOff>
      <xdr:row>17</xdr:row>
      <xdr:rowOff>147743</xdr:rowOff>
    </xdr:to>
    <xdr:cxnSp macro="">
      <xdr:nvCxnSpPr>
        <xdr:cNvPr id="455" name="直線コネクタ 454"/>
        <xdr:cNvCxnSpPr/>
      </xdr:nvCxnSpPr>
      <xdr:spPr>
        <a:xfrm flipV="1">
          <a:off x="14401800" y="298437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158327</xdr:rowOff>
    </xdr:from>
    <xdr:to>
      <xdr:col>21</xdr:col>
      <xdr:colOff>0</xdr:colOff>
      <xdr:row>17</xdr:row>
      <xdr:rowOff>147743</xdr:rowOff>
    </xdr:to>
    <xdr:cxnSp macro="">
      <xdr:nvCxnSpPr>
        <xdr:cNvPr id="458" name="直線コネクタ 457"/>
        <xdr:cNvCxnSpPr/>
      </xdr:nvCxnSpPr>
      <xdr:spPr>
        <a:xfrm>
          <a:off x="13512800" y="290152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154982</xdr:rowOff>
    </xdr:from>
    <xdr:to>
      <xdr:col>24</xdr:col>
      <xdr:colOff>609600</xdr:colOff>
      <xdr:row>17</xdr:row>
      <xdr:rowOff>85132</xdr:rowOff>
    </xdr:to>
    <xdr:sp macro="" textlink="">
      <xdr:nvSpPr>
        <xdr:cNvPr id="468" name="円/楕円 467"/>
        <xdr:cNvSpPr/>
      </xdr:nvSpPr>
      <xdr:spPr>
        <a:xfrm>
          <a:off x="169672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127059</xdr:rowOff>
    </xdr:from>
    <xdr:ext cx="762000" cy="259045"/>
    <xdr:sp macro="" textlink="">
      <xdr:nvSpPr>
        <xdr:cNvPr id="469" name="将来負担の状況該当値テキスト"/>
        <xdr:cNvSpPr txBox="1"/>
      </xdr:nvSpPr>
      <xdr:spPr>
        <a:xfrm>
          <a:off x="17106900" y="287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83397</xdr:rowOff>
    </xdr:from>
    <xdr:to>
      <xdr:col>23</xdr:col>
      <xdr:colOff>457200</xdr:colOff>
      <xdr:row>17</xdr:row>
      <xdr:rowOff>13547</xdr:rowOff>
    </xdr:to>
    <xdr:sp macro="" textlink="">
      <xdr:nvSpPr>
        <xdr:cNvPr id="470" name="円/楕円 469"/>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169774</xdr:rowOff>
    </xdr:from>
    <xdr:ext cx="736600" cy="259045"/>
    <xdr:sp macro="" textlink="">
      <xdr:nvSpPr>
        <xdr:cNvPr id="471" name="テキスト ボックス 470"/>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18923</xdr:rowOff>
    </xdr:from>
    <xdr:to>
      <xdr:col>22</xdr:col>
      <xdr:colOff>254000</xdr:colOff>
      <xdr:row>17</xdr:row>
      <xdr:rowOff>120523</xdr:rowOff>
    </xdr:to>
    <xdr:sp macro="" textlink="">
      <xdr:nvSpPr>
        <xdr:cNvPr id="472" name="円/楕円 471"/>
        <xdr:cNvSpPr/>
      </xdr:nvSpPr>
      <xdr:spPr>
        <a:xfrm>
          <a:off x="15240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105300</xdr:rowOff>
    </xdr:from>
    <xdr:ext cx="762000" cy="259045"/>
    <xdr:sp macro="" textlink="">
      <xdr:nvSpPr>
        <xdr:cNvPr id="473" name="テキスト ボックス 472"/>
        <xdr:cNvSpPr txBox="1"/>
      </xdr:nvSpPr>
      <xdr:spPr>
        <a:xfrm>
          <a:off x="14909800" y="301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96943</xdr:rowOff>
    </xdr:from>
    <xdr:to>
      <xdr:col>21</xdr:col>
      <xdr:colOff>50800</xdr:colOff>
      <xdr:row>18</xdr:row>
      <xdr:rowOff>27093</xdr:rowOff>
    </xdr:to>
    <xdr:sp macro="" textlink="">
      <xdr:nvSpPr>
        <xdr:cNvPr id="474" name="円/楕円 473"/>
        <xdr:cNvSpPr/>
      </xdr:nvSpPr>
      <xdr:spPr>
        <a:xfrm>
          <a:off x="14351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11870</xdr:rowOff>
    </xdr:from>
    <xdr:ext cx="762000" cy="259045"/>
    <xdr:sp macro="" textlink="">
      <xdr:nvSpPr>
        <xdr:cNvPr id="475" name="テキスト ボックス 474"/>
        <xdr:cNvSpPr txBox="1"/>
      </xdr:nvSpPr>
      <xdr:spPr>
        <a:xfrm>
          <a:off x="14020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107527</xdr:rowOff>
    </xdr:from>
    <xdr:to>
      <xdr:col>19</xdr:col>
      <xdr:colOff>533400</xdr:colOff>
      <xdr:row>17</xdr:row>
      <xdr:rowOff>37677</xdr:rowOff>
    </xdr:to>
    <xdr:sp macro="" textlink="">
      <xdr:nvSpPr>
        <xdr:cNvPr id="476" name="円/楕円 475"/>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22454</xdr:rowOff>
    </xdr:from>
    <xdr:ext cx="762000" cy="259045"/>
    <xdr:sp macro="" textlink="">
      <xdr:nvSpPr>
        <xdr:cNvPr id="477" name="テキスト ボックス 476"/>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類似団体平均を上回ってはいるが、定員適正化計画による職員数の削減は達成してきており、引き続き、定員適正化計画等を基に、定員管理に努め、各種手当の見直し、公営企業の経営改善を徹底し、人件費比率を適正化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27940</xdr:rowOff>
    </xdr:to>
    <xdr:cxnSp macro="">
      <xdr:nvCxnSpPr>
        <xdr:cNvPr id="66" name="直線コネクタ 65"/>
        <xdr:cNvCxnSpPr/>
      </xdr:nvCxnSpPr>
      <xdr:spPr>
        <a:xfrm>
          <a:off x="3987800" y="6482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37</xdr:row>
      <xdr:rowOff>138430</xdr:rowOff>
    </xdr:to>
    <xdr:cxnSp macro="">
      <xdr:nvCxnSpPr>
        <xdr:cNvPr id="69" name="直線コネクタ 68"/>
        <xdr:cNvCxnSpPr/>
      </xdr:nvCxnSpPr>
      <xdr:spPr>
        <a:xfrm>
          <a:off x="3098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38</xdr:row>
      <xdr:rowOff>20320</xdr:rowOff>
    </xdr:to>
    <xdr:cxnSp macro="">
      <xdr:nvCxnSpPr>
        <xdr:cNvPr id="72" name="直線コネクタ 71"/>
        <xdr:cNvCxnSpPr/>
      </xdr:nvCxnSpPr>
      <xdr:spPr>
        <a:xfrm flipV="1">
          <a:off x="2209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149860</xdr:rowOff>
    </xdr:to>
    <xdr:cxnSp macro="">
      <xdr:nvCxnSpPr>
        <xdr:cNvPr id="75" name="直線コネクタ 74"/>
        <xdr:cNvCxnSpPr/>
      </xdr:nvCxnSpPr>
      <xdr:spPr>
        <a:xfrm flipV="1">
          <a:off x="1320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9" name="円/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3" name="円/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近年同じ水準で推移しており、類似団体平均を下回っている。物件費の中では、多額の経費を要するごみ焼却処理施設の運営管理やごみ収集業務の委託を行っていること等から、委託料の比率が高い傾向にある。今後も高砂市行政経営プランでの事務事業の見直しにより、物件費の更なる削減を徹底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43180</xdr:rowOff>
    </xdr:to>
    <xdr:cxnSp macro="">
      <xdr:nvCxnSpPr>
        <xdr:cNvPr id="127" name="直線コネクタ 126"/>
        <xdr:cNvCxnSpPr/>
      </xdr:nvCxnSpPr>
      <xdr:spPr>
        <a:xfrm>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35560</xdr:rowOff>
    </xdr:to>
    <xdr:cxnSp macro="">
      <xdr:nvCxnSpPr>
        <xdr:cNvPr id="130" name="直線コネクタ 129"/>
        <xdr:cNvCxnSpPr/>
      </xdr:nvCxnSpPr>
      <xdr:spPr>
        <a:xfrm>
          <a:off x="14782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35560</xdr:rowOff>
    </xdr:to>
    <xdr:cxnSp macro="">
      <xdr:nvCxnSpPr>
        <xdr:cNvPr id="133" name="直線コネクタ 132"/>
        <xdr:cNvCxnSpPr/>
      </xdr:nvCxnSpPr>
      <xdr:spPr>
        <a:xfrm flipV="1">
          <a:off x="13893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35" name="テキスト ボックス 134"/>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35560</xdr:rowOff>
    </xdr:to>
    <xdr:cxnSp macro="">
      <xdr:nvCxnSpPr>
        <xdr:cNvPr id="136" name="直線コネクタ 135"/>
        <xdr:cNvCxnSpPr/>
      </xdr:nvCxnSpPr>
      <xdr:spPr>
        <a:xfrm>
          <a:off x="13004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50" name="円/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1" name="テキスト ボックス 150"/>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2" name="円/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3" name="テキスト ボックス 152"/>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4" name="円/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5" name="テキスト ボックス 154"/>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子ども医療費等の膨らみにより、前年度から０．１ポイント増となっている。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121557</xdr:rowOff>
    </xdr:to>
    <xdr:cxnSp macro="">
      <xdr:nvCxnSpPr>
        <xdr:cNvPr id="190" name="直線コネクタ 189"/>
        <xdr:cNvCxnSpPr/>
      </xdr:nvCxnSpPr>
      <xdr:spPr>
        <a:xfrm>
          <a:off x="3987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56</xdr:row>
      <xdr:rowOff>110672</xdr:rowOff>
    </xdr:to>
    <xdr:cxnSp macro="">
      <xdr:nvCxnSpPr>
        <xdr:cNvPr id="193" name="直線コネクタ 192"/>
        <xdr:cNvCxnSpPr/>
      </xdr:nvCxnSpPr>
      <xdr:spPr>
        <a:xfrm>
          <a:off x="3098800" y="9494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107950</xdr:rowOff>
    </xdr:to>
    <xdr:cxnSp macro="">
      <xdr:nvCxnSpPr>
        <xdr:cNvPr id="196" name="直線コネクタ 195"/>
        <xdr:cNvCxnSpPr/>
      </xdr:nvCxnSpPr>
      <xdr:spPr>
        <a:xfrm flipV="1">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107950</xdr:rowOff>
    </xdr:to>
    <xdr:cxnSp macro="">
      <xdr:nvCxnSpPr>
        <xdr:cNvPr id="199" name="直線コネクタ 198"/>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5" name="円/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は、類似団体平均を上回って推移していたが、前年度から８．４ポイント改善し、類似団体平均を下回っている。その主な要因は、その他経費の主なものは各特別会計への繰出金であり、その中でも大きな割合を占めていた下水道事業が平成２８年度より特別会計から企業会計に移行したことである。引き続き、特別会計の経営改善を徹底するなど削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75293</xdr:rowOff>
    </xdr:from>
    <xdr:to>
      <xdr:col>24</xdr:col>
      <xdr:colOff>31750</xdr:colOff>
      <xdr:row>60</xdr:row>
      <xdr:rowOff>132443</xdr:rowOff>
    </xdr:to>
    <xdr:cxnSp macro="">
      <xdr:nvCxnSpPr>
        <xdr:cNvPr id="253" name="直線コネクタ 252"/>
        <xdr:cNvCxnSpPr/>
      </xdr:nvCxnSpPr>
      <xdr:spPr>
        <a:xfrm flipV="1">
          <a:off x="15671800" y="9505043"/>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45357</xdr:rowOff>
    </xdr:from>
    <xdr:to>
      <xdr:col>22</xdr:col>
      <xdr:colOff>565150</xdr:colOff>
      <xdr:row>60</xdr:row>
      <xdr:rowOff>132443</xdr:rowOff>
    </xdr:to>
    <xdr:cxnSp macro="">
      <xdr:nvCxnSpPr>
        <xdr:cNvPr id="256" name="直線コネクタ 255"/>
        <xdr:cNvCxnSpPr/>
      </xdr:nvCxnSpPr>
      <xdr:spPr>
        <a:xfrm>
          <a:off x="14782800" y="1033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45357</xdr:rowOff>
    </xdr:from>
    <xdr:to>
      <xdr:col>21</xdr:col>
      <xdr:colOff>361950</xdr:colOff>
      <xdr:row>60</xdr:row>
      <xdr:rowOff>45357</xdr:rowOff>
    </xdr:to>
    <xdr:cxnSp macro="">
      <xdr:nvCxnSpPr>
        <xdr:cNvPr id="259" name="直線コネクタ 258"/>
        <xdr:cNvCxnSpPr/>
      </xdr:nvCxnSpPr>
      <xdr:spPr>
        <a:xfrm>
          <a:off x="13893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45357</xdr:rowOff>
    </xdr:from>
    <xdr:to>
      <xdr:col>20</xdr:col>
      <xdr:colOff>158750</xdr:colOff>
      <xdr:row>60</xdr:row>
      <xdr:rowOff>78015</xdr:rowOff>
    </xdr:to>
    <xdr:cxnSp macro="">
      <xdr:nvCxnSpPr>
        <xdr:cNvPr id="262" name="直線コネクタ 261"/>
        <xdr:cNvCxnSpPr/>
      </xdr:nvCxnSpPr>
      <xdr:spPr>
        <a:xfrm flipV="1">
          <a:off x="13004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24493</xdr:rowOff>
    </xdr:from>
    <xdr:to>
      <xdr:col>24</xdr:col>
      <xdr:colOff>82550</xdr:colOff>
      <xdr:row>55</xdr:row>
      <xdr:rowOff>126093</xdr:rowOff>
    </xdr:to>
    <xdr:sp macro="" textlink="">
      <xdr:nvSpPr>
        <xdr:cNvPr id="272" name="円/楕円 271"/>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41020</xdr:rowOff>
    </xdr:from>
    <xdr:ext cx="762000" cy="259045"/>
    <xdr:sp macro="" textlink="">
      <xdr:nvSpPr>
        <xdr:cNvPr id="273" name="その他該当値テキスト"/>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81643</xdr:rowOff>
    </xdr:from>
    <xdr:to>
      <xdr:col>22</xdr:col>
      <xdr:colOff>615950</xdr:colOff>
      <xdr:row>61</xdr:row>
      <xdr:rowOff>11793</xdr:rowOff>
    </xdr:to>
    <xdr:sp macro="" textlink="">
      <xdr:nvSpPr>
        <xdr:cNvPr id="274" name="円/楕円 273"/>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168020</xdr:rowOff>
    </xdr:from>
    <xdr:ext cx="736600" cy="259045"/>
    <xdr:sp macro="" textlink="">
      <xdr:nvSpPr>
        <xdr:cNvPr id="275" name="テキスト ボックス 274"/>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166007</xdr:rowOff>
    </xdr:from>
    <xdr:to>
      <xdr:col>21</xdr:col>
      <xdr:colOff>412750</xdr:colOff>
      <xdr:row>60</xdr:row>
      <xdr:rowOff>96157</xdr:rowOff>
    </xdr:to>
    <xdr:sp macro="" textlink="">
      <xdr:nvSpPr>
        <xdr:cNvPr id="276" name="円/楕円 275"/>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80934</xdr:rowOff>
    </xdr:from>
    <xdr:ext cx="762000" cy="259045"/>
    <xdr:sp macro="" textlink="">
      <xdr:nvSpPr>
        <xdr:cNvPr id="277" name="テキスト ボックス 276"/>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166007</xdr:rowOff>
    </xdr:from>
    <xdr:to>
      <xdr:col>20</xdr:col>
      <xdr:colOff>209550</xdr:colOff>
      <xdr:row>60</xdr:row>
      <xdr:rowOff>96157</xdr:rowOff>
    </xdr:to>
    <xdr:sp macro="" textlink="">
      <xdr:nvSpPr>
        <xdr:cNvPr id="278" name="円/楕円 277"/>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80934</xdr:rowOff>
    </xdr:from>
    <xdr:ext cx="762000" cy="259045"/>
    <xdr:sp macro="" textlink="">
      <xdr:nvSpPr>
        <xdr:cNvPr id="279" name="テキスト ボックス 278"/>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27215</xdr:rowOff>
    </xdr:from>
    <xdr:to>
      <xdr:col>19</xdr:col>
      <xdr:colOff>6350</xdr:colOff>
      <xdr:row>60</xdr:row>
      <xdr:rowOff>128815</xdr:rowOff>
    </xdr:to>
    <xdr:sp macro="" textlink="">
      <xdr:nvSpPr>
        <xdr:cNvPr id="280" name="円/楕円 279"/>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113592</xdr:rowOff>
    </xdr:from>
    <xdr:ext cx="762000" cy="259045"/>
    <xdr:sp macro="" textlink="">
      <xdr:nvSpPr>
        <xdr:cNvPr id="281" name="テキスト ボックス 280"/>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かかる経常収支比率は、類似団体平均、全国平均、兵庫県平均の全てと比較しても大きく下回っていたが、平成２８年度から下水道事業が企業会計に移行したことにより、前年度から１３．２ポイント増となっている。下水道事業について経費を節減するとともに、当初予算編成時に行っている補助金・負担金の見直しは、今後も引き続き取り組むこととし、適正、公平な補助金負担金の交付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52705</xdr:rowOff>
    </xdr:from>
    <xdr:to>
      <xdr:col>24</xdr:col>
      <xdr:colOff>31750</xdr:colOff>
      <xdr:row>39</xdr:row>
      <xdr:rowOff>121285</xdr:rowOff>
    </xdr:to>
    <xdr:cxnSp macro="">
      <xdr:nvCxnSpPr>
        <xdr:cNvPr id="309" name="直線コネクタ 308"/>
        <xdr:cNvCxnSpPr/>
      </xdr:nvCxnSpPr>
      <xdr:spPr>
        <a:xfrm>
          <a:off x="15671800" y="6053455"/>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52705</xdr:rowOff>
    </xdr:from>
    <xdr:to>
      <xdr:col>22</xdr:col>
      <xdr:colOff>565150</xdr:colOff>
      <xdr:row>35</xdr:row>
      <xdr:rowOff>52705</xdr:rowOff>
    </xdr:to>
    <xdr:cxnSp macro="">
      <xdr:nvCxnSpPr>
        <xdr:cNvPr id="312" name="直線コネクタ 311"/>
        <xdr:cNvCxnSpPr/>
      </xdr:nvCxnSpPr>
      <xdr:spPr>
        <a:xfrm>
          <a:off x="14782800" y="6053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52705</xdr:rowOff>
    </xdr:from>
    <xdr:to>
      <xdr:col>21</xdr:col>
      <xdr:colOff>361950</xdr:colOff>
      <xdr:row>35</xdr:row>
      <xdr:rowOff>104140</xdr:rowOff>
    </xdr:to>
    <xdr:cxnSp macro="">
      <xdr:nvCxnSpPr>
        <xdr:cNvPr id="315" name="直線コネクタ 314"/>
        <xdr:cNvCxnSpPr/>
      </xdr:nvCxnSpPr>
      <xdr:spPr>
        <a:xfrm flipV="1">
          <a:off x="13893800" y="6053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31132</xdr:rowOff>
    </xdr:from>
    <xdr:ext cx="762000" cy="259045"/>
    <xdr:sp macro="" textlink="">
      <xdr:nvSpPr>
        <xdr:cNvPr id="317" name="テキスト ボックス 316"/>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104140</xdr:rowOff>
    </xdr:to>
    <xdr:cxnSp macro="">
      <xdr:nvCxnSpPr>
        <xdr:cNvPr id="318" name="直線コネクタ 317"/>
        <xdr:cNvCxnSpPr/>
      </xdr:nvCxnSpPr>
      <xdr:spPr>
        <a:xfrm>
          <a:off x="13004800" y="6093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20" name="テキスト ボックス 319"/>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31132</xdr:rowOff>
    </xdr:from>
    <xdr:ext cx="762000" cy="259045"/>
    <xdr:sp macro="" textlink="">
      <xdr:nvSpPr>
        <xdr:cNvPr id="322" name="テキスト ボックス 321"/>
        <xdr:cNvSpPr txBox="1"/>
      </xdr:nvSpPr>
      <xdr:spPr>
        <a:xfrm>
          <a:off x="12623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70485</xdr:rowOff>
    </xdr:from>
    <xdr:to>
      <xdr:col>24</xdr:col>
      <xdr:colOff>82550</xdr:colOff>
      <xdr:row>40</xdr:row>
      <xdr:rowOff>635</xdr:rowOff>
    </xdr:to>
    <xdr:sp macro="" textlink="">
      <xdr:nvSpPr>
        <xdr:cNvPr id="328" name="円/楕円 327"/>
        <xdr:cNvSpPr/>
      </xdr:nvSpPr>
      <xdr:spPr>
        <a:xfrm>
          <a:off x="164592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42562</xdr:rowOff>
    </xdr:from>
    <xdr:ext cx="762000" cy="259045"/>
    <xdr:sp macro="" textlink="">
      <xdr:nvSpPr>
        <xdr:cNvPr id="329" name="補助費等該当値テキスト"/>
        <xdr:cNvSpPr txBox="1"/>
      </xdr:nvSpPr>
      <xdr:spPr>
        <a:xfrm>
          <a:off x="16598900" y="67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xdr:rowOff>
    </xdr:from>
    <xdr:to>
      <xdr:col>22</xdr:col>
      <xdr:colOff>615950</xdr:colOff>
      <xdr:row>35</xdr:row>
      <xdr:rowOff>103505</xdr:rowOff>
    </xdr:to>
    <xdr:sp macro="" textlink="">
      <xdr:nvSpPr>
        <xdr:cNvPr id="330" name="円/楕円 329"/>
        <xdr:cNvSpPr/>
      </xdr:nvSpPr>
      <xdr:spPr>
        <a:xfrm>
          <a:off x="15621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113682</xdr:rowOff>
    </xdr:from>
    <xdr:ext cx="736600" cy="259045"/>
    <xdr:sp macro="" textlink="">
      <xdr:nvSpPr>
        <xdr:cNvPr id="331" name="テキスト ボックス 330"/>
        <xdr:cNvSpPr txBox="1"/>
      </xdr:nvSpPr>
      <xdr:spPr>
        <a:xfrm>
          <a:off x="15290800" y="577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xdr:rowOff>
    </xdr:from>
    <xdr:to>
      <xdr:col>21</xdr:col>
      <xdr:colOff>412750</xdr:colOff>
      <xdr:row>35</xdr:row>
      <xdr:rowOff>103505</xdr:rowOff>
    </xdr:to>
    <xdr:sp macro="" textlink="">
      <xdr:nvSpPr>
        <xdr:cNvPr id="332" name="円/楕円 331"/>
        <xdr:cNvSpPr/>
      </xdr:nvSpPr>
      <xdr:spPr>
        <a:xfrm>
          <a:off x="14732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113682</xdr:rowOff>
    </xdr:from>
    <xdr:ext cx="762000" cy="259045"/>
    <xdr:sp macro="" textlink="">
      <xdr:nvSpPr>
        <xdr:cNvPr id="333" name="テキスト ボックス 332"/>
        <xdr:cNvSpPr txBox="1"/>
      </xdr:nvSpPr>
      <xdr:spPr>
        <a:xfrm>
          <a:off x="14401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53340</xdr:rowOff>
    </xdr:from>
    <xdr:to>
      <xdr:col>20</xdr:col>
      <xdr:colOff>209550</xdr:colOff>
      <xdr:row>35</xdr:row>
      <xdr:rowOff>154940</xdr:rowOff>
    </xdr:to>
    <xdr:sp macro="" textlink="">
      <xdr:nvSpPr>
        <xdr:cNvPr id="334" name="円/楕円 333"/>
        <xdr:cNvSpPr/>
      </xdr:nvSpPr>
      <xdr:spPr>
        <a:xfrm>
          <a:off x="13843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165117</xdr:rowOff>
    </xdr:from>
    <xdr:ext cx="762000" cy="259045"/>
    <xdr:sp macro="" textlink="">
      <xdr:nvSpPr>
        <xdr:cNvPr id="335" name="テキスト ボックス 334"/>
        <xdr:cNvSpPr txBox="1"/>
      </xdr:nvSpPr>
      <xdr:spPr>
        <a:xfrm>
          <a:off x="13512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6" name="円/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平成２６年度に土地開発公社解散に伴う第三セクター等改革推進債の償還が開始されたこともあり、数値の悪化傾向にあったが、平成１１年度の臨時経済対策債にかかる償還が終了したため、前年度から１．２ポイント改善した。公共施設等の老朽化に伴い、更新や大規模改修が見込まれる状況においては市債の発行が必要であるが、事業の選択と集中により比率上昇の抑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xdr:rowOff>
    </xdr:to>
    <xdr:cxnSp macro="">
      <xdr:nvCxnSpPr>
        <xdr:cNvPr id="367" name="直線コネクタ 366"/>
        <xdr:cNvCxnSpPr/>
      </xdr:nvCxnSpPr>
      <xdr:spPr>
        <a:xfrm flipV="1">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3556</xdr:rowOff>
    </xdr:to>
    <xdr:cxnSp macro="">
      <xdr:nvCxnSpPr>
        <xdr:cNvPr id="370" name="直線コネクタ 369"/>
        <xdr:cNvCxnSpPr/>
      </xdr:nvCxnSpPr>
      <xdr:spPr>
        <a:xfrm>
          <a:off x="3098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147574</xdr:rowOff>
    </xdr:to>
    <xdr:cxnSp macro="">
      <xdr:nvCxnSpPr>
        <xdr:cNvPr id="373" name="直線コネクタ 372"/>
        <xdr:cNvCxnSpPr/>
      </xdr:nvCxnSpPr>
      <xdr:spPr>
        <a:xfrm>
          <a:off x="2209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110998</xdr:rowOff>
    </xdr:to>
    <xdr:cxnSp macro="">
      <xdr:nvCxnSpPr>
        <xdr:cNvPr id="376" name="直線コネクタ 375"/>
        <xdr:cNvCxnSpPr/>
      </xdr:nvCxnSpPr>
      <xdr:spPr>
        <a:xfrm flipV="1">
          <a:off x="1320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6" name="円/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87"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8" name="円/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90" name="円/楕円 389"/>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91" name="テキスト ボックス 390"/>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92" name="円/楕円 391"/>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93" name="テキスト ボックス 392"/>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4" name="円/楕円 393"/>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5" name="テキスト ボックス 394"/>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公債費以外にかかる経常収支比率は、類似団体平均値並みを推移している。今後も高砂市行政経営プランの各項目への取り組みを通じて経常経費の削減に努め、比率を抑制していく。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146050</xdr:rowOff>
    </xdr:from>
    <xdr:to>
      <xdr:col>24</xdr:col>
      <xdr:colOff>31750</xdr:colOff>
      <xdr:row>77</xdr:row>
      <xdr:rowOff>24130</xdr:rowOff>
    </xdr:to>
    <xdr:cxnSp macro="">
      <xdr:nvCxnSpPr>
        <xdr:cNvPr id="428" name="直線コネクタ 427"/>
        <xdr:cNvCxnSpPr/>
      </xdr:nvCxnSpPr>
      <xdr:spPr>
        <a:xfrm>
          <a:off x="15671800" y="130048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20320</xdr:rowOff>
    </xdr:from>
    <xdr:to>
      <xdr:col>22</xdr:col>
      <xdr:colOff>565150</xdr:colOff>
      <xdr:row>75</xdr:row>
      <xdr:rowOff>146050</xdr:rowOff>
    </xdr:to>
    <xdr:cxnSp macro="">
      <xdr:nvCxnSpPr>
        <xdr:cNvPr id="431" name="直線コネクタ 430"/>
        <xdr:cNvCxnSpPr/>
      </xdr:nvCxnSpPr>
      <xdr:spPr>
        <a:xfrm>
          <a:off x="14782800" y="128790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75</xdr:row>
      <xdr:rowOff>115570</xdr:rowOff>
    </xdr:to>
    <xdr:cxnSp macro="">
      <xdr:nvCxnSpPr>
        <xdr:cNvPr id="434" name="直線コネクタ 433"/>
        <xdr:cNvCxnSpPr/>
      </xdr:nvCxnSpPr>
      <xdr:spPr>
        <a:xfrm flipV="1">
          <a:off x="13893800" y="128790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157480</xdr:rowOff>
    </xdr:to>
    <xdr:cxnSp macro="">
      <xdr:nvCxnSpPr>
        <xdr:cNvPr id="437" name="直線コネクタ 436"/>
        <xdr:cNvCxnSpPr/>
      </xdr:nvCxnSpPr>
      <xdr:spPr>
        <a:xfrm flipV="1">
          <a:off x="13004800" y="12974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7" name="円/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8"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95250</xdr:rowOff>
    </xdr:from>
    <xdr:to>
      <xdr:col>22</xdr:col>
      <xdr:colOff>615950</xdr:colOff>
      <xdr:row>76</xdr:row>
      <xdr:rowOff>25400</xdr:rowOff>
    </xdr:to>
    <xdr:sp macro="" textlink="">
      <xdr:nvSpPr>
        <xdr:cNvPr id="449" name="円/楕円 448"/>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10177</xdr:rowOff>
    </xdr:from>
    <xdr:ext cx="736600" cy="259045"/>
    <xdr:sp macro="" textlink="">
      <xdr:nvSpPr>
        <xdr:cNvPr id="450" name="テキスト ボックス 449"/>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51" name="円/楕円 450"/>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52" name="テキスト ボックス 451"/>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3" name="円/楕円 452"/>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151147</xdr:rowOff>
    </xdr:from>
    <xdr:ext cx="762000" cy="259045"/>
    <xdr:sp macro="" textlink="">
      <xdr:nvSpPr>
        <xdr:cNvPr id="454" name="テキスト ボックス 453"/>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5" name="円/楕円 454"/>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21607</xdr:rowOff>
    </xdr:from>
    <xdr:ext cx="762000" cy="259045"/>
    <xdr:sp macro="" textlink="">
      <xdr:nvSpPr>
        <xdr:cNvPr id="456" name="テキスト ボックス 455"/>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兵庫県高砂市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55010</xdr:rowOff>
    </xdr:from>
    <xdr:to>
      <xdr:col>4</xdr:col>
      <xdr:colOff>1117600</xdr:colOff>
      <xdr:row>17</xdr:row>
      <xdr:rowOff>58363</xdr:rowOff>
    </xdr:to>
    <xdr:cxnSp macro="">
      <xdr:nvCxnSpPr>
        <xdr:cNvPr id="50" name="直線コネクタ 49"/>
        <xdr:cNvCxnSpPr/>
      </xdr:nvCxnSpPr>
      <xdr:spPr bwMode="auto">
        <a:xfrm flipV="1">
          <a:off x="5003800" y="3017285"/>
          <a:ext cx="6477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52095</xdr:rowOff>
    </xdr:from>
    <xdr:to>
      <xdr:col>4</xdr:col>
      <xdr:colOff>469900</xdr:colOff>
      <xdr:row>17</xdr:row>
      <xdr:rowOff>58363</xdr:rowOff>
    </xdr:to>
    <xdr:cxnSp macro="">
      <xdr:nvCxnSpPr>
        <xdr:cNvPr id="53" name="直線コネクタ 52"/>
        <xdr:cNvCxnSpPr/>
      </xdr:nvCxnSpPr>
      <xdr:spPr bwMode="auto">
        <a:xfrm>
          <a:off x="4305300" y="3014370"/>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52095</xdr:rowOff>
    </xdr:from>
    <xdr:to>
      <xdr:col>3</xdr:col>
      <xdr:colOff>904875</xdr:colOff>
      <xdr:row>17</xdr:row>
      <xdr:rowOff>80575</xdr:rowOff>
    </xdr:to>
    <xdr:cxnSp macro="">
      <xdr:nvCxnSpPr>
        <xdr:cNvPr id="56" name="直線コネクタ 55"/>
        <xdr:cNvCxnSpPr/>
      </xdr:nvCxnSpPr>
      <xdr:spPr bwMode="auto">
        <a:xfrm flipV="1">
          <a:off x="3606800" y="3014370"/>
          <a:ext cx="698500" cy="2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30817</xdr:rowOff>
    </xdr:from>
    <xdr:to>
      <xdr:col>3</xdr:col>
      <xdr:colOff>206375</xdr:colOff>
      <xdr:row>17</xdr:row>
      <xdr:rowOff>80575</xdr:rowOff>
    </xdr:to>
    <xdr:cxnSp macro="">
      <xdr:nvCxnSpPr>
        <xdr:cNvPr id="59" name="直線コネクタ 58"/>
        <xdr:cNvCxnSpPr/>
      </xdr:nvCxnSpPr>
      <xdr:spPr bwMode="auto">
        <a:xfrm>
          <a:off x="2908300" y="2993092"/>
          <a:ext cx="698500" cy="4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4210</xdr:rowOff>
    </xdr:from>
    <xdr:to>
      <xdr:col>5</xdr:col>
      <xdr:colOff>34925</xdr:colOff>
      <xdr:row>17</xdr:row>
      <xdr:rowOff>105810</xdr:rowOff>
    </xdr:to>
    <xdr:sp macro="" textlink="">
      <xdr:nvSpPr>
        <xdr:cNvPr id="69" name="円/楕円 68"/>
        <xdr:cNvSpPr/>
      </xdr:nvSpPr>
      <xdr:spPr bwMode="auto">
        <a:xfrm>
          <a:off x="5600700" y="296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147737</xdr:rowOff>
    </xdr:from>
    <xdr:ext cx="762000" cy="259045"/>
    <xdr:sp macro="" textlink="">
      <xdr:nvSpPr>
        <xdr:cNvPr id="70" name="人口1人当たり決算額の推移該当値テキスト130"/>
        <xdr:cNvSpPr txBox="1"/>
      </xdr:nvSpPr>
      <xdr:spPr>
        <a:xfrm>
          <a:off x="5740400" y="293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7563</xdr:rowOff>
    </xdr:from>
    <xdr:to>
      <xdr:col>4</xdr:col>
      <xdr:colOff>520700</xdr:colOff>
      <xdr:row>17</xdr:row>
      <xdr:rowOff>109163</xdr:rowOff>
    </xdr:to>
    <xdr:sp macro="" textlink="">
      <xdr:nvSpPr>
        <xdr:cNvPr id="71" name="円/楕円 70"/>
        <xdr:cNvSpPr/>
      </xdr:nvSpPr>
      <xdr:spPr bwMode="auto">
        <a:xfrm>
          <a:off x="4953000" y="296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93940</xdr:rowOff>
    </xdr:from>
    <xdr:ext cx="736600" cy="259045"/>
    <xdr:sp macro="" textlink="">
      <xdr:nvSpPr>
        <xdr:cNvPr id="72" name="テキスト ボックス 71"/>
        <xdr:cNvSpPr txBox="1"/>
      </xdr:nvSpPr>
      <xdr:spPr>
        <a:xfrm>
          <a:off x="4622800" y="305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68,103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1295</xdr:rowOff>
    </xdr:from>
    <xdr:to>
      <xdr:col>3</xdr:col>
      <xdr:colOff>955675</xdr:colOff>
      <xdr:row>17</xdr:row>
      <xdr:rowOff>102895</xdr:rowOff>
    </xdr:to>
    <xdr:sp macro="" textlink="">
      <xdr:nvSpPr>
        <xdr:cNvPr id="73" name="円/楕円 72"/>
        <xdr:cNvSpPr/>
      </xdr:nvSpPr>
      <xdr:spPr bwMode="auto">
        <a:xfrm>
          <a:off x="4254500" y="296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87672</xdr:rowOff>
    </xdr:from>
    <xdr:ext cx="762000" cy="259045"/>
    <xdr:sp macro="" textlink="">
      <xdr:nvSpPr>
        <xdr:cNvPr id="74" name="テキスト ボックス 73"/>
        <xdr:cNvSpPr txBox="1"/>
      </xdr:nvSpPr>
      <xdr:spPr>
        <a:xfrm>
          <a:off x="3924300" y="304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29775</xdr:rowOff>
    </xdr:from>
    <xdr:to>
      <xdr:col>3</xdr:col>
      <xdr:colOff>257175</xdr:colOff>
      <xdr:row>17</xdr:row>
      <xdr:rowOff>131375</xdr:rowOff>
    </xdr:to>
    <xdr:sp macro="" textlink="">
      <xdr:nvSpPr>
        <xdr:cNvPr id="75" name="円/楕円 74"/>
        <xdr:cNvSpPr/>
      </xdr:nvSpPr>
      <xdr:spPr bwMode="auto">
        <a:xfrm>
          <a:off x="3556000" y="299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116152</xdr:rowOff>
    </xdr:from>
    <xdr:ext cx="762000" cy="259045"/>
    <xdr:sp macro="" textlink="">
      <xdr:nvSpPr>
        <xdr:cNvPr id="76" name="テキスト ボックス 75"/>
        <xdr:cNvSpPr txBox="1"/>
      </xdr:nvSpPr>
      <xdr:spPr>
        <a:xfrm>
          <a:off x="3225800" y="30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151467</xdr:rowOff>
    </xdr:from>
    <xdr:to>
      <xdr:col>2</xdr:col>
      <xdr:colOff>692150</xdr:colOff>
      <xdr:row>17</xdr:row>
      <xdr:rowOff>81617</xdr:rowOff>
    </xdr:to>
    <xdr:sp macro="" textlink="">
      <xdr:nvSpPr>
        <xdr:cNvPr id="77" name="円/楕円 76"/>
        <xdr:cNvSpPr/>
      </xdr:nvSpPr>
      <xdr:spPr bwMode="auto">
        <a:xfrm>
          <a:off x="2857500" y="294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66394</xdr:rowOff>
    </xdr:from>
    <xdr:ext cx="762000" cy="259045"/>
    <xdr:sp macro="" textlink="">
      <xdr:nvSpPr>
        <xdr:cNvPr id="78" name="テキスト ボックス 77"/>
        <xdr:cNvSpPr txBox="1"/>
      </xdr:nvSpPr>
      <xdr:spPr>
        <a:xfrm>
          <a:off x="2527300" y="30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251816</xdr:rowOff>
    </xdr:from>
    <xdr:to>
      <xdr:col>4</xdr:col>
      <xdr:colOff>1117600</xdr:colOff>
      <xdr:row>35</xdr:row>
      <xdr:rowOff>75043</xdr:rowOff>
    </xdr:to>
    <xdr:cxnSp macro="">
      <xdr:nvCxnSpPr>
        <xdr:cNvPr id="113" name="直線コネクタ 112"/>
        <xdr:cNvCxnSpPr/>
      </xdr:nvCxnSpPr>
      <xdr:spPr bwMode="auto">
        <a:xfrm>
          <a:off x="5003800" y="6519266"/>
          <a:ext cx="647700" cy="16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251816</xdr:rowOff>
    </xdr:from>
    <xdr:to>
      <xdr:col>4</xdr:col>
      <xdr:colOff>469900</xdr:colOff>
      <xdr:row>35</xdr:row>
      <xdr:rowOff>46174</xdr:rowOff>
    </xdr:to>
    <xdr:cxnSp macro="">
      <xdr:nvCxnSpPr>
        <xdr:cNvPr id="116" name="直線コネクタ 115"/>
        <xdr:cNvCxnSpPr/>
      </xdr:nvCxnSpPr>
      <xdr:spPr bwMode="auto">
        <a:xfrm flipV="1">
          <a:off x="4305300" y="6519266"/>
          <a:ext cx="698500" cy="13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46174</xdr:rowOff>
    </xdr:from>
    <xdr:to>
      <xdr:col>3</xdr:col>
      <xdr:colOff>904875</xdr:colOff>
      <xdr:row>35</xdr:row>
      <xdr:rowOff>180982</xdr:rowOff>
    </xdr:to>
    <xdr:cxnSp macro="">
      <xdr:nvCxnSpPr>
        <xdr:cNvPr id="119" name="直線コネクタ 118"/>
        <xdr:cNvCxnSpPr/>
      </xdr:nvCxnSpPr>
      <xdr:spPr bwMode="auto">
        <a:xfrm flipV="1">
          <a:off x="3606800" y="6656524"/>
          <a:ext cx="698500" cy="13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105349</xdr:rowOff>
    </xdr:from>
    <xdr:to>
      <xdr:col>3</xdr:col>
      <xdr:colOff>206375</xdr:colOff>
      <xdr:row>35</xdr:row>
      <xdr:rowOff>180982</xdr:rowOff>
    </xdr:to>
    <xdr:cxnSp macro="">
      <xdr:nvCxnSpPr>
        <xdr:cNvPr id="122" name="直線コネクタ 121"/>
        <xdr:cNvCxnSpPr/>
      </xdr:nvCxnSpPr>
      <xdr:spPr bwMode="auto">
        <a:xfrm>
          <a:off x="2908300" y="6715699"/>
          <a:ext cx="698500" cy="7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24243</xdr:rowOff>
    </xdr:from>
    <xdr:to>
      <xdr:col>5</xdr:col>
      <xdr:colOff>34925</xdr:colOff>
      <xdr:row>35</xdr:row>
      <xdr:rowOff>125843</xdr:rowOff>
    </xdr:to>
    <xdr:sp macro="" textlink="">
      <xdr:nvSpPr>
        <xdr:cNvPr id="132" name="円/楕円 131"/>
        <xdr:cNvSpPr/>
      </xdr:nvSpPr>
      <xdr:spPr bwMode="auto">
        <a:xfrm>
          <a:off x="5600700" y="663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212220</xdr:rowOff>
    </xdr:from>
    <xdr:ext cx="762000" cy="259045"/>
    <xdr:sp macro="" textlink="">
      <xdr:nvSpPr>
        <xdr:cNvPr id="133" name="人口1人当たり決算額の推移該当値テキスト445"/>
        <xdr:cNvSpPr txBox="1"/>
      </xdr:nvSpPr>
      <xdr:spPr>
        <a:xfrm>
          <a:off x="5740400" y="64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18,341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201016</xdr:rowOff>
    </xdr:from>
    <xdr:to>
      <xdr:col>4</xdr:col>
      <xdr:colOff>520700</xdr:colOff>
      <xdr:row>34</xdr:row>
      <xdr:rowOff>302616</xdr:rowOff>
    </xdr:to>
    <xdr:sp macro="" textlink="">
      <xdr:nvSpPr>
        <xdr:cNvPr id="134" name="円/楕円 133"/>
        <xdr:cNvSpPr/>
      </xdr:nvSpPr>
      <xdr:spPr bwMode="auto">
        <a:xfrm>
          <a:off x="4953000" y="646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312793</xdr:rowOff>
    </xdr:from>
    <xdr:ext cx="736600" cy="259045"/>
    <xdr:sp macro="" textlink="">
      <xdr:nvSpPr>
        <xdr:cNvPr id="135" name="テキスト ボックス 134"/>
        <xdr:cNvSpPr txBox="1"/>
      </xdr:nvSpPr>
      <xdr:spPr>
        <a:xfrm>
          <a:off x="4622800" y="623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338274</xdr:rowOff>
    </xdr:from>
    <xdr:to>
      <xdr:col>3</xdr:col>
      <xdr:colOff>955675</xdr:colOff>
      <xdr:row>35</xdr:row>
      <xdr:rowOff>96974</xdr:rowOff>
    </xdr:to>
    <xdr:sp macro="" textlink="">
      <xdr:nvSpPr>
        <xdr:cNvPr id="136" name="円/楕円 135"/>
        <xdr:cNvSpPr/>
      </xdr:nvSpPr>
      <xdr:spPr bwMode="auto">
        <a:xfrm>
          <a:off x="4254500" y="660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107151</xdr:rowOff>
    </xdr:from>
    <xdr:ext cx="762000" cy="259045"/>
    <xdr:sp macro="" textlink="">
      <xdr:nvSpPr>
        <xdr:cNvPr id="137" name="テキスト ボックス 136"/>
        <xdr:cNvSpPr txBox="1"/>
      </xdr:nvSpPr>
      <xdr:spPr>
        <a:xfrm>
          <a:off x="3924300" y="637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130182</xdr:rowOff>
    </xdr:from>
    <xdr:to>
      <xdr:col>3</xdr:col>
      <xdr:colOff>257175</xdr:colOff>
      <xdr:row>35</xdr:row>
      <xdr:rowOff>231782</xdr:rowOff>
    </xdr:to>
    <xdr:sp macro="" textlink="">
      <xdr:nvSpPr>
        <xdr:cNvPr id="138" name="円/楕円 137"/>
        <xdr:cNvSpPr/>
      </xdr:nvSpPr>
      <xdr:spPr bwMode="auto">
        <a:xfrm>
          <a:off x="3556000" y="674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216559</xdr:rowOff>
    </xdr:from>
    <xdr:ext cx="762000" cy="259045"/>
    <xdr:sp macro="" textlink="">
      <xdr:nvSpPr>
        <xdr:cNvPr id="139" name="テキスト ボックス 138"/>
        <xdr:cNvSpPr txBox="1"/>
      </xdr:nvSpPr>
      <xdr:spPr>
        <a:xfrm>
          <a:off x="3225800" y="682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54549</xdr:rowOff>
    </xdr:from>
    <xdr:to>
      <xdr:col>2</xdr:col>
      <xdr:colOff>692150</xdr:colOff>
      <xdr:row>35</xdr:row>
      <xdr:rowOff>156149</xdr:rowOff>
    </xdr:to>
    <xdr:sp macro="" textlink="">
      <xdr:nvSpPr>
        <xdr:cNvPr id="140" name="円/楕円 139"/>
        <xdr:cNvSpPr/>
      </xdr:nvSpPr>
      <xdr:spPr bwMode="auto">
        <a:xfrm>
          <a:off x="2857500" y="666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140926</xdr:rowOff>
    </xdr:from>
    <xdr:ext cx="762000" cy="259045"/>
    <xdr:sp macro="" textlink="">
      <xdr:nvSpPr>
        <xdr:cNvPr id="141" name="テキスト ボックス 140"/>
        <xdr:cNvSpPr txBox="1"/>
      </xdr:nvSpPr>
      <xdr:spPr>
        <a:xfrm>
          <a:off x="2527300" y="67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61039</xdr:rowOff>
    </xdr:from>
    <xdr:to>
      <xdr:col>6</xdr:col>
      <xdr:colOff>511175</xdr:colOff>
      <xdr:row>35</xdr:row>
      <xdr:rowOff>61450</xdr:rowOff>
    </xdr:to>
    <xdr:cxnSp macro="">
      <xdr:nvCxnSpPr>
        <xdr:cNvPr id="59" name="直線コネクタ 58"/>
        <xdr:cNvCxnSpPr/>
      </xdr:nvCxnSpPr>
      <xdr:spPr>
        <a:xfrm flipV="1">
          <a:off x="3797300" y="606178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28737</xdr:rowOff>
    </xdr:from>
    <xdr:to>
      <xdr:col>5</xdr:col>
      <xdr:colOff>358775</xdr:colOff>
      <xdr:row>35</xdr:row>
      <xdr:rowOff>61450</xdr:rowOff>
    </xdr:to>
    <xdr:cxnSp macro="">
      <xdr:nvCxnSpPr>
        <xdr:cNvPr id="62" name="直線コネクタ 61"/>
        <xdr:cNvCxnSpPr/>
      </xdr:nvCxnSpPr>
      <xdr:spPr>
        <a:xfrm>
          <a:off x="2908300" y="6029487"/>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28737</xdr:rowOff>
    </xdr:from>
    <xdr:to>
      <xdr:col>4</xdr:col>
      <xdr:colOff>155575</xdr:colOff>
      <xdr:row>35</xdr:row>
      <xdr:rowOff>70457</xdr:rowOff>
    </xdr:to>
    <xdr:cxnSp macro="">
      <xdr:nvCxnSpPr>
        <xdr:cNvPr id="65" name="直線コネクタ 64"/>
        <xdr:cNvCxnSpPr/>
      </xdr:nvCxnSpPr>
      <xdr:spPr>
        <a:xfrm flipV="1">
          <a:off x="2019300" y="602948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10678</xdr:rowOff>
    </xdr:from>
    <xdr:to>
      <xdr:col>2</xdr:col>
      <xdr:colOff>638175</xdr:colOff>
      <xdr:row>35</xdr:row>
      <xdr:rowOff>70457</xdr:rowOff>
    </xdr:to>
    <xdr:cxnSp macro="">
      <xdr:nvCxnSpPr>
        <xdr:cNvPr id="68" name="直線コネクタ 67"/>
        <xdr:cNvCxnSpPr/>
      </xdr:nvCxnSpPr>
      <xdr:spPr>
        <a:xfrm>
          <a:off x="1130300" y="6011428"/>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76997</xdr:rowOff>
    </xdr:from>
    <xdr:ext cx="534377" cy="259045"/>
    <xdr:sp macro="" textlink="">
      <xdr:nvSpPr>
        <xdr:cNvPr id="70" name="テキスト ボックス 69"/>
        <xdr:cNvSpPr txBox="1"/>
      </xdr:nvSpPr>
      <xdr:spPr>
        <a:xfrm>
          <a:off x="1752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5765</xdr:rowOff>
    </xdr:from>
    <xdr:ext cx="534377" cy="259045"/>
    <xdr:sp macro="" textlink="">
      <xdr:nvSpPr>
        <xdr:cNvPr id="72" name="テキスト ボックス 71"/>
        <xdr:cNvSpPr txBox="1"/>
      </xdr:nvSpPr>
      <xdr:spPr>
        <a:xfrm>
          <a:off x="863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10239</xdr:rowOff>
    </xdr:from>
    <xdr:to>
      <xdr:col>6</xdr:col>
      <xdr:colOff>561975</xdr:colOff>
      <xdr:row>35</xdr:row>
      <xdr:rowOff>111839</xdr:rowOff>
    </xdr:to>
    <xdr:sp macro="" textlink="">
      <xdr:nvSpPr>
        <xdr:cNvPr id="78" name="円/楕円 77"/>
        <xdr:cNvSpPr/>
      </xdr:nvSpPr>
      <xdr:spPr>
        <a:xfrm>
          <a:off x="45847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33116</xdr:rowOff>
    </xdr:from>
    <xdr:ext cx="534377" cy="259045"/>
    <xdr:sp macro="" textlink="">
      <xdr:nvSpPr>
        <xdr:cNvPr id="79" name="人件費該当値テキスト"/>
        <xdr:cNvSpPr txBox="1"/>
      </xdr:nvSpPr>
      <xdr:spPr>
        <a:xfrm>
          <a:off x="4686300" y="58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10650</xdr:rowOff>
    </xdr:from>
    <xdr:to>
      <xdr:col>5</xdr:col>
      <xdr:colOff>409575</xdr:colOff>
      <xdr:row>35</xdr:row>
      <xdr:rowOff>112250</xdr:rowOff>
    </xdr:to>
    <xdr:sp macro="" textlink="">
      <xdr:nvSpPr>
        <xdr:cNvPr id="80" name="円/楕円 79"/>
        <xdr:cNvSpPr/>
      </xdr:nvSpPr>
      <xdr:spPr>
        <a:xfrm>
          <a:off x="3746500" y="60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128777</xdr:rowOff>
    </xdr:from>
    <xdr:ext cx="534377" cy="259045"/>
    <xdr:sp macro="" textlink="">
      <xdr:nvSpPr>
        <xdr:cNvPr id="81" name="テキスト ボックス 80"/>
        <xdr:cNvSpPr txBox="1"/>
      </xdr:nvSpPr>
      <xdr:spPr>
        <a:xfrm>
          <a:off x="3530111" y="57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149387</xdr:rowOff>
    </xdr:from>
    <xdr:to>
      <xdr:col>4</xdr:col>
      <xdr:colOff>206375</xdr:colOff>
      <xdr:row>35</xdr:row>
      <xdr:rowOff>79537</xdr:rowOff>
    </xdr:to>
    <xdr:sp macro="" textlink="">
      <xdr:nvSpPr>
        <xdr:cNvPr id="82" name="円/楕円 81"/>
        <xdr:cNvSpPr/>
      </xdr:nvSpPr>
      <xdr:spPr>
        <a:xfrm>
          <a:off x="2857500" y="59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96064</xdr:rowOff>
    </xdr:from>
    <xdr:ext cx="534377" cy="259045"/>
    <xdr:sp macro="" textlink="">
      <xdr:nvSpPr>
        <xdr:cNvPr id="83" name="テキスト ボックス 82"/>
        <xdr:cNvSpPr txBox="1"/>
      </xdr:nvSpPr>
      <xdr:spPr>
        <a:xfrm>
          <a:off x="2641111" y="57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19657</xdr:rowOff>
    </xdr:from>
    <xdr:to>
      <xdr:col>3</xdr:col>
      <xdr:colOff>3175</xdr:colOff>
      <xdr:row>35</xdr:row>
      <xdr:rowOff>121257</xdr:rowOff>
    </xdr:to>
    <xdr:sp macro="" textlink="">
      <xdr:nvSpPr>
        <xdr:cNvPr id="84" name="円/楕円 83"/>
        <xdr:cNvSpPr/>
      </xdr:nvSpPr>
      <xdr:spPr>
        <a:xfrm>
          <a:off x="1968500" y="60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137784</xdr:rowOff>
    </xdr:from>
    <xdr:ext cx="534377" cy="259045"/>
    <xdr:sp macro="" textlink="">
      <xdr:nvSpPr>
        <xdr:cNvPr id="85" name="テキスト ボックス 84"/>
        <xdr:cNvSpPr txBox="1"/>
      </xdr:nvSpPr>
      <xdr:spPr>
        <a:xfrm>
          <a:off x="1752111" y="579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131328</xdr:rowOff>
    </xdr:from>
    <xdr:to>
      <xdr:col>1</xdr:col>
      <xdr:colOff>485775</xdr:colOff>
      <xdr:row>35</xdr:row>
      <xdr:rowOff>61478</xdr:rowOff>
    </xdr:to>
    <xdr:sp macro="" textlink="">
      <xdr:nvSpPr>
        <xdr:cNvPr id="86" name="円/楕円 85"/>
        <xdr:cNvSpPr/>
      </xdr:nvSpPr>
      <xdr:spPr>
        <a:xfrm>
          <a:off x="1079500" y="59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78005</xdr:rowOff>
    </xdr:from>
    <xdr:ext cx="534377" cy="259045"/>
    <xdr:sp macro="" textlink="">
      <xdr:nvSpPr>
        <xdr:cNvPr id="87" name="テキスト ボックス 86"/>
        <xdr:cNvSpPr txBox="1"/>
      </xdr:nvSpPr>
      <xdr:spPr>
        <a:xfrm>
          <a:off x="863111" y="57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23799</xdr:rowOff>
    </xdr:from>
    <xdr:to>
      <xdr:col>6</xdr:col>
      <xdr:colOff>511175</xdr:colOff>
      <xdr:row>59</xdr:row>
      <xdr:rowOff>24290</xdr:rowOff>
    </xdr:to>
    <xdr:cxnSp macro="">
      <xdr:nvCxnSpPr>
        <xdr:cNvPr id="118" name="直線コネクタ 117"/>
        <xdr:cNvCxnSpPr/>
      </xdr:nvCxnSpPr>
      <xdr:spPr>
        <a:xfrm flipV="1">
          <a:off x="3797300" y="10139349"/>
          <a:ext cx="8382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23295</xdr:rowOff>
    </xdr:from>
    <xdr:to>
      <xdr:col>5</xdr:col>
      <xdr:colOff>358775</xdr:colOff>
      <xdr:row>59</xdr:row>
      <xdr:rowOff>24290</xdr:rowOff>
    </xdr:to>
    <xdr:cxnSp macro="">
      <xdr:nvCxnSpPr>
        <xdr:cNvPr id="121" name="直線コネクタ 120"/>
        <xdr:cNvCxnSpPr/>
      </xdr:nvCxnSpPr>
      <xdr:spPr>
        <a:xfrm>
          <a:off x="2908300" y="1013884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23295</xdr:rowOff>
    </xdr:from>
    <xdr:to>
      <xdr:col>4</xdr:col>
      <xdr:colOff>155575</xdr:colOff>
      <xdr:row>59</xdr:row>
      <xdr:rowOff>28873</xdr:rowOff>
    </xdr:to>
    <xdr:cxnSp macro="">
      <xdr:nvCxnSpPr>
        <xdr:cNvPr id="124" name="直線コネクタ 123"/>
        <xdr:cNvCxnSpPr/>
      </xdr:nvCxnSpPr>
      <xdr:spPr>
        <a:xfrm flipV="1">
          <a:off x="2019300" y="10138845"/>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27894</xdr:rowOff>
    </xdr:from>
    <xdr:to>
      <xdr:col>2</xdr:col>
      <xdr:colOff>638175</xdr:colOff>
      <xdr:row>59</xdr:row>
      <xdr:rowOff>28873</xdr:rowOff>
    </xdr:to>
    <xdr:cxnSp macro="">
      <xdr:nvCxnSpPr>
        <xdr:cNvPr id="127" name="直線コネクタ 126"/>
        <xdr:cNvCxnSpPr/>
      </xdr:nvCxnSpPr>
      <xdr:spPr>
        <a:xfrm>
          <a:off x="1130300" y="1014344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144449</xdr:rowOff>
    </xdr:from>
    <xdr:to>
      <xdr:col>6</xdr:col>
      <xdr:colOff>561975</xdr:colOff>
      <xdr:row>59</xdr:row>
      <xdr:rowOff>74599</xdr:rowOff>
    </xdr:to>
    <xdr:sp macro="" textlink="">
      <xdr:nvSpPr>
        <xdr:cNvPr id="137" name="円/楕円 136"/>
        <xdr:cNvSpPr/>
      </xdr:nvSpPr>
      <xdr:spPr>
        <a:xfrm>
          <a:off x="4584700" y="100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144940</xdr:rowOff>
    </xdr:from>
    <xdr:to>
      <xdr:col>5</xdr:col>
      <xdr:colOff>409575</xdr:colOff>
      <xdr:row>59</xdr:row>
      <xdr:rowOff>75090</xdr:rowOff>
    </xdr:to>
    <xdr:sp macro="" textlink="">
      <xdr:nvSpPr>
        <xdr:cNvPr id="139" name="円/楕円 138"/>
        <xdr:cNvSpPr/>
      </xdr:nvSpPr>
      <xdr:spPr>
        <a:xfrm>
          <a:off x="3746500" y="100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66217</xdr:rowOff>
    </xdr:from>
    <xdr:ext cx="534377" cy="259045"/>
    <xdr:sp macro="" textlink="">
      <xdr:nvSpPr>
        <xdr:cNvPr id="140" name="テキスト ボックス 139"/>
        <xdr:cNvSpPr txBox="1"/>
      </xdr:nvSpPr>
      <xdr:spPr>
        <a:xfrm>
          <a:off x="3530111" y="101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143945</xdr:rowOff>
    </xdr:from>
    <xdr:to>
      <xdr:col>4</xdr:col>
      <xdr:colOff>206375</xdr:colOff>
      <xdr:row>59</xdr:row>
      <xdr:rowOff>74095</xdr:rowOff>
    </xdr:to>
    <xdr:sp macro="" textlink="">
      <xdr:nvSpPr>
        <xdr:cNvPr id="141" name="円/楕円 140"/>
        <xdr:cNvSpPr/>
      </xdr:nvSpPr>
      <xdr:spPr>
        <a:xfrm>
          <a:off x="2857500" y="100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65222</xdr:rowOff>
    </xdr:from>
    <xdr:ext cx="534377" cy="259045"/>
    <xdr:sp macro="" textlink="">
      <xdr:nvSpPr>
        <xdr:cNvPr id="142" name="テキスト ボックス 141"/>
        <xdr:cNvSpPr txBox="1"/>
      </xdr:nvSpPr>
      <xdr:spPr>
        <a:xfrm>
          <a:off x="2641111" y="101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149523</xdr:rowOff>
    </xdr:from>
    <xdr:to>
      <xdr:col>3</xdr:col>
      <xdr:colOff>3175</xdr:colOff>
      <xdr:row>59</xdr:row>
      <xdr:rowOff>79673</xdr:rowOff>
    </xdr:to>
    <xdr:sp macro="" textlink="">
      <xdr:nvSpPr>
        <xdr:cNvPr id="143" name="円/楕円 142"/>
        <xdr:cNvSpPr/>
      </xdr:nvSpPr>
      <xdr:spPr>
        <a:xfrm>
          <a:off x="1968500" y="100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70800</xdr:rowOff>
    </xdr:from>
    <xdr:ext cx="534377" cy="259045"/>
    <xdr:sp macro="" textlink="">
      <xdr:nvSpPr>
        <xdr:cNvPr id="144" name="テキスト ボックス 143"/>
        <xdr:cNvSpPr txBox="1"/>
      </xdr:nvSpPr>
      <xdr:spPr>
        <a:xfrm>
          <a:off x="1752111" y="101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148544</xdr:rowOff>
    </xdr:from>
    <xdr:to>
      <xdr:col>1</xdr:col>
      <xdr:colOff>485775</xdr:colOff>
      <xdr:row>59</xdr:row>
      <xdr:rowOff>78694</xdr:rowOff>
    </xdr:to>
    <xdr:sp macro="" textlink="">
      <xdr:nvSpPr>
        <xdr:cNvPr id="145" name="円/楕円 144"/>
        <xdr:cNvSpPr/>
      </xdr:nvSpPr>
      <xdr:spPr>
        <a:xfrm>
          <a:off x="1079500" y="100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69821</xdr:rowOff>
    </xdr:from>
    <xdr:ext cx="534377" cy="259045"/>
    <xdr:sp macro="" textlink="">
      <xdr:nvSpPr>
        <xdr:cNvPr id="146" name="テキスト ボックス 145"/>
        <xdr:cNvSpPr txBox="1"/>
      </xdr:nvSpPr>
      <xdr:spPr>
        <a:xfrm>
          <a:off x="863111" y="1018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110199</xdr:rowOff>
    </xdr:from>
    <xdr:to>
      <xdr:col>6</xdr:col>
      <xdr:colOff>511175</xdr:colOff>
      <xdr:row>78</xdr:row>
      <xdr:rowOff>117929</xdr:rowOff>
    </xdr:to>
    <xdr:cxnSp macro="">
      <xdr:nvCxnSpPr>
        <xdr:cNvPr id="177" name="直線コネクタ 176"/>
        <xdr:cNvCxnSpPr/>
      </xdr:nvCxnSpPr>
      <xdr:spPr>
        <a:xfrm>
          <a:off x="3797300" y="13483299"/>
          <a:ext cx="8382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110199</xdr:rowOff>
    </xdr:from>
    <xdr:to>
      <xdr:col>5</xdr:col>
      <xdr:colOff>358775</xdr:colOff>
      <xdr:row>78</xdr:row>
      <xdr:rowOff>123154</xdr:rowOff>
    </xdr:to>
    <xdr:cxnSp macro="">
      <xdr:nvCxnSpPr>
        <xdr:cNvPr id="180" name="直線コネクタ 179"/>
        <xdr:cNvCxnSpPr/>
      </xdr:nvCxnSpPr>
      <xdr:spPr>
        <a:xfrm flipV="1">
          <a:off x="2908300" y="13483299"/>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123154</xdr:rowOff>
    </xdr:from>
    <xdr:to>
      <xdr:col>4</xdr:col>
      <xdr:colOff>155575</xdr:colOff>
      <xdr:row>78</xdr:row>
      <xdr:rowOff>139264</xdr:rowOff>
    </xdr:to>
    <xdr:cxnSp macro="">
      <xdr:nvCxnSpPr>
        <xdr:cNvPr id="183" name="直線コネクタ 182"/>
        <xdr:cNvCxnSpPr/>
      </xdr:nvCxnSpPr>
      <xdr:spPr>
        <a:xfrm flipV="1">
          <a:off x="2019300" y="13496254"/>
          <a:ext cx="8890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131972</xdr:rowOff>
    </xdr:from>
    <xdr:to>
      <xdr:col>2</xdr:col>
      <xdr:colOff>638175</xdr:colOff>
      <xdr:row>78</xdr:row>
      <xdr:rowOff>139264</xdr:rowOff>
    </xdr:to>
    <xdr:cxnSp macro="">
      <xdr:nvCxnSpPr>
        <xdr:cNvPr id="186" name="直線コネクタ 185"/>
        <xdr:cNvCxnSpPr/>
      </xdr:nvCxnSpPr>
      <xdr:spPr>
        <a:xfrm>
          <a:off x="1130300" y="1350507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67129</xdr:rowOff>
    </xdr:from>
    <xdr:to>
      <xdr:col>6</xdr:col>
      <xdr:colOff>561975</xdr:colOff>
      <xdr:row>78</xdr:row>
      <xdr:rowOff>168729</xdr:rowOff>
    </xdr:to>
    <xdr:sp macro="" textlink="">
      <xdr:nvSpPr>
        <xdr:cNvPr id="196" name="円/楕円 195"/>
        <xdr:cNvSpPr/>
      </xdr:nvSpPr>
      <xdr:spPr>
        <a:xfrm>
          <a:off x="45847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153506</xdr:rowOff>
    </xdr:from>
    <xdr:ext cx="469744" cy="259045"/>
    <xdr:sp macro="" textlink="">
      <xdr:nvSpPr>
        <xdr:cNvPr id="197" name="維持補修費該当値テキスト"/>
        <xdr:cNvSpPr txBox="1"/>
      </xdr:nvSpPr>
      <xdr:spPr>
        <a:xfrm>
          <a:off x="4686300" y="133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59399</xdr:rowOff>
    </xdr:from>
    <xdr:to>
      <xdr:col>5</xdr:col>
      <xdr:colOff>409575</xdr:colOff>
      <xdr:row>78</xdr:row>
      <xdr:rowOff>160999</xdr:rowOff>
    </xdr:to>
    <xdr:sp macro="" textlink="">
      <xdr:nvSpPr>
        <xdr:cNvPr id="198" name="円/楕円 197"/>
        <xdr:cNvSpPr/>
      </xdr:nvSpPr>
      <xdr:spPr>
        <a:xfrm>
          <a:off x="3746500" y="134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152126</xdr:rowOff>
    </xdr:from>
    <xdr:ext cx="469744" cy="259045"/>
    <xdr:sp macro="" textlink="">
      <xdr:nvSpPr>
        <xdr:cNvPr id="199" name="テキスト ボックス 198"/>
        <xdr:cNvSpPr txBox="1"/>
      </xdr:nvSpPr>
      <xdr:spPr>
        <a:xfrm>
          <a:off x="3562427" y="135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72354</xdr:rowOff>
    </xdr:from>
    <xdr:to>
      <xdr:col>4</xdr:col>
      <xdr:colOff>206375</xdr:colOff>
      <xdr:row>79</xdr:row>
      <xdr:rowOff>2504</xdr:rowOff>
    </xdr:to>
    <xdr:sp macro="" textlink="">
      <xdr:nvSpPr>
        <xdr:cNvPr id="200" name="円/楕円 199"/>
        <xdr:cNvSpPr/>
      </xdr:nvSpPr>
      <xdr:spPr>
        <a:xfrm>
          <a:off x="2857500" y="134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165081</xdr:rowOff>
    </xdr:from>
    <xdr:ext cx="469744" cy="259045"/>
    <xdr:sp macro="" textlink="">
      <xdr:nvSpPr>
        <xdr:cNvPr id="201" name="テキスト ボックス 200"/>
        <xdr:cNvSpPr txBox="1"/>
      </xdr:nvSpPr>
      <xdr:spPr>
        <a:xfrm>
          <a:off x="2673427" y="135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88464</xdr:rowOff>
    </xdr:from>
    <xdr:to>
      <xdr:col>3</xdr:col>
      <xdr:colOff>3175</xdr:colOff>
      <xdr:row>79</xdr:row>
      <xdr:rowOff>18614</xdr:rowOff>
    </xdr:to>
    <xdr:sp macro="" textlink="">
      <xdr:nvSpPr>
        <xdr:cNvPr id="202" name="円/楕円 201"/>
        <xdr:cNvSpPr/>
      </xdr:nvSpPr>
      <xdr:spPr>
        <a:xfrm>
          <a:off x="1968500" y="134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9741</xdr:rowOff>
    </xdr:from>
    <xdr:ext cx="469744" cy="259045"/>
    <xdr:sp macro="" textlink="">
      <xdr:nvSpPr>
        <xdr:cNvPr id="203" name="テキスト ボックス 202"/>
        <xdr:cNvSpPr txBox="1"/>
      </xdr:nvSpPr>
      <xdr:spPr>
        <a:xfrm>
          <a:off x="1784427" y="13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81172</xdr:rowOff>
    </xdr:from>
    <xdr:to>
      <xdr:col>1</xdr:col>
      <xdr:colOff>485775</xdr:colOff>
      <xdr:row>79</xdr:row>
      <xdr:rowOff>11322</xdr:rowOff>
    </xdr:to>
    <xdr:sp macro="" textlink="">
      <xdr:nvSpPr>
        <xdr:cNvPr id="204" name="円/楕円 203"/>
        <xdr:cNvSpPr/>
      </xdr:nvSpPr>
      <xdr:spPr>
        <a:xfrm>
          <a:off x="1079500" y="134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2449</xdr:rowOff>
    </xdr:from>
    <xdr:ext cx="469744" cy="259045"/>
    <xdr:sp macro="" textlink="">
      <xdr:nvSpPr>
        <xdr:cNvPr id="205" name="テキスト ボックス 204"/>
        <xdr:cNvSpPr txBox="1"/>
      </xdr:nvSpPr>
      <xdr:spPr>
        <a:xfrm>
          <a:off x="895427" y="135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23749</xdr:rowOff>
    </xdr:from>
    <xdr:to>
      <xdr:col>6</xdr:col>
      <xdr:colOff>511175</xdr:colOff>
      <xdr:row>95</xdr:row>
      <xdr:rowOff>55702</xdr:rowOff>
    </xdr:to>
    <xdr:cxnSp macro="">
      <xdr:nvCxnSpPr>
        <xdr:cNvPr id="235" name="直線コネクタ 234"/>
        <xdr:cNvCxnSpPr/>
      </xdr:nvCxnSpPr>
      <xdr:spPr>
        <a:xfrm flipV="1">
          <a:off x="3797300" y="16311499"/>
          <a:ext cx="8382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55702</xdr:rowOff>
    </xdr:from>
    <xdr:to>
      <xdr:col>5</xdr:col>
      <xdr:colOff>358775</xdr:colOff>
      <xdr:row>95</xdr:row>
      <xdr:rowOff>114757</xdr:rowOff>
    </xdr:to>
    <xdr:cxnSp macro="">
      <xdr:nvCxnSpPr>
        <xdr:cNvPr id="238" name="直線コネクタ 237"/>
        <xdr:cNvCxnSpPr/>
      </xdr:nvCxnSpPr>
      <xdr:spPr>
        <a:xfrm flipV="1">
          <a:off x="2908300" y="16343452"/>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114757</xdr:rowOff>
    </xdr:from>
    <xdr:to>
      <xdr:col>4</xdr:col>
      <xdr:colOff>155575</xdr:colOff>
      <xdr:row>96</xdr:row>
      <xdr:rowOff>18707</xdr:rowOff>
    </xdr:to>
    <xdr:cxnSp macro="">
      <xdr:nvCxnSpPr>
        <xdr:cNvPr id="241" name="直線コネクタ 240"/>
        <xdr:cNvCxnSpPr/>
      </xdr:nvCxnSpPr>
      <xdr:spPr>
        <a:xfrm flipV="1">
          <a:off x="2019300" y="16402507"/>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66515</xdr:rowOff>
    </xdr:from>
    <xdr:ext cx="534377" cy="259045"/>
    <xdr:sp macro="" textlink="">
      <xdr:nvSpPr>
        <xdr:cNvPr id="243" name="テキスト ボックス 242"/>
        <xdr:cNvSpPr txBox="1"/>
      </xdr:nvSpPr>
      <xdr:spPr>
        <a:xfrm>
          <a:off x="2641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18707</xdr:rowOff>
    </xdr:from>
    <xdr:to>
      <xdr:col>2</xdr:col>
      <xdr:colOff>638175</xdr:colOff>
      <xdr:row>96</xdr:row>
      <xdr:rowOff>30708</xdr:rowOff>
    </xdr:to>
    <xdr:cxnSp macro="">
      <xdr:nvCxnSpPr>
        <xdr:cNvPr id="244" name="直線コネクタ 243"/>
        <xdr:cNvCxnSpPr/>
      </xdr:nvCxnSpPr>
      <xdr:spPr>
        <a:xfrm flipV="1">
          <a:off x="1130300" y="1647790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136352</xdr:rowOff>
    </xdr:from>
    <xdr:ext cx="534377" cy="259045"/>
    <xdr:sp macro="" textlink="">
      <xdr:nvSpPr>
        <xdr:cNvPr id="246" name="テキスト ボックス 245"/>
        <xdr:cNvSpPr txBox="1"/>
      </xdr:nvSpPr>
      <xdr:spPr>
        <a:xfrm>
          <a:off x="1752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145483</xdr:rowOff>
    </xdr:from>
    <xdr:ext cx="534377" cy="259045"/>
    <xdr:sp macro="" textlink="">
      <xdr:nvSpPr>
        <xdr:cNvPr id="248" name="テキスト ボックス 247"/>
        <xdr:cNvSpPr txBox="1"/>
      </xdr:nvSpPr>
      <xdr:spPr>
        <a:xfrm>
          <a:off x="863111" y="1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144399</xdr:rowOff>
    </xdr:from>
    <xdr:to>
      <xdr:col>6</xdr:col>
      <xdr:colOff>561975</xdr:colOff>
      <xdr:row>95</xdr:row>
      <xdr:rowOff>74549</xdr:rowOff>
    </xdr:to>
    <xdr:sp macro="" textlink="">
      <xdr:nvSpPr>
        <xdr:cNvPr id="254" name="円/楕円 253"/>
        <xdr:cNvSpPr/>
      </xdr:nvSpPr>
      <xdr:spPr>
        <a:xfrm>
          <a:off x="4584700" y="162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167276</xdr:rowOff>
    </xdr:from>
    <xdr:ext cx="534377" cy="259045"/>
    <xdr:sp macro="" textlink="">
      <xdr:nvSpPr>
        <xdr:cNvPr id="255" name="扶助費該当値テキスト"/>
        <xdr:cNvSpPr txBox="1"/>
      </xdr:nvSpPr>
      <xdr:spPr>
        <a:xfrm>
          <a:off x="4686300" y="161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4902</xdr:rowOff>
    </xdr:from>
    <xdr:to>
      <xdr:col>5</xdr:col>
      <xdr:colOff>409575</xdr:colOff>
      <xdr:row>95</xdr:row>
      <xdr:rowOff>106502</xdr:rowOff>
    </xdr:to>
    <xdr:sp macro="" textlink="">
      <xdr:nvSpPr>
        <xdr:cNvPr id="256" name="円/楕円 255"/>
        <xdr:cNvSpPr/>
      </xdr:nvSpPr>
      <xdr:spPr>
        <a:xfrm>
          <a:off x="3746500" y="162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123029</xdr:rowOff>
    </xdr:from>
    <xdr:ext cx="534377" cy="259045"/>
    <xdr:sp macro="" textlink="">
      <xdr:nvSpPr>
        <xdr:cNvPr id="257" name="テキスト ボックス 256"/>
        <xdr:cNvSpPr txBox="1"/>
      </xdr:nvSpPr>
      <xdr:spPr>
        <a:xfrm>
          <a:off x="3530111" y="160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63957</xdr:rowOff>
    </xdr:from>
    <xdr:to>
      <xdr:col>4</xdr:col>
      <xdr:colOff>206375</xdr:colOff>
      <xdr:row>95</xdr:row>
      <xdr:rowOff>165557</xdr:rowOff>
    </xdr:to>
    <xdr:sp macro="" textlink="">
      <xdr:nvSpPr>
        <xdr:cNvPr id="258" name="円/楕円 257"/>
        <xdr:cNvSpPr/>
      </xdr:nvSpPr>
      <xdr:spPr>
        <a:xfrm>
          <a:off x="2857500" y="163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10634</xdr:rowOff>
    </xdr:from>
    <xdr:ext cx="534377" cy="259045"/>
    <xdr:sp macro="" textlink="">
      <xdr:nvSpPr>
        <xdr:cNvPr id="259" name="テキスト ボックス 258"/>
        <xdr:cNvSpPr txBox="1"/>
      </xdr:nvSpPr>
      <xdr:spPr>
        <a:xfrm>
          <a:off x="2641111" y="161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139357</xdr:rowOff>
    </xdr:from>
    <xdr:to>
      <xdr:col>3</xdr:col>
      <xdr:colOff>3175</xdr:colOff>
      <xdr:row>96</xdr:row>
      <xdr:rowOff>69507</xdr:rowOff>
    </xdr:to>
    <xdr:sp macro="" textlink="">
      <xdr:nvSpPr>
        <xdr:cNvPr id="260" name="円/楕円 259"/>
        <xdr:cNvSpPr/>
      </xdr:nvSpPr>
      <xdr:spPr>
        <a:xfrm>
          <a:off x="1968500" y="164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86034</xdr:rowOff>
    </xdr:from>
    <xdr:ext cx="534377" cy="259045"/>
    <xdr:sp macro="" textlink="">
      <xdr:nvSpPr>
        <xdr:cNvPr id="261" name="テキスト ボックス 260"/>
        <xdr:cNvSpPr txBox="1"/>
      </xdr:nvSpPr>
      <xdr:spPr>
        <a:xfrm>
          <a:off x="1752111" y="162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151358</xdr:rowOff>
    </xdr:from>
    <xdr:to>
      <xdr:col>1</xdr:col>
      <xdr:colOff>485775</xdr:colOff>
      <xdr:row>96</xdr:row>
      <xdr:rowOff>81508</xdr:rowOff>
    </xdr:to>
    <xdr:sp macro="" textlink="">
      <xdr:nvSpPr>
        <xdr:cNvPr id="262" name="円/楕円 261"/>
        <xdr:cNvSpPr/>
      </xdr:nvSpPr>
      <xdr:spPr>
        <a:xfrm>
          <a:off x="1079500" y="164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98035</xdr:rowOff>
    </xdr:from>
    <xdr:ext cx="534377" cy="259045"/>
    <xdr:sp macro="" textlink="">
      <xdr:nvSpPr>
        <xdr:cNvPr id="263" name="テキスト ボックス 262"/>
        <xdr:cNvSpPr txBox="1"/>
      </xdr:nvSpPr>
      <xdr:spPr>
        <a:xfrm>
          <a:off x="863111" y="162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167157</xdr:rowOff>
    </xdr:from>
    <xdr:to>
      <xdr:col>15</xdr:col>
      <xdr:colOff>180975</xdr:colOff>
      <xdr:row>36</xdr:row>
      <xdr:rowOff>168669</xdr:rowOff>
    </xdr:to>
    <xdr:cxnSp macro="">
      <xdr:nvCxnSpPr>
        <xdr:cNvPr id="292" name="直線コネクタ 291"/>
        <xdr:cNvCxnSpPr/>
      </xdr:nvCxnSpPr>
      <xdr:spPr>
        <a:xfrm flipV="1">
          <a:off x="9639300" y="5996457"/>
          <a:ext cx="838200" cy="3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168669</xdr:rowOff>
    </xdr:from>
    <xdr:to>
      <xdr:col>14</xdr:col>
      <xdr:colOff>28575</xdr:colOff>
      <xdr:row>37</xdr:row>
      <xdr:rowOff>7264</xdr:rowOff>
    </xdr:to>
    <xdr:cxnSp macro="">
      <xdr:nvCxnSpPr>
        <xdr:cNvPr id="295" name="直線コネクタ 294"/>
        <xdr:cNvCxnSpPr/>
      </xdr:nvCxnSpPr>
      <xdr:spPr>
        <a:xfrm flipV="1">
          <a:off x="8750300" y="6340869"/>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54966</xdr:rowOff>
    </xdr:from>
    <xdr:to>
      <xdr:col>12</xdr:col>
      <xdr:colOff>511175</xdr:colOff>
      <xdr:row>37</xdr:row>
      <xdr:rowOff>7264</xdr:rowOff>
    </xdr:to>
    <xdr:cxnSp macro="">
      <xdr:nvCxnSpPr>
        <xdr:cNvPr id="298" name="直線コネクタ 297"/>
        <xdr:cNvCxnSpPr/>
      </xdr:nvCxnSpPr>
      <xdr:spPr>
        <a:xfrm>
          <a:off x="7861300" y="5541366"/>
          <a:ext cx="889000" cy="80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54966</xdr:rowOff>
    </xdr:from>
    <xdr:to>
      <xdr:col>11</xdr:col>
      <xdr:colOff>307975</xdr:colOff>
      <xdr:row>37</xdr:row>
      <xdr:rowOff>61735</xdr:rowOff>
    </xdr:to>
    <xdr:cxnSp macro="">
      <xdr:nvCxnSpPr>
        <xdr:cNvPr id="301" name="直線コネクタ 300"/>
        <xdr:cNvCxnSpPr/>
      </xdr:nvCxnSpPr>
      <xdr:spPr>
        <a:xfrm flipV="1">
          <a:off x="6972300" y="5541366"/>
          <a:ext cx="889000" cy="8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124706</xdr:rowOff>
    </xdr:from>
    <xdr:ext cx="534377" cy="259045"/>
    <xdr:sp macro="" textlink="">
      <xdr:nvSpPr>
        <xdr:cNvPr id="303" name="テキスト ボックス 302"/>
        <xdr:cNvSpPr txBox="1"/>
      </xdr:nvSpPr>
      <xdr:spPr>
        <a:xfrm>
          <a:off x="7594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116357</xdr:rowOff>
    </xdr:from>
    <xdr:to>
      <xdr:col>15</xdr:col>
      <xdr:colOff>231775</xdr:colOff>
      <xdr:row>35</xdr:row>
      <xdr:rowOff>46507</xdr:rowOff>
    </xdr:to>
    <xdr:sp macro="" textlink="">
      <xdr:nvSpPr>
        <xdr:cNvPr id="311" name="円/楕円 310"/>
        <xdr:cNvSpPr/>
      </xdr:nvSpPr>
      <xdr:spPr>
        <a:xfrm>
          <a:off x="10426700" y="59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139234</xdr:rowOff>
    </xdr:from>
    <xdr:ext cx="534377" cy="259045"/>
    <xdr:sp macro="" textlink="">
      <xdr:nvSpPr>
        <xdr:cNvPr id="312" name="補助費等該当値テキスト"/>
        <xdr:cNvSpPr txBox="1"/>
      </xdr:nvSpPr>
      <xdr:spPr>
        <a:xfrm>
          <a:off x="10528300" y="579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117869</xdr:rowOff>
    </xdr:from>
    <xdr:to>
      <xdr:col>14</xdr:col>
      <xdr:colOff>79375</xdr:colOff>
      <xdr:row>37</xdr:row>
      <xdr:rowOff>48019</xdr:rowOff>
    </xdr:to>
    <xdr:sp macro="" textlink="">
      <xdr:nvSpPr>
        <xdr:cNvPr id="313" name="円/楕円 312"/>
        <xdr:cNvSpPr/>
      </xdr:nvSpPr>
      <xdr:spPr>
        <a:xfrm>
          <a:off x="9588500" y="62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39146</xdr:rowOff>
    </xdr:from>
    <xdr:ext cx="534377" cy="259045"/>
    <xdr:sp macro="" textlink="">
      <xdr:nvSpPr>
        <xdr:cNvPr id="314" name="テキスト ボックス 313"/>
        <xdr:cNvSpPr txBox="1"/>
      </xdr:nvSpPr>
      <xdr:spPr>
        <a:xfrm>
          <a:off x="9372111" y="63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127914</xdr:rowOff>
    </xdr:from>
    <xdr:to>
      <xdr:col>12</xdr:col>
      <xdr:colOff>561975</xdr:colOff>
      <xdr:row>37</xdr:row>
      <xdr:rowOff>58064</xdr:rowOff>
    </xdr:to>
    <xdr:sp macro="" textlink="">
      <xdr:nvSpPr>
        <xdr:cNvPr id="315" name="円/楕円 314"/>
        <xdr:cNvSpPr/>
      </xdr:nvSpPr>
      <xdr:spPr>
        <a:xfrm>
          <a:off x="8699500" y="63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49191</xdr:rowOff>
    </xdr:from>
    <xdr:ext cx="534377" cy="259045"/>
    <xdr:sp macro="" textlink="">
      <xdr:nvSpPr>
        <xdr:cNvPr id="316" name="テキスト ボックス 315"/>
        <xdr:cNvSpPr txBox="1"/>
      </xdr:nvSpPr>
      <xdr:spPr>
        <a:xfrm>
          <a:off x="8483111" y="63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4166</xdr:rowOff>
    </xdr:from>
    <xdr:to>
      <xdr:col>11</xdr:col>
      <xdr:colOff>358775</xdr:colOff>
      <xdr:row>32</xdr:row>
      <xdr:rowOff>105766</xdr:rowOff>
    </xdr:to>
    <xdr:sp macro="" textlink="">
      <xdr:nvSpPr>
        <xdr:cNvPr id="317" name="円/楕円 316"/>
        <xdr:cNvSpPr/>
      </xdr:nvSpPr>
      <xdr:spPr>
        <a:xfrm>
          <a:off x="7810500" y="54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122293</xdr:rowOff>
    </xdr:from>
    <xdr:ext cx="534377" cy="259045"/>
    <xdr:sp macro="" textlink="">
      <xdr:nvSpPr>
        <xdr:cNvPr id="318" name="テキスト ボックス 317"/>
        <xdr:cNvSpPr txBox="1"/>
      </xdr:nvSpPr>
      <xdr:spPr>
        <a:xfrm>
          <a:off x="7594111" y="52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10935</xdr:rowOff>
    </xdr:from>
    <xdr:to>
      <xdr:col>10</xdr:col>
      <xdr:colOff>155575</xdr:colOff>
      <xdr:row>37</xdr:row>
      <xdr:rowOff>112535</xdr:rowOff>
    </xdr:to>
    <xdr:sp macro="" textlink="">
      <xdr:nvSpPr>
        <xdr:cNvPr id="319" name="円/楕円 318"/>
        <xdr:cNvSpPr/>
      </xdr:nvSpPr>
      <xdr:spPr>
        <a:xfrm>
          <a:off x="6921500" y="63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103662</xdr:rowOff>
    </xdr:from>
    <xdr:ext cx="534377" cy="259045"/>
    <xdr:sp macro="" textlink="">
      <xdr:nvSpPr>
        <xdr:cNvPr id="320" name="テキスト ボックス 319"/>
        <xdr:cNvSpPr txBox="1"/>
      </xdr:nvSpPr>
      <xdr:spPr>
        <a:xfrm>
          <a:off x="6705111" y="64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68513</xdr:rowOff>
    </xdr:from>
    <xdr:to>
      <xdr:col>15</xdr:col>
      <xdr:colOff>180975</xdr:colOff>
      <xdr:row>59</xdr:row>
      <xdr:rowOff>73547</xdr:rowOff>
    </xdr:to>
    <xdr:cxnSp macro="">
      <xdr:nvCxnSpPr>
        <xdr:cNvPr id="351" name="直線コネクタ 350"/>
        <xdr:cNvCxnSpPr/>
      </xdr:nvCxnSpPr>
      <xdr:spPr>
        <a:xfrm>
          <a:off x="9639300" y="10184063"/>
          <a:ext cx="8382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67783</xdr:rowOff>
    </xdr:from>
    <xdr:to>
      <xdr:col>14</xdr:col>
      <xdr:colOff>28575</xdr:colOff>
      <xdr:row>59</xdr:row>
      <xdr:rowOff>68513</xdr:rowOff>
    </xdr:to>
    <xdr:cxnSp macro="">
      <xdr:nvCxnSpPr>
        <xdr:cNvPr id="354" name="直線コネクタ 353"/>
        <xdr:cNvCxnSpPr/>
      </xdr:nvCxnSpPr>
      <xdr:spPr>
        <a:xfrm>
          <a:off x="8750300" y="1018333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44229</xdr:rowOff>
    </xdr:from>
    <xdr:to>
      <xdr:col>12</xdr:col>
      <xdr:colOff>511175</xdr:colOff>
      <xdr:row>59</xdr:row>
      <xdr:rowOff>67783</xdr:rowOff>
    </xdr:to>
    <xdr:cxnSp macro="">
      <xdr:nvCxnSpPr>
        <xdr:cNvPr id="357" name="直線コネクタ 356"/>
        <xdr:cNvCxnSpPr/>
      </xdr:nvCxnSpPr>
      <xdr:spPr>
        <a:xfrm>
          <a:off x="7861300" y="10159779"/>
          <a:ext cx="889000" cy="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44229</xdr:rowOff>
    </xdr:from>
    <xdr:to>
      <xdr:col>11</xdr:col>
      <xdr:colOff>307975</xdr:colOff>
      <xdr:row>59</xdr:row>
      <xdr:rowOff>74085</xdr:rowOff>
    </xdr:to>
    <xdr:cxnSp macro="">
      <xdr:nvCxnSpPr>
        <xdr:cNvPr id="360" name="直線コネクタ 359"/>
        <xdr:cNvCxnSpPr/>
      </xdr:nvCxnSpPr>
      <xdr:spPr>
        <a:xfrm flipV="1">
          <a:off x="6972300" y="10159779"/>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22747</xdr:rowOff>
    </xdr:from>
    <xdr:to>
      <xdr:col>15</xdr:col>
      <xdr:colOff>231775</xdr:colOff>
      <xdr:row>59</xdr:row>
      <xdr:rowOff>124347</xdr:rowOff>
    </xdr:to>
    <xdr:sp macro="" textlink="">
      <xdr:nvSpPr>
        <xdr:cNvPr id="370" name="円/楕円 369"/>
        <xdr:cNvSpPr/>
      </xdr:nvSpPr>
      <xdr:spPr>
        <a:xfrm>
          <a:off x="10426700" y="101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17713</xdr:rowOff>
    </xdr:from>
    <xdr:to>
      <xdr:col>14</xdr:col>
      <xdr:colOff>79375</xdr:colOff>
      <xdr:row>59</xdr:row>
      <xdr:rowOff>119313</xdr:rowOff>
    </xdr:to>
    <xdr:sp macro="" textlink="">
      <xdr:nvSpPr>
        <xdr:cNvPr id="372" name="円/楕円 371"/>
        <xdr:cNvSpPr/>
      </xdr:nvSpPr>
      <xdr:spPr>
        <a:xfrm>
          <a:off x="9588500" y="101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110440</xdr:rowOff>
    </xdr:from>
    <xdr:ext cx="534377" cy="259045"/>
    <xdr:sp macro="" textlink="">
      <xdr:nvSpPr>
        <xdr:cNvPr id="373" name="テキスト ボックス 372"/>
        <xdr:cNvSpPr txBox="1"/>
      </xdr:nvSpPr>
      <xdr:spPr>
        <a:xfrm>
          <a:off x="9372111" y="102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16983</xdr:rowOff>
    </xdr:from>
    <xdr:to>
      <xdr:col>12</xdr:col>
      <xdr:colOff>561975</xdr:colOff>
      <xdr:row>59</xdr:row>
      <xdr:rowOff>118583</xdr:rowOff>
    </xdr:to>
    <xdr:sp macro="" textlink="">
      <xdr:nvSpPr>
        <xdr:cNvPr id="374" name="円/楕円 373"/>
        <xdr:cNvSpPr/>
      </xdr:nvSpPr>
      <xdr:spPr>
        <a:xfrm>
          <a:off x="8699500" y="1013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109710</xdr:rowOff>
    </xdr:from>
    <xdr:ext cx="534377" cy="259045"/>
    <xdr:sp macro="" textlink="">
      <xdr:nvSpPr>
        <xdr:cNvPr id="375" name="テキスト ボックス 374"/>
        <xdr:cNvSpPr txBox="1"/>
      </xdr:nvSpPr>
      <xdr:spPr>
        <a:xfrm>
          <a:off x="8483111" y="1022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164879</xdr:rowOff>
    </xdr:from>
    <xdr:to>
      <xdr:col>11</xdr:col>
      <xdr:colOff>358775</xdr:colOff>
      <xdr:row>59</xdr:row>
      <xdr:rowOff>95029</xdr:rowOff>
    </xdr:to>
    <xdr:sp macro="" textlink="">
      <xdr:nvSpPr>
        <xdr:cNvPr id="376" name="円/楕円 375"/>
        <xdr:cNvSpPr/>
      </xdr:nvSpPr>
      <xdr:spPr>
        <a:xfrm>
          <a:off x="7810500" y="10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86156</xdr:rowOff>
    </xdr:from>
    <xdr:ext cx="534377" cy="259045"/>
    <xdr:sp macro="" textlink="">
      <xdr:nvSpPr>
        <xdr:cNvPr id="377" name="テキスト ボックス 376"/>
        <xdr:cNvSpPr txBox="1"/>
      </xdr:nvSpPr>
      <xdr:spPr>
        <a:xfrm>
          <a:off x="7594111" y="102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23285</xdr:rowOff>
    </xdr:from>
    <xdr:to>
      <xdr:col>10</xdr:col>
      <xdr:colOff>155575</xdr:colOff>
      <xdr:row>59</xdr:row>
      <xdr:rowOff>124885</xdr:rowOff>
    </xdr:to>
    <xdr:sp macro="" textlink="">
      <xdr:nvSpPr>
        <xdr:cNvPr id="378" name="円/楕円 377"/>
        <xdr:cNvSpPr/>
      </xdr:nvSpPr>
      <xdr:spPr>
        <a:xfrm>
          <a:off x="6921500" y="101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116012</xdr:rowOff>
    </xdr:from>
    <xdr:ext cx="534377" cy="259045"/>
    <xdr:sp macro="" textlink="">
      <xdr:nvSpPr>
        <xdr:cNvPr id="379" name="テキスト ボックス 378"/>
        <xdr:cNvSpPr txBox="1"/>
      </xdr:nvSpPr>
      <xdr:spPr>
        <a:xfrm>
          <a:off x="6705111" y="102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23197</xdr:rowOff>
    </xdr:from>
    <xdr:to>
      <xdr:col>15</xdr:col>
      <xdr:colOff>180975</xdr:colOff>
      <xdr:row>79</xdr:row>
      <xdr:rowOff>43929</xdr:rowOff>
    </xdr:to>
    <xdr:cxnSp macro="">
      <xdr:nvCxnSpPr>
        <xdr:cNvPr id="408" name="直線コネクタ 407"/>
        <xdr:cNvCxnSpPr/>
      </xdr:nvCxnSpPr>
      <xdr:spPr>
        <a:xfrm>
          <a:off x="9639300" y="13567747"/>
          <a:ext cx="8382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22806</xdr:rowOff>
    </xdr:from>
    <xdr:to>
      <xdr:col>14</xdr:col>
      <xdr:colOff>28575</xdr:colOff>
      <xdr:row>79</xdr:row>
      <xdr:rowOff>23197</xdr:rowOff>
    </xdr:to>
    <xdr:cxnSp macro="">
      <xdr:nvCxnSpPr>
        <xdr:cNvPr id="411" name="直線コネクタ 410"/>
        <xdr:cNvCxnSpPr/>
      </xdr:nvCxnSpPr>
      <xdr:spPr>
        <a:xfrm>
          <a:off x="8750300" y="13567356"/>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164579</xdr:rowOff>
    </xdr:from>
    <xdr:to>
      <xdr:col>15</xdr:col>
      <xdr:colOff>231775</xdr:colOff>
      <xdr:row>79</xdr:row>
      <xdr:rowOff>94729</xdr:rowOff>
    </xdr:to>
    <xdr:sp macro="" textlink="">
      <xdr:nvSpPr>
        <xdr:cNvPr id="421" name="円/楕円 420"/>
        <xdr:cNvSpPr/>
      </xdr:nvSpPr>
      <xdr:spPr>
        <a:xfrm>
          <a:off x="104267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378565" cy="259045"/>
    <xdr:sp macro="" textlink="">
      <xdr:nvSpPr>
        <xdr:cNvPr id="422" name="普通建設事業費 （ うち新規整備　）該当値テキスト"/>
        <xdr:cNvSpPr txBox="1"/>
      </xdr:nvSpPr>
      <xdr:spPr>
        <a:xfrm>
          <a:off x="10528300" y="1349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143847</xdr:rowOff>
    </xdr:from>
    <xdr:to>
      <xdr:col>14</xdr:col>
      <xdr:colOff>79375</xdr:colOff>
      <xdr:row>79</xdr:row>
      <xdr:rowOff>73997</xdr:rowOff>
    </xdr:to>
    <xdr:sp macro="" textlink="">
      <xdr:nvSpPr>
        <xdr:cNvPr id="423" name="円/楕円 422"/>
        <xdr:cNvSpPr/>
      </xdr:nvSpPr>
      <xdr:spPr>
        <a:xfrm>
          <a:off x="9588500" y="135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65124</xdr:rowOff>
    </xdr:from>
    <xdr:ext cx="534377" cy="259045"/>
    <xdr:sp macro="" textlink="">
      <xdr:nvSpPr>
        <xdr:cNvPr id="424" name="テキスト ボックス 423"/>
        <xdr:cNvSpPr txBox="1"/>
      </xdr:nvSpPr>
      <xdr:spPr>
        <a:xfrm>
          <a:off x="9372111" y="136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143456</xdr:rowOff>
    </xdr:from>
    <xdr:to>
      <xdr:col>12</xdr:col>
      <xdr:colOff>561975</xdr:colOff>
      <xdr:row>79</xdr:row>
      <xdr:rowOff>73606</xdr:rowOff>
    </xdr:to>
    <xdr:sp macro="" textlink="">
      <xdr:nvSpPr>
        <xdr:cNvPr id="425" name="円/楕円 424"/>
        <xdr:cNvSpPr/>
      </xdr:nvSpPr>
      <xdr:spPr>
        <a:xfrm>
          <a:off x="8699500" y="135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64733</xdr:rowOff>
    </xdr:from>
    <xdr:ext cx="534377" cy="259045"/>
    <xdr:sp macro="" textlink="">
      <xdr:nvSpPr>
        <xdr:cNvPr id="426" name="テキスト ボックス 425"/>
        <xdr:cNvSpPr txBox="1"/>
      </xdr:nvSpPr>
      <xdr:spPr>
        <a:xfrm>
          <a:off x="8483111" y="136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136537</xdr:rowOff>
    </xdr:from>
    <xdr:to>
      <xdr:col>15</xdr:col>
      <xdr:colOff>180975</xdr:colOff>
      <xdr:row>98</xdr:row>
      <xdr:rowOff>84302</xdr:rowOff>
    </xdr:to>
    <xdr:cxnSp macro="">
      <xdr:nvCxnSpPr>
        <xdr:cNvPr id="455" name="直線コネクタ 454"/>
        <xdr:cNvCxnSpPr/>
      </xdr:nvCxnSpPr>
      <xdr:spPr>
        <a:xfrm flipV="1">
          <a:off x="9639300" y="16767187"/>
          <a:ext cx="8382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84302</xdr:rowOff>
    </xdr:from>
    <xdr:to>
      <xdr:col>14</xdr:col>
      <xdr:colOff>28575</xdr:colOff>
      <xdr:row>98</xdr:row>
      <xdr:rowOff>106375</xdr:rowOff>
    </xdr:to>
    <xdr:cxnSp macro="">
      <xdr:nvCxnSpPr>
        <xdr:cNvPr id="458" name="直線コネクタ 457"/>
        <xdr:cNvCxnSpPr/>
      </xdr:nvCxnSpPr>
      <xdr:spPr>
        <a:xfrm flipV="1">
          <a:off x="8750300" y="16886402"/>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85737</xdr:rowOff>
    </xdr:from>
    <xdr:to>
      <xdr:col>15</xdr:col>
      <xdr:colOff>231775</xdr:colOff>
      <xdr:row>98</xdr:row>
      <xdr:rowOff>15887</xdr:rowOff>
    </xdr:to>
    <xdr:sp macro="" textlink="">
      <xdr:nvSpPr>
        <xdr:cNvPr id="468" name="円/楕円 467"/>
        <xdr:cNvSpPr/>
      </xdr:nvSpPr>
      <xdr:spPr>
        <a:xfrm>
          <a:off x="10426700" y="167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64164</xdr:rowOff>
    </xdr:from>
    <xdr:ext cx="534377" cy="259045"/>
    <xdr:sp macro="" textlink="">
      <xdr:nvSpPr>
        <xdr:cNvPr id="469" name="普通建設事業費 （ うち更新整備　）該当値テキスト"/>
        <xdr:cNvSpPr txBox="1"/>
      </xdr:nvSpPr>
      <xdr:spPr>
        <a:xfrm>
          <a:off x="10528300" y="1669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33502</xdr:rowOff>
    </xdr:from>
    <xdr:to>
      <xdr:col>14</xdr:col>
      <xdr:colOff>79375</xdr:colOff>
      <xdr:row>98</xdr:row>
      <xdr:rowOff>135102</xdr:rowOff>
    </xdr:to>
    <xdr:sp macro="" textlink="">
      <xdr:nvSpPr>
        <xdr:cNvPr id="470" name="円/楕円 469"/>
        <xdr:cNvSpPr/>
      </xdr:nvSpPr>
      <xdr:spPr>
        <a:xfrm>
          <a:off x="9588500" y="16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126229</xdr:rowOff>
    </xdr:from>
    <xdr:ext cx="534377" cy="259045"/>
    <xdr:sp macro="" textlink="">
      <xdr:nvSpPr>
        <xdr:cNvPr id="471" name="テキスト ボックス 470"/>
        <xdr:cNvSpPr txBox="1"/>
      </xdr:nvSpPr>
      <xdr:spPr>
        <a:xfrm>
          <a:off x="9372111" y="169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55575</xdr:rowOff>
    </xdr:from>
    <xdr:to>
      <xdr:col>12</xdr:col>
      <xdr:colOff>561975</xdr:colOff>
      <xdr:row>98</xdr:row>
      <xdr:rowOff>157175</xdr:rowOff>
    </xdr:to>
    <xdr:sp macro="" textlink="">
      <xdr:nvSpPr>
        <xdr:cNvPr id="472" name="円/楕円 471"/>
        <xdr:cNvSpPr/>
      </xdr:nvSpPr>
      <xdr:spPr>
        <a:xfrm>
          <a:off x="8699500" y="168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148302</xdr:rowOff>
    </xdr:from>
    <xdr:ext cx="469744" cy="259045"/>
    <xdr:sp macro="" textlink="">
      <xdr:nvSpPr>
        <xdr:cNvPr id="473" name="テキスト ボックス 472"/>
        <xdr:cNvSpPr txBox="1"/>
      </xdr:nvSpPr>
      <xdr:spPr>
        <a:xfrm>
          <a:off x="8515427" y="1695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44374</xdr:rowOff>
    </xdr:from>
    <xdr:to>
      <xdr:col>23</xdr:col>
      <xdr:colOff>517525</xdr:colOff>
      <xdr:row>39</xdr:row>
      <xdr:rowOff>44450</xdr:rowOff>
    </xdr:to>
    <xdr:cxnSp macro="">
      <xdr:nvCxnSpPr>
        <xdr:cNvPr id="502" name="直線コネクタ 501"/>
        <xdr:cNvCxnSpPr/>
      </xdr:nvCxnSpPr>
      <xdr:spPr>
        <a:xfrm>
          <a:off x="15481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44374</xdr:rowOff>
    </xdr:from>
    <xdr:to>
      <xdr:col>22</xdr:col>
      <xdr:colOff>365125</xdr:colOff>
      <xdr:row>39</xdr:row>
      <xdr:rowOff>44450</xdr:rowOff>
    </xdr:to>
    <xdr:cxnSp macro="">
      <xdr:nvCxnSpPr>
        <xdr:cNvPr id="505" name="直線コネクタ 504"/>
        <xdr:cNvCxnSpPr/>
      </xdr:nvCxnSpPr>
      <xdr:spPr>
        <a:xfrm flipV="1">
          <a:off x="1459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42011</xdr:rowOff>
    </xdr:from>
    <xdr:to>
      <xdr:col>19</xdr:col>
      <xdr:colOff>644525</xdr:colOff>
      <xdr:row>39</xdr:row>
      <xdr:rowOff>44450</xdr:rowOff>
    </xdr:to>
    <xdr:cxnSp macro="">
      <xdr:nvCxnSpPr>
        <xdr:cNvPr id="511" name="直線コネクタ 510"/>
        <xdr:cNvCxnSpPr/>
      </xdr:nvCxnSpPr>
      <xdr:spPr>
        <a:xfrm>
          <a:off x="12814300" y="6728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165024</xdr:rowOff>
    </xdr:from>
    <xdr:to>
      <xdr:col>22</xdr:col>
      <xdr:colOff>415925</xdr:colOff>
      <xdr:row>39</xdr:row>
      <xdr:rowOff>95174</xdr:rowOff>
    </xdr:to>
    <xdr:sp macro="" textlink="">
      <xdr:nvSpPr>
        <xdr:cNvPr id="523" name="円/楕円 522"/>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86301</xdr:rowOff>
    </xdr:from>
    <xdr:ext cx="249299" cy="259045"/>
    <xdr:sp macro="" textlink="">
      <xdr:nvSpPr>
        <xdr:cNvPr id="524" name="テキスト ボックス 523"/>
        <xdr:cNvSpPr txBox="1"/>
      </xdr:nvSpPr>
      <xdr:spPr>
        <a:xfrm>
          <a:off x="15356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162661</xdr:rowOff>
    </xdr:from>
    <xdr:to>
      <xdr:col>18</xdr:col>
      <xdr:colOff>492125</xdr:colOff>
      <xdr:row>39</xdr:row>
      <xdr:rowOff>92811</xdr:rowOff>
    </xdr:to>
    <xdr:sp macro="" textlink="">
      <xdr:nvSpPr>
        <xdr:cNvPr id="529" name="円/楕円 528"/>
        <xdr:cNvSpPr/>
      </xdr:nvSpPr>
      <xdr:spPr>
        <a:xfrm>
          <a:off x="12763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83938</xdr:rowOff>
    </xdr:from>
    <xdr:ext cx="378565" cy="259045"/>
    <xdr:sp macro="" textlink="">
      <xdr:nvSpPr>
        <xdr:cNvPr id="530" name="テキスト ボックス 529"/>
        <xdr:cNvSpPr txBox="1"/>
      </xdr:nvSpPr>
      <xdr:spPr>
        <a:xfrm>
          <a:off x="12625017" y="677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139291</xdr:rowOff>
    </xdr:from>
    <xdr:to>
      <xdr:col>23</xdr:col>
      <xdr:colOff>517525</xdr:colOff>
      <xdr:row>76</xdr:row>
      <xdr:rowOff>25857</xdr:rowOff>
    </xdr:to>
    <xdr:cxnSp macro="">
      <xdr:nvCxnSpPr>
        <xdr:cNvPr id="610" name="直線コネクタ 609"/>
        <xdr:cNvCxnSpPr/>
      </xdr:nvCxnSpPr>
      <xdr:spPr>
        <a:xfrm>
          <a:off x="15481300" y="12998041"/>
          <a:ext cx="838200" cy="5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139291</xdr:rowOff>
    </xdr:from>
    <xdr:to>
      <xdr:col>22</xdr:col>
      <xdr:colOff>365125</xdr:colOff>
      <xdr:row>75</xdr:row>
      <xdr:rowOff>143782</xdr:rowOff>
    </xdr:to>
    <xdr:cxnSp macro="">
      <xdr:nvCxnSpPr>
        <xdr:cNvPr id="613" name="直線コネクタ 612"/>
        <xdr:cNvCxnSpPr/>
      </xdr:nvCxnSpPr>
      <xdr:spPr>
        <a:xfrm flipV="1">
          <a:off x="14592300" y="12998041"/>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143782</xdr:rowOff>
    </xdr:from>
    <xdr:to>
      <xdr:col>21</xdr:col>
      <xdr:colOff>161925</xdr:colOff>
      <xdr:row>76</xdr:row>
      <xdr:rowOff>50121</xdr:rowOff>
    </xdr:to>
    <xdr:cxnSp macro="">
      <xdr:nvCxnSpPr>
        <xdr:cNvPr id="616" name="直線コネクタ 615"/>
        <xdr:cNvCxnSpPr/>
      </xdr:nvCxnSpPr>
      <xdr:spPr>
        <a:xfrm flipV="1">
          <a:off x="13703300" y="13002532"/>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50121</xdr:rowOff>
    </xdr:from>
    <xdr:to>
      <xdr:col>19</xdr:col>
      <xdr:colOff>644525</xdr:colOff>
      <xdr:row>76</xdr:row>
      <xdr:rowOff>52178</xdr:rowOff>
    </xdr:to>
    <xdr:cxnSp macro="">
      <xdr:nvCxnSpPr>
        <xdr:cNvPr id="619" name="直線コネクタ 618"/>
        <xdr:cNvCxnSpPr/>
      </xdr:nvCxnSpPr>
      <xdr:spPr>
        <a:xfrm flipV="1">
          <a:off x="12814300" y="1308032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146507</xdr:rowOff>
    </xdr:from>
    <xdr:to>
      <xdr:col>23</xdr:col>
      <xdr:colOff>568325</xdr:colOff>
      <xdr:row>76</xdr:row>
      <xdr:rowOff>76657</xdr:rowOff>
    </xdr:to>
    <xdr:sp macro="" textlink="">
      <xdr:nvSpPr>
        <xdr:cNvPr id="629" name="円/楕円 628"/>
        <xdr:cNvSpPr/>
      </xdr:nvSpPr>
      <xdr:spPr>
        <a:xfrm>
          <a:off x="16268700" y="130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124934</xdr:rowOff>
    </xdr:from>
    <xdr:ext cx="534377" cy="259045"/>
    <xdr:sp macro="" textlink="">
      <xdr:nvSpPr>
        <xdr:cNvPr id="630" name="公債費該当値テキスト"/>
        <xdr:cNvSpPr txBox="1"/>
      </xdr:nvSpPr>
      <xdr:spPr>
        <a:xfrm>
          <a:off x="16370300" y="129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88491</xdr:rowOff>
    </xdr:from>
    <xdr:to>
      <xdr:col>22</xdr:col>
      <xdr:colOff>415925</xdr:colOff>
      <xdr:row>76</xdr:row>
      <xdr:rowOff>18641</xdr:rowOff>
    </xdr:to>
    <xdr:sp macro="" textlink="">
      <xdr:nvSpPr>
        <xdr:cNvPr id="631" name="円/楕円 630"/>
        <xdr:cNvSpPr/>
      </xdr:nvSpPr>
      <xdr:spPr>
        <a:xfrm>
          <a:off x="15430500" y="129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9769</xdr:rowOff>
    </xdr:from>
    <xdr:ext cx="534377" cy="259045"/>
    <xdr:sp macro="" textlink="">
      <xdr:nvSpPr>
        <xdr:cNvPr id="632" name="テキスト ボックス 631"/>
        <xdr:cNvSpPr txBox="1"/>
      </xdr:nvSpPr>
      <xdr:spPr>
        <a:xfrm>
          <a:off x="15214111" y="130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92982</xdr:rowOff>
    </xdr:from>
    <xdr:to>
      <xdr:col>21</xdr:col>
      <xdr:colOff>212725</xdr:colOff>
      <xdr:row>76</xdr:row>
      <xdr:rowOff>23132</xdr:rowOff>
    </xdr:to>
    <xdr:sp macro="" textlink="">
      <xdr:nvSpPr>
        <xdr:cNvPr id="633" name="円/楕円 632"/>
        <xdr:cNvSpPr/>
      </xdr:nvSpPr>
      <xdr:spPr>
        <a:xfrm>
          <a:off x="14541500" y="12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14259</xdr:rowOff>
    </xdr:from>
    <xdr:ext cx="534377" cy="259045"/>
    <xdr:sp macro="" textlink="">
      <xdr:nvSpPr>
        <xdr:cNvPr id="634" name="テキスト ボックス 633"/>
        <xdr:cNvSpPr txBox="1"/>
      </xdr:nvSpPr>
      <xdr:spPr>
        <a:xfrm>
          <a:off x="14325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170771</xdr:rowOff>
    </xdr:from>
    <xdr:to>
      <xdr:col>20</xdr:col>
      <xdr:colOff>9525</xdr:colOff>
      <xdr:row>76</xdr:row>
      <xdr:rowOff>100921</xdr:rowOff>
    </xdr:to>
    <xdr:sp macro="" textlink="">
      <xdr:nvSpPr>
        <xdr:cNvPr id="635" name="円/楕円 634"/>
        <xdr:cNvSpPr/>
      </xdr:nvSpPr>
      <xdr:spPr>
        <a:xfrm>
          <a:off x="13652500" y="13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92048</xdr:rowOff>
    </xdr:from>
    <xdr:ext cx="534377" cy="259045"/>
    <xdr:sp macro="" textlink="">
      <xdr:nvSpPr>
        <xdr:cNvPr id="636" name="テキスト ボックス 635"/>
        <xdr:cNvSpPr txBox="1"/>
      </xdr:nvSpPr>
      <xdr:spPr>
        <a:xfrm>
          <a:off x="13436111" y="131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1378</xdr:rowOff>
    </xdr:from>
    <xdr:to>
      <xdr:col>18</xdr:col>
      <xdr:colOff>492125</xdr:colOff>
      <xdr:row>76</xdr:row>
      <xdr:rowOff>102978</xdr:rowOff>
    </xdr:to>
    <xdr:sp macro="" textlink="">
      <xdr:nvSpPr>
        <xdr:cNvPr id="637" name="円/楕円 636"/>
        <xdr:cNvSpPr/>
      </xdr:nvSpPr>
      <xdr:spPr>
        <a:xfrm>
          <a:off x="12763500" y="130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94105</xdr:rowOff>
    </xdr:from>
    <xdr:ext cx="534377" cy="259045"/>
    <xdr:sp macro="" textlink="">
      <xdr:nvSpPr>
        <xdr:cNvPr id="638" name="テキスト ボックス 637"/>
        <xdr:cNvSpPr txBox="1"/>
      </xdr:nvSpPr>
      <xdr:spPr>
        <a:xfrm>
          <a:off x="12547111" y="131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9299</xdr:rowOff>
    </xdr:from>
    <xdr:to>
      <xdr:col>23</xdr:col>
      <xdr:colOff>517525</xdr:colOff>
      <xdr:row>99</xdr:row>
      <xdr:rowOff>23084</xdr:rowOff>
    </xdr:to>
    <xdr:cxnSp macro="">
      <xdr:nvCxnSpPr>
        <xdr:cNvPr id="667" name="直線コネクタ 666"/>
        <xdr:cNvCxnSpPr/>
      </xdr:nvCxnSpPr>
      <xdr:spPr>
        <a:xfrm>
          <a:off x="15481300" y="16982849"/>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146653</xdr:rowOff>
    </xdr:from>
    <xdr:to>
      <xdr:col>22</xdr:col>
      <xdr:colOff>365125</xdr:colOff>
      <xdr:row>99</xdr:row>
      <xdr:rowOff>9299</xdr:rowOff>
    </xdr:to>
    <xdr:cxnSp macro="">
      <xdr:nvCxnSpPr>
        <xdr:cNvPr id="670" name="直線コネクタ 669"/>
        <xdr:cNvCxnSpPr/>
      </xdr:nvCxnSpPr>
      <xdr:spPr>
        <a:xfrm>
          <a:off x="14592300" y="16948753"/>
          <a:ext cx="889000" cy="3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146653</xdr:rowOff>
    </xdr:from>
    <xdr:to>
      <xdr:col>21</xdr:col>
      <xdr:colOff>161925</xdr:colOff>
      <xdr:row>99</xdr:row>
      <xdr:rowOff>18858</xdr:rowOff>
    </xdr:to>
    <xdr:cxnSp macro="">
      <xdr:nvCxnSpPr>
        <xdr:cNvPr id="673" name="直線コネクタ 672"/>
        <xdr:cNvCxnSpPr/>
      </xdr:nvCxnSpPr>
      <xdr:spPr>
        <a:xfrm flipV="1">
          <a:off x="13703300" y="16948753"/>
          <a:ext cx="889000" cy="4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9596</xdr:rowOff>
    </xdr:from>
    <xdr:to>
      <xdr:col>19</xdr:col>
      <xdr:colOff>644525</xdr:colOff>
      <xdr:row>99</xdr:row>
      <xdr:rowOff>18858</xdr:rowOff>
    </xdr:to>
    <xdr:cxnSp macro="">
      <xdr:nvCxnSpPr>
        <xdr:cNvPr id="676" name="直線コネクタ 675"/>
        <xdr:cNvCxnSpPr/>
      </xdr:nvCxnSpPr>
      <xdr:spPr>
        <a:xfrm>
          <a:off x="12814300" y="16983146"/>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143734</xdr:rowOff>
    </xdr:from>
    <xdr:to>
      <xdr:col>23</xdr:col>
      <xdr:colOff>568325</xdr:colOff>
      <xdr:row>99</xdr:row>
      <xdr:rowOff>73884</xdr:rowOff>
    </xdr:to>
    <xdr:sp macro="" textlink="">
      <xdr:nvSpPr>
        <xdr:cNvPr id="686" name="円/楕円 685"/>
        <xdr:cNvSpPr/>
      </xdr:nvSpPr>
      <xdr:spPr>
        <a:xfrm>
          <a:off x="16268700" y="169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129949</xdr:rowOff>
    </xdr:from>
    <xdr:to>
      <xdr:col>22</xdr:col>
      <xdr:colOff>415925</xdr:colOff>
      <xdr:row>99</xdr:row>
      <xdr:rowOff>60099</xdr:rowOff>
    </xdr:to>
    <xdr:sp macro="" textlink="">
      <xdr:nvSpPr>
        <xdr:cNvPr id="688" name="円/楕円 687"/>
        <xdr:cNvSpPr/>
      </xdr:nvSpPr>
      <xdr:spPr>
        <a:xfrm>
          <a:off x="15430500" y="169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51226</xdr:rowOff>
    </xdr:from>
    <xdr:ext cx="469744" cy="259045"/>
    <xdr:sp macro="" textlink="">
      <xdr:nvSpPr>
        <xdr:cNvPr id="689" name="テキスト ボックス 688"/>
        <xdr:cNvSpPr txBox="1"/>
      </xdr:nvSpPr>
      <xdr:spPr>
        <a:xfrm>
          <a:off x="15246427" y="1702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95853</xdr:rowOff>
    </xdr:from>
    <xdr:to>
      <xdr:col>21</xdr:col>
      <xdr:colOff>212725</xdr:colOff>
      <xdr:row>99</xdr:row>
      <xdr:rowOff>26003</xdr:rowOff>
    </xdr:to>
    <xdr:sp macro="" textlink="">
      <xdr:nvSpPr>
        <xdr:cNvPr id="690" name="円/楕円 689"/>
        <xdr:cNvSpPr/>
      </xdr:nvSpPr>
      <xdr:spPr>
        <a:xfrm>
          <a:off x="14541500" y="168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42530</xdr:rowOff>
    </xdr:from>
    <xdr:ext cx="534377" cy="259045"/>
    <xdr:sp macro="" textlink="">
      <xdr:nvSpPr>
        <xdr:cNvPr id="691" name="テキスト ボックス 690"/>
        <xdr:cNvSpPr txBox="1"/>
      </xdr:nvSpPr>
      <xdr:spPr>
        <a:xfrm>
          <a:off x="14325111" y="166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139508</xdr:rowOff>
    </xdr:from>
    <xdr:to>
      <xdr:col>20</xdr:col>
      <xdr:colOff>9525</xdr:colOff>
      <xdr:row>99</xdr:row>
      <xdr:rowOff>69658</xdr:rowOff>
    </xdr:to>
    <xdr:sp macro="" textlink="">
      <xdr:nvSpPr>
        <xdr:cNvPr id="692" name="円/楕円 691"/>
        <xdr:cNvSpPr/>
      </xdr:nvSpPr>
      <xdr:spPr>
        <a:xfrm>
          <a:off x="13652500" y="169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60785</xdr:rowOff>
    </xdr:from>
    <xdr:ext cx="469744" cy="259045"/>
    <xdr:sp macro="" textlink="">
      <xdr:nvSpPr>
        <xdr:cNvPr id="693" name="テキスト ボックス 692"/>
        <xdr:cNvSpPr txBox="1"/>
      </xdr:nvSpPr>
      <xdr:spPr>
        <a:xfrm>
          <a:off x="13468427" y="1703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130246</xdr:rowOff>
    </xdr:from>
    <xdr:to>
      <xdr:col>18</xdr:col>
      <xdr:colOff>492125</xdr:colOff>
      <xdr:row>99</xdr:row>
      <xdr:rowOff>60396</xdr:rowOff>
    </xdr:to>
    <xdr:sp macro="" textlink="">
      <xdr:nvSpPr>
        <xdr:cNvPr id="694" name="円/楕円 693"/>
        <xdr:cNvSpPr/>
      </xdr:nvSpPr>
      <xdr:spPr>
        <a:xfrm>
          <a:off x="12763500" y="169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51523</xdr:rowOff>
    </xdr:from>
    <xdr:ext cx="469744" cy="259045"/>
    <xdr:sp macro="" textlink="">
      <xdr:nvSpPr>
        <xdr:cNvPr id="695" name="テキスト ボックス 694"/>
        <xdr:cNvSpPr txBox="1"/>
      </xdr:nvSpPr>
      <xdr:spPr>
        <a:xfrm>
          <a:off x="12579427" y="170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162658</xdr:rowOff>
    </xdr:from>
    <xdr:to>
      <xdr:col>29</xdr:col>
      <xdr:colOff>517525</xdr:colOff>
      <xdr:row>39</xdr:row>
      <xdr:rowOff>98878</xdr:rowOff>
    </xdr:to>
    <xdr:cxnSp macro="">
      <xdr:nvCxnSpPr>
        <xdr:cNvPr id="732" name="直線コネクタ 731"/>
        <xdr:cNvCxnSpPr/>
      </xdr:nvCxnSpPr>
      <xdr:spPr>
        <a:xfrm>
          <a:off x="19545300" y="6677758"/>
          <a:ext cx="889000" cy="1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155931</xdr:rowOff>
    </xdr:from>
    <xdr:to>
      <xdr:col>28</xdr:col>
      <xdr:colOff>314325</xdr:colOff>
      <xdr:row>38</xdr:row>
      <xdr:rowOff>162658</xdr:rowOff>
    </xdr:to>
    <xdr:cxnSp macro="">
      <xdr:nvCxnSpPr>
        <xdr:cNvPr id="735" name="直線コネクタ 734"/>
        <xdr:cNvCxnSpPr/>
      </xdr:nvCxnSpPr>
      <xdr:spPr>
        <a:xfrm>
          <a:off x="18656300" y="6671031"/>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41267</xdr:rowOff>
    </xdr:from>
    <xdr:ext cx="469744" cy="259045"/>
    <xdr:sp macro="" textlink="">
      <xdr:nvSpPr>
        <xdr:cNvPr id="739" name="テキスト ボックス 738"/>
        <xdr:cNvSpPr txBox="1"/>
      </xdr:nvSpPr>
      <xdr:spPr>
        <a:xfrm>
          <a:off x="18421427" y="67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111858</xdr:rowOff>
    </xdr:from>
    <xdr:to>
      <xdr:col>28</xdr:col>
      <xdr:colOff>365125</xdr:colOff>
      <xdr:row>39</xdr:row>
      <xdr:rowOff>42008</xdr:rowOff>
    </xdr:to>
    <xdr:sp macro="" textlink="">
      <xdr:nvSpPr>
        <xdr:cNvPr id="751" name="円/楕円 750"/>
        <xdr:cNvSpPr/>
      </xdr:nvSpPr>
      <xdr:spPr>
        <a:xfrm>
          <a:off x="19494500" y="66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33135</xdr:rowOff>
    </xdr:from>
    <xdr:ext cx="469744" cy="259045"/>
    <xdr:sp macro="" textlink="">
      <xdr:nvSpPr>
        <xdr:cNvPr id="752" name="テキスト ボックス 751"/>
        <xdr:cNvSpPr txBox="1"/>
      </xdr:nvSpPr>
      <xdr:spPr>
        <a:xfrm>
          <a:off x="19310427" y="671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105131</xdr:rowOff>
    </xdr:from>
    <xdr:to>
      <xdr:col>27</xdr:col>
      <xdr:colOff>161925</xdr:colOff>
      <xdr:row>39</xdr:row>
      <xdr:rowOff>35281</xdr:rowOff>
    </xdr:to>
    <xdr:sp macro="" textlink="">
      <xdr:nvSpPr>
        <xdr:cNvPr id="753" name="円/楕円 752"/>
        <xdr:cNvSpPr/>
      </xdr:nvSpPr>
      <xdr:spPr>
        <a:xfrm>
          <a:off x="186055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51808</xdr:rowOff>
    </xdr:from>
    <xdr:ext cx="469744" cy="259045"/>
    <xdr:sp macro="" textlink="">
      <xdr:nvSpPr>
        <xdr:cNvPr id="754" name="テキスト ボックス 753"/>
        <xdr:cNvSpPr txBox="1"/>
      </xdr:nvSpPr>
      <xdr:spPr>
        <a:xfrm>
          <a:off x="18421427" y="639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9300</xdr:rowOff>
    </xdr:from>
    <xdr:to>
      <xdr:col>32</xdr:col>
      <xdr:colOff>187325</xdr:colOff>
      <xdr:row>58</xdr:row>
      <xdr:rowOff>11945</xdr:rowOff>
    </xdr:to>
    <xdr:cxnSp macro="">
      <xdr:nvCxnSpPr>
        <xdr:cNvPr id="785" name="直線コネクタ 784"/>
        <xdr:cNvCxnSpPr/>
      </xdr:nvCxnSpPr>
      <xdr:spPr>
        <a:xfrm>
          <a:off x="21323300" y="9953400"/>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154526</xdr:rowOff>
    </xdr:from>
    <xdr:to>
      <xdr:col>31</xdr:col>
      <xdr:colOff>34925</xdr:colOff>
      <xdr:row>58</xdr:row>
      <xdr:rowOff>9300</xdr:rowOff>
    </xdr:to>
    <xdr:cxnSp macro="">
      <xdr:nvCxnSpPr>
        <xdr:cNvPr id="788" name="直線コネクタ 787"/>
        <xdr:cNvCxnSpPr/>
      </xdr:nvCxnSpPr>
      <xdr:spPr>
        <a:xfrm>
          <a:off x="20434300" y="9927176"/>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139471</xdr:rowOff>
    </xdr:from>
    <xdr:to>
      <xdr:col>29</xdr:col>
      <xdr:colOff>517525</xdr:colOff>
      <xdr:row>57</xdr:row>
      <xdr:rowOff>154526</xdr:rowOff>
    </xdr:to>
    <xdr:cxnSp macro="">
      <xdr:nvCxnSpPr>
        <xdr:cNvPr id="791" name="直線コネクタ 790"/>
        <xdr:cNvCxnSpPr/>
      </xdr:nvCxnSpPr>
      <xdr:spPr>
        <a:xfrm>
          <a:off x="19545300" y="9912121"/>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115893</xdr:rowOff>
    </xdr:from>
    <xdr:to>
      <xdr:col>28</xdr:col>
      <xdr:colOff>314325</xdr:colOff>
      <xdr:row>57</xdr:row>
      <xdr:rowOff>139471</xdr:rowOff>
    </xdr:to>
    <xdr:cxnSp macro="">
      <xdr:nvCxnSpPr>
        <xdr:cNvPr id="794" name="直線コネクタ 793"/>
        <xdr:cNvCxnSpPr/>
      </xdr:nvCxnSpPr>
      <xdr:spPr>
        <a:xfrm>
          <a:off x="18656300" y="988854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132595</xdr:rowOff>
    </xdr:from>
    <xdr:to>
      <xdr:col>32</xdr:col>
      <xdr:colOff>238125</xdr:colOff>
      <xdr:row>58</xdr:row>
      <xdr:rowOff>62745</xdr:rowOff>
    </xdr:to>
    <xdr:sp macro="" textlink="">
      <xdr:nvSpPr>
        <xdr:cNvPr id="804" name="円/楕円 803"/>
        <xdr:cNvSpPr/>
      </xdr:nvSpPr>
      <xdr:spPr>
        <a:xfrm>
          <a:off x="22110700" y="99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155472</xdr:rowOff>
    </xdr:from>
    <xdr:ext cx="469744" cy="259045"/>
    <xdr:sp macro="" textlink="">
      <xdr:nvSpPr>
        <xdr:cNvPr id="805" name="貸付金該当値テキスト"/>
        <xdr:cNvSpPr txBox="1"/>
      </xdr:nvSpPr>
      <xdr:spPr>
        <a:xfrm>
          <a:off x="22212300" y="97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129950</xdr:rowOff>
    </xdr:from>
    <xdr:to>
      <xdr:col>31</xdr:col>
      <xdr:colOff>85725</xdr:colOff>
      <xdr:row>58</xdr:row>
      <xdr:rowOff>60100</xdr:rowOff>
    </xdr:to>
    <xdr:sp macro="" textlink="">
      <xdr:nvSpPr>
        <xdr:cNvPr id="806" name="円/楕円 805"/>
        <xdr:cNvSpPr/>
      </xdr:nvSpPr>
      <xdr:spPr>
        <a:xfrm>
          <a:off x="21272500" y="99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76627</xdr:rowOff>
    </xdr:from>
    <xdr:ext cx="469744" cy="259045"/>
    <xdr:sp macro="" textlink="">
      <xdr:nvSpPr>
        <xdr:cNvPr id="807" name="テキスト ボックス 806"/>
        <xdr:cNvSpPr txBox="1"/>
      </xdr:nvSpPr>
      <xdr:spPr>
        <a:xfrm>
          <a:off x="21088427" y="967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103726</xdr:rowOff>
    </xdr:from>
    <xdr:to>
      <xdr:col>29</xdr:col>
      <xdr:colOff>568325</xdr:colOff>
      <xdr:row>58</xdr:row>
      <xdr:rowOff>33876</xdr:rowOff>
    </xdr:to>
    <xdr:sp macro="" textlink="">
      <xdr:nvSpPr>
        <xdr:cNvPr id="808" name="円/楕円 807"/>
        <xdr:cNvSpPr/>
      </xdr:nvSpPr>
      <xdr:spPr>
        <a:xfrm>
          <a:off x="20383500" y="9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25003</xdr:rowOff>
    </xdr:from>
    <xdr:ext cx="469744" cy="259045"/>
    <xdr:sp macro="" textlink="">
      <xdr:nvSpPr>
        <xdr:cNvPr id="809" name="テキスト ボックス 808"/>
        <xdr:cNvSpPr txBox="1"/>
      </xdr:nvSpPr>
      <xdr:spPr>
        <a:xfrm>
          <a:off x="20199427" y="996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88671</xdr:rowOff>
    </xdr:from>
    <xdr:to>
      <xdr:col>28</xdr:col>
      <xdr:colOff>365125</xdr:colOff>
      <xdr:row>58</xdr:row>
      <xdr:rowOff>18821</xdr:rowOff>
    </xdr:to>
    <xdr:sp macro="" textlink="">
      <xdr:nvSpPr>
        <xdr:cNvPr id="810" name="円/楕円 809"/>
        <xdr:cNvSpPr/>
      </xdr:nvSpPr>
      <xdr:spPr>
        <a:xfrm>
          <a:off x="19494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9948</xdr:rowOff>
    </xdr:from>
    <xdr:ext cx="469744" cy="259045"/>
    <xdr:sp macro="" textlink="">
      <xdr:nvSpPr>
        <xdr:cNvPr id="811" name="テキスト ボックス 810"/>
        <xdr:cNvSpPr txBox="1"/>
      </xdr:nvSpPr>
      <xdr:spPr>
        <a:xfrm>
          <a:off x="19310427" y="99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65093</xdr:rowOff>
    </xdr:from>
    <xdr:to>
      <xdr:col>27</xdr:col>
      <xdr:colOff>161925</xdr:colOff>
      <xdr:row>57</xdr:row>
      <xdr:rowOff>166693</xdr:rowOff>
    </xdr:to>
    <xdr:sp macro="" textlink="">
      <xdr:nvSpPr>
        <xdr:cNvPr id="812" name="円/楕円 811"/>
        <xdr:cNvSpPr/>
      </xdr:nvSpPr>
      <xdr:spPr>
        <a:xfrm>
          <a:off x="18605500" y="98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157820</xdr:rowOff>
    </xdr:from>
    <xdr:ext cx="469744" cy="259045"/>
    <xdr:sp macro="" textlink="">
      <xdr:nvSpPr>
        <xdr:cNvPr id="813" name="テキスト ボックス 812"/>
        <xdr:cNvSpPr txBox="1"/>
      </xdr:nvSpPr>
      <xdr:spPr>
        <a:xfrm>
          <a:off x="18421427" y="993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65901</xdr:rowOff>
    </xdr:from>
    <xdr:to>
      <xdr:col>32</xdr:col>
      <xdr:colOff>187325</xdr:colOff>
      <xdr:row>77</xdr:row>
      <xdr:rowOff>170999</xdr:rowOff>
    </xdr:to>
    <xdr:cxnSp macro="">
      <xdr:nvCxnSpPr>
        <xdr:cNvPr id="843" name="直線コネクタ 842"/>
        <xdr:cNvCxnSpPr/>
      </xdr:nvCxnSpPr>
      <xdr:spPr>
        <a:xfrm>
          <a:off x="21323300" y="12924651"/>
          <a:ext cx="838200" cy="4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65901</xdr:rowOff>
    </xdr:from>
    <xdr:to>
      <xdr:col>31</xdr:col>
      <xdr:colOff>34925</xdr:colOff>
      <xdr:row>75</xdr:row>
      <xdr:rowOff>119450</xdr:rowOff>
    </xdr:to>
    <xdr:cxnSp macro="">
      <xdr:nvCxnSpPr>
        <xdr:cNvPr id="846" name="直線コネクタ 845"/>
        <xdr:cNvCxnSpPr/>
      </xdr:nvCxnSpPr>
      <xdr:spPr>
        <a:xfrm flipV="1">
          <a:off x="20434300" y="12924651"/>
          <a:ext cx="8890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119450</xdr:rowOff>
    </xdr:from>
    <xdr:to>
      <xdr:col>29</xdr:col>
      <xdr:colOff>517525</xdr:colOff>
      <xdr:row>75</xdr:row>
      <xdr:rowOff>153836</xdr:rowOff>
    </xdr:to>
    <xdr:cxnSp macro="">
      <xdr:nvCxnSpPr>
        <xdr:cNvPr id="849" name="直線コネクタ 848"/>
        <xdr:cNvCxnSpPr/>
      </xdr:nvCxnSpPr>
      <xdr:spPr>
        <a:xfrm flipV="1">
          <a:off x="19545300" y="12978200"/>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51" name="テキスト ボックス 850"/>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141110</xdr:rowOff>
    </xdr:from>
    <xdr:to>
      <xdr:col>28</xdr:col>
      <xdr:colOff>314325</xdr:colOff>
      <xdr:row>75</xdr:row>
      <xdr:rowOff>153836</xdr:rowOff>
    </xdr:to>
    <xdr:cxnSp macro="">
      <xdr:nvCxnSpPr>
        <xdr:cNvPr id="852" name="直線コネクタ 851"/>
        <xdr:cNvCxnSpPr/>
      </xdr:nvCxnSpPr>
      <xdr:spPr>
        <a:xfrm>
          <a:off x="18656300" y="12999860"/>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54" name="テキスト ボックス 853"/>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56" name="テキスト ボックス 855"/>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120199</xdr:rowOff>
    </xdr:from>
    <xdr:to>
      <xdr:col>32</xdr:col>
      <xdr:colOff>238125</xdr:colOff>
      <xdr:row>78</xdr:row>
      <xdr:rowOff>50349</xdr:rowOff>
    </xdr:to>
    <xdr:sp macro="" textlink="">
      <xdr:nvSpPr>
        <xdr:cNvPr id="862" name="円/楕円 861"/>
        <xdr:cNvSpPr/>
      </xdr:nvSpPr>
      <xdr:spPr>
        <a:xfrm>
          <a:off x="22110700" y="133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98626</xdr:rowOff>
    </xdr:from>
    <xdr:ext cx="534377" cy="259045"/>
    <xdr:sp macro="" textlink="">
      <xdr:nvSpPr>
        <xdr:cNvPr id="863" name="繰出金該当値テキスト"/>
        <xdr:cNvSpPr txBox="1"/>
      </xdr:nvSpPr>
      <xdr:spPr>
        <a:xfrm>
          <a:off x="22212300" y="133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15101</xdr:rowOff>
    </xdr:from>
    <xdr:to>
      <xdr:col>31</xdr:col>
      <xdr:colOff>85725</xdr:colOff>
      <xdr:row>75</xdr:row>
      <xdr:rowOff>116701</xdr:rowOff>
    </xdr:to>
    <xdr:sp macro="" textlink="">
      <xdr:nvSpPr>
        <xdr:cNvPr id="864" name="円/楕円 863"/>
        <xdr:cNvSpPr/>
      </xdr:nvSpPr>
      <xdr:spPr>
        <a:xfrm>
          <a:off x="21272500" y="128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133228</xdr:rowOff>
    </xdr:from>
    <xdr:ext cx="534377" cy="259045"/>
    <xdr:sp macro="" textlink="">
      <xdr:nvSpPr>
        <xdr:cNvPr id="865" name="テキスト ボックス 864"/>
        <xdr:cNvSpPr txBox="1"/>
      </xdr:nvSpPr>
      <xdr:spPr>
        <a:xfrm>
          <a:off x="21056111" y="126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68650</xdr:rowOff>
    </xdr:from>
    <xdr:to>
      <xdr:col>29</xdr:col>
      <xdr:colOff>568325</xdr:colOff>
      <xdr:row>75</xdr:row>
      <xdr:rowOff>170250</xdr:rowOff>
    </xdr:to>
    <xdr:sp macro="" textlink="">
      <xdr:nvSpPr>
        <xdr:cNvPr id="866" name="円/楕円 865"/>
        <xdr:cNvSpPr/>
      </xdr:nvSpPr>
      <xdr:spPr>
        <a:xfrm>
          <a:off x="20383500" y="129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15327</xdr:rowOff>
    </xdr:from>
    <xdr:ext cx="534377" cy="259045"/>
    <xdr:sp macro="" textlink="">
      <xdr:nvSpPr>
        <xdr:cNvPr id="867" name="テキスト ボックス 866"/>
        <xdr:cNvSpPr txBox="1"/>
      </xdr:nvSpPr>
      <xdr:spPr>
        <a:xfrm>
          <a:off x="20167111" y="1270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103035</xdr:rowOff>
    </xdr:from>
    <xdr:to>
      <xdr:col>28</xdr:col>
      <xdr:colOff>365125</xdr:colOff>
      <xdr:row>76</xdr:row>
      <xdr:rowOff>33186</xdr:rowOff>
    </xdr:to>
    <xdr:sp macro="" textlink="">
      <xdr:nvSpPr>
        <xdr:cNvPr id="868" name="円/楕円 867"/>
        <xdr:cNvSpPr/>
      </xdr:nvSpPr>
      <xdr:spPr>
        <a:xfrm>
          <a:off x="19494500" y="12961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49712</xdr:rowOff>
    </xdr:from>
    <xdr:ext cx="534377" cy="259045"/>
    <xdr:sp macro="" textlink="">
      <xdr:nvSpPr>
        <xdr:cNvPr id="869" name="テキスト ボックス 868"/>
        <xdr:cNvSpPr txBox="1"/>
      </xdr:nvSpPr>
      <xdr:spPr>
        <a:xfrm>
          <a:off x="19278111" y="127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90310</xdr:rowOff>
    </xdr:from>
    <xdr:to>
      <xdr:col>27</xdr:col>
      <xdr:colOff>161925</xdr:colOff>
      <xdr:row>76</xdr:row>
      <xdr:rowOff>20461</xdr:rowOff>
    </xdr:to>
    <xdr:sp macro="" textlink="">
      <xdr:nvSpPr>
        <xdr:cNvPr id="870" name="円/楕円 869"/>
        <xdr:cNvSpPr/>
      </xdr:nvSpPr>
      <xdr:spPr>
        <a:xfrm>
          <a:off x="18605500" y="12949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36987</xdr:rowOff>
    </xdr:from>
    <xdr:ext cx="534377" cy="259045"/>
    <xdr:sp macro="" textlink="">
      <xdr:nvSpPr>
        <xdr:cNvPr id="871" name="テキスト ボックス 870"/>
        <xdr:cNvSpPr txBox="1"/>
      </xdr:nvSpPr>
      <xdr:spPr>
        <a:xfrm>
          <a:off x="18389111" y="127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について、類似団体と比較して一人当たりコストが高い状況が近年続いている。人件費では、定員適正化計画の進捗により住民一人当たりの職員数では類似団体平均を下回っているものの、年齢構造等の影響により退職手当組合負担金が類似団体平均と比較して高い水準にあることが主な要因となっている。扶助費では、生活保護費と当市において子ども・子育て支援の充実を重点施策の一つとしているため児童福祉費の割合が大きいことが主な要因となっている。補助費等と繰出金について、下水道事業が平成２８年度より特別会計から企業会計に移行したことにより、下水道事業への繰出金の性質が「繰出金」から「補助費等」になり金額が大きく変動している。補助費等で類似団体と比較して一人当たりコストが高いのは、下水道事業の公債費に対する繰出金が多額であ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92,770
91,695
34.38
34,017,504
33,481,507
372,401
20,268,459
33,055,213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71.9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137251</xdr:rowOff>
    </xdr:from>
    <xdr:to>
      <xdr:col>6</xdr:col>
      <xdr:colOff>511175</xdr:colOff>
      <xdr:row>38</xdr:row>
      <xdr:rowOff>36013</xdr:rowOff>
    </xdr:to>
    <xdr:cxnSp macro="">
      <xdr:nvCxnSpPr>
        <xdr:cNvPr id="63" name="直線コネクタ 62"/>
        <xdr:cNvCxnSpPr/>
      </xdr:nvCxnSpPr>
      <xdr:spPr>
        <a:xfrm>
          <a:off x="3797300" y="6480901"/>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137251</xdr:rowOff>
    </xdr:from>
    <xdr:to>
      <xdr:col>5</xdr:col>
      <xdr:colOff>358775</xdr:colOff>
      <xdr:row>37</xdr:row>
      <xdr:rowOff>151620</xdr:rowOff>
    </xdr:to>
    <xdr:cxnSp macro="">
      <xdr:nvCxnSpPr>
        <xdr:cNvPr id="66" name="直線コネクタ 65"/>
        <xdr:cNvCxnSpPr/>
      </xdr:nvCxnSpPr>
      <xdr:spPr>
        <a:xfrm flipV="1">
          <a:off x="2908300" y="6480901"/>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151620</xdr:rowOff>
    </xdr:from>
    <xdr:to>
      <xdr:col>4</xdr:col>
      <xdr:colOff>155575</xdr:colOff>
      <xdr:row>37</xdr:row>
      <xdr:rowOff>156845</xdr:rowOff>
    </xdr:to>
    <xdr:cxnSp macro="">
      <xdr:nvCxnSpPr>
        <xdr:cNvPr id="69" name="直線コネクタ 68"/>
        <xdr:cNvCxnSpPr/>
      </xdr:nvCxnSpPr>
      <xdr:spPr>
        <a:xfrm flipV="1">
          <a:off x="2019300" y="649527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70103</xdr:rowOff>
    </xdr:from>
    <xdr:ext cx="469744" cy="259045"/>
    <xdr:sp macro="" textlink="">
      <xdr:nvSpPr>
        <xdr:cNvPr id="71" name="テキスト ボックス 70"/>
        <xdr:cNvSpPr txBox="1"/>
      </xdr:nvSpPr>
      <xdr:spPr>
        <a:xfrm>
          <a:off x="2673427" y="65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128760</xdr:rowOff>
    </xdr:from>
    <xdr:to>
      <xdr:col>2</xdr:col>
      <xdr:colOff>638175</xdr:colOff>
      <xdr:row>37</xdr:row>
      <xdr:rowOff>156845</xdr:rowOff>
    </xdr:to>
    <xdr:cxnSp macro="">
      <xdr:nvCxnSpPr>
        <xdr:cNvPr id="72" name="直線コネクタ 71"/>
        <xdr:cNvCxnSpPr/>
      </xdr:nvCxnSpPr>
      <xdr:spPr>
        <a:xfrm>
          <a:off x="1130300" y="647241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74675</xdr:rowOff>
    </xdr:from>
    <xdr:ext cx="469744" cy="259045"/>
    <xdr:sp macro="" textlink="">
      <xdr:nvSpPr>
        <xdr:cNvPr id="74" name="テキスト ボックス 73"/>
        <xdr:cNvSpPr txBox="1"/>
      </xdr:nvSpPr>
      <xdr:spPr>
        <a:xfrm>
          <a:off x="1784427" y="658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51651</xdr:rowOff>
    </xdr:from>
    <xdr:ext cx="469744" cy="259045"/>
    <xdr:sp macro="" textlink="">
      <xdr:nvSpPr>
        <xdr:cNvPr id="76" name="テキスト ボックス 75"/>
        <xdr:cNvSpPr txBox="1"/>
      </xdr:nvSpPr>
      <xdr:spPr>
        <a:xfrm>
          <a:off x="895427" y="65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156664</xdr:rowOff>
    </xdr:from>
    <xdr:to>
      <xdr:col>6</xdr:col>
      <xdr:colOff>561975</xdr:colOff>
      <xdr:row>38</xdr:row>
      <xdr:rowOff>86813</xdr:rowOff>
    </xdr:to>
    <xdr:sp macro="" textlink="">
      <xdr:nvSpPr>
        <xdr:cNvPr id="82" name="円/楕円 81"/>
        <xdr:cNvSpPr/>
      </xdr:nvSpPr>
      <xdr:spPr>
        <a:xfrm>
          <a:off x="4584700" y="6500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135090</xdr:rowOff>
    </xdr:from>
    <xdr:ext cx="469744" cy="259045"/>
    <xdr:sp macro="" textlink="">
      <xdr:nvSpPr>
        <xdr:cNvPr id="83" name="議会費該当値テキスト"/>
        <xdr:cNvSpPr txBox="1"/>
      </xdr:nvSpPr>
      <xdr:spPr>
        <a:xfrm>
          <a:off x="4686300"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86451</xdr:rowOff>
    </xdr:from>
    <xdr:to>
      <xdr:col>5</xdr:col>
      <xdr:colOff>409575</xdr:colOff>
      <xdr:row>38</xdr:row>
      <xdr:rowOff>16601</xdr:rowOff>
    </xdr:to>
    <xdr:sp macro="" textlink="">
      <xdr:nvSpPr>
        <xdr:cNvPr id="84" name="円/楕円 83"/>
        <xdr:cNvSpPr/>
      </xdr:nvSpPr>
      <xdr:spPr>
        <a:xfrm>
          <a:off x="3746500" y="64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33128</xdr:rowOff>
    </xdr:from>
    <xdr:ext cx="469744" cy="259045"/>
    <xdr:sp macro="" textlink="">
      <xdr:nvSpPr>
        <xdr:cNvPr id="85" name="テキスト ボックス 84"/>
        <xdr:cNvSpPr txBox="1"/>
      </xdr:nvSpPr>
      <xdr:spPr>
        <a:xfrm>
          <a:off x="3562427" y="620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100820</xdr:rowOff>
    </xdr:from>
    <xdr:to>
      <xdr:col>4</xdr:col>
      <xdr:colOff>206375</xdr:colOff>
      <xdr:row>38</xdr:row>
      <xdr:rowOff>30970</xdr:rowOff>
    </xdr:to>
    <xdr:sp macro="" textlink="">
      <xdr:nvSpPr>
        <xdr:cNvPr id="86" name="円/楕円 85"/>
        <xdr:cNvSpPr/>
      </xdr:nvSpPr>
      <xdr:spPr>
        <a:xfrm>
          <a:off x="2857500" y="64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47497</xdr:rowOff>
    </xdr:from>
    <xdr:ext cx="469744" cy="259045"/>
    <xdr:sp macro="" textlink="">
      <xdr:nvSpPr>
        <xdr:cNvPr id="87" name="テキスト ボックス 86"/>
        <xdr:cNvSpPr txBox="1"/>
      </xdr:nvSpPr>
      <xdr:spPr>
        <a:xfrm>
          <a:off x="2673427" y="621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106045</xdr:rowOff>
    </xdr:from>
    <xdr:to>
      <xdr:col>3</xdr:col>
      <xdr:colOff>3175</xdr:colOff>
      <xdr:row>38</xdr:row>
      <xdr:rowOff>36195</xdr:rowOff>
    </xdr:to>
    <xdr:sp macro="" textlink="">
      <xdr:nvSpPr>
        <xdr:cNvPr id="88" name="円/楕円 87"/>
        <xdr:cNvSpPr/>
      </xdr:nvSpPr>
      <xdr:spPr>
        <a:xfrm>
          <a:off x="1968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52722</xdr:rowOff>
    </xdr:from>
    <xdr:ext cx="469744" cy="259045"/>
    <xdr:sp macro="" textlink="">
      <xdr:nvSpPr>
        <xdr:cNvPr id="89" name="テキスト ボックス 88"/>
        <xdr:cNvSpPr txBox="1"/>
      </xdr:nvSpPr>
      <xdr:spPr>
        <a:xfrm>
          <a:off x="1784427" y="622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77960</xdr:rowOff>
    </xdr:from>
    <xdr:to>
      <xdr:col>1</xdr:col>
      <xdr:colOff>485775</xdr:colOff>
      <xdr:row>38</xdr:row>
      <xdr:rowOff>8110</xdr:rowOff>
    </xdr:to>
    <xdr:sp macro="" textlink="">
      <xdr:nvSpPr>
        <xdr:cNvPr id="90" name="円/楕円 89"/>
        <xdr:cNvSpPr/>
      </xdr:nvSpPr>
      <xdr:spPr>
        <a:xfrm>
          <a:off x="1079500" y="6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24637</xdr:rowOff>
    </xdr:from>
    <xdr:ext cx="469744" cy="259045"/>
    <xdr:sp macro="" textlink="">
      <xdr:nvSpPr>
        <xdr:cNvPr id="91" name="テキスト ボックス 90"/>
        <xdr:cNvSpPr txBox="1"/>
      </xdr:nvSpPr>
      <xdr:spPr>
        <a:xfrm>
          <a:off x="895427" y="61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133071</xdr:rowOff>
    </xdr:from>
    <xdr:to>
      <xdr:col>6</xdr:col>
      <xdr:colOff>511175</xdr:colOff>
      <xdr:row>58</xdr:row>
      <xdr:rowOff>143821</xdr:rowOff>
    </xdr:to>
    <xdr:cxnSp macro="">
      <xdr:nvCxnSpPr>
        <xdr:cNvPr id="122" name="直線コネクタ 121"/>
        <xdr:cNvCxnSpPr/>
      </xdr:nvCxnSpPr>
      <xdr:spPr>
        <a:xfrm>
          <a:off x="3797300" y="10077171"/>
          <a:ext cx="8382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102399</xdr:rowOff>
    </xdr:from>
    <xdr:to>
      <xdr:col>5</xdr:col>
      <xdr:colOff>358775</xdr:colOff>
      <xdr:row>58</xdr:row>
      <xdr:rowOff>133071</xdr:rowOff>
    </xdr:to>
    <xdr:cxnSp macro="">
      <xdr:nvCxnSpPr>
        <xdr:cNvPr id="125" name="直線コネクタ 124"/>
        <xdr:cNvCxnSpPr/>
      </xdr:nvCxnSpPr>
      <xdr:spPr>
        <a:xfrm>
          <a:off x="2908300" y="10046499"/>
          <a:ext cx="889000" cy="3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94542</xdr:rowOff>
    </xdr:from>
    <xdr:to>
      <xdr:col>4</xdr:col>
      <xdr:colOff>155575</xdr:colOff>
      <xdr:row>58</xdr:row>
      <xdr:rowOff>102399</xdr:rowOff>
    </xdr:to>
    <xdr:cxnSp macro="">
      <xdr:nvCxnSpPr>
        <xdr:cNvPr id="128" name="直線コネクタ 127"/>
        <xdr:cNvCxnSpPr/>
      </xdr:nvCxnSpPr>
      <xdr:spPr>
        <a:xfrm>
          <a:off x="2019300" y="9867192"/>
          <a:ext cx="8890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152147</xdr:rowOff>
    </xdr:from>
    <xdr:ext cx="534377" cy="259045"/>
    <xdr:sp macro="" textlink="">
      <xdr:nvSpPr>
        <xdr:cNvPr id="130" name="テキスト ボックス 129"/>
        <xdr:cNvSpPr txBox="1"/>
      </xdr:nvSpPr>
      <xdr:spPr>
        <a:xfrm>
          <a:off x="2641111" y="100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94542</xdr:rowOff>
    </xdr:from>
    <xdr:to>
      <xdr:col>2</xdr:col>
      <xdr:colOff>638175</xdr:colOff>
      <xdr:row>58</xdr:row>
      <xdr:rowOff>128705</xdr:rowOff>
    </xdr:to>
    <xdr:cxnSp macro="">
      <xdr:nvCxnSpPr>
        <xdr:cNvPr id="131" name="直線コネクタ 130"/>
        <xdr:cNvCxnSpPr/>
      </xdr:nvCxnSpPr>
      <xdr:spPr>
        <a:xfrm flipV="1">
          <a:off x="1130300" y="9867192"/>
          <a:ext cx="889000" cy="2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117740</xdr:rowOff>
    </xdr:from>
    <xdr:ext cx="534377" cy="259045"/>
    <xdr:sp macro="" textlink="">
      <xdr:nvSpPr>
        <xdr:cNvPr id="133" name="テキスト ボックス 132"/>
        <xdr:cNvSpPr txBox="1"/>
      </xdr:nvSpPr>
      <xdr:spPr>
        <a:xfrm>
          <a:off x="1752111" y="100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93021</xdr:rowOff>
    </xdr:from>
    <xdr:to>
      <xdr:col>6</xdr:col>
      <xdr:colOff>561975</xdr:colOff>
      <xdr:row>59</xdr:row>
      <xdr:rowOff>23171</xdr:rowOff>
    </xdr:to>
    <xdr:sp macro="" textlink="">
      <xdr:nvSpPr>
        <xdr:cNvPr id="141" name="円/楕円 140"/>
        <xdr:cNvSpPr/>
      </xdr:nvSpPr>
      <xdr:spPr>
        <a:xfrm>
          <a:off x="4584700" y="100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7948</xdr:rowOff>
    </xdr:from>
    <xdr:ext cx="534377" cy="259045"/>
    <xdr:sp macro="" textlink="">
      <xdr:nvSpPr>
        <xdr:cNvPr id="142" name="総務費該当値テキスト"/>
        <xdr:cNvSpPr txBox="1"/>
      </xdr:nvSpPr>
      <xdr:spPr>
        <a:xfrm>
          <a:off x="4686300" y="99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82271</xdr:rowOff>
    </xdr:from>
    <xdr:to>
      <xdr:col>5</xdr:col>
      <xdr:colOff>409575</xdr:colOff>
      <xdr:row>59</xdr:row>
      <xdr:rowOff>12421</xdr:rowOff>
    </xdr:to>
    <xdr:sp macro="" textlink="">
      <xdr:nvSpPr>
        <xdr:cNvPr id="143" name="円/楕円 142"/>
        <xdr:cNvSpPr/>
      </xdr:nvSpPr>
      <xdr:spPr>
        <a:xfrm>
          <a:off x="3746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3548</xdr:rowOff>
    </xdr:from>
    <xdr:ext cx="534377" cy="259045"/>
    <xdr:sp macro="" textlink="">
      <xdr:nvSpPr>
        <xdr:cNvPr id="144" name="テキスト ボックス 143"/>
        <xdr:cNvSpPr txBox="1"/>
      </xdr:nvSpPr>
      <xdr:spPr>
        <a:xfrm>
          <a:off x="3530111" y="101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51599</xdr:rowOff>
    </xdr:from>
    <xdr:to>
      <xdr:col>4</xdr:col>
      <xdr:colOff>206375</xdr:colOff>
      <xdr:row>58</xdr:row>
      <xdr:rowOff>153199</xdr:rowOff>
    </xdr:to>
    <xdr:sp macro="" textlink="">
      <xdr:nvSpPr>
        <xdr:cNvPr id="145" name="円/楕円 144"/>
        <xdr:cNvSpPr/>
      </xdr:nvSpPr>
      <xdr:spPr>
        <a:xfrm>
          <a:off x="2857500" y="99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169726</xdr:rowOff>
    </xdr:from>
    <xdr:ext cx="534377" cy="259045"/>
    <xdr:sp macro="" textlink="">
      <xdr:nvSpPr>
        <xdr:cNvPr id="146" name="テキスト ボックス 145"/>
        <xdr:cNvSpPr txBox="1"/>
      </xdr:nvSpPr>
      <xdr:spPr>
        <a:xfrm>
          <a:off x="2641111" y="97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43742</xdr:rowOff>
    </xdr:from>
    <xdr:to>
      <xdr:col>3</xdr:col>
      <xdr:colOff>3175</xdr:colOff>
      <xdr:row>57</xdr:row>
      <xdr:rowOff>145342</xdr:rowOff>
    </xdr:to>
    <xdr:sp macro="" textlink="">
      <xdr:nvSpPr>
        <xdr:cNvPr id="147" name="円/楕円 146"/>
        <xdr:cNvSpPr/>
      </xdr:nvSpPr>
      <xdr:spPr>
        <a:xfrm>
          <a:off x="1968500" y="98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161869</xdr:rowOff>
    </xdr:from>
    <xdr:ext cx="599010" cy="259045"/>
    <xdr:sp macro="" textlink="">
      <xdr:nvSpPr>
        <xdr:cNvPr id="148" name="テキスト ボックス 147"/>
        <xdr:cNvSpPr txBox="1"/>
      </xdr:nvSpPr>
      <xdr:spPr>
        <a:xfrm>
          <a:off x="1719794" y="959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77905</xdr:rowOff>
    </xdr:from>
    <xdr:to>
      <xdr:col>1</xdr:col>
      <xdr:colOff>485775</xdr:colOff>
      <xdr:row>59</xdr:row>
      <xdr:rowOff>8055</xdr:rowOff>
    </xdr:to>
    <xdr:sp macro="" textlink="">
      <xdr:nvSpPr>
        <xdr:cNvPr id="149" name="円/楕円 148"/>
        <xdr:cNvSpPr/>
      </xdr:nvSpPr>
      <xdr:spPr>
        <a:xfrm>
          <a:off x="1079500" y="100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170632</xdr:rowOff>
    </xdr:from>
    <xdr:ext cx="534377" cy="259045"/>
    <xdr:sp macro="" textlink="">
      <xdr:nvSpPr>
        <xdr:cNvPr id="150" name="テキスト ボックス 149"/>
        <xdr:cNvSpPr txBox="1"/>
      </xdr:nvSpPr>
      <xdr:spPr>
        <a:xfrm>
          <a:off x="863111" y="1011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53975</xdr:rowOff>
    </xdr:from>
    <xdr:to>
      <xdr:col>6</xdr:col>
      <xdr:colOff>511175</xdr:colOff>
      <xdr:row>78</xdr:row>
      <xdr:rowOff>59854</xdr:rowOff>
    </xdr:to>
    <xdr:cxnSp macro="">
      <xdr:nvCxnSpPr>
        <xdr:cNvPr id="181" name="直線コネクタ 180"/>
        <xdr:cNvCxnSpPr/>
      </xdr:nvCxnSpPr>
      <xdr:spPr>
        <a:xfrm flipV="1">
          <a:off x="3797300" y="1342707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57145</xdr:rowOff>
    </xdr:from>
    <xdr:to>
      <xdr:col>5</xdr:col>
      <xdr:colOff>358775</xdr:colOff>
      <xdr:row>78</xdr:row>
      <xdr:rowOff>59854</xdr:rowOff>
    </xdr:to>
    <xdr:cxnSp macro="">
      <xdr:nvCxnSpPr>
        <xdr:cNvPr id="184" name="直線コネクタ 183"/>
        <xdr:cNvCxnSpPr/>
      </xdr:nvCxnSpPr>
      <xdr:spPr>
        <a:xfrm>
          <a:off x="2908300" y="13430245"/>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57145</xdr:rowOff>
    </xdr:from>
    <xdr:to>
      <xdr:col>4</xdr:col>
      <xdr:colOff>155575</xdr:colOff>
      <xdr:row>78</xdr:row>
      <xdr:rowOff>72109</xdr:rowOff>
    </xdr:to>
    <xdr:cxnSp macro="">
      <xdr:nvCxnSpPr>
        <xdr:cNvPr id="187" name="直線コネクタ 186"/>
        <xdr:cNvCxnSpPr/>
      </xdr:nvCxnSpPr>
      <xdr:spPr>
        <a:xfrm flipV="1">
          <a:off x="2019300" y="13430245"/>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72109</xdr:rowOff>
    </xdr:from>
    <xdr:to>
      <xdr:col>2</xdr:col>
      <xdr:colOff>638175</xdr:colOff>
      <xdr:row>78</xdr:row>
      <xdr:rowOff>73636</xdr:rowOff>
    </xdr:to>
    <xdr:cxnSp macro="">
      <xdr:nvCxnSpPr>
        <xdr:cNvPr id="190" name="直線コネクタ 189"/>
        <xdr:cNvCxnSpPr/>
      </xdr:nvCxnSpPr>
      <xdr:spPr>
        <a:xfrm flipV="1">
          <a:off x="1130300" y="13445209"/>
          <a:ext cx="8890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3175</xdr:rowOff>
    </xdr:from>
    <xdr:to>
      <xdr:col>6</xdr:col>
      <xdr:colOff>561975</xdr:colOff>
      <xdr:row>78</xdr:row>
      <xdr:rowOff>104775</xdr:rowOff>
    </xdr:to>
    <xdr:sp macro="" textlink="">
      <xdr:nvSpPr>
        <xdr:cNvPr id="200" name="円/楕円 199"/>
        <xdr:cNvSpPr/>
      </xdr:nvSpPr>
      <xdr:spPr>
        <a:xfrm>
          <a:off x="4584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9054</xdr:rowOff>
    </xdr:from>
    <xdr:to>
      <xdr:col>5</xdr:col>
      <xdr:colOff>409575</xdr:colOff>
      <xdr:row>78</xdr:row>
      <xdr:rowOff>110654</xdr:rowOff>
    </xdr:to>
    <xdr:sp macro="" textlink="">
      <xdr:nvSpPr>
        <xdr:cNvPr id="202" name="円/楕円 201"/>
        <xdr:cNvSpPr/>
      </xdr:nvSpPr>
      <xdr:spPr>
        <a:xfrm>
          <a:off x="3746500" y="133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101781</xdr:rowOff>
    </xdr:from>
    <xdr:ext cx="599010" cy="259045"/>
    <xdr:sp macro="" textlink="">
      <xdr:nvSpPr>
        <xdr:cNvPr id="203" name="テキスト ボックス 202"/>
        <xdr:cNvSpPr txBox="1"/>
      </xdr:nvSpPr>
      <xdr:spPr>
        <a:xfrm>
          <a:off x="3497794" y="1347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6345</xdr:rowOff>
    </xdr:from>
    <xdr:to>
      <xdr:col>4</xdr:col>
      <xdr:colOff>206375</xdr:colOff>
      <xdr:row>78</xdr:row>
      <xdr:rowOff>107945</xdr:rowOff>
    </xdr:to>
    <xdr:sp macro="" textlink="">
      <xdr:nvSpPr>
        <xdr:cNvPr id="204" name="円/楕円 203"/>
        <xdr:cNvSpPr/>
      </xdr:nvSpPr>
      <xdr:spPr>
        <a:xfrm>
          <a:off x="2857500" y="133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124472</xdr:rowOff>
    </xdr:from>
    <xdr:ext cx="599010" cy="259045"/>
    <xdr:sp macro="" textlink="">
      <xdr:nvSpPr>
        <xdr:cNvPr id="205" name="テキスト ボックス 204"/>
        <xdr:cNvSpPr txBox="1"/>
      </xdr:nvSpPr>
      <xdr:spPr>
        <a:xfrm>
          <a:off x="2608794" y="1315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21309</xdr:rowOff>
    </xdr:from>
    <xdr:to>
      <xdr:col>3</xdr:col>
      <xdr:colOff>3175</xdr:colOff>
      <xdr:row>78</xdr:row>
      <xdr:rowOff>122909</xdr:rowOff>
    </xdr:to>
    <xdr:sp macro="" textlink="">
      <xdr:nvSpPr>
        <xdr:cNvPr id="206" name="円/楕円 205"/>
        <xdr:cNvSpPr/>
      </xdr:nvSpPr>
      <xdr:spPr>
        <a:xfrm>
          <a:off x="1968500" y="133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139436</xdr:rowOff>
    </xdr:from>
    <xdr:ext cx="599010" cy="259045"/>
    <xdr:sp macro="" textlink="">
      <xdr:nvSpPr>
        <xdr:cNvPr id="207" name="テキスト ボックス 206"/>
        <xdr:cNvSpPr txBox="1"/>
      </xdr:nvSpPr>
      <xdr:spPr>
        <a:xfrm>
          <a:off x="1719794" y="1316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22836</xdr:rowOff>
    </xdr:from>
    <xdr:to>
      <xdr:col>1</xdr:col>
      <xdr:colOff>485775</xdr:colOff>
      <xdr:row>78</xdr:row>
      <xdr:rowOff>124436</xdr:rowOff>
    </xdr:to>
    <xdr:sp macro="" textlink="">
      <xdr:nvSpPr>
        <xdr:cNvPr id="208" name="円/楕円 207"/>
        <xdr:cNvSpPr/>
      </xdr:nvSpPr>
      <xdr:spPr>
        <a:xfrm>
          <a:off x="1079500" y="133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140963</xdr:rowOff>
    </xdr:from>
    <xdr:ext cx="599010" cy="259045"/>
    <xdr:sp macro="" textlink="">
      <xdr:nvSpPr>
        <xdr:cNvPr id="209" name="テキスト ボックス 208"/>
        <xdr:cNvSpPr txBox="1"/>
      </xdr:nvSpPr>
      <xdr:spPr>
        <a:xfrm>
          <a:off x="830794" y="131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170656</xdr:rowOff>
    </xdr:from>
    <xdr:to>
      <xdr:col>6</xdr:col>
      <xdr:colOff>511175</xdr:colOff>
      <xdr:row>96</xdr:row>
      <xdr:rowOff>137643</xdr:rowOff>
    </xdr:to>
    <xdr:cxnSp macro="">
      <xdr:nvCxnSpPr>
        <xdr:cNvPr id="239" name="直線コネクタ 238"/>
        <xdr:cNvCxnSpPr/>
      </xdr:nvCxnSpPr>
      <xdr:spPr>
        <a:xfrm>
          <a:off x="3797300" y="16458406"/>
          <a:ext cx="838200" cy="1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170656</xdr:rowOff>
    </xdr:from>
    <xdr:to>
      <xdr:col>5</xdr:col>
      <xdr:colOff>358775</xdr:colOff>
      <xdr:row>96</xdr:row>
      <xdr:rowOff>18199</xdr:rowOff>
    </xdr:to>
    <xdr:cxnSp macro="">
      <xdr:nvCxnSpPr>
        <xdr:cNvPr id="242" name="直線コネクタ 241"/>
        <xdr:cNvCxnSpPr/>
      </xdr:nvCxnSpPr>
      <xdr:spPr>
        <a:xfrm flipV="1">
          <a:off x="2908300" y="16458406"/>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150406</xdr:rowOff>
    </xdr:from>
    <xdr:to>
      <xdr:col>4</xdr:col>
      <xdr:colOff>155575</xdr:colOff>
      <xdr:row>96</xdr:row>
      <xdr:rowOff>18199</xdr:rowOff>
    </xdr:to>
    <xdr:cxnSp macro="">
      <xdr:nvCxnSpPr>
        <xdr:cNvPr id="245" name="直線コネクタ 244"/>
        <xdr:cNvCxnSpPr/>
      </xdr:nvCxnSpPr>
      <xdr:spPr>
        <a:xfrm>
          <a:off x="2019300" y="1643815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93215</xdr:rowOff>
    </xdr:from>
    <xdr:ext cx="534377" cy="259045"/>
    <xdr:sp macro="" textlink="">
      <xdr:nvSpPr>
        <xdr:cNvPr id="247" name="テキスト ボックス 246"/>
        <xdr:cNvSpPr txBox="1"/>
      </xdr:nvSpPr>
      <xdr:spPr>
        <a:xfrm>
          <a:off x="2641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150406</xdr:rowOff>
    </xdr:from>
    <xdr:to>
      <xdr:col>2</xdr:col>
      <xdr:colOff>638175</xdr:colOff>
      <xdr:row>96</xdr:row>
      <xdr:rowOff>84246</xdr:rowOff>
    </xdr:to>
    <xdr:cxnSp macro="">
      <xdr:nvCxnSpPr>
        <xdr:cNvPr id="248" name="直線コネクタ 247"/>
        <xdr:cNvCxnSpPr/>
      </xdr:nvCxnSpPr>
      <xdr:spPr>
        <a:xfrm flipV="1">
          <a:off x="1130300" y="16438156"/>
          <a:ext cx="889000" cy="10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139107</xdr:rowOff>
    </xdr:from>
    <xdr:ext cx="534377" cy="259045"/>
    <xdr:sp macro="" textlink="">
      <xdr:nvSpPr>
        <xdr:cNvPr id="250" name="テキスト ボックス 249"/>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167778</xdr:rowOff>
    </xdr:from>
    <xdr:ext cx="534377" cy="259045"/>
    <xdr:sp macro="" textlink="">
      <xdr:nvSpPr>
        <xdr:cNvPr id="252" name="テキスト ボックス 251"/>
        <xdr:cNvSpPr txBox="1"/>
      </xdr:nvSpPr>
      <xdr:spPr>
        <a:xfrm>
          <a:off x="863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86843</xdr:rowOff>
    </xdr:from>
    <xdr:to>
      <xdr:col>6</xdr:col>
      <xdr:colOff>561975</xdr:colOff>
      <xdr:row>97</xdr:row>
      <xdr:rowOff>16993</xdr:rowOff>
    </xdr:to>
    <xdr:sp macro="" textlink="">
      <xdr:nvSpPr>
        <xdr:cNvPr id="258" name="円/楕円 257"/>
        <xdr:cNvSpPr/>
      </xdr:nvSpPr>
      <xdr:spPr>
        <a:xfrm>
          <a:off x="4584700" y="165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109720</xdr:rowOff>
    </xdr:from>
    <xdr:ext cx="534377" cy="259045"/>
    <xdr:sp macro="" textlink="">
      <xdr:nvSpPr>
        <xdr:cNvPr id="259" name="衛生費該当値テキスト"/>
        <xdr:cNvSpPr txBox="1"/>
      </xdr:nvSpPr>
      <xdr:spPr>
        <a:xfrm>
          <a:off x="4686300" y="163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119856</xdr:rowOff>
    </xdr:from>
    <xdr:to>
      <xdr:col>5</xdr:col>
      <xdr:colOff>409575</xdr:colOff>
      <xdr:row>96</xdr:row>
      <xdr:rowOff>50006</xdr:rowOff>
    </xdr:to>
    <xdr:sp macro="" textlink="">
      <xdr:nvSpPr>
        <xdr:cNvPr id="260" name="円/楕円 259"/>
        <xdr:cNvSpPr/>
      </xdr:nvSpPr>
      <xdr:spPr>
        <a:xfrm>
          <a:off x="3746500" y="16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66533</xdr:rowOff>
    </xdr:from>
    <xdr:ext cx="534377" cy="259045"/>
    <xdr:sp macro="" textlink="">
      <xdr:nvSpPr>
        <xdr:cNvPr id="261" name="テキスト ボックス 260"/>
        <xdr:cNvSpPr txBox="1"/>
      </xdr:nvSpPr>
      <xdr:spPr>
        <a:xfrm>
          <a:off x="3530111" y="161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138849</xdr:rowOff>
    </xdr:from>
    <xdr:to>
      <xdr:col>4</xdr:col>
      <xdr:colOff>206375</xdr:colOff>
      <xdr:row>96</xdr:row>
      <xdr:rowOff>68999</xdr:rowOff>
    </xdr:to>
    <xdr:sp macro="" textlink="">
      <xdr:nvSpPr>
        <xdr:cNvPr id="262" name="円/楕円 261"/>
        <xdr:cNvSpPr/>
      </xdr:nvSpPr>
      <xdr:spPr>
        <a:xfrm>
          <a:off x="2857500" y="164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85526</xdr:rowOff>
    </xdr:from>
    <xdr:ext cx="534377" cy="259045"/>
    <xdr:sp macro="" textlink="">
      <xdr:nvSpPr>
        <xdr:cNvPr id="263" name="テキスト ボックス 262"/>
        <xdr:cNvSpPr txBox="1"/>
      </xdr:nvSpPr>
      <xdr:spPr>
        <a:xfrm>
          <a:off x="2641111" y="162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99606</xdr:rowOff>
    </xdr:from>
    <xdr:to>
      <xdr:col>3</xdr:col>
      <xdr:colOff>3175</xdr:colOff>
      <xdr:row>96</xdr:row>
      <xdr:rowOff>29756</xdr:rowOff>
    </xdr:to>
    <xdr:sp macro="" textlink="">
      <xdr:nvSpPr>
        <xdr:cNvPr id="264" name="円/楕円 263"/>
        <xdr:cNvSpPr/>
      </xdr:nvSpPr>
      <xdr:spPr>
        <a:xfrm>
          <a:off x="1968500" y="16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46283</xdr:rowOff>
    </xdr:from>
    <xdr:ext cx="534377" cy="259045"/>
    <xdr:sp macro="" textlink="">
      <xdr:nvSpPr>
        <xdr:cNvPr id="265" name="テキスト ボックス 264"/>
        <xdr:cNvSpPr txBox="1"/>
      </xdr:nvSpPr>
      <xdr:spPr>
        <a:xfrm>
          <a:off x="1752111" y="161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33446</xdr:rowOff>
    </xdr:from>
    <xdr:to>
      <xdr:col>1</xdr:col>
      <xdr:colOff>485775</xdr:colOff>
      <xdr:row>96</xdr:row>
      <xdr:rowOff>135046</xdr:rowOff>
    </xdr:to>
    <xdr:sp macro="" textlink="">
      <xdr:nvSpPr>
        <xdr:cNvPr id="266" name="円/楕円 265"/>
        <xdr:cNvSpPr/>
      </xdr:nvSpPr>
      <xdr:spPr>
        <a:xfrm>
          <a:off x="1079500" y="164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151573</xdr:rowOff>
    </xdr:from>
    <xdr:ext cx="534377" cy="259045"/>
    <xdr:sp macro="" textlink="">
      <xdr:nvSpPr>
        <xdr:cNvPr id="267" name="テキスト ボックス 266"/>
        <xdr:cNvSpPr txBox="1"/>
      </xdr:nvSpPr>
      <xdr:spPr>
        <a:xfrm>
          <a:off x="863111" y="162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120178</xdr:rowOff>
    </xdr:from>
    <xdr:to>
      <xdr:col>15</xdr:col>
      <xdr:colOff>180975</xdr:colOff>
      <xdr:row>38</xdr:row>
      <xdr:rowOff>122966</xdr:rowOff>
    </xdr:to>
    <xdr:cxnSp macro="">
      <xdr:nvCxnSpPr>
        <xdr:cNvPr id="294" name="直線コネクタ 293"/>
        <xdr:cNvCxnSpPr/>
      </xdr:nvCxnSpPr>
      <xdr:spPr>
        <a:xfrm>
          <a:off x="9639300" y="6635278"/>
          <a:ext cx="8382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94300</xdr:rowOff>
    </xdr:from>
    <xdr:to>
      <xdr:col>14</xdr:col>
      <xdr:colOff>28575</xdr:colOff>
      <xdr:row>38</xdr:row>
      <xdr:rowOff>120178</xdr:rowOff>
    </xdr:to>
    <xdr:cxnSp macro="">
      <xdr:nvCxnSpPr>
        <xdr:cNvPr id="297" name="直線コネクタ 296"/>
        <xdr:cNvCxnSpPr/>
      </xdr:nvCxnSpPr>
      <xdr:spPr>
        <a:xfrm>
          <a:off x="8750300" y="6609400"/>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79075</xdr:rowOff>
    </xdr:from>
    <xdr:to>
      <xdr:col>12</xdr:col>
      <xdr:colOff>511175</xdr:colOff>
      <xdr:row>38</xdr:row>
      <xdr:rowOff>94300</xdr:rowOff>
    </xdr:to>
    <xdr:cxnSp macro="">
      <xdr:nvCxnSpPr>
        <xdr:cNvPr id="300" name="直線コネクタ 299"/>
        <xdr:cNvCxnSpPr/>
      </xdr:nvCxnSpPr>
      <xdr:spPr>
        <a:xfrm>
          <a:off x="7861300" y="659417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79075</xdr:rowOff>
    </xdr:from>
    <xdr:to>
      <xdr:col>11</xdr:col>
      <xdr:colOff>307975</xdr:colOff>
      <xdr:row>38</xdr:row>
      <xdr:rowOff>96495</xdr:rowOff>
    </xdr:to>
    <xdr:cxnSp macro="">
      <xdr:nvCxnSpPr>
        <xdr:cNvPr id="303" name="直線コネクタ 302"/>
        <xdr:cNvCxnSpPr/>
      </xdr:nvCxnSpPr>
      <xdr:spPr>
        <a:xfrm flipV="1">
          <a:off x="6972300" y="6594175"/>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72166</xdr:rowOff>
    </xdr:from>
    <xdr:to>
      <xdr:col>15</xdr:col>
      <xdr:colOff>231775</xdr:colOff>
      <xdr:row>39</xdr:row>
      <xdr:rowOff>2316</xdr:rowOff>
    </xdr:to>
    <xdr:sp macro="" textlink="">
      <xdr:nvSpPr>
        <xdr:cNvPr id="313" name="円/楕円 312"/>
        <xdr:cNvSpPr/>
      </xdr:nvSpPr>
      <xdr:spPr>
        <a:xfrm>
          <a:off x="10426700" y="6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69378</xdr:rowOff>
    </xdr:from>
    <xdr:to>
      <xdr:col>14</xdr:col>
      <xdr:colOff>79375</xdr:colOff>
      <xdr:row>38</xdr:row>
      <xdr:rowOff>170978</xdr:rowOff>
    </xdr:to>
    <xdr:sp macro="" textlink="">
      <xdr:nvSpPr>
        <xdr:cNvPr id="315" name="円/楕円 314"/>
        <xdr:cNvSpPr/>
      </xdr:nvSpPr>
      <xdr:spPr>
        <a:xfrm>
          <a:off x="9588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162105</xdr:rowOff>
    </xdr:from>
    <xdr:ext cx="378565" cy="259045"/>
    <xdr:sp macro="" textlink="">
      <xdr:nvSpPr>
        <xdr:cNvPr id="316" name="テキスト ボックス 315"/>
        <xdr:cNvSpPr txBox="1"/>
      </xdr:nvSpPr>
      <xdr:spPr>
        <a:xfrm>
          <a:off x="9450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43500</xdr:rowOff>
    </xdr:from>
    <xdr:to>
      <xdr:col>12</xdr:col>
      <xdr:colOff>561975</xdr:colOff>
      <xdr:row>38</xdr:row>
      <xdr:rowOff>145100</xdr:rowOff>
    </xdr:to>
    <xdr:sp macro="" textlink="">
      <xdr:nvSpPr>
        <xdr:cNvPr id="317" name="円/楕円 316"/>
        <xdr:cNvSpPr/>
      </xdr:nvSpPr>
      <xdr:spPr>
        <a:xfrm>
          <a:off x="8699500" y="6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136227</xdr:rowOff>
    </xdr:from>
    <xdr:ext cx="378565" cy="259045"/>
    <xdr:sp macro="" textlink="">
      <xdr:nvSpPr>
        <xdr:cNvPr id="318" name="テキスト ボックス 317"/>
        <xdr:cNvSpPr txBox="1"/>
      </xdr:nvSpPr>
      <xdr:spPr>
        <a:xfrm>
          <a:off x="8561017" y="665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28275</xdr:rowOff>
    </xdr:from>
    <xdr:to>
      <xdr:col>11</xdr:col>
      <xdr:colOff>358775</xdr:colOff>
      <xdr:row>38</xdr:row>
      <xdr:rowOff>129875</xdr:rowOff>
    </xdr:to>
    <xdr:sp macro="" textlink="">
      <xdr:nvSpPr>
        <xdr:cNvPr id="319" name="円/楕円 318"/>
        <xdr:cNvSpPr/>
      </xdr:nvSpPr>
      <xdr:spPr>
        <a:xfrm>
          <a:off x="7810500" y="65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121002</xdr:rowOff>
    </xdr:from>
    <xdr:ext cx="469744" cy="259045"/>
    <xdr:sp macro="" textlink="">
      <xdr:nvSpPr>
        <xdr:cNvPr id="320" name="テキスト ボックス 319"/>
        <xdr:cNvSpPr txBox="1"/>
      </xdr:nvSpPr>
      <xdr:spPr>
        <a:xfrm>
          <a:off x="7626427" y="663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45695</xdr:rowOff>
    </xdr:from>
    <xdr:to>
      <xdr:col>10</xdr:col>
      <xdr:colOff>155575</xdr:colOff>
      <xdr:row>38</xdr:row>
      <xdr:rowOff>147295</xdr:rowOff>
    </xdr:to>
    <xdr:sp macro="" textlink="">
      <xdr:nvSpPr>
        <xdr:cNvPr id="321" name="円/楕円 320"/>
        <xdr:cNvSpPr/>
      </xdr:nvSpPr>
      <xdr:spPr>
        <a:xfrm>
          <a:off x="6921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138422</xdr:rowOff>
    </xdr:from>
    <xdr:ext cx="378565" cy="259045"/>
    <xdr:sp macro="" textlink="">
      <xdr:nvSpPr>
        <xdr:cNvPr id="322" name="テキスト ボックス 321"/>
        <xdr:cNvSpPr txBox="1"/>
      </xdr:nvSpPr>
      <xdr:spPr>
        <a:xfrm>
          <a:off x="6783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126588</xdr:rowOff>
    </xdr:from>
    <xdr:to>
      <xdr:col>15</xdr:col>
      <xdr:colOff>180975</xdr:colOff>
      <xdr:row>58</xdr:row>
      <xdr:rowOff>128563</xdr:rowOff>
    </xdr:to>
    <xdr:cxnSp macro="">
      <xdr:nvCxnSpPr>
        <xdr:cNvPr id="349" name="直線コネクタ 348"/>
        <xdr:cNvCxnSpPr/>
      </xdr:nvCxnSpPr>
      <xdr:spPr>
        <a:xfrm flipV="1">
          <a:off x="9639300" y="10070688"/>
          <a:ext cx="8382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127968</xdr:rowOff>
    </xdr:from>
    <xdr:to>
      <xdr:col>14</xdr:col>
      <xdr:colOff>28575</xdr:colOff>
      <xdr:row>58</xdr:row>
      <xdr:rowOff>128563</xdr:rowOff>
    </xdr:to>
    <xdr:cxnSp macro="">
      <xdr:nvCxnSpPr>
        <xdr:cNvPr id="352" name="直線コネクタ 351"/>
        <xdr:cNvCxnSpPr/>
      </xdr:nvCxnSpPr>
      <xdr:spPr>
        <a:xfrm>
          <a:off x="8750300" y="10072068"/>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122514</xdr:rowOff>
    </xdr:from>
    <xdr:to>
      <xdr:col>12</xdr:col>
      <xdr:colOff>511175</xdr:colOff>
      <xdr:row>58</xdr:row>
      <xdr:rowOff>127968</xdr:rowOff>
    </xdr:to>
    <xdr:cxnSp macro="">
      <xdr:nvCxnSpPr>
        <xdr:cNvPr id="355" name="直線コネクタ 354"/>
        <xdr:cNvCxnSpPr/>
      </xdr:nvCxnSpPr>
      <xdr:spPr>
        <a:xfrm>
          <a:off x="7861300" y="1006661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122514</xdr:rowOff>
    </xdr:from>
    <xdr:to>
      <xdr:col>11</xdr:col>
      <xdr:colOff>307975</xdr:colOff>
      <xdr:row>58</xdr:row>
      <xdr:rowOff>124627</xdr:rowOff>
    </xdr:to>
    <xdr:cxnSp macro="">
      <xdr:nvCxnSpPr>
        <xdr:cNvPr id="358" name="直線コネクタ 357"/>
        <xdr:cNvCxnSpPr/>
      </xdr:nvCxnSpPr>
      <xdr:spPr>
        <a:xfrm flipV="1">
          <a:off x="6972300" y="10066614"/>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75788</xdr:rowOff>
    </xdr:from>
    <xdr:to>
      <xdr:col>15</xdr:col>
      <xdr:colOff>231775</xdr:colOff>
      <xdr:row>59</xdr:row>
      <xdr:rowOff>5938</xdr:rowOff>
    </xdr:to>
    <xdr:sp macro="" textlink="">
      <xdr:nvSpPr>
        <xdr:cNvPr id="368" name="円/楕円 367"/>
        <xdr:cNvSpPr/>
      </xdr:nvSpPr>
      <xdr:spPr>
        <a:xfrm>
          <a:off x="10426700" y="100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77763</xdr:rowOff>
    </xdr:from>
    <xdr:to>
      <xdr:col>14</xdr:col>
      <xdr:colOff>79375</xdr:colOff>
      <xdr:row>59</xdr:row>
      <xdr:rowOff>7913</xdr:rowOff>
    </xdr:to>
    <xdr:sp macro="" textlink="">
      <xdr:nvSpPr>
        <xdr:cNvPr id="370" name="円/楕円 369"/>
        <xdr:cNvSpPr/>
      </xdr:nvSpPr>
      <xdr:spPr>
        <a:xfrm>
          <a:off x="9588500" y="100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170490</xdr:rowOff>
    </xdr:from>
    <xdr:ext cx="469744" cy="259045"/>
    <xdr:sp macro="" textlink="">
      <xdr:nvSpPr>
        <xdr:cNvPr id="371" name="テキスト ボックス 370"/>
        <xdr:cNvSpPr txBox="1"/>
      </xdr:nvSpPr>
      <xdr:spPr>
        <a:xfrm>
          <a:off x="9404427" y="1011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77168</xdr:rowOff>
    </xdr:from>
    <xdr:to>
      <xdr:col>12</xdr:col>
      <xdr:colOff>561975</xdr:colOff>
      <xdr:row>59</xdr:row>
      <xdr:rowOff>7318</xdr:rowOff>
    </xdr:to>
    <xdr:sp macro="" textlink="">
      <xdr:nvSpPr>
        <xdr:cNvPr id="372" name="円/楕円 371"/>
        <xdr:cNvSpPr/>
      </xdr:nvSpPr>
      <xdr:spPr>
        <a:xfrm>
          <a:off x="8699500" y="100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169895</xdr:rowOff>
    </xdr:from>
    <xdr:ext cx="469744" cy="259045"/>
    <xdr:sp macro="" textlink="">
      <xdr:nvSpPr>
        <xdr:cNvPr id="373" name="テキスト ボックス 372"/>
        <xdr:cNvSpPr txBox="1"/>
      </xdr:nvSpPr>
      <xdr:spPr>
        <a:xfrm>
          <a:off x="8515427" y="1011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71714</xdr:rowOff>
    </xdr:from>
    <xdr:to>
      <xdr:col>11</xdr:col>
      <xdr:colOff>358775</xdr:colOff>
      <xdr:row>59</xdr:row>
      <xdr:rowOff>1864</xdr:rowOff>
    </xdr:to>
    <xdr:sp macro="" textlink="">
      <xdr:nvSpPr>
        <xdr:cNvPr id="374" name="円/楕円 373"/>
        <xdr:cNvSpPr/>
      </xdr:nvSpPr>
      <xdr:spPr>
        <a:xfrm>
          <a:off x="7810500" y="100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164441</xdr:rowOff>
    </xdr:from>
    <xdr:ext cx="469744" cy="259045"/>
    <xdr:sp macro="" textlink="">
      <xdr:nvSpPr>
        <xdr:cNvPr id="375" name="テキスト ボックス 374"/>
        <xdr:cNvSpPr txBox="1"/>
      </xdr:nvSpPr>
      <xdr:spPr>
        <a:xfrm>
          <a:off x="7626427" y="1010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73827</xdr:rowOff>
    </xdr:from>
    <xdr:to>
      <xdr:col>10</xdr:col>
      <xdr:colOff>155575</xdr:colOff>
      <xdr:row>59</xdr:row>
      <xdr:rowOff>3977</xdr:rowOff>
    </xdr:to>
    <xdr:sp macro="" textlink="">
      <xdr:nvSpPr>
        <xdr:cNvPr id="376" name="円/楕円 375"/>
        <xdr:cNvSpPr/>
      </xdr:nvSpPr>
      <xdr:spPr>
        <a:xfrm>
          <a:off x="6921500" y="100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166554</xdr:rowOff>
    </xdr:from>
    <xdr:ext cx="469744" cy="259045"/>
    <xdr:sp macro="" textlink="">
      <xdr:nvSpPr>
        <xdr:cNvPr id="377" name="テキスト ボックス 376"/>
        <xdr:cNvSpPr txBox="1"/>
      </xdr:nvSpPr>
      <xdr:spPr>
        <a:xfrm>
          <a:off x="6737427" y="1011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117983</xdr:rowOff>
    </xdr:from>
    <xdr:to>
      <xdr:col>15</xdr:col>
      <xdr:colOff>180975</xdr:colOff>
      <xdr:row>77</xdr:row>
      <xdr:rowOff>135196</xdr:rowOff>
    </xdr:to>
    <xdr:cxnSp macro="">
      <xdr:nvCxnSpPr>
        <xdr:cNvPr id="404" name="直線コネクタ 403"/>
        <xdr:cNvCxnSpPr/>
      </xdr:nvCxnSpPr>
      <xdr:spPr>
        <a:xfrm>
          <a:off x="9639300" y="13319633"/>
          <a:ext cx="8382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117983</xdr:rowOff>
    </xdr:from>
    <xdr:to>
      <xdr:col>14</xdr:col>
      <xdr:colOff>28575</xdr:colOff>
      <xdr:row>77</xdr:row>
      <xdr:rowOff>142512</xdr:rowOff>
    </xdr:to>
    <xdr:cxnSp macro="">
      <xdr:nvCxnSpPr>
        <xdr:cNvPr id="407" name="直線コネクタ 406"/>
        <xdr:cNvCxnSpPr/>
      </xdr:nvCxnSpPr>
      <xdr:spPr>
        <a:xfrm flipV="1">
          <a:off x="8750300" y="13319633"/>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142512</xdr:rowOff>
    </xdr:from>
    <xdr:to>
      <xdr:col>12</xdr:col>
      <xdr:colOff>511175</xdr:colOff>
      <xdr:row>77</xdr:row>
      <xdr:rowOff>155702</xdr:rowOff>
    </xdr:to>
    <xdr:cxnSp macro="">
      <xdr:nvCxnSpPr>
        <xdr:cNvPr id="410" name="直線コネクタ 409"/>
        <xdr:cNvCxnSpPr/>
      </xdr:nvCxnSpPr>
      <xdr:spPr>
        <a:xfrm flipV="1">
          <a:off x="7861300" y="13344162"/>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136294</xdr:rowOff>
    </xdr:from>
    <xdr:to>
      <xdr:col>11</xdr:col>
      <xdr:colOff>307975</xdr:colOff>
      <xdr:row>77</xdr:row>
      <xdr:rowOff>155702</xdr:rowOff>
    </xdr:to>
    <xdr:cxnSp macro="">
      <xdr:nvCxnSpPr>
        <xdr:cNvPr id="413" name="直線コネクタ 412"/>
        <xdr:cNvCxnSpPr/>
      </xdr:nvCxnSpPr>
      <xdr:spPr>
        <a:xfrm>
          <a:off x="6972300" y="13337944"/>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84396</xdr:rowOff>
    </xdr:from>
    <xdr:to>
      <xdr:col>15</xdr:col>
      <xdr:colOff>231775</xdr:colOff>
      <xdr:row>78</xdr:row>
      <xdr:rowOff>14546</xdr:rowOff>
    </xdr:to>
    <xdr:sp macro="" textlink="">
      <xdr:nvSpPr>
        <xdr:cNvPr id="423" name="円/楕円 422"/>
        <xdr:cNvSpPr/>
      </xdr:nvSpPr>
      <xdr:spPr>
        <a:xfrm>
          <a:off x="10426700" y="132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62823</xdr:rowOff>
    </xdr:from>
    <xdr:ext cx="469744" cy="259045"/>
    <xdr:sp macro="" textlink="">
      <xdr:nvSpPr>
        <xdr:cNvPr id="424" name="商工費該当値テキスト"/>
        <xdr:cNvSpPr txBox="1"/>
      </xdr:nvSpPr>
      <xdr:spPr>
        <a:xfrm>
          <a:off x="10528300" y="1326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67183</xdr:rowOff>
    </xdr:from>
    <xdr:to>
      <xdr:col>14</xdr:col>
      <xdr:colOff>79375</xdr:colOff>
      <xdr:row>77</xdr:row>
      <xdr:rowOff>168783</xdr:rowOff>
    </xdr:to>
    <xdr:sp macro="" textlink="">
      <xdr:nvSpPr>
        <xdr:cNvPr id="425" name="円/楕円 424"/>
        <xdr:cNvSpPr/>
      </xdr:nvSpPr>
      <xdr:spPr>
        <a:xfrm>
          <a:off x="9588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159910</xdr:rowOff>
    </xdr:from>
    <xdr:ext cx="469744" cy="259045"/>
    <xdr:sp macro="" textlink="">
      <xdr:nvSpPr>
        <xdr:cNvPr id="426" name="テキスト ボックス 425"/>
        <xdr:cNvSpPr txBox="1"/>
      </xdr:nvSpPr>
      <xdr:spPr>
        <a:xfrm>
          <a:off x="9404427"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91712</xdr:rowOff>
    </xdr:from>
    <xdr:to>
      <xdr:col>12</xdr:col>
      <xdr:colOff>561975</xdr:colOff>
      <xdr:row>78</xdr:row>
      <xdr:rowOff>21862</xdr:rowOff>
    </xdr:to>
    <xdr:sp macro="" textlink="">
      <xdr:nvSpPr>
        <xdr:cNvPr id="427" name="円/楕円 426"/>
        <xdr:cNvSpPr/>
      </xdr:nvSpPr>
      <xdr:spPr>
        <a:xfrm>
          <a:off x="8699500" y="132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12989</xdr:rowOff>
    </xdr:from>
    <xdr:ext cx="469744" cy="259045"/>
    <xdr:sp macro="" textlink="">
      <xdr:nvSpPr>
        <xdr:cNvPr id="428" name="テキスト ボックス 427"/>
        <xdr:cNvSpPr txBox="1"/>
      </xdr:nvSpPr>
      <xdr:spPr>
        <a:xfrm>
          <a:off x="8515427" y="133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104902</xdr:rowOff>
    </xdr:from>
    <xdr:to>
      <xdr:col>11</xdr:col>
      <xdr:colOff>358775</xdr:colOff>
      <xdr:row>78</xdr:row>
      <xdr:rowOff>35052</xdr:rowOff>
    </xdr:to>
    <xdr:sp macro="" textlink="">
      <xdr:nvSpPr>
        <xdr:cNvPr id="429" name="円/楕円 428"/>
        <xdr:cNvSpPr/>
      </xdr:nvSpPr>
      <xdr:spPr>
        <a:xfrm>
          <a:off x="7810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26179</xdr:rowOff>
    </xdr:from>
    <xdr:ext cx="469744" cy="259045"/>
    <xdr:sp macro="" textlink="">
      <xdr:nvSpPr>
        <xdr:cNvPr id="430" name="テキスト ボックス 429"/>
        <xdr:cNvSpPr txBox="1"/>
      </xdr:nvSpPr>
      <xdr:spPr>
        <a:xfrm>
          <a:off x="7626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85494</xdr:rowOff>
    </xdr:from>
    <xdr:to>
      <xdr:col>10</xdr:col>
      <xdr:colOff>155575</xdr:colOff>
      <xdr:row>78</xdr:row>
      <xdr:rowOff>15644</xdr:rowOff>
    </xdr:to>
    <xdr:sp macro="" textlink="">
      <xdr:nvSpPr>
        <xdr:cNvPr id="431" name="円/楕円 430"/>
        <xdr:cNvSpPr/>
      </xdr:nvSpPr>
      <xdr:spPr>
        <a:xfrm>
          <a:off x="6921500" y="132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6771</xdr:rowOff>
    </xdr:from>
    <xdr:ext cx="469744" cy="259045"/>
    <xdr:sp macro="" textlink="">
      <xdr:nvSpPr>
        <xdr:cNvPr id="432" name="テキスト ボックス 431"/>
        <xdr:cNvSpPr txBox="1"/>
      </xdr:nvSpPr>
      <xdr:spPr>
        <a:xfrm>
          <a:off x="6737427" y="133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141932</xdr:rowOff>
    </xdr:from>
    <xdr:to>
      <xdr:col>15</xdr:col>
      <xdr:colOff>180975</xdr:colOff>
      <xdr:row>98</xdr:row>
      <xdr:rowOff>156821</xdr:rowOff>
    </xdr:to>
    <xdr:cxnSp macro="">
      <xdr:nvCxnSpPr>
        <xdr:cNvPr id="461" name="直線コネクタ 460"/>
        <xdr:cNvCxnSpPr/>
      </xdr:nvCxnSpPr>
      <xdr:spPr>
        <a:xfrm flipV="1">
          <a:off x="9639300" y="16944032"/>
          <a:ext cx="8382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156821</xdr:rowOff>
    </xdr:from>
    <xdr:to>
      <xdr:col>14</xdr:col>
      <xdr:colOff>28575</xdr:colOff>
      <xdr:row>98</xdr:row>
      <xdr:rowOff>162041</xdr:rowOff>
    </xdr:to>
    <xdr:cxnSp macro="">
      <xdr:nvCxnSpPr>
        <xdr:cNvPr id="464" name="直線コネクタ 463"/>
        <xdr:cNvCxnSpPr/>
      </xdr:nvCxnSpPr>
      <xdr:spPr>
        <a:xfrm flipV="1">
          <a:off x="8750300" y="1695892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162041</xdr:rowOff>
    </xdr:from>
    <xdr:to>
      <xdr:col>12</xdr:col>
      <xdr:colOff>511175</xdr:colOff>
      <xdr:row>98</xdr:row>
      <xdr:rowOff>162875</xdr:rowOff>
    </xdr:to>
    <xdr:cxnSp macro="">
      <xdr:nvCxnSpPr>
        <xdr:cNvPr id="467" name="直線コネクタ 466"/>
        <xdr:cNvCxnSpPr/>
      </xdr:nvCxnSpPr>
      <xdr:spPr>
        <a:xfrm flipV="1">
          <a:off x="7861300" y="16964141"/>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162875</xdr:rowOff>
    </xdr:from>
    <xdr:to>
      <xdr:col>11</xdr:col>
      <xdr:colOff>307975</xdr:colOff>
      <xdr:row>98</xdr:row>
      <xdr:rowOff>163554</xdr:rowOff>
    </xdr:to>
    <xdr:cxnSp macro="">
      <xdr:nvCxnSpPr>
        <xdr:cNvPr id="470" name="直線コネクタ 469"/>
        <xdr:cNvCxnSpPr/>
      </xdr:nvCxnSpPr>
      <xdr:spPr>
        <a:xfrm flipV="1">
          <a:off x="6972300" y="16964975"/>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91132</xdr:rowOff>
    </xdr:from>
    <xdr:to>
      <xdr:col>15</xdr:col>
      <xdr:colOff>231775</xdr:colOff>
      <xdr:row>99</xdr:row>
      <xdr:rowOff>21282</xdr:rowOff>
    </xdr:to>
    <xdr:sp macro="" textlink="">
      <xdr:nvSpPr>
        <xdr:cNvPr id="480" name="円/楕円 479"/>
        <xdr:cNvSpPr/>
      </xdr:nvSpPr>
      <xdr:spPr>
        <a:xfrm>
          <a:off x="10426700" y="168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50509</xdr:rowOff>
    </xdr:from>
    <xdr:ext cx="534377" cy="259045"/>
    <xdr:sp macro="" textlink="">
      <xdr:nvSpPr>
        <xdr:cNvPr id="481" name="土木費該当値テキスト"/>
        <xdr:cNvSpPr txBox="1"/>
      </xdr:nvSpPr>
      <xdr:spPr>
        <a:xfrm>
          <a:off x="10528300" y="166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106021</xdr:rowOff>
    </xdr:from>
    <xdr:to>
      <xdr:col>14</xdr:col>
      <xdr:colOff>79375</xdr:colOff>
      <xdr:row>99</xdr:row>
      <xdr:rowOff>36171</xdr:rowOff>
    </xdr:to>
    <xdr:sp macro="" textlink="">
      <xdr:nvSpPr>
        <xdr:cNvPr id="482" name="円/楕円 481"/>
        <xdr:cNvSpPr/>
      </xdr:nvSpPr>
      <xdr:spPr>
        <a:xfrm>
          <a:off x="9588500" y="169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52698</xdr:rowOff>
    </xdr:from>
    <xdr:ext cx="534377" cy="259045"/>
    <xdr:sp macro="" textlink="">
      <xdr:nvSpPr>
        <xdr:cNvPr id="483" name="テキスト ボックス 482"/>
        <xdr:cNvSpPr txBox="1"/>
      </xdr:nvSpPr>
      <xdr:spPr>
        <a:xfrm>
          <a:off x="9372111" y="166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111241</xdr:rowOff>
    </xdr:from>
    <xdr:to>
      <xdr:col>12</xdr:col>
      <xdr:colOff>561975</xdr:colOff>
      <xdr:row>99</xdr:row>
      <xdr:rowOff>41391</xdr:rowOff>
    </xdr:to>
    <xdr:sp macro="" textlink="">
      <xdr:nvSpPr>
        <xdr:cNvPr id="484" name="円/楕円 483"/>
        <xdr:cNvSpPr/>
      </xdr:nvSpPr>
      <xdr:spPr>
        <a:xfrm>
          <a:off x="8699500" y="169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32518</xdr:rowOff>
    </xdr:from>
    <xdr:ext cx="534377" cy="259045"/>
    <xdr:sp macro="" textlink="">
      <xdr:nvSpPr>
        <xdr:cNvPr id="485" name="テキスト ボックス 484"/>
        <xdr:cNvSpPr txBox="1"/>
      </xdr:nvSpPr>
      <xdr:spPr>
        <a:xfrm>
          <a:off x="8483111" y="170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112075</xdr:rowOff>
    </xdr:from>
    <xdr:to>
      <xdr:col>11</xdr:col>
      <xdr:colOff>358775</xdr:colOff>
      <xdr:row>99</xdr:row>
      <xdr:rowOff>42225</xdr:rowOff>
    </xdr:to>
    <xdr:sp macro="" textlink="">
      <xdr:nvSpPr>
        <xdr:cNvPr id="486" name="円/楕円 485"/>
        <xdr:cNvSpPr/>
      </xdr:nvSpPr>
      <xdr:spPr>
        <a:xfrm>
          <a:off x="7810500" y="1691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33352</xdr:rowOff>
    </xdr:from>
    <xdr:ext cx="534377" cy="259045"/>
    <xdr:sp macro="" textlink="">
      <xdr:nvSpPr>
        <xdr:cNvPr id="487" name="テキスト ボックス 486"/>
        <xdr:cNvSpPr txBox="1"/>
      </xdr:nvSpPr>
      <xdr:spPr>
        <a:xfrm>
          <a:off x="7594111" y="170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112754</xdr:rowOff>
    </xdr:from>
    <xdr:to>
      <xdr:col>10</xdr:col>
      <xdr:colOff>155575</xdr:colOff>
      <xdr:row>99</xdr:row>
      <xdr:rowOff>42904</xdr:rowOff>
    </xdr:to>
    <xdr:sp macro="" textlink="">
      <xdr:nvSpPr>
        <xdr:cNvPr id="488" name="円/楕円 487"/>
        <xdr:cNvSpPr/>
      </xdr:nvSpPr>
      <xdr:spPr>
        <a:xfrm>
          <a:off x="6921500" y="169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34031</xdr:rowOff>
    </xdr:from>
    <xdr:ext cx="534377" cy="259045"/>
    <xdr:sp macro="" textlink="">
      <xdr:nvSpPr>
        <xdr:cNvPr id="489" name="テキスト ボックス 488"/>
        <xdr:cNvSpPr txBox="1"/>
      </xdr:nvSpPr>
      <xdr:spPr>
        <a:xfrm>
          <a:off x="6705111" y="170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134076</xdr:rowOff>
    </xdr:from>
    <xdr:to>
      <xdr:col>23</xdr:col>
      <xdr:colOff>517525</xdr:colOff>
      <xdr:row>38</xdr:row>
      <xdr:rowOff>148021</xdr:rowOff>
    </xdr:to>
    <xdr:cxnSp macro="">
      <xdr:nvCxnSpPr>
        <xdr:cNvPr id="517" name="直線コネクタ 516"/>
        <xdr:cNvCxnSpPr/>
      </xdr:nvCxnSpPr>
      <xdr:spPr>
        <a:xfrm>
          <a:off x="15481300" y="6649176"/>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22016</xdr:rowOff>
    </xdr:from>
    <xdr:to>
      <xdr:col>22</xdr:col>
      <xdr:colOff>365125</xdr:colOff>
      <xdr:row>38</xdr:row>
      <xdr:rowOff>134076</xdr:rowOff>
    </xdr:to>
    <xdr:cxnSp macro="">
      <xdr:nvCxnSpPr>
        <xdr:cNvPr id="520" name="直線コネクタ 519"/>
        <xdr:cNvCxnSpPr/>
      </xdr:nvCxnSpPr>
      <xdr:spPr>
        <a:xfrm>
          <a:off x="14592300" y="6537116"/>
          <a:ext cx="889000" cy="1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69108</xdr:rowOff>
    </xdr:from>
    <xdr:to>
      <xdr:col>21</xdr:col>
      <xdr:colOff>161925</xdr:colOff>
      <xdr:row>38</xdr:row>
      <xdr:rowOff>22016</xdr:rowOff>
    </xdr:to>
    <xdr:cxnSp macro="">
      <xdr:nvCxnSpPr>
        <xdr:cNvPr id="523" name="直線コネクタ 522"/>
        <xdr:cNvCxnSpPr/>
      </xdr:nvCxnSpPr>
      <xdr:spPr>
        <a:xfrm>
          <a:off x="13703300" y="6412758"/>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69108</xdr:rowOff>
    </xdr:from>
    <xdr:to>
      <xdr:col>19</xdr:col>
      <xdr:colOff>644525</xdr:colOff>
      <xdr:row>38</xdr:row>
      <xdr:rowOff>66273</xdr:rowOff>
    </xdr:to>
    <xdr:cxnSp macro="">
      <xdr:nvCxnSpPr>
        <xdr:cNvPr id="526" name="直線コネクタ 525"/>
        <xdr:cNvCxnSpPr/>
      </xdr:nvCxnSpPr>
      <xdr:spPr>
        <a:xfrm flipV="1">
          <a:off x="12814300" y="6412758"/>
          <a:ext cx="889000" cy="16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97221</xdr:rowOff>
    </xdr:from>
    <xdr:to>
      <xdr:col>23</xdr:col>
      <xdr:colOff>568325</xdr:colOff>
      <xdr:row>39</xdr:row>
      <xdr:rowOff>27371</xdr:rowOff>
    </xdr:to>
    <xdr:sp macro="" textlink="">
      <xdr:nvSpPr>
        <xdr:cNvPr id="536" name="円/楕円 535"/>
        <xdr:cNvSpPr/>
      </xdr:nvSpPr>
      <xdr:spPr>
        <a:xfrm>
          <a:off x="16268700" y="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12148</xdr:rowOff>
    </xdr:from>
    <xdr:ext cx="469744" cy="259045"/>
    <xdr:sp macro="" textlink="">
      <xdr:nvSpPr>
        <xdr:cNvPr id="537" name="消防費該当値テキスト"/>
        <xdr:cNvSpPr txBox="1"/>
      </xdr:nvSpPr>
      <xdr:spPr>
        <a:xfrm>
          <a:off x="16370300" y="652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83276</xdr:rowOff>
    </xdr:from>
    <xdr:to>
      <xdr:col>22</xdr:col>
      <xdr:colOff>415925</xdr:colOff>
      <xdr:row>39</xdr:row>
      <xdr:rowOff>13426</xdr:rowOff>
    </xdr:to>
    <xdr:sp macro="" textlink="">
      <xdr:nvSpPr>
        <xdr:cNvPr id="538" name="円/楕円 537"/>
        <xdr:cNvSpPr/>
      </xdr:nvSpPr>
      <xdr:spPr>
        <a:xfrm>
          <a:off x="15430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4553</xdr:rowOff>
    </xdr:from>
    <xdr:ext cx="534377" cy="259045"/>
    <xdr:sp macro="" textlink="">
      <xdr:nvSpPr>
        <xdr:cNvPr id="539" name="テキスト ボックス 538"/>
        <xdr:cNvSpPr txBox="1"/>
      </xdr:nvSpPr>
      <xdr:spPr>
        <a:xfrm>
          <a:off x="15214111" y="66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142667</xdr:rowOff>
    </xdr:from>
    <xdr:to>
      <xdr:col>21</xdr:col>
      <xdr:colOff>212725</xdr:colOff>
      <xdr:row>38</xdr:row>
      <xdr:rowOff>72817</xdr:rowOff>
    </xdr:to>
    <xdr:sp macro="" textlink="">
      <xdr:nvSpPr>
        <xdr:cNvPr id="540" name="円/楕円 539"/>
        <xdr:cNvSpPr/>
      </xdr:nvSpPr>
      <xdr:spPr>
        <a:xfrm>
          <a:off x="14541500" y="64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63943</xdr:rowOff>
    </xdr:from>
    <xdr:ext cx="534377" cy="259045"/>
    <xdr:sp macro="" textlink="">
      <xdr:nvSpPr>
        <xdr:cNvPr id="541" name="テキスト ボックス 540"/>
        <xdr:cNvSpPr txBox="1"/>
      </xdr:nvSpPr>
      <xdr:spPr>
        <a:xfrm>
          <a:off x="14325111" y="65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18308</xdr:rowOff>
    </xdr:from>
    <xdr:to>
      <xdr:col>20</xdr:col>
      <xdr:colOff>9525</xdr:colOff>
      <xdr:row>37</xdr:row>
      <xdr:rowOff>119908</xdr:rowOff>
    </xdr:to>
    <xdr:sp macro="" textlink="">
      <xdr:nvSpPr>
        <xdr:cNvPr id="542" name="円/楕円 541"/>
        <xdr:cNvSpPr/>
      </xdr:nvSpPr>
      <xdr:spPr>
        <a:xfrm>
          <a:off x="13652500" y="636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111035</xdr:rowOff>
    </xdr:from>
    <xdr:ext cx="534377" cy="259045"/>
    <xdr:sp macro="" textlink="">
      <xdr:nvSpPr>
        <xdr:cNvPr id="543" name="テキスト ボックス 542"/>
        <xdr:cNvSpPr txBox="1"/>
      </xdr:nvSpPr>
      <xdr:spPr>
        <a:xfrm>
          <a:off x="13436111" y="64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15473</xdr:rowOff>
    </xdr:from>
    <xdr:to>
      <xdr:col>18</xdr:col>
      <xdr:colOff>492125</xdr:colOff>
      <xdr:row>38</xdr:row>
      <xdr:rowOff>117073</xdr:rowOff>
    </xdr:to>
    <xdr:sp macro="" textlink="">
      <xdr:nvSpPr>
        <xdr:cNvPr id="544" name="円/楕円 543"/>
        <xdr:cNvSpPr/>
      </xdr:nvSpPr>
      <xdr:spPr>
        <a:xfrm>
          <a:off x="12763500" y="6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108200</xdr:rowOff>
    </xdr:from>
    <xdr:ext cx="534377" cy="259045"/>
    <xdr:sp macro="" textlink="">
      <xdr:nvSpPr>
        <xdr:cNvPr id="545" name="テキスト ボックス 544"/>
        <xdr:cNvSpPr txBox="1"/>
      </xdr:nvSpPr>
      <xdr:spPr>
        <a:xfrm>
          <a:off x="12547111" y="662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67021</xdr:rowOff>
    </xdr:from>
    <xdr:to>
      <xdr:col>23</xdr:col>
      <xdr:colOff>517525</xdr:colOff>
      <xdr:row>58</xdr:row>
      <xdr:rowOff>152456</xdr:rowOff>
    </xdr:to>
    <xdr:cxnSp macro="">
      <xdr:nvCxnSpPr>
        <xdr:cNvPr id="573" name="直線コネクタ 572"/>
        <xdr:cNvCxnSpPr/>
      </xdr:nvCxnSpPr>
      <xdr:spPr>
        <a:xfrm>
          <a:off x="15481300" y="10011121"/>
          <a:ext cx="83820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67021</xdr:rowOff>
    </xdr:from>
    <xdr:to>
      <xdr:col>22</xdr:col>
      <xdr:colOff>365125</xdr:colOff>
      <xdr:row>58</xdr:row>
      <xdr:rowOff>125466</xdr:rowOff>
    </xdr:to>
    <xdr:cxnSp macro="">
      <xdr:nvCxnSpPr>
        <xdr:cNvPr id="576" name="直線コネクタ 575"/>
        <xdr:cNvCxnSpPr/>
      </xdr:nvCxnSpPr>
      <xdr:spPr>
        <a:xfrm flipV="1">
          <a:off x="14592300" y="10011121"/>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87092</xdr:rowOff>
    </xdr:from>
    <xdr:to>
      <xdr:col>21</xdr:col>
      <xdr:colOff>161925</xdr:colOff>
      <xdr:row>58</xdr:row>
      <xdr:rowOff>125466</xdr:rowOff>
    </xdr:to>
    <xdr:cxnSp macro="">
      <xdr:nvCxnSpPr>
        <xdr:cNvPr id="579" name="直線コネクタ 578"/>
        <xdr:cNvCxnSpPr/>
      </xdr:nvCxnSpPr>
      <xdr:spPr>
        <a:xfrm>
          <a:off x="13703300" y="9859742"/>
          <a:ext cx="889000" cy="20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87092</xdr:rowOff>
    </xdr:from>
    <xdr:to>
      <xdr:col>19</xdr:col>
      <xdr:colOff>644525</xdr:colOff>
      <xdr:row>58</xdr:row>
      <xdr:rowOff>163216</xdr:rowOff>
    </xdr:to>
    <xdr:cxnSp macro="">
      <xdr:nvCxnSpPr>
        <xdr:cNvPr id="582" name="直線コネクタ 581"/>
        <xdr:cNvCxnSpPr/>
      </xdr:nvCxnSpPr>
      <xdr:spPr>
        <a:xfrm flipV="1">
          <a:off x="12814300" y="9859742"/>
          <a:ext cx="8890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101656</xdr:rowOff>
    </xdr:from>
    <xdr:to>
      <xdr:col>23</xdr:col>
      <xdr:colOff>568325</xdr:colOff>
      <xdr:row>59</xdr:row>
      <xdr:rowOff>31806</xdr:rowOff>
    </xdr:to>
    <xdr:sp macro="" textlink="">
      <xdr:nvSpPr>
        <xdr:cNvPr id="592" name="円/楕円 591"/>
        <xdr:cNvSpPr/>
      </xdr:nvSpPr>
      <xdr:spPr>
        <a:xfrm>
          <a:off x="16268700" y="100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16583</xdr:rowOff>
    </xdr:from>
    <xdr:ext cx="534377" cy="259045"/>
    <xdr:sp macro="" textlink="">
      <xdr:nvSpPr>
        <xdr:cNvPr id="593" name="教育費該当値テキスト"/>
        <xdr:cNvSpPr txBox="1"/>
      </xdr:nvSpPr>
      <xdr:spPr>
        <a:xfrm>
          <a:off x="16370300" y="9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16221</xdr:rowOff>
    </xdr:from>
    <xdr:to>
      <xdr:col>22</xdr:col>
      <xdr:colOff>415925</xdr:colOff>
      <xdr:row>58</xdr:row>
      <xdr:rowOff>117821</xdr:rowOff>
    </xdr:to>
    <xdr:sp macro="" textlink="">
      <xdr:nvSpPr>
        <xdr:cNvPr id="594" name="円/楕円 593"/>
        <xdr:cNvSpPr/>
      </xdr:nvSpPr>
      <xdr:spPr>
        <a:xfrm>
          <a:off x="15430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108948</xdr:rowOff>
    </xdr:from>
    <xdr:ext cx="534377" cy="259045"/>
    <xdr:sp macro="" textlink="">
      <xdr:nvSpPr>
        <xdr:cNvPr id="595" name="テキスト ボックス 594"/>
        <xdr:cNvSpPr txBox="1"/>
      </xdr:nvSpPr>
      <xdr:spPr>
        <a:xfrm>
          <a:off x="15214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74666</xdr:rowOff>
    </xdr:from>
    <xdr:to>
      <xdr:col>21</xdr:col>
      <xdr:colOff>212725</xdr:colOff>
      <xdr:row>59</xdr:row>
      <xdr:rowOff>4816</xdr:rowOff>
    </xdr:to>
    <xdr:sp macro="" textlink="">
      <xdr:nvSpPr>
        <xdr:cNvPr id="596" name="円/楕円 595"/>
        <xdr:cNvSpPr/>
      </xdr:nvSpPr>
      <xdr:spPr>
        <a:xfrm>
          <a:off x="14541500" y="100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167393</xdr:rowOff>
    </xdr:from>
    <xdr:ext cx="534377" cy="259045"/>
    <xdr:sp macro="" textlink="">
      <xdr:nvSpPr>
        <xdr:cNvPr id="597" name="テキスト ボックス 596"/>
        <xdr:cNvSpPr txBox="1"/>
      </xdr:nvSpPr>
      <xdr:spPr>
        <a:xfrm>
          <a:off x="14325111" y="101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36292</xdr:rowOff>
    </xdr:from>
    <xdr:to>
      <xdr:col>20</xdr:col>
      <xdr:colOff>9525</xdr:colOff>
      <xdr:row>57</xdr:row>
      <xdr:rowOff>137892</xdr:rowOff>
    </xdr:to>
    <xdr:sp macro="" textlink="">
      <xdr:nvSpPr>
        <xdr:cNvPr id="598" name="円/楕円 597"/>
        <xdr:cNvSpPr/>
      </xdr:nvSpPr>
      <xdr:spPr>
        <a:xfrm>
          <a:off x="13652500" y="98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129019</xdr:rowOff>
    </xdr:from>
    <xdr:ext cx="534377" cy="259045"/>
    <xdr:sp macro="" textlink="">
      <xdr:nvSpPr>
        <xdr:cNvPr id="599" name="テキスト ボックス 598"/>
        <xdr:cNvSpPr txBox="1"/>
      </xdr:nvSpPr>
      <xdr:spPr>
        <a:xfrm>
          <a:off x="13436111" y="99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112416</xdr:rowOff>
    </xdr:from>
    <xdr:to>
      <xdr:col>18</xdr:col>
      <xdr:colOff>492125</xdr:colOff>
      <xdr:row>59</xdr:row>
      <xdr:rowOff>42566</xdr:rowOff>
    </xdr:to>
    <xdr:sp macro="" textlink="">
      <xdr:nvSpPr>
        <xdr:cNvPr id="600" name="円/楕円 599"/>
        <xdr:cNvSpPr/>
      </xdr:nvSpPr>
      <xdr:spPr>
        <a:xfrm>
          <a:off x="12763500" y="100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33693</xdr:rowOff>
    </xdr:from>
    <xdr:ext cx="534377" cy="259045"/>
    <xdr:sp macro="" textlink="">
      <xdr:nvSpPr>
        <xdr:cNvPr id="601" name="テキスト ボックス 600"/>
        <xdr:cNvSpPr txBox="1"/>
      </xdr:nvSpPr>
      <xdr:spPr>
        <a:xfrm>
          <a:off x="12547111" y="10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44374</xdr:rowOff>
    </xdr:from>
    <xdr:to>
      <xdr:col>23</xdr:col>
      <xdr:colOff>517525</xdr:colOff>
      <xdr:row>79</xdr:row>
      <xdr:rowOff>44450</xdr:rowOff>
    </xdr:to>
    <xdr:cxnSp macro="">
      <xdr:nvCxnSpPr>
        <xdr:cNvPr id="630" name="直線コネクタ 629"/>
        <xdr:cNvCxnSpPr/>
      </xdr:nvCxnSpPr>
      <xdr:spPr>
        <a:xfrm>
          <a:off x="15481300" y="13588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44374</xdr:rowOff>
    </xdr:from>
    <xdr:to>
      <xdr:col>22</xdr:col>
      <xdr:colOff>365125</xdr:colOff>
      <xdr:row>79</xdr:row>
      <xdr:rowOff>44450</xdr:rowOff>
    </xdr:to>
    <xdr:cxnSp macro="">
      <xdr:nvCxnSpPr>
        <xdr:cNvPr id="633" name="直線コネクタ 632"/>
        <xdr:cNvCxnSpPr/>
      </xdr:nvCxnSpPr>
      <xdr:spPr>
        <a:xfrm flipV="1">
          <a:off x="14592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42011</xdr:rowOff>
    </xdr:from>
    <xdr:to>
      <xdr:col>19</xdr:col>
      <xdr:colOff>644525</xdr:colOff>
      <xdr:row>79</xdr:row>
      <xdr:rowOff>44450</xdr:rowOff>
    </xdr:to>
    <xdr:cxnSp macro="">
      <xdr:nvCxnSpPr>
        <xdr:cNvPr id="639" name="直線コネクタ 638"/>
        <xdr:cNvCxnSpPr/>
      </xdr:nvCxnSpPr>
      <xdr:spPr>
        <a:xfrm>
          <a:off x="12814300" y="13586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165024</xdr:rowOff>
    </xdr:from>
    <xdr:to>
      <xdr:col>22</xdr:col>
      <xdr:colOff>415925</xdr:colOff>
      <xdr:row>79</xdr:row>
      <xdr:rowOff>95174</xdr:rowOff>
    </xdr:to>
    <xdr:sp macro="" textlink="">
      <xdr:nvSpPr>
        <xdr:cNvPr id="651" name="円/楕円 650"/>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86301</xdr:rowOff>
    </xdr:from>
    <xdr:ext cx="249299" cy="259045"/>
    <xdr:sp macro="" textlink="">
      <xdr:nvSpPr>
        <xdr:cNvPr id="652" name="テキスト ボックス 651"/>
        <xdr:cNvSpPr txBox="1"/>
      </xdr:nvSpPr>
      <xdr:spPr>
        <a:xfrm>
          <a:off x="15356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162661</xdr:rowOff>
    </xdr:from>
    <xdr:to>
      <xdr:col>18</xdr:col>
      <xdr:colOff>492125</xdr:colOff>
      <xdr:row>79</xdr:row>
      <xdr:rowOff>92811</xdr:rowOff>
    </xdr:to>
    <xdr:sp macro="" textlink="">
      <xdr:nvSpPr>
        <xdr:cNvPr id="657" name="円/楕円 656"/>
        <xdr:cNvSpPr/>
      </xdr:nvSpPr>
      <xdr:spPr>
        <a:xfrm>
          <a:off x="12763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83938</xdr:rowOff>
    </xdr:from>
    <xdr:ext cx="378565" cy="259045"/>
    <xdr:sp macro="" textlink="">
      <xdr:nvSpPr>
        <xdr:cNvPr id="658" name="テキスト ボックス 657"/>
        <xdr:cNvSpPr txBox="1"/>
      </xdr:nvSpPr>
      <xdr:spPr>
        <a:xfrm>
          <a:off x="12625017" y="13628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139292</xdr:rowOff>
    </xdr:from>
    <xdr:to>
      <xdr:col>23</xdr:col>
      <xdr:colOff>517525</xdr:colOff>
      <xdr:row>96</xdr:row>
      <xdr:rowOff>25857</xdr:rowOff>
    </xdr:to>
    <xdr:cxnSp macro="">
      <xdr:nvCxnSpPr>
        <xdr:cNvPr id="689" name="直線コネクタ 688"/>
        <xdr:cNvCxnSpPr/>
      </xdr:nvCxnSpPr>
      <xdr:spPr>
        <a:xfrm>
          <a:off x="15481300" y="16427042"/>
          <a:ext cx="8382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139292</xdr:rowOff>
    </xdr:from>
    <xdr:to>
      <xdr:col>22</xdr:col>
      <xdr:colOff>365125</xdr:colOff>
      <xdr:row>95</xdr:row>
      <xdr:rowOff>143782</xdr:rowOff>
    </xdr:to>
    <xdr:cxnSp macro="">
      <xdr:nvCxnSpPr>
        <xdr:cNvPr id="692" name="直線コネクタ 691"/>
        <xdr:cNvCxnSpPr/>
      </xdr:nvCxnSpPr>
      <xdr:spPr>
        <a:xfrm flipV="1">
          <a:off x="14592300" y="16427042"/>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143782</xdr:rowOff>
    </xdr:from>
    <xdr:to>
      <xdr:col>21</xdr:col>
      <xdr:colOff>161925</xdr:colOff>
      <xdr:row>96</xdr:row>
      <xdr:rowOff>50121</xdr:rowOff>
    </xdr:to>
    <xdr:cxnSp macro="">
      <xdr:nvCxnSpPr>
        <xdr:cNvPr id="695" name="直線コネクタ 694"/>
        <xdr:cNvCxnSpPr/>
      </xdr:nvCxnSpPr>
      <xdr:spPr>
        <a:xfrm flipV="1">
          <a:off x="13703300" y="16431532"/>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50121</xdr:rowOff>
    </xdr:from>
    <xdr:to>
      <xdr:col>19</xdr:col>
      <xdr:colOff>644525</xdr:colOff>
      <xdr:row>96</xdr:row>
      <xdr:rowOff>52178</xdr:rowOff>
    </xdr:to>
    <xdr:cxnSp macro="">
      <xdr:nvCxnSpPr>
        <xdr:cNvPr id="698" name="直線コネクタ 697"/>
        <xdr:cNvCxnSpPr/>
      </xdr:nvCxnSpPr>
      <xdr:spPr>
        <a:xfrm flipV="1">
          <a:off x="12814300" y="1650932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146507</xdr:rowOff>
    </xdr:from>
    <xdr:to>
      <xdr:col>23</xdr:col>
      <xdr:colOff>568325</xdr:colOff>
      <xdr:row>96</xdr:row>
      <xdr:rowOff>76657</xdr:rowOff>
    </xdr:to>
    <xdr:sp macro="" textlink="">
      <xdr:nvSpPr>
        <xdr:cNvPr id="708" name="円/楕円 707"/>
        <xdr:cNvSpPr/>
      </xdr:nvSpPr>
      <xdr:spPr>
        <a:xfrm>
          <a:off x="162687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124934</xdr:rowOff>
    </xdr:from>
    <xdr:ext cx="534377" cy="259045"/>
    <xdr:sp macro="" textlink="">
      <xdr:nvSpPr>
        <xdr:cNvPr id="709" name="公債費該当値テキスト"/>
        <xdr:cNvSpPr txBox="1"/>
      </xdr:nvSpPr>
      <xdr:spPr>
        <a:xfrm>
          <a:off x="16370300" y="1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88492</xdr:rowOff>
    </xdr:from>
    <xdr:to>
      <xdr:col>22</xdr:col>
      <xdr:colOff>415925</xdr:colOff>
      <xdr:row>96</xdr:row>
      <xdr:rowOff>18642</xdr:rowOff>
    </xdr:to>
    <xdr:sp macro="" textlink="">
      <xdr:nvSpPr>
        <xdr:cNvPr id="710" name="円/楕円 709"/>
        <xdr:cNvSpPr/>
      </xdr:nvSpPr>
      <xdr:spPr>
        <a:xfrm>
          <a:off x="15430500" y="163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9769</xdr:rowOff>
    </xdr:from>
    <xdr:ext cx="534377" cy="259045"/>
    <xdr:sp macro="" textlink="">
      <xdr:nvSpPr>
        <xdr:cNvPr id="711" name="テキスト ボックス 710"/>
        <xdr:cNvSpPr txBox="1"/>
      </xdr:nvSpPr>
      <xdr:spPr>
        <a:xfrm>
          <a:off x="15214111" y="164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92982</xdr:rowOff>
    </xdr:from>
    <xdr:to>
      <xdr:col>21</xdr:col>
      <xdr:colOff>212725</xdr:colOff>
      <xdr:row>96</xdr:row>
      <xdr:rowOff>23132</xdr:rowOff>
    </xdr:to>
    <xdr:sp macro="" textlink="">
      <xdr:nvSpPr>
        <xdr:cNvPr id="712" name="円/楕円 711"/>
        <xdr:cNvSpPr/>
      </xdr:nvSpPr>
      <xdr:spPr>
        <a:xfrm>
          <a:off x="14541500" y="16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14259</xdr:rowOff>
    </xdr:from>
    <xdr:ext cx="534377" cy="259045"/>
    <xdr:sp macro="" textlink="">
      <xdr:nvSpPr>
        <xdr:cNvPr id="713" name="テキスト ボックス 712"/>
        <xdr:cNvSpPr txBox="1"/>
      </xdr:nvSpPr>
      <xdr:spPr>
        <a:xfrm>
          <a:off x="14325111" y="164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170771</xdr:rowOff>
    </xdr:from>
    <xdr:to>
      <xdr:col>20</xdr:col>
      <xdr:colOff>9525</xdr:colOff>
      <xdr:row>96</xdr:row>
      <xdr:rowOff>100921</xdr:rowOff>
    </xdr:to>
    <xdr:sp macro="" textlink="">
      <xdr:nvSpPr>
        <xdr:cNvPr id="714" name="円/楕円 713"/>
        <xdr:cNvSpPr/>
      </xdr:nvSpPr>
      <xdr:spPr>
        <a:xfrm>
          <a:off x="13652500" y="164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92048</xdr:rowOff>
    </xdr:from>
    <xdr:ext cx="534377" cy="259045"/>
    <xdr:sp macro="" textlink="">
      <xdr:nvSpPr>
        <xdr:cNvPr id="715" name="テキスト ボックス 714"/>
        <xdr:cNvSpPr txBox="1"/>
      </xdr:nvSpPr>
      <xdr:spPr>
        <a:xfrm>
          <a:off x="13436111" y="165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1378</xdr:rowOff>
    </xdr:from>
    <xdr:to>
      <xdr:col>18</xdr:col>
      <xdr:colOff>492125</xdr:colOff>
      <xdr:row>96</xdr:row>
      <xdr:rowOff>102978</xdr:rowOff>
    </xdr:to>
    <xdr:sp macro="" textlink="">
      <xdr:nvSpPr>
        <xdr:cNvPr id="716" name="円/楕円 715"/>
        <xdr:cNvSpPr/>
      </xdr:nvSpPr>
      <xdr:spPr>
        <a:xfrm>
          <a:off x="12763500" y="164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94105</xdr:rowOff>
    </xdr:from>
    <xdr:ext cx="534377" cy="259045"/>
    <xdr:sp macro="" textlink="">
      <xdr:nvSpPr>
        <xdr:cNvPr id="717" name="テキスト ボックス 716"/>
        <xdr:cNvSpPr txBox="1"/>
      </xdr:nvSpPr>
      <xdr:spPr>
        <a:xfrm>
          <a:off x="12547111" y="165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98361</xdr:rowOff>
    </xdr:from>
    <xdr:to>
      <xdr:col>28</xdr:col>
      <xdr:colOff>314325</xdr:colOff>
      <xdr:row>39</xdr:row>
      <xdr:rowOff>44450</xdr:rowOff>
    </xdr:to>
    <xdr:cxnSp macro="">
      <xdr:nvCxnSpPr>
        <xdr:cNvPr id="755" name="直線コネクタ 754"/>
        <xdr:cNvCxnSpPr/>
      </xdr:nvCxnSpPr>
      <xdr:spPr>
        <a:xfrm>
          <a:off x="18656300" y="6613461"/>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47561</xdr:rowOff>
    </xdr:from>
    <xdr:to>
      <xdr:col>27</xdr:col>
      <xdr:colOff>161925</xdr:colOff>
      <xdr:row>38</xdr:row>
      <xdr:rowOff>149161</xdr:rowOff>
    </xdr:to>
    <xdr:sp macro="" textlink="">
      <xdr:nvSpPr>
        <xdr:cNvPr id="773" name="円/楕円 772"/>
        <xdr:cNvSpPr/>
      </xdr:nvSpPr>
      <xdr:spPr>
        <a:xfrm>
          <a:off x="186055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140288</xdr:rowOff>
    </xdr:from>
    <xdr:ext cx="378565" cy="259045"/>
    <xdr:sp macro="" textlink="">
      <xdr:nvSpPr>
        <xdr:cNvPr id="774" name="テキスト ボックス 773"/>
        <xdr:cNvSpPr txBox="1"/>
      </xdr:nvSpPr>
      <xdr:spPr>
        <a:xfrm>
          <a:off x="18467017" y="665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が住民一人当たり４２，１０８円となっており、類似団体平均に比べ高止まりしているのは、ごみ焼却処理施設の運営管理やごみ収集業務の委託料等による物件費、病院事業会計への繰出金等による補助費等が高い水準であることが主な要因である。土木費については、類似団体平均を下回る水準で推移してきていたが、平成２７年度から当市の重点施策の一つである治水事業の鹿島川・松村川整備事業等が本格実施され、平成２８年度については、下水道事業会計への繰出金の増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財政調整基金残高は、市税収入等が前年比減少となったこと等により、５．５７ポイントの減となっている。実質収支額は、近年は各年度とも黒字を計上しており、健全な状態を維持している。</a:t>
          </a:r>
        </a:p>
        <a:p>
          <a:r>
            <a:rPr kumimoji="1" lang="ja-JP" altLang="en-US" sz="1400">
              <a:latin typeface="ＭＳ ゴシック" pitchFamily="49" charset="-128"/>
              <a:ea typeface="ＭＳ ゴシック" pitchFamily="49" charset="-128"/>
            </a:rPr>
            <a:t>実質単年度収支は、財政調整基金の取り崩しの影響により、赤字となっている。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62_&#39640;&#30722;&#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66</v>
          </cell>
          <cell r="L73">
            <v>86</v>
          </cell>
          <cell r="M73">
            <v>76.3</v>
          </cell>
          <cell r="N73">
            <v>63</v>
          </cell>
          <cell r="O73">
            <v>71.900000000000006</v>
          </cell>
        </row>
        <row r="75">
          <cell r="K75">
            <v>9</v>
          </cell>
          <cell r="L75">
            <v>9.1</v>
          </cell>
          <cell r="M75">
            <v>9.6</v>
          </cell>
          <cell r="N75">
            <v>10.6</v>
          </cell>
          <cell r="O75">
            <v>11.1</v>
          </cell>
        </row>
        <row r="77">
          <cell r="G77" t="str">
            <v>類似団体内平均値</v>
          </cell>
          <cell r="K77">
            <v>57.6</v>
          </cell>
          <cell r="L77">
            <v>48.3</v>
          </cell>
          <cell r="M77">
            <v>44.4</v>
          </cell>
          <cell r="N77">
            <v>37.299999999999997</v>
          </cell>
          <cell r="O77">
            <v>33.1</v>
          </cell>
        </row>
        <row r="79">
          <cell r="K79">
            <v>11.3</v>
          </cell>
          <cell r="L79">
            <v>10.4</v>
          </cell>
          <cell r="M79">
            <v>9.4</v>
          </cell>
          <cell r="N79">
            <v>7.8</v>
          </cell>
          <cell r="O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34017504</v>
      </c>
      <c r="BO4" s="381"/>
      <c r="BP4" s="381"/>
      <c r="BQ4" s="381"/>
      <c r="BR4" s="381"/>
      <c r="BS4" s="381"/>
      <c r="BT4" s="381"/>
      <c r="BU4" s="382"/>
      <c r="BV4" s="380">
        <v>34668514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1.8</v>
      </c>
      <c r="CU4" s="387"/>
      <c r="CV4" s="387"/>
      <c r="CW4" s="387"/>
      <c r="CX4" s="387"/>
      <c r="CY4" s="387"/>
      <c r="CZ4" s="387"/>
      <c r="DA4" s="388"/>
      <c r="DB4" s="386">
        <v>1.7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33481507</v>
      </c>
      <c r="BO5" s="418"/>
      <c r="BP5" s="418"/>
      <c r="BQ5" s="418"/>
      <c r="BR5" s="418"/>
      <c r="BS5" s="418"/>
      <c r="BT5" s="418"/>
      <c r="BU5" s="419"/>
      <c r="BV5" s="417">
        <v>34208100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94.9</v>
      </c>
      <c r="CU5" s="415"/>
      <c r="CV5" s="415"/>
      <c r="CW5" s="415"/>
      <c r="CX5" s="415"/>
      <c r="CY5" s="415"/>
      <c r="CZ5" s="415"/>
      <c r="DA5" s="416"/>
      <c r="DB5" s="414">
        <v>90.3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535997</v>
      </c>
      <c r="BO6" s="418"/>
      <c r="BP6" s="418"/>
      <c r="BQ6" s="418"/>
      <c r="BR6" s="418"/>
      <c r="BS6" s="418"/>
      <c r="BT6" s="418"/>
      <c r="BU6" s="419"/>
      <c r="BV6" s="417">
        <v>460414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103.7</v>
      </c>
      <c r="CU6" s="455"/>
      <c r="CV6" s="455"/>
      <c r="CW6" s="455"/>
      <c r="CX6" s="455"/>
      <c r="CY6" s="455"/>
      <c r="CZ6" s="455"/>
      <c r="DA6" s="456"/>
      <c r="DB6" s="454">
        <v>96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163596</v>
      </c>
      <c r="BO7" s="418"/>
      <c r="BP7" s="418"/>
      <c r="BQ7" s="418"/>
      <c r="BR7" s="418"/>
      <c r="BS7" s="418"/>
      <c r="BT7" s="418"/>
      <c r="BU7" s="419"/>
      <c r="BV7" s="417">
        <v>120188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20268459</v>
      </c>
      <c r="CU7" s="418"/>
      <c r="CV7" s="418"/>
      <c r="CW7" s="418"/>
      <c r="CX7" s="418"/>
      <c r="CY7" s="418"/>
      <c r="CZ7" s="418"/>
      <c r="DA7" s="419"/>
      <c r="DB7" s="417">
        <v>20260914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372401</v>
      </c>
      <c r="BO8" s="418"/>
      <c r="BP8" s="418"/>
      <c r="BQ8" s="418"/>
      <c r="BR8" s="418"/>
      <c r="BS8" s="418"/>
      <c r="BT8" s="418"/>
      <c r="BU8" s="419"/>
      <c r="BV8" s="417">
        <v>340226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v>
      </c>
      <c r="CU8" s="458"/>
      <c r="CV8" s="458"/>
      <c r="CW8" s="458"/>
      <c r="CX8" s="458"/>
      <c r="CY8" s="458"/>
      <c r="CZ8" s="458"/>
      <c r="DA8" s="459"/>
      <c r="DB8" s="457">
        <v>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91030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32175</v>
      </c>
      <c r="BO9" s="418"/>
      <c r="BP9" s="418"/>
      <c r="BQ9" s="418"/>
      <c r="BR9" s="418"/>
      <c r="BS9" s="418"/>
      <c r="BT9" s="418"/>
      <c r="BU9" s="419"/>
      <c r="BV9" s="417">
        <v>-812705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14.8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93901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171322</v>
      </c>
      <c r="BO10" s="418"/>
      <c r="BP10" s="418"/>
      <c r="BQ10" s="418"/>
      <c r="BR10" s="418"/>
      <c r="BS10" s="418"/>
      <c r="BT10" s="418"/>
      <c r="BU10" s="419"/>
      <c r="BV10" s="417">
        <v>577663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92770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1300050</v>
      </c>
      <c r="BO12" s="418"/>
      <c r="BP12" s="418"/>
      <c r="BQ12" s="418"/>
      <c r="BR12" s="418"/>
      <c r="BS12" s="418"/>
      <c r="BT12" s="418"/>
      <c r="BU12" s="419"/>
      <c r="BV12" s="417">
        <v>3659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91695</v>
      </c>
      <c r="S13" s="499"/>
      <c r="T13" s="499"/>
      <c r="U13" s="499"/>
      <c r="V13" s="500"/>
      <c r="W13" s="433" t="s">
        <v>123</v>
      </c>
      <c r="X13" s="434"/>
      <c r="Y13" s="434"/>
      <c r="Z13" s="434"/>
      <c r="AA13" s="434"/>
      <c r="AB13" s="424"/>
      <c r="AC13" s="468">
        <v>242</v>
      </c>
      <c r="AD13" s="469"/>
      <c r="AE13" s="469"/>
      <c r="AF13" s="469"/>
      <c r="AG13" s="508"/>
      <c r="AH13" s="468">
        <v>214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-1096553</v>
      </c>
      <c r="BO13" s="418"/>
      <c r="BP13" s="418"/>
      <c r="BQ13" s="418"/>
      <c r="BR13" s="418"/>
      <c r="BS13" s="418"/>
      <c r="BT13" s="418"/>
      <c r="BU13" s="419"/>
      <c r="BV13" s="417">
        <v>-238701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11.1</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93356</v>
      </c>
      <c r="S14" s="499"/>
      <c r="T14" s="499"/>
      <c r="U14" s="499"/>
      <c r="V14" s="500"/>
      <c r="W14" s="407"/>
      <c r="X14" s="408"/>
      <c r="Y14" s="408"/>
      <c r="Z14" s="408"/>
      <c r="AA14" s="408"/>
      <c r="AB14" s="397"/>
      <c r="AC14" s="501">
        <v>0.6</v>
      </c>
      <c r="AD14" s="502"/>
      <c r="AE14" s="502"/>
      <c r="AF14" s="502"/>
      <c r="AG14" s="503"/>
      <c r="AH14" s="501">
        <v>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71.900000000000006</v>
      </c>
      <c r="CU14" s="513"/>
      <c r="CV14" s="513"/>
      <c r="CW14" s="513"/>
      <c r="CX14" s="513"/>
      <c r="CY14" s="513"/>
      <c r="CZ14" s="513"/>
      <c r="DA14" s="514"/>
      <c r="DB14" s="512">
        <v>63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92303</v>
      </c>
      <c r="S15" s="499"/>
      <c r="T15" s="499"/>
      <c r="U15" s="499"/>
      <c r="V15" s="500"/>
      <c r="W15" s="433" t="s">
        <v>130</v>
      </c>
      <c r="X15" s="434"/>
      <c r="Y15" s="434"/>
      <c r="Z15" s="434"/>
      <c r="AA15" s="434"/>
      <c r="AB15" s="424"/>
      <c r="AC15" s="468">
        <v>14857</v>
      </c>
      <c r="AD15" s="469"/>
      <c r="AE15" s="469"/>
      <c r="AF15" s="469"/>
      <c r="AG15" s="508"/>
      <c r="AH15" s="468">
        <v>15308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13665761</v>
      </c>
      <c r="BO15" s="381"/>
      <c r="BP15" s="381"/>
      <c r="BQ15" s="381"/>
      <c r="BR15" s="381"/>
      <c r="BS15" s="381"/>
      <c r="BT15" s="381"/>
      <c r="BU15" s="382"/>
      <c r="BV15" s="380">
        <v>13756561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37</v>
      </c>
      <c r="AD16" s="502"/>
      <c r="AE16" s="502"/>
      <c r="AF16" s="502"/>
      <c r="AG16" s="503"/>
      <c r="AH16" s="501">
        <v>37.5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15087116</v>
      </c>
      <c r="BO16" s="418"/>
      <c r="BP16" s="418"/>
      <c r="BQ16" s="418"/>
      <c r="BR16" s="418"/>
      <c r="BS16" s="418"/>
      <c r="BT16" s="418"/>
      <c r="BU16" s="419"/>
      <c r="BV16" s="417">
        <v>15061115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25017</v>
      </c>
      <c r="AD17" s="469"/>
      <c r="AE17" s="469"/>
      <c r="AF17" s="469"/>
      <c r="AG17" s="508"/>
      <c r="AH17" s="468">
        <v>25277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17616059</v>
      </c>
      <c r="BO17" s="418"/>
      <c r="BP17" s="418"/>
      <c r="BQ17" s="418"/>
      <c r="BR17" s="418"/>
      <c r="BS17" s="418"/>
      <c r="BT17" s="418"/>
      <c r="BU17" s="419"/>
      <c r="BV17" s="417">
        <v>17704186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34.380000000000003</v>
      </c>
      <c r="M18" s="530"/>
      <c r="N18" s="530"/>
      <c r="O18" s="530"/>
      <c r="P18" s="530"/>
      <c r="Q18" s="530"/>
      <c r="R18" s="531"/>
      <c r="S18" s="531"/>
      <c r="T18" s="531"/>
      <c r="U18" s="531"/>
      <c r="V18" s="532"/>
      <c r="W18" s="435"/>
      <c r="X18" s="436"/>
      <c r="Y18" s="436"/>
      <c r="Z18" s="436"/>
      <c r="AA18" s="436"/>
      <c r="AB18" s="427"/>
      <c r="AC18" s="533">
        <v>62.4</v>
      </c>
      <c r="AD18" s="534"/>
      <c r="AE18" s="534"/>
      <c r="AF18" s="534"/>
      <c r="AG18" s="535"/>
      <c r="AH18" s="533">
        <v>62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19464548</v>
      </c>
      <c r="BO18" s="418"/>
      <c r="BP18" s="418"/>
      <c r="BQ18" s="418"/>
      <c r="BR18" s="418"/>
      <c r="BS18" s="418"/>
      <c r="BT18" s="418"/>
      <c r="BU18" s="419"/>
      <c r="BV18" s="417">
        <v>19060275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2648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24148492</v>
      </c>
      <c r="BO19" s="418"/>
      <c r="BP19" s="418"/>
      <c r="BQ19" s="418"/>
      <c r="BR19" s="418"/>
      <c r="BS19" s="418"/>
      <c r="BT19" s="418"/>
      <c r="BU19" s="419"/>
      <c r="BV19" s="417">
        <v>24746821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36340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33055213</v>
      </c>
      <c r="BO23" s="418"/>
      <c r="BP23" s="418"/>
      <c r="BQ23" s="418"/>
      <c r="BR23" s="418"/>
      <c r="BS23" s="418"/>
      <c r="BT23" s="418"/>
      <c r="BU23" s="419"/>
      <c r="BV23" s="417">
        <v>32977083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10120</v>
      </c>
      <c r="R24" s="469"/>
      <c r="S24" s="469"/>
      <c r="T24" s="469"/>
      <c r="U24" s="469"/>
      <c r="V24" s="508"/>
      <c r="W24" s="563"/>
      <c r="X24" s="551"/>
      <c r="Y24" s="552"/>
      <c r="Z24" s="467" t="s">
        <v>154</v>
      </c>
      <c r="AA24" s="447"/>
      <c r="AB24" s="447"/>
      <c r="AC24" s="447"/>
      <c r="AD24" s="447"/>
      <c r="AE24" s="447"/>
      <c r="AF24" s="447"/>
      <c r="AG24" s="448"/>
      <c r="AH24" s="468">
        <v>623</v>
      </c>
      <c r="AI24" s="469"/>
      <c r="AJ24" s="469"/>
      <c r="AK24" s="469"/>
      <c r="AL24" s="508"/>
      <c r="AM24" s="468">
        <v>1979894</v>
      </c>
      <c r="AN24" s="469"/>
      <c r="AO24" s="469"/>
      <c r="AP24" s="469"/>
      <c r="AQ24" s="469"/>
      <c r="AR24" s="508"/>
      <c r="AS24" s="468">
        <v>3178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23626148</v>
      </c>
      <c r="BO24" s="418"/>
      <c r="BP24" s="418"/>
      <c r="BQ24" s="418"/>
      <c r="BR24" s="418"/>
      <c r="BS24" s="418"/>
      <c r="BT24" s="418"/>
      <c r="BU24" s="419"/>
      <c r="BV24" s="417">
        <v>22925613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8320</v>
      </c>
      <c r="R25" s="469"/>
      <c r="S25" s="469"/>
      <c r="T25" s="469"/>
      <c r="U25" s="469"/>
      <c r="V25" s="508"/>
      <c r="W25" s="563"/>
      <c r="X25" s="551"/>
      <c r="Y25" s="552"/>
      <c r="Z25" s="467" t="s">
        <v>157</v>
      </c>
      <c r="AA25" s="447"/>
      <c r="AB25" s="447"/>
      <c r="AC25" s="447"/>
      <c r="AD25" s="447"/>
      <c r="AE25" s="447"/>
      <c r="AF25" s="447"/>
      <c r="AG25" s="448"/>
      <c r="AH25" s="468">
        <v>95</v>
      </c>
      <c r="AI25" s="469"/>
      <c r="AJ25" s="469"/>
      <c r="AK25" s="469"/>
      <c r="AL25" s="508"/>
      <c r="AM25" s="468">
        <v>288135</v>
      </c>
      <c r="AN25" s="469"/>
      <c r="AO25" s="469"/>
      <c r="AP25" s="469"/>
      <c r="AQ25" s="469"/>
      <c r="AR25" s="508"/>
      <c r="AS25" s="468">
        <v>3033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40877546</v>
      </c>
      <c r="BO25" s="381"/>
      <c r="BP25" s="381"/>
      <c r="BQ25" s="381"/>
      <c r="BR25" s="381"/>
      <c r="BS25" s="381"/>
      <c r="BT25" s="381"/>
      <c r="BU25" s="382"/>
      <c r="BV25" s="380">
        <v>3169888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7020</v>
      </c>
      <c r="R26" s="469"/>
      <c r="S26" s="469"/>
      <c r="T26" s="469"/>
      <c r="U26" s="469"/>
      <c r="V26" s="508"/>
      <c r="W26" s="563"/>
      <c r="X26" s="551"/>
      <c r="Y26" s="552"/>
      <c r="Z26" s="467" t="s">
        <v>160</v>
      </c>
      <c r="AA26" s="573"/>
      <c r="AB26" s="573"/>
      <c r="AC26" s="573"/>
      <c r="AD26" s="573"/>
      <c r="AE26" s="573"/>
      <c r="AF26" s="573"/>
      <c r="AG26" s="574"/>
      <c r="AH26" s="468">
        <v>63</v>
      </c>
      <c r="AI26" s="469"/>
      <c r="AJ26" s="469"/>
      <c r="AK26" s="469"/>
      <c r="AL26" s="508"/>
      <c r="AM26" s="468">
        <v>219366</v>
      </c>
      <c r="AN26" s="469"/>
      <c r="AO26" s="469"/>
      <c r="AP26" s="469"/>
      <c r="AQ26" s="469"/>
      <c r="AR26" s="508"/>
      <c r="AS26" s="468">
        <v>3482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6290</v>
      </c>
      <c r="R27" s="469"/>
      <c r="S27" s="469"/>
      <c r="T27" s="469"/>
      <c r="U27" s="469"/>
      <c r="V27" s="508"/>
      <c r="W27" s="563"/>
      <c r="X27" s="551"/>
      <c r="Y27" s="552"/>
      <c r="Z27" s="467" t="s">
        <v>163</v>
      </c>
      <c r="AA27" s="447"/>
      <c r="AB27" s="447"/>
      <c r="AC27" s="447"/>
      <c r="AD27" s="447"/>
      <c r="AE27" s="447"/>
      <c r="AF27" s="447"/>
      <c r="AG27" s="448"/>
      <c r="AH27" s="468">
        <v>22</v>
      </c>
      <c r="AI27" s="469"/>
      <c r="AJ27" s="469"/>
      <c r="AK27" s="469"/>
      <c r="AL27" s="508"/>
      <c r="AM27" s="468">
        <v>75339</v>
      </c>
      <c r="AN27" s="469"/>
      <c r="AO27" s="469"/>
      <c r="AP27" s="469"/>
      <c r="AQ27" s="469"/>
      <c r="AR27" s="508"/>
      <c r="AS27" s="468">
        <v>3425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30000</v>
      </c>
      <c r="BO27" s="587"/>
      <c r="BP27" s="587"/>
      <c r="BQ27" s="587"/>
      <c r="BR27" s="587"/>
      <c r="BS27" s="587"/>
      <c r="BT27" s="587"/>
      <c r="BU27" s="588"/>
      <c r="BV27" s="586">
        <v>30000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5750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2091193</v>
      </c>
      <c r="BO28" s="381"/>
      <c r="BP28" s="381"/>
      <c r="BQ28" s="381"/>
      <c r="BR28" s="381"/>
      <c r="BS28" s="381"/>
      <c r="BT28" s="381"/>
      <c r="BU28" s="382"/>
      <c r="BV28" s="380">
        <v>3219921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19</v>
      </c>
      <c r="M29" s="469"/>
      <c r="N29" s="469"/>
      <c r="O29" s="469"/>
      <c r="P29" s="508"/>
      <c r="Q29" s="468">
        <v>5220</v>
      </c>
      <c r="R29" s="469"/>
      <c r="S29" s="469"/>
      <c r="T29" s="469"/>
      <c r="U29" s="469"/>
      <c r="V29" s="508"/>
      <c r="W29" s="564"/>
      <c r="X29" s="565"/>
      <c r="Y29" s="566"/>
      <c r="Z29" s="467" t="s">
        <v>170</v>
      </c>
      <c r="AA29" s="447"/>
      <c r="AB29" s="447"/>
      <c r="AC29" s="447"/>
      <c r="AD29" s="447"/>
      <c r="AE29" s="447"/>
      <c r="AF29" s="447"/>
      <c r="AG29" s="448"/>
      <c r="AH29" s="468">
        <v>645</v>
      </c>
      <c r="AI29" s="469"/>
      <c r="AJ29" s="469"/>
      <c r="AK29" s="469"/>
      <c r="AL29" s="508"/>
      <c r="AM29" s="468">
        <v>2055233</v>
      </c>
      <c r="AN29" s="469"/>
      <c r="AO29" s="469"/>
      <c r="AP29" s="469"/>
      <c r="AQ29" s="469"/>
      <c r="AR29" s="508"/>
      <c r="AS29" s="468">
        <v>3186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1555139</v>
      </c>
      <c r="BO29" s="418"/>
      <c r="BP29" s="418"/>
      <c r="BQ29" s="418"/>
      <c r="BR29" s="418"/>
      <c r="BS29" s="418"/>
      <c r="BT29" s="418"/>
      <c r="BU29" s="419"/>
      <c r="BV29" s="417">
        <v>1454994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1015013</v>
      </c>
      <c r="BO30" s="587"/>
      <c r="BP30" s="587"/>
      <c r="BQ30" s="587"/>
      <c r="BR30" s="587"/>
      <c r="BS30" s="587"/>
      <c r="BT30" s="587"/>
      <c r="BU30" s="588"/>
      <c r="BV30" s="586">
        <v>807824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高砂市施設利用振興財団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広域ごみ処理事業特別会計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加古川市外２市共有公会堂事務組合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高砂市勤労福祉財団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兵庫県後期高齢者医療広域連合（一般会計）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9</v>
      </c>
      <c r="AN37" s="598"/>
      <c r="AO37" s="599" t="str">
        <f>IF('各会計、関係団体の財政状況及び健全化判断比率'!B34="","",'各会計、関係団体の財政状況及び健全化判断比率'!B34)</f>
        <v>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兵庫県後期高齢者医療広域連合（特別会計）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東播磨農業共済事務組合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527</v>
      </c>
      <c r="D34" s="1184"/>
      <c r="E34" s="1185"/>
      <c r="F34" s="32">
        <v>6.59</v>
      </c>
      <c r="G34" s="33">
        <v>6.98</v>
      </c>
      <c r="H34" s="33">
        <v>6.41</v>
      </c>
      <c r="I34" s="33">
        <v>5.95</v>
      </c>
      <c r="J34" s="34">
        <v>6.37</v>
      </c>
      <c r="K34" s="22"/>
      <c r="L34" s="22"/>
      <c r="M34" s="22"/>
      <c r="N34" s="22"/>
      <c r="O34" s="22"/>
      <c r="P34" s="22"/>
    </row>
    <row r="35" spans="1:16" ht="39" customHeight="1" x14ac:dyDescent="0.15">
      <c r="A35" s="22"/>
      <c r="B35" s="35"/>
      <c r="C35" s="1178" t="s">
        <v>528</v>
      </c>
      <c r="D35" s="1179"/>
      <c r="E35" s="1180"/>
      <c r="F35" s="36">
        <v>0</v>
      </c>
      <c r="G35" s="37">
        <v>0.7</v>
      </c>
      <c r="H35" s="37">
        <v>2.37</v>
      </c>
      <c r="I35" s="37">
        <v>3.94</v>
      </c>
      <c r="J35" s="38">
        <v>3.87</v>
      </c>
      <c r="K35" s="22"/>
      <c r="L35" s="22"/>
      <c r="M35" s="22"/>
      <c r="N35" s="22"/>
      <c r="O35" s="22"/>
      <c r="P35" s="22"/>
    </row>
    <row r="36" spans="1:16" ht="39" customHeight="1" x14ac:dyDescent="0.15">
      <c r="A36" s="22"/>
      <c r="B36" s="35"/>
      <c r="C36" s="1178" t="s">
        <v>529</v>
      </c>
      <c r="D36" s="1179"/>
      <c r="E36" s="1180"/>
      <c r="F36" s="36">
        <v>2.5</v>
      </c>
      <c r="G36" s="37">
        <v>2.23</v>
      </c>
      <c r="H36" s="37">
        <v>5.82</v>
      </c>
      <c r="I36" s="37">
        <v>1.67</v>
      </c>
      <c r="J36" s="38">
        <v>1.83</v>
      </c>
      <c r="K36" s="22"/>
      <c r="L36" s="22"/>
      <c r="M36" s="22"/>
      <c r="N36" s="22"/>
      <c r="O36" s="22"/>
      <c r="P36" s="22"/>
    </row>
    <row r="37" spans="1:16" ht="39" customHeight="1" x14ac:dyDescent="0.15">
      <c r="A37" s="22"/>
      <c r="B37" s="35"/>
      <c r="C37" s="1178" t="s">
        <v>530</v>
      </c>
      <c r="D37" s="1179"/>
      <c r="E37" s="1180"/>
      <c r="F37" s="36" t="s">
        <v>479</v>
      </c>
      <c r="G37" s="37" t="s">
        <v>479</v>
      </c>
      <c r="H37" s="37" t="s">
        <v>479</v>
      </c>
      <c r="I37" s="37" t="s">
        <v>479</v>
      </c>
      <c r="J37" s="38">
        <v>0.76</v>
      </c>
      <c r="K37" s="22"/>
      <c r="L37" s="22"/>
      <c r="M37" s="22"/>
      <c r="N37" s="22"/>
      <c r="O37" s="22"/>
      <c r="P37" s="22"/>
    </row>
    <row r="38" spans="1:16" ht="39" customHeight="1" x14ac:dyDescent="0.15">
      <c r="A38" s="22"/>
      <c r="B38" s="35"/>
      <c r="C38" s="1178" t="s">
        <v>531</v>
      </c>
      <c r="D38" s="1179"/>
      <c r="E38" s="1180"/>
      <c r="F38" s="36">
        <v>1.27</v>
      </c>
      <c r="G38" s="37">
        <v>0.98</v>
      </c>
      <c r="H38" s="37">
        <v>0.4</v>
      </c>
      <c r="I38" s="37">
        <v>0.56000000000000005</v>
      </c>
      <c r="J38" s="38">
        <v>0.61</v>
      </c>
      <c r="K38" s="22"/>
      <c r="L38" s="22"/>
      <c r="M38" s="22"/>
      <c r="N38" s="22"/>
      <c r="O38" s="22"/>
      <c r="P38" s="22"/>
    </row>
    <row r="39" spans="1:16" ht="39" customHeight="1" x14ac:dyDescent="0.15">
      <c r="A39" s="22"/>
      <c r="B39" s="35"/>
      <c r="C39" s="1178" t="s">
        <v>532</v>
      </c>
      <c r="D39" s="1179"/>
      <c r="E39" s="1180"/>
      <c r="F39" s="36">
        <v>7.0000000000000007E-2</v>
      </c>
      <c r="G39" s="37">
        <v>0.18</v>
      </c>
      <c r="H39" s="37">
        <v>0.23</v>
      </c>
      <c r="I39" s="37">
        <v>0.98</v>
      </c>
      <c r="J39" s="38">
        <v>0.56000000000000005</v>
      </c>
      <c r="K39" s="22"/>
      <c r="L39" s="22"/>
      <c r="M39" s="22"/>
      <c r="N39" s="22"/>
      <c r="O39" s="22"/>
      <c r="P39" s="22"/>
    </row>
    <row r="40" spans="1:16" ht="39" customHeight="1" x14ac:dyDescent="0.15">
      <c r="A40" s="22"/>
      <c r="B40" s="35"/>
      <c r="C40" s="1178" t="s">
        <v>533</v>
      </c>
      <c r="D40" s="1179"/>
      <c r="E40" s="1180"/>
      <c r="F40" s="36">
        <v>0.11</v>
      </c>
      <c r="G40" s="37">
        <v>0.09</v>
      </c>
      <c r="H40" s="37">
        <v>0.11</v>
      </c>
      <c r="I40" s="37">
        <v>0.11</v>
      </c>
      <c r="J40" s="38">
        <v>0.23</v>
      </c>
      <c r="K40" s="22"/>
      <c r="L40" s="22"/>
      <c r="M40" s="22"/>
      <c r="N40" s="22"/>
      <c r="O40" s="22"/>
      <c r="P40" s="22"/>
    </row>
    <row r="41" spans="1:16" ht="39" customHeight="1" x14ac:dyDescent="0.15">
      <c r="A41" s="22"/>
      <c r="B41" s="35"/>
      <c r="C41" s="1178" t="s">
        <v>534</v>
      </c>
      <c r="D41" s="1179"/>
      <c r="E41" s="1180"/>
      <c r="F41" s="36">
        <v>0.04</v>
      </c>
      <c r="G41" s="37">
        <v>0.04</v>
      </c>
      <c r="H41" s="37">
        <v>7.0000000000000007E-2</v>
      </c>
      <c r="I41" s="37">
        <v>0.06</v>
      </c>
      <c r="J41" s="38">
        <v>7.0000000000000007E-2</v>
      </c>
      <c r="K41" s="22"/>
      <c r="L41" s="22"/>
      <c r="M41" s="22"/>
      <c r="N41" s="22"/>
      <c r="O41" s="22"/>
      <c r="P41" s="22"/>
    </row>
    <row r="42" spans="1:16" ht="39" customHeight="1" x14ac:dyDescent="0.15">
      <c r="A42" s="22"/>
      <c r="B42" s="39"/>
      <c r="C42" s="1178" t="s">
        <v>535</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536</v>
      </c>
      <c r="D43" s="1182"/>
      <c r="E43" s="1183"/>
      <c r="F43" s="41">
        <v>0</v>
      </c>
      <c r="G43" s="42">
        <v>0</v>
      </c>
      <c r="H43" s="42">
        <v>0</v>
      </c>
      <c r="I43" s="42">
        <v>0.51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3225</v>
      </c>
      <c r="L45" s="60">
        <v>3251</v>
      </c>
      <c r="M45" s="60">
        <v>3679</v>
      </c>
      <c r="N45" s="60">
        <v>3689</v>
      </c>
      <c r="O45" s="61">
        <v>3337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2557</v>
      </c>
      <c r="L48" s="64">
        <v>2449</v>
      </c>
      <c r="M48" s="64">
        <v>2492</v>
      </c>
      <c r="N48" s="64">
        <v>2563</v>
      </c>
      <c r="O48" s="65">
        <v>2743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4133</v>
      </c>
      <c r="L52" s="64">
        <v>4277</v>
      </c>
      <c r="M52" s="64">
        <v>4369</v>
      </c>
      <c r="N52" s="64">
        <v>4064</v>
      </c>
      <c r="O52" s="65">
        <v>4378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1650</v>
      </c>
      <c r="L53" s="69">
        <v>1423</v>
      </c>
      <c r="M53" s="69">
        <v>1802</v>
      </c>
      <c r="N53" s="69">
        <v>2188</v>
      </c>
      <c r="O53" s="70">
        <v>1702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27018</v>
      </c>
      <c r="J41" s="83">
        <v>33946</v>
      </c>
      <c r="K41" s="83">
        <v>33736</v>
      </c>
      <c r="L41" s="83">
        <v>32977</v>
      </c>
      <c r="M41" s="84">
        <v>33055</v>
      </c>
    </row>
    <row r="42" spans="2:13" ht="27.75" customHeight="1" x14ac:dyDescent="0.15">
      <c r="B42" s="1204"/>
      <c r="C42" s="1205"/>
      <c r="D42" s="85"/>
      <c r="E42" s="1210" t="s">
        <v>26</v>
      </c>
      <c r="F42" s="1210"/>
      <c r="G42" s="1210"/>
      <c r="H42" s="1211"/>
      <c r="I42" s="86">
        <v>1418</v>
      </c>
      <c r="J42" s="87">
        <v>590</v>
      </c>
      <c r="K42" s="87" t="s">
        <v>479</v>
      </c>
      <c r="L42" s="87" t="s">
        <v>479</v>
      </c>
      <c r="M42" s="88" t="s">
        <v>479</v>
      </c>
    </row>
    <row r="43" spans="2:13" ht="27.75" customHeight="1" x14ac:dyDescent="0.15">
      <c r="B43" s="1204"/>
      <c r="C43" s="1205"/>
      <c r="D43" s="85"/>
      <c r="E43" s="1210" t="s">
        <v>27</v>
      </c>
      <c r="F43" s="1210"/>
      <c r="G43" s="1210"/>
      <c r="H43" s="1211"/>
      <c r="I43" s="86">
        <v>30209</v>
      </c>
      <c r="J43" s="87">
        <v>29323</v>
      </c>
      <c r="K43" s="87">
        <v>28791</v>
      </c>
      <c r="L43" s="87">
        <v>28096</v>
      </c>
      <c r="M43" s="88">
        <v>26804</v>
      </c>
    </row>
    <row r="44" spans="2:13" ht="27.75" customHeight="1" x14ac:dyDescent="0.15">
      <c r="B44" s="1204"/>
      <c r="C44" s="1205"/>
      <c r="D44" s="85"/>
      <c r="E44" s="1210" t="s">
        <v>28</v>
      </c>
      <c r="F44" s="1210"/>
      <c r="G44" s="1210"/>
      <c r="H44" s="1211"/>
      <c r="I44" s="86" t="s">
        <v>479</v>
      </c>
      <c r="J44" s="87" t="s">
        <v>479</v>
      </c>
      <c r="K44" s="87" t="s">
        <v>479</v>
      </c>
      <c r="L44" s="87" t="s">
        <v>479</v>
      </c>
      <c r="M44" s="88" t="s">
        <v>479</v>
      </c>
    </row>
    <row r="45" spans="2:13" ht="27.75" customHeight="1" x14ac:dyDescent="0.15">
      <c r="B45" s="1204"/>
      <c r="C45" s="1205"/>
      <c r="D45" s="85"/>
      <c r="E45" s="1210" t="s">
        <v>29</v>
      </c>
      <c r="F45" s="1210"/>
      <c r="G45" s="1210"/>
      <c r="H45" s="1211"/>
      <c r="I45" s="86">
        <v>7908</v>
      </c>
      <c r="J45" s="87">
        <v>7679</v>
      </c>
      <c r="K45" s="87">
        <v>8375</v>
      </c>
      <c r="L45" s="87">
        <v>7590</v>
      </c>
      <c r="M45" s="88">
        <v>7459</v>
      </c>
    </row>
    <row r="46" spans="2:13" ht="27.75" customHeight="1" x14ac:dyDescent="0.15">
      <c r="B46" s="1204"/>
      <c r="C46" s="1205"/>
      <c r="D46" s="89"/>
      <c r="E46" s="1210" t="s">
        <v>30</v>
      </c>
      <c r="F46" s="1210"/>
      <c r="G46" s="1210"/>
      <c r="H46" s="1211"/>
      <c r="I46" s="86">
        <v>2272</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4151</v>
      </c>
      <c r="J50" s="87">
        <v>3967</v>
      </c>
      <c r="K50" s="87">
        <v>5194</v>
      </c>
      <c r="L50" s="87">
        <v>5581</v>
      </c>
      <c r="M50" s="88">
        <v>5084</v>
      </c>
    </row>
    <row r="51" spans="2:13" ht="27.75" customHeight="1" x14ac:dyDescent="0.15">
      <c r="B51" s="1204"/>
      <c r="C51" s="1205"/>
      <c r="D51" s="85"/>
      <c r="E51" s="1210" t="s">
        <v>36</v>
      </c>
      <c r="F51" s="1210"/>
      <c r="G51" s="1210"/>
      <c r="H51" s="1211"/>
      <c r="I51" s="86">
        <v>16140</v>
      </c>
      <c r="J51" s="87">
        <v>15658</v>
      </c>
      <c r="K51" s="87">
        <v>15344</v>
      </c>
      <c r="L51" s="87">
        <v>14971</v>
      </c>
      <c r="M51" s="88">
        <v>13250</v>
      </c>
    </row>
    <row r="52" spans="2:13" ht="27.75" customHeight="1" x14ac:dyDescent="0.15">
      <c r="B52" s="1206"/>
      <c r="C52" s="1207"/>
      <c r="D52" s="85"/>
      <c r="E52" s="1210" t="s">
        <v>37</v>
      </c>
      <c r="F52" s="1210"/>
      <c r="G52" s="1210"/>
      <c r="H52" s="1211"/>
      <c r="I52" s="86">
        <v>37412</v>
      </c>
      <c r="J52" s="87">
        <v>37369</v>
      </c>
      <c r="K52" s="87">
        <v>37689</v>
      </c>
      <c r="L52" s="87">
        <v>37174</v>
      </c>
      <c r="M52" s="88">
        <v>36736</v>
      </c>
    </row>
    <row r="53" spans="2:13" ht="27.75" customHeight="1" thickBot="1" x14ac:dyDescent="0.2">
      <c r="B53" s="1217" t="s">
        <v>21</v>
      </c>
      <c r="C53" s="1218"/>
      <c r="D53" s="92"/>
      <c r="E53" s="1219" t="s">
        <v>38</v>
      </c>
      <c r="F53" s="1219"/>
      <c r="G53" s="1219"/>
      <c r="H53" s="1220"/>
      <c r="I53" s="93">
        <v>11122</v>
      </c>
      <c r="J53" s="94">
        <v>14544</v>
      </c>
      <c r="K53" s="94">
        <v>12675</v>
      </c>
      <c r="L53" s="94">
        <v>10938</v>
      </c>
      <c r="M53" s="95">
        <v>12249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548</v>
      </c>
      <c r="H51" s="1248"/>
      <c r="I51" s="1253" t="s">
        <v>549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551</v>
      </c>
      <c r="H55" s="1228"/>
      <c r="I55" s="1233" t="s">
        <v>549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548</v>
      </c>
      <c r="H73" s="1248"/>
      <c r="I73" s="1253" t="s">
        <v>549</v>
      </c>
      <c r="J73" s="1253"/>
      <c r="K73" s="1234">
        <v>66</v>
      </c>
      <c r="L73" s="1234">
        <v>86</v>
      </c>
      <c r="M73" s="1221">
        <v>76.3</v>
      </c>
      <c r="N73" s="1221">
        <v>63</v>
      </c>
      <c r="O73" s="1221">
        <v>71.900000000000006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554</v>
      </c>
      <c r="J75" s="1233"/>
      <c r="K75" s="1225">
        <v>9</v>
      </c>
      <c r="L75" s="1225">
        <v>9.1</v>
      </c>
      <c r="M75" s="1225">
        <v>9.6</v>
      </c>
      <c r="N75" s="1225">
        <v>10.6</v>
      </c>
      <c r="O75" s="1225">
        <v>11.1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551</v>
      </c>
      <c r="H77" s="1228"/>
      <c r="I77" s="1233" t="s">
        <v>549</v>
      </c>
      <c r="J77" s="1233"/>
      <c r="K77" s="1234">
        <v>57.6</v>
      </c>
      <c r="L77" s="1234">
        <v>48.3</v>
      </c>
      <c r="M77" s="1221">
        <v>44.4</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554</v>
      </c>
      <c r="J79" s="1223"/>
      <c r="K79" s="1224">
        <v>11.3</v>
      </c>
      <c r="L79" s="1224">
        <v>10.4</v>
      </c>
      <c r="M79" s="1224">
        <v>9.4</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22776</v>
      </c>
      <c r="E3" s="118"/>
      <c r="F3" s="119">
        <v>45761</v>
      </c>
      <c r="G3" s="120"/>
      <c r="H3" s="121"/>
    </row>
    <row r="4" spans="1:8" x14ac:dyDescent="0.15">
      <c r="A4" s="122"/>
      <c r="B4" s="123"/>
      <c r="C4" s="124"/>
      <c r="D4" s="125">
        <v>16848</v>
      </c>
      <c r="E4" s="126"/>
      <c r="F4" s="127">
        <v>24777</v>
      </c>
      <c r="G4" s="128"/>
      <c r="H4" s="129"/>
    </row>
    <row r="5" spans="1:8" x14ac:dyDescent="0.15">
      <c r="A5" s="110" t="s">
        <v>512</v>
      </c>
      <c r="B5" s="115"/>
      <c r="C5" s="116"/>
      <c r="D5" s="117">
        <v>50203</v>
      </c>
      <c r="E5" s="118"/>
      <c r="F5" s="119">
        <v>56255</v>
      </c>
      <c r="G5" s="120"/>
      <c r="H5" s="121"/>
    </row>
    <row r="6" spans="1:8" x14ac:dyDescent="0.15">
      <c r="A6" s="122"/>
      <c r="B6" s="123"/>
      <c r="C6" s="124"/>
      <c r="D6" s="125">
        <v>20714</v>
      </c>
      <c r="E6" s="126"/>
      <c r="F6" s="127">
        <v>26957</v>
      </c>
      <c r="G6" s="128"/>
      <c r="H6" s="129"/>
    </row>
    <row r="7" spans="1:8" x14ac:dyDescent="0.15">
      <c r="A7" s="110" t="s">
        <v>513</v>
      </c>
      <c r="B7" s="115"/>
      <c r="C7" s="116"/>
      <c r="D7" s="117">
        <v>28566</v>
      </c>
      <c r="E7" s="118"/>
      <c r="F7" s="119">
        <v>57944</v>
      </c>
      <c r="G7" s="120"/>
      <c r="H7" s="121"/>
    </row>
    <row r="8" spans="1:8" x14ac:dyDescent="0.15">
      <c r="A8" s="122"/>
      <c r="B8" s="123"/>
      <c r="C8" s="124"/>
      <c r="D8" s="125">
        <v>12436</v>
      </c>
      <c r="E8" s="126"/>
      <c r="F8" s="127">
        <v>29326</v>
      </c>
      <c r="G8" s="128"/>
      <c r="H8" s="129"/>
    </row>
    <row r="9" spans="1:8" x14ac:dyDescent="0.15">
      <c r="A9" s="110" t="s">
        <v>514</v>
      </c>
      <c r="B9" s="115"/>
      <c r="C9" s="116"/>
      <c r="D9" s="117">
        <v>27895</v>
      </c>
      <c r="E9" s="118"/>
      <c r="F9" s="119">
        <v>54227</v>
      </c>
      <c r="G9" s="120"/>
      <c r="H9" s="121"/>
    </row>
    <row r="10" spans="1:8" x14ac:dyDescent="0.15">
      <c r="A10" s="122"/>
      <c r="B10" s="123"/>
      <c r="C10" s="124"/>
      <c r="D10" s="125">
        <v>9518</v>
      </c>
      <c r="E10" s="126"/>
      <c r="F10" s="127">
        <v>29694</v>
      </c>
      <c r="G10" s="128"/>
      <c r="H10" s="129"/>
    </row>
    <row r="11" spans="1:8" x14ac:dyDescent="0.15">
      <c r="A11" s="110" t="s">
        <v>515</v>
      </c>
      <c r="B11" s="115"/>
      <c r="C11" s="116"/>
      <c r="D11" s="117">
        <v>23270</v>
      </c>
      <c r="E11" s="118"/>
      <c r="F11" s="119">
        <v>57295</v>
      </c>
      <c r="G11" s="120"/>
      <c r="H11" s="121"/>
    </row>
    <row r="12" spans="1:8" x14ac:dyDescent="0.15">
      <c r="A12" s="122"/>
      <c r="B12" s="123"/>
      <c r="C12" s="130"/>
      <c r="D12" s="125">
        <v>10948</v>
      </c>
      <c r="E12" s="126"/>
      <c r="F12" s="127">
        <v>32771</v>
      </c>
      <c r="G12" s="128"/>
      <c r="H12" s="129"/>
    </row>
    <row r="13" spans="1:8" x14ac:dyDescent="0.15">
      <c r="A13" s="110"/>
      <c r="B13" s="115"/>
      <c r="C13" s="131"/>
      <c r="D13" s="132">
        <v>30542</v>
      </c>
      <c r="E13" s="133"/>
      <c r="F13" s="134">
        <v>54296</v>
      </c>
      <c r="G13" s="135"/>
      <c r="H13" s="121"/>
    </row>
    <row r="14" spans="1:8" x14ac:dyDescent="0.15">
      <c r="A14" s="122"/>
      <c r="B14" s="123"/>
      <c r="C14" s="124"/>
      <c r="D14" s="125">
        <v>14093</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2.5</v>
      </c>
      <c r="C19" s="136">
        <f>ROUND(VALUE(SUBSTITUTE(実質収支比率等に係る経年分析!G$48,"▲","-")),2)</f>
        <v>2.2400000000000002</v>
      </c>
      <c r="D19" s="136">
        <f>ROUND(VALUE(SUBSTITUTE(実質収支比率等に係る経年分析!H$48,"▲","-")),2)</f>
        <v>5.83</v>
      </c>
      <c r="E19" s="136">
        <f>ROUND(VALUE(SUBSTITUTE(実質収支比率等に係る経年分析!I$48,"▲","-")),2)</f>
        <v>1.68</v>
      </c>
      <c r="F19" s="136">
        <f>ROUND(VALUE(SUBSTITUTE(実質収支比率等に係る経年分析!J$48,"▲","-")),2)</f>
        <v>1.84</v>
      </c>
    </row>
    <row r="20" spans="1:11" x14ac:dyDescent="0.15">
      <c r="A20" s="136" t="s">
        <v>43</v>
      </c>
      <c r="B20" s="136">
        <f>ROUND(VALUE(SUBSTITUTE(実質収支比率等に係る経年分析!F$47,"▲","-")),2)</f>
        <v>13.79</v>
      </c>
      <c r="C20" s="136">
        <f>ROUND(VALUE(SUBSTITUTE(実質収支比率等に係る経年分析!G$47,"▲","-")),2)</f>
        <v>11.77</v>
      </c>
      <c r="D20" s="136">
        <f>ROUND(VALUE(SUBSTITUTE(実質収支比率等に係る経年分析!H$47,"▲","-")),2)</f>
        <v>13.37</v>
      </c>
      <c r="E20" s="136">
        <f>ROUND(VALUE(SUBSTITUTE(実質収支比率等に係る経年分析!I$47,"▲","-")),2)</f>
        <v>15.89</v>
      </c>
      <c r="F20" s="136">
        <f>ROUND(VALUE(SUBSTITUTE(実質収支比率等に係る経年分析!J$47,"▲","-")),2)</f>
        <v>10.32</v>
      </c>
    </row>
    <row r="21" spans="1:11" x14ac:dyDescent="0.15">
      <c r="A21" s="136" t="s">
        <v>44</v>
      </c>
      <c r="B21" s="136">
        <f>IF(ISNUMBER(VALUE(SUBSTITUTE(実質収支比率等に係る経年分析!F$49,"▲","-"))),ROUND(VALUE(SUBSTITUTE(実質収支比率等に係る経年分析!F$49,"▲","-")),2),NA())</f>
        <v>-1.49</v>
      </c>
      <c r="C21" s="136">
        <f>IF(ISNUMBER(VALUE(SUBSTITUTE(実質収支比率等に係る経年分析!G$49,"▲","-"))),ROUND(VALUE(SUBSTITUTE(実質収支比率等に係る経年分析!G$49,"▲","-")),2),NA())</f>
        <v>-2.16</v>
      </c>
      <c r="D21" s="136">
        <f>IF(ISNUMBER(VALUE(SUBSTITUTE(実質収支比率等に係る経年分析!H$49,"▲","-"))),ROUND(VALUE(SUBSTITUTE(実質収支比率等に係る経年分析!H$49,"▲","-")),2),NA())</f>
        <v>5.05</v>
      </c>
      <c r="E21" s="136">
        <f>IF(ISNUMBER(VALUE(SUBSTITUTE(実質収支比率等に係る経年分析!I$49,"▲","-"))),ROUND(VALUE(SUBSTITUTE(実質収支比率等に係る経年分析!I$49,"▲","-")),2),NA())</f>
        <v>-1.18</v>
      </c>
      <c r="F21" s="136">
        <f>IF(ISNUMBER(VALUE(SUBSTITUTE(実質収支比率等に係る経年分析!J$49,"▲","-"))),ROUND(VALUE(SUBSTITUTE(実質収支比率等に係る経年分析!J$49,"▲","-")),2),NA())</f>
        <v>-5.41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工業用水道事業会計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0.56000000000000005</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1.83</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4133</v>
      </c>
      <c r="E42" s="138"/>
      <c r="F42" s="138"/>
      <c r="G42" s="138">
        <f>'実質公債費比率（分子）の構造'!L$52</f>
        <v>4277</v>
      </c>
      <c r="H42" s="138"/>
      <c r="I42" s="138"/>
      <c r="J42" s="138">
        <f>'実質公債費比率（分子）の構造'!M$52</f>
        <v>4369</v>
      </c>
      <c r="K42" s="138"/>
      <c r="L42" s="138"/>
      <c r="M42" s="138">
        <f>'実質公債費比率（分子）の構造'!N$52</f>
        <v>4064</v>
      </c>
      <c r="N42" s="138"/>
      <c r="O42" s="138"/>
      <c r="P42" s="138">
        <f>'実質公債費比率（分子）の構造'!O$52</f>
        <v>4378</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2557</v>
      </c>
      <c r="C46" s="138"/>
      <c r="D46" s="138"/>
      <c r="E46" s="138">
        <f>'実質公債費比率（分子）の構造'!L$48</f>
        <v>2449</v>
      </c>
      <c r="F46" s="138"/>
      <c r="G46" s="138"/>
      <c r="H46" s="138">
        <f>'実質公債費比率（分子）の構造'!M$48</f>
        <v>2492</v>
      </c>
      <c r="I46" s="138"/>
      <c r="J46" s="138"/>
      <c r="K46" s="138">
        <f>'実質公債費比率（分子）の構造'!N$48</f>
        <v>2563</v>
      </c>
      <c r="L46" s="138"/>
      <c r="M46" s="138"/>
      <c r="N46" s="138">
        <f>'実質公債費比率（分子）の構造'!O$48</f>
        <v>2743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3225</v>
      </c>
      <c r="C49" s="138"/>
      <c r="D49" s="138"/>
      <c r="E49" s="138">
        <f>'実質公債費比率（分子）の構造'!L$45</f>
        <v>3251</v>
      </c>
      <c r="F49" s="138"/>
      <c r="G49" s="138"/>
      <c r="H49" s="138">
        <f>'実質公債費比率（分子）の構造'!M$45</f>
        <v>3679</v>
      </c>
      <c r="I49" s="138"/>
      <c r="J49" s="138"/>
      <c r="K49" s="138">
        <f>'実質公債費比率（分子）の構造'!N$45</f>
        <v>3689</v>
      </c>
      <c r="L49" s="138"/>
      <c r="M49" s="138"/>
      <c r="N49" s="138">
        <f>'実質公債費比率（分子）の構造'!O$45</f>
        <v>3337</v>
      </c>
      <c r="O49" s="138"/>
      <c r="P49" s="138"/>
    </row>
    <row r="50" spans="1:16" x14ac:dyDescent="0.15">
      <c r="A50" s="138" t="s">
        <v>59</v>
      </c>
      <c r="B50" s="138" t="e">
        <f>NA()</f>
        <v>#N/A</v>
      </c>
      <c r="C50" s="138">
        <f>IF(ISNUMBER('実質公債費比率（分子）の構造'!K$53),'実質公債費比率（分子）の構造'!K$53,NA())</f>
        <v>1650</v>
      </c>
      <c r="D50" s="138" t="e">
        <f>NA()</f>
        <v>#N/A</v>
      </c>
      <c r="E50" s="138" t="e">
        <f>NA()</f>
        <v>#N/A</v>
      </c>
      <c r="F50" s="138">
        <f>IF(ISNUMBER('実質公債費比率（分子）の構造'!L$53),'実質公債費比率（分子）の構造'!L$53,NA())</f>
        <v>1423</v>
      </c>
      <c r="G50" s="138" t="e">
        <f>NA()</f>
        <v>#N/A</v>
      </c>
      <c r="H50" s="138" t="e">
        <f>NA()</f>
        <v>#N/A</v>
      </c>
      <c r="I50" s="138">
        <f>IF(ISNUMBER('実質公債費比率（分子）の構造'!M$53),'実質公債費比率（分子）の構造'!M$53,NA())</f>
        <v>1802</v>
      </c>
      <c r="J50" s="138" t="e">
        <f>NA()</f>
        <v>#N/A</v>
      </c>
      <c r="K50" s="138" t="e">
        <f>NA()</f>
        <v>#N/A</v>
      </c>
      <c r="L50" s="138">
        <f>IF(ISNUMBER('実質公債費比率（分子）の構造'!N$53),'実質公債費比率（分子）の構造'!N$53,NA())</f>
        <v>2188</v>
      </c>
      <c r="M50" s="138" t="e">
        <f>NA()</f>
        <v>#N/A</v>
      </c>
      <c r="N50" s="138" t="e">
        <f>NA()</f>
        <v>#N/A</v>
      </c>
      <c r="O50" s="138">
        <f>IF(ISNUMBER('実質公債費比率（分子）の構造'!O$53),'実質公債費比率（分子）の構造'!O$53,NA())</f>
        <v>1702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37412</v>
      </c>
      <c r="E56" s="137"/>
      <c r="F56" s="137"/>
      <c r="G56" s="137">
        <f>'将来負担比率（分子）の構造'!J$52</f>
        <v>37369</v>
      </c>
      <c r="H56" s="137"/>
      <c r="I56" s="137"/>
      <c r="J56" s="137">
        <f>'将来負担比率（分子）の構造'!K$52</f>
        <v>37689</v>
      </c>
      <c r="K56" s="137"/>
      <c r="L56" s="137"/>
      <c r="M56" s="137">
        <f>'将来負担比率（分子）の構造'!L$52</f>
        <v>37174</v>
      </c>
      <c r="N56" s="137"/>
      <c r="O56" s="137"/>
      <c r="P56" s="137">
        <f>'将来負担比率（分子）の構造'!M$52</f>
        <v>36736</v>
      </c>
    </row>
    <row r="57" spans="1:16" x14ac:dyDescent="0.15">
      <c r="A57" s="137" t="s">
        <v>36</v>
      </c>
      <c r="B57" s="137"/>
      <c r="C57" s="137"/>
      <c r="D57" s="137">
        <f>'将来負担比率（分子）の構造'!I$51</f>
        <v>16140</v>
      </c>
      <c r="E57" s="137"/>
      <c r="F57" s="137"/>
      <c r="G57" s="137">
        <f>'将来負担比率（分子）の構造'!J$51</f>
        <v>15658</v>
      </c>
      <c r="H57" s="137"/>
      <c r="I57" s="137"/>
      <c r="J57" s="137">
        <f>'将来負担比率（分子）の構造'!K$51</f>
        <v>15344</v>
      </c>
      <c r="K57" s="137"/>
      <c r="L57" s="137"/>
      <c r="M57" s="137">
        <f>'将来負担比率（分子）の構造'!L$51</f>
        <v>14971</v>
      </c>
      <c r="N57" s="137"/>
      <c r="O57" s="137"/>
      <c r="P57" s="137">
        <f>'将来負担比率（分子）の構造'!M$51</f>
        <v>13250</v>
      </c>
    </row>
    <row r="58" spans="1:16" x14ac:dyDescent="0.15">
      <c r="A58" s="137" t="s">
        <v>35</v>
      </c>
      <c r="B58" s="137"/>
      <c r="C58" s="137"/>
      <c r="D58" s="137">
        <f>'将来負担比率（分子）の構造'!I$50</f>
        <v>4151</v>
      </c>
      <c r="E58" s="137"/>
      <c r="F58" s="137"/>
      <c r="G58" s="137">
        <f>'将来負担比率（分子）の構造'!J$50</f>
        <v>3967</v>
      </c>
      <c r="H58" s="137"/>
      <c r="I58" s="137"/>
      <c r="J58" s="137">
        <f>'将来負担比率（分子）の構造'!K$50</f>
        <v>5194</v>
      </c>
      <c r="K58" s="137"/>
      <c r="L58" s="137"/>
      <c r="M58" s="137">
        <f>'将来負担比率（分子）の構造'!L$50</f>
        <v>5581</v>
      </c>
      <c r="N58" s="137"/>
      <c r="O58" s="137"/>
      <c r="P58" s="137">
        <f>'将来負担比率（分子）の構造'!M$50</f>
        <v>5084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2272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7908</v>
      </c>
      <c r="C62" s="137"/>
      <c r="D62" s="137"/>
      <c r="E62" s="137">
        <f>'将来負担比率（分子）の構造'!J$45</f>
        <v>7679</v>
      </c>
      <c r="F62" s="137"/>
      <c r="G62" s="137"/>
      <c r="H62" s="137">
        <f>'将来負担比率（分子）の構造'!K$45</f>
        <v>8375</v>
      </c>
      <c r="I62" s="137"/>
      <c r="J62" s="137"/>
      <c r="K62" s="137">
        <f>'将来負担比率（分子）の構造'!L$45</f>
        <v>7590</v>
      </c>
      <c r="L62" s="137"/>
      <c r="M62" s="137"/>
      <c r="N62" s="137">
        <f>'将来負担比率（分子）の構造'!M$45</f>
        <v>7459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30209</v>
      </c>
      <c r="C64" s="137"/>
      <c r="D64" s="137"/>
      <c r="E64" s="137">
        <f>'将来負担比率（分子）の構造'!J$43</f>
        <v>29323</v>
      </c>
      <c r="F64" s="137"/>
      <c r="G64" s="137"/>
      <c r="H64" s="137">
        <f>'将来負担比率（分子）の構造'!K$43</f>
        <v>28791</v>
      </c>
      <c r="I64" s="137"/>
      <c r="J64" s="137"/>
      <c r="K64" s="137">
        <f>'将来負担比率（分子）の構造'!L$43</f>
        <v>28096</v>
      </c>
      <c r="L64" s="137"/>
      <c r="M64" s="137"/>
      <c r="N64" s="137">
        <f>'将来負担比率（分子）の構造'!M$43</f>
        <v>26804</v>
      </c>
      <c r="O64" s="137"/>
      <c r="P64" s="137"/>
    </row>
    <row r="65" spans="1:16" x14ac:dyDescent="0.15">
      <c r="A65" s="137" t="s">
        <v>26</v>
      </c>
      <c r="B65" s="137">
        <f>'将来負担比率（分子）の構造'!I$42</f>
        <v>1418</v>
      </c>
      <c r="C65" s="137"/>
      <c r="D65" s="137"/>
      <c r="E65" s="137">
        <f>'将来負担比率（分子）の構造'!J$42</f>
        <v>590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27018</v>
      </c>
      <c r="C66" s="137"/>
      <c r="D66" s="137"/>
      <c r="E66" s="137">
        <f>'将来負担比率（分子）の構造'!J$41</f>
        <v>33946</v>
      </c>
      <c r="F66" s="137"/>
      <c r="G66" s="137"/>
      <c r="H66" s="137">
        <f>'将来負担比率（分子）の構造'!K$41</f>
        <v>33736</v>
      </c>
      <c r="I66" s="137"/>
      <c r="J66" s="137"/>
      <c r="K66" s="137">
        <f>'将来負担比率（分子）の構造'!L$41</f>
        <v>32977</v>
      </c>
      <c r="L66" s="137"/>
      <c r="M66" s="137"/>
      <c r="N66" s="137">
        <f>'将来負担比率（分子）の構造'!M$41</f>
        <v>33055</v>
      </c>
      <c r="O66" s="137"/>
      <c r="P66" s="137"/>
    </row>
    <row r="67" spans="1:16" x14ac:dyDescent="0.15">
      <c r="A67" s="137" t="s">
        <v>63</v>
      </c>
      <c r="B67" s="137" t="e">
        <f>NA()</f>
        <v>#N/A</v>
      </c>
      <c r="C67" s="137">
        <f>IF(ISNUMBER('将来負担比率（分子）の構造'!I$53), IF('将来負担比率（分子）の構造'!I$53 &lt; 0, 0, '将来負担比率（分子）の構造'!I$53), NA())</f>
        <v>11122</v>
      </c>
      <c r="D67" s="137" t="e">
        <f>NA()</f>
        <v>#N/A</v>
      </c>
      <c r="E67" s="137" t="e">
        <f>NA()</f>
        <v>#N/A</v>
      </c>
      <c r="F67" s="137">
        <f>IF(ISNUMBER('将来負担比率（分子）の構造'!J$53), IF('将来負担比率（分子）の構造'!J$53 &lt; 0, 0, '将来負担比率（分子）の構造'!J$53), NA())</f>
        <v>14544</v>
      </c>
      <c r="G67" s="137" t="e">
        <f>NA()</f>
        <v>#N/A</v>
      </c>
      <c r="H67" s="137" t="e">
        <f>NA()</f>
        <v>#N/A</v>
      </c>
      <c r="I67" s="137">
        <f>IF(ISNUMBER('将来負担比率（分子）の構造'!K$53), IF('将来負担比率（分子）の構造'!K$53 &lt; 0, 0, '将来負担比率（分子）の構造'!K$53), NA())</f>
        <v>12675</v>
      </c>
      <c r="J67" s="137" t="e">
        <f>NA()</f>
        <v>#N/A</v>
      </c>
      <c r="K67" s="137" t="e">
        <f>NA()</f>
        <v>#N/A</v>
      </c>
      <c r="L67" s="137">
        <f>IF(ISNUMBER('将来負担比率（分子）の構造'!L$53), IF('将来負担比率（分子）の構造'!L$53 &lt; 0, 0, '将来負担比率（分子）の構造'!L$53), NA())</f>
        <v>10938</v>
      </c>
      <c r="M67" s="137" t="e">
        <f>NA()</f>
        <v>#N/A</v>
      </c>
      <c r="N67" s="137" t="e">
        <f>NA()</f>
        <v>#N/A</v>
      </c>
      <c r="O67" s="137">
        <f>IF(ISNUMBER('将来負担比率（分子）の構造'!M$53), IF('将来負担比率（分子）の構造'!M$53 &lt; 0, 0, '将来負担比率（分子）の構造'!M$53), NA())</f>
        <v>12249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16341653</v>
      </c>
      <c r="S5" s="615"/>
      <c r="T5" s="615"/>
      <c r="U5" s="615"/>
      <c r="V5" s="615"/>
      <c r="W5" s="615"/>
      <c r="X5" s="615"/>
      <c r="Y5" s="616"/>
      <c r="Z5" s="617">
        <v>48</v>
      </c>
      <c r="AA5" s="617"/>
      <c r="AB5" s="617"/>
      <c r="AC5" s="617"/>
      <c r="AD5" s="618">
        <v>15020750</v>
      </c>
      <c r="AE5" s="618"/>
      <c r="AF5" s="618"/>
      <c r="AG5" s="618"/>
      <c r="AH5" s="618"/>
      <c r="AI5" s="618"/>
      <c r="AJ5" s="618"/>
      <c r="AK5" s="618"/>
      <c r="AL5" s="619">
        <v>80</v>
      </c>
      <c r="AM5" s="620"/>
      <c r="AN5" s="620"/>
      <c r="AO5" s="621"/>
      <c r="AP5" s="611" t="s">
        <v>209</v>
      </c>
      <c r="AQ5" s="612"/>
      <c r="AR5" s="612"/>
      <c r="AS5" s="612"/>
      <c r="AT5" s="612"/>
      <c r="AU5" s="612"/>
      <c r="AV5" s="612"/>
      <c r="AW5" s="612"/>
      <c r="AX5" s="612"/>
      <c r="AY5" s="612"/>
      <c r="AZ5" s="612"/>
      <c r="BA5" s="612"/>
      <c r="BB5" s="612"/>
      <c r="BC5" s="612"/>
      <c r="BD5" s="612"/>
      <c r="BE5" s="612"/>
      <c r="BF5" s="613"/>
      <c r="BG5" s="625">
        <v>15020750</v>
      </c>
      <c r="BH5" s="626"/>
      <c r="BI5" s="626"/>
      <c r="BJ5" s="626"/>
      <c r="BK5" s="626"/>
      <c r="BL5" s="626"/>
      <c r="BM5" s="626"/>
      <c r="BN5" s="627"/>
      <c r="BO5" s="628">
        <v>91.9</v>
      </c>
      <c r="BP5" s="628"/>
      <c r="BQ5" s="628"/>
      <c r="BR5" s="628"/>
      <c r="BS5" s="629">
        <v>181154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203834</v>
      </c>
      <c r="S6" s="626"/>
      <c r="T6" s="626"/>
      <c r="U6" s="626"/>
      <c r="V6" s="626"/>
      <c r="W6" s="626"/>
      <c r="X6" s="626"/>
      <c r="Y6" s="627"/>
      <c r="Z6" s="628">
        <v>0.6</v>
      </c>
      <c r="AA6" s="628"/>
      <c r="AB6" s="628"/>
      <c r="AC6" s="628"/>
      <c r="AD6" s="629">
        <v>203834</v>
      </c>
      <c r="AE6" s="629"/>
      <c r="AF6" s="629"/>
      <c r="AG6" s="629"/>
      <c r="AH6" s="629"/>
      <c r="AI6" s="629"/>
      <c r="AJ6" s="629"/>
      <c r="AK6" s="629"/>
      <c r="AL6" s="630">
        <v>1.1000000000000001</v>
      </c>
      <c r="AM6" s="631"/>
      <c r="AN6" s="631"/>
      <c r="AO6" s="632"/>
      <c r="AP6" s="622" t="s">
        <v>214</v>
      </c>
      <c r="AQ6" s="623"/>
      <c r="AR6" s="623"/>
      <c r="AS6" s="623"/>
      <c r="AT6" s="623"/>
      <c r="AU6" s="623"/>
      <c r="AV6" s="623"/>
      <c r="AW6" s="623"/>
      <c r="AX6" s="623"/>
      <c r="AY6" s="623"/>
      <c r="AZ6" s="623"/>
      <c r="BA6" s="623"/>
      <c r="BB6" s="623"/>
      <c r="BC6" s="623"/>
      <c r="BD6" s="623"/>
      <c r="BE6" s="623"/>
      <c r="BF6" s="624"/>
      <c r="BG6" s="625">
        <v>15020750</v>
      </c>
      <c r="BH6" s="626"/>
      <c r="BI6" s="626"/>
      <c r="BJ6" s="626"/>
      <c r="BK6" s="626"/>
      <c r="BL6" s="626"/>
      <c r="BM6" s="626"/>
      <c r="BN6" s="627"/>
      <c r="BO6" s="628">
        <v>91.9</v>
      </c>
      <c r="BP6" s="628"/>
      <c r="BQ6" s="628"/>
      <c r="BR6" s="628"/>
      <c r="BS6" s="629">
        <v>181154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318697</v>
      </c>
      <c r="CS6" s="626"/>
      <c r="CT6" s="626"/>
      <c r="CU6" s="626"/>
      <c r="CV6" s="626"/>
      <c r="CW6" s="626"/>
      <c r="CX6" s="626"/>
      <c r="CY6" s="627"/>
      <c r="CZ6" s="628">
        <v>1</v>
      </c>
      <c r="DA6" s="628"/>
      <c r="DB6" s="628"/>
      <c r="DC6" s="628"/>
      <c r="DD6" s="634">
        <v>1382</v>
      </c>
      <c r="DE6" s="626"/>
      <c r="DF6" s="626"/>
      <c r="DG6" s="626"/>
      <c r="DH6" s="626"/>
      <c r="DI6" s="626"/>
      <c r="DJ6" s="626"/>
      <c r="DK6" s="626"/>
      <c r="DL6" s="626"/>
      <c r="DM6" s="626"/>
      <c r="DN6" s="626"/>
      <c r="DO6" s="626"/>
      <c r="DP6" s="627"/>
      <c r="DQ6" s="634">
        <v>318684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17254</v>
      </c>
      <c r="S7" s="626"/>
      <c r="T7" s="626"/>
      <c r="U7" s="626"/>
      <c r="V7" s="626"/>
      <c r="W7" s="626"/>
      <c r="X7" s="626"/>
      <c r="Y7" s="627"/>
      <c r="Z7" s="628">
        <v>0.1</v>
      </c>
      <c r="AA7" s="628"/>
      <c r="AB7" s="628"/>
      <c r="AC7" s="628"/>
      <c r="AD7" s="629">
        <v>17254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5683460</v>
      </c>
      <c r="BH7" s="626"/>
      <c r="BI7" s="626"/>
      <c r="BJ7" s="626"/>
      <c r="BK7" s="626"/>
      <c r="BL7" s="626"/>
      <c r="BM7" s="626"/>
      <c r="BN7" s="627"/>
      <c r="BO7" s="628">
        <v>34.799999999999997</v>
      </c>
      <c r="BP7" s="628"/>
      <c r="BQ7" s="628"/>
      <c r="BR7" s="628"/>
      <c r="BS7" s="629">
        <v>181154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3593732</v>
      </c>
      <c r="CS7" s="626"/>
      <c r="CT7" s="626"/>
      <c r="CU7" s="626"/>
      <c r="CV7" s="626"/>
      <c r="CW7" s="626"/>
      <c r="CX7" s="626"/>
      <c r="CY7" s="627"/>
      <c r="CZ7" s="628">
        <v>10.7</v>
      </c>
      <c r="DA7" s="628"/>
      <c r="DB7" s="628"/>
      <c r="DC7" s="628"/>
      <c r="DD7" s="634">
        <v>126225</v>
      </c>
      <c r="DE7" s="626"/>
      <c r="DF7" s="626"/>
      <c r="DG7" s="626"/>
      <c r="DH7" s="626"/>
      <c r="DI7" s="626"/>
      <c r="DJ7" s="626"/>
      <c r="DK7" s="626"/>
      <c r="DL7" s="626"/>
      <c r="DM7" s="626"/>
      <c r="DN7" s="626"/>
      <c r="DO7" s="626"/>
      <c r="DP7" s="627"/>
      <c r="DQ7" s="634">
        <v>3207986</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68841</v>
      </c>
      <c r="S8" s="626"/>
      <c r="T8" s="626"/>
      <c r="U8" s="626"/>
      <c r="V8" s="626"/>
      <c r="W8" s="626"/>
      <c r="X8" s="626"/>
      <c r="Y8" s="627"/>
      <c r="Z8" s="628">
        <v>0.2</v>
      </c>
      <c r="AA8" s="628"/>
      <c r="AB8" s="628"/>
      <c r="AC8" s="628"/>
      <c r="AD8" s="629">
        <v>68841</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151089</v>
      </c>
      <c r="BH8" s="626"/>
      <c r="BI8" s="626"/>
      <c r="BJ8" s="626"/>
      <c r="BK8" s="626"/>
      <c r="BL8" s="626"/>
      <c r="BM8" s="626"/>
      <c r="BN8" s="627"/>
      <c r="BO8" s="628">
        <v>0.9</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12292009</v>
      </c>
      <c r="CS8" s="626"/>
      <c r="CT8" s="626"/>
      <c r="CU8" s="626"/>
      <c r="CV8" s="626"/>
      <c r="CW8" s="626"/>
      <c r="CX8" s="626"/>
      <c r="CY8" s="627"/>
      <c r="CZ8" s="628">
        <v>36.700000000000003</v>
      </c>
      <c r="DA8" s="628"/>
      <c r="DB8" s="628"/>
      <c r="DC8" s="628"/>
      <c r="DD8" s="634">
        <v>38541</v>
      </c>
      <c r="DE8" s="626"/>
      <c r="DF8" s="626"/>
      <c r="DG8" s="626"/>
      <c r="DH8" s="626"/>
      <c r="DI8" s="626"/>
      <c r="DJ8" s="626"/>
      <c r="DK8" s="626"/>
      <c r="DL8" s="626"/>
      <c r="DM8" s="626"/>
      <c r="DN8" s="626"/>
      <c r="DO8" s="626"/>
      <c r="DP8" s="627"/>
      <c r="DQ8" s="634">
        <v>5960680</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43021</v>
      </c>
      <c r="S9" s="626"/>
      <c r="T9" s="626"/>
      <c r="U9" s="626"/>
      <c r="V9" s="626"/>
      <c r="W9" s="626"/>
      <c r="X9" s="626"/>
      <c r="Y9" s="627"/>
      <c r="Z9" s="628">
        <v>0.1</v>
      </c>
      <c r="AA9" s="628"/>
      <c r="AB9" s="628"/>
      <c r="AC9" s="628"/>
      <c r="AD9" s="629">
        <v>43021</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4439795</v>
      </c>
      <c r="BH9" s="626"/>
      <c r="BI9" s="626"/>
      <c r="BJ9" s="626"/>
      <c r="BK9" s="626"/>
      <c r="BL9" s="626"/>
      <c r="BM9" s="626"/>
      <c r="BN9" s="627"/>
      <c r="BO9" s="628">
        <v>27.2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3906329</v>
      </c>
      <c r="CS9" s="626"/>
      <c r="CT9" s="626"/>
      <c r="CU9" s="626"/>
      <c r="CV9" s="626"/>
      <c r="CW9" s="626"/>
      <c r="CX9" s="626"/>
      <c r="CY9" s="627"/>
      <c r="CZ9" s="628">
        <v>11.7</v>
      </c>
      <c r="DA9" s="628"/>
      <c r="DB9" s="628"/>
      <c r="DC9" s="628"/>
      <c r="DD9" s="634">
        <v>101288</v>
      </c>
      <c r="DE9" s="626"/>
      <c r="DF9" s="626"/>
      <c r="DG9" s="626"/>
      <c r="DH9" s="626"/>
      <c r="DI9" s="626"/>
      <c r="DJ9" s="626"/>
      <c r="DK9" s="626"/>
      <c r="DL9" s="626"/>
      <c r="DM9" s="626"/>
      <c r="DN9" s="626"/>
      <c r="DO9" s="626"/>
      <c r="DP9" s="627"/>
      <c r="DQ9" s="634">
        <v>3575316</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1556950</v>
      </c>
      <c r="S10" s="626"/>
      <c r="T10" s="626"/>
      <c r="U10" s="626"/>
      <c r="V10" s="626"/>
      <c r="W10" s="626"/>
      <c r="X10" s="626"/>
      <c r="Y10" s="627"/>
      <c r="Z10" s="628">
        <v>4.5999999999999996</v>
      </c>
      <c r="AA10" s="628"/>
      <c r="AB10" s="628"/>
      <c r="AC10" s="628"/>
      <c r="AD10" s="629">
        <v>1556950</v>
      </c>
      <c r="AE10" s="629"/>
      <c r="AF10" s="629"/>
      <c r="AG10" s="629"/>
      <c r="AH10" s="629"/>
      <c r="AI10" s="629"/>
      <c r="AJ10" s="629"/>
      <c r="AK10" s="629"/>
      <c r="AL10" s="630">
        <v>8.3000000000000007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261429</v>
      </c>
      <c r="BH10" s="626"/>
      <c r="BI10" s="626"/>
      <c r="BJ10" s="626"/>
      <c r="BK10" s="626"/>
      <c r="BL10" s="626"/>
      <c r="BM10" s="626"/>
      <c r="BN10" s="627"/>
      <c r="BO10" s="628">
        <v>1.6</v>
      </c>
      <c r="BP10" s="628"/>
      <c r="BQ10" s="628"/>
      <c r="BR10" s="628"/>
      <c r="BS10" s="634">
        <v>44660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33983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33917</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831147</v>
      </c>
      <c r="BH11" s="626"/>
      <c r="BI11" s="626"/>
      <c r="BJ11" s="626"/>
      <c r="BK11" s="626"/>
      <c r="BL11" s="626"/>
      <c r="BM11" s="626"/>
      <c r="BN11" s="627"/>
      <c r="BO11" s="628">
        <v>5.0999999999999996</v>
      </c>
      <c r="BP11" s="628"/>
      <c r="BQ11" s="628"/>
      <c r="BR11" s="628"/>
      <c r="BS11" s="634">
        <v>136494</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266100</v>
      </c>
      <c r="CS11" s="626"/>
      <c r="CT11" s="626"/>
      <c r="CU11" s="626"/>
      <c r="CV11" s="626"/>
      <c r="CW11" s="626"/>
      <c r="CX11" s="626"/>
      <c r="CY11" s="627"/>
      <c r="CZ11" s="628">
        <v>0.8</v>
      </c>
      <c r="DA11" s="628"/>
      <c r="DB11" s="628"/>
      <c r="DC11" s="628"/>
      <c r="DD11" s="634">
        <v>66168</v>
      </c>
      <c r="DE11" s="626"/>
      <c r="DF11" s="626"/>
      <c r="DG11" s="626"/>
      <c r="DH11" s="626"/>
      <c r="DI11" s="626"/>
      <c r="DJ11" s="626"/>
      <c r="DK11" s="626"/>
      <c r="DL11" s="626"/>
      <c r="DM11" s="626"/>
      <c r="DN11" s="626"/>
      <c r="DO11" s="626"/>
      <c r="DP11" s="627"/>
      <c r="DQ11" s="634">
        <v>189573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8543381</v>
      </c>
      <c r="BH12" s="626"/>
      <c r="BI12" s="626"/>
      <c r="BJ12" s="626"/>
      <c r="BK12" s="626"/>
      <c r="BL12" s="626"/>
      <c r="BM12" s="626"/>
      <c r="BN12" s="627"/>
      <c r="BO12" s="628">
        <v>52.3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714074</v>
      </c>
      <c r="CS12" s="626"/>
      <c r="CT12" s="626"/>
      <c r="CU12" s="626"/>
      <c r="CV12" s="626"/>
      <c r="CW12" s="626"/>
      <c r="CX12" s="626"/>
      <c r="CY12" s="627"/>
      <c r="CZ12" s="628">
        <v>2.1</v>
      </c>
      <c r="DA12" s="628"/>
      <c r="DB12" s="628"/>
      <c r="DC12" s="628"/>
      <c r="DD12" s="634">
        <v>34870</v>
      </c>
      <c r="DE12" s="626"/>
      <c r="DF12" s="626"/>
      <c r="DG12" s="626"/>
      <c r="DH12" s="626"/>
      <c r="DI12" s="626"/>
      <c r="DJ12" s="626"/>
      <c r="DK12" s="626"/>
      <c r="DL12" s="626"/>
      <c r="DM12" s="626"/>
      <c r="DN12" s="626"/>
      <c r="DO12" s="626"/>
      <c r="DP12" s="627"/>
      <c r="DQ12" s="634">
        <v>215260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57422</v>
      </c>
      <c r="S13" s="626"/>
      <c r="T13" s="626"/>
      <c r="U13" s="626"/>
      <c r="V13" s="626"/>
      <c r="W13" s="626"/>
      <c r="X13" s="626"/>
      <c r="Y13" s="627"/>
      <c r="Z13" s="628">
        <v>0.2</v>
      </c>
      <c r="AA13" s="628"/>
      <c r="AB13" s="628"/>
      <c r="AC13" s="628"/>
      <c r="AD13" s="629">
        <v>57422</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8493926</v>
      </c>
      <c r="BH13" s="626"/>
      <c r="BI13" s="626"/>
      <c r="BJ13" s="626"/>
      <c r="BK13" s="626"/>
      <c r="BL13" s="626"/>
      <c r="BM13" s="626"/>
      <c r="BN13" s="627"/>
      <c r="BO13" s="628">
        <v>52</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5403109</v>
      </c>
      <c r="CS13" s="626"/>
      <c r="CT13" s="626"/>
      <c r="CU13" s="626"/>
      <c r="CV13" s="626"/>
      <c r="CW13" s="626"/>
      <c r="CX13" s="626"/>
      <c r="CY13" s="627"/>
      <c r="CZ13" s="628">
        <v>16.100000000000001</v>
      </c>
      <c r="DA13" s="628"/>
      <c r="DB13" s="628"/>
      <c r="DC13" s="628"/>
      <c r="DD13" s="634">
        <v>1335178</v>
      </c>
      <c r="DE13" s="626"/>
      <c r="DF13" s="626"/>
      <c r="DG13" s="626"/>
      <c r="DH13" s="626"/>
      <c r="DI13" s="626"/>
      <c r="DJ13" s="626"/>
      <c r="DK13" s="626"/>
      <c r="DL13" s="626"/>
      <c r="DM13" s="626"/>
      <c r="DN13" s="626"/>
      <c r="DO13" s="626"/>
      <c r="DP13" s="627"/>
      <c r="DQ13" s="634">
        <v>3871787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186491</v>
      </c>
      <c r="BH14" s="626"/>
      <c r="BI14" s="626"/>
      <c r="BJ14" s="626"/>
      <c r="BK14" s="626"/>
      <c r="BL14" s="626"/>
      <c r="BM14" s="626"/>
      <c r="BN14" s="627"/>
      <c r="BO14" s="628">
        <v>1.1000000000000001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910855</v>
      </c>
      <c r="CS14" s="626"/>
      <c r="CT14" s="626"/>
      <c r="CU14" s="626"/>
      <c r="CV14" s="626"/>
      <c r="CW14" s="626"/>
      <c r="CX14" s="626"/>
      <c r="CY14" s="627"/>
      <c r="CZ14" s="628">
        <v>2.7</v>
      </c>
      <c r="DA14" s="628"/>
      <c r="DB14" s="628"/>
      <c r="DC14" s="628"/>
      <c r="DD14" s="634">
        <v>30186</v>
      </c>
      <c r="DE14" s="626"/>
      <c r="DF14" s="626"/>
      <c r="DG14" s="626"/>
      <c r="DH14" s="626"/>
      <c r="DI14" s="626"/>
      <c r="DJ14" s="626"/>
      <c r="DK14" s="626"/>
      <c r="DL14" s="626"/>
      <c r="DM14" s="626"/>
      <c r="DN14" s="626"/>
      <c r="DO14" s="626"/>
      <c r="DP14" s="627"/>
      <c r="DQ14" s="634">
        <v>826702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69983</v>
      </c>
      <c r="S15" s="626"/>
      <c r="T15" s="626"/>
      <c r="U15" s="626"/>
      <c r="V15" s="626"/>
      <c r="W15" s="626"/>
      <c r="X15" s="626"/>
      <c r="Y15" s="627"/>
      <c r="Z15" s="628">
        <v>0.2</v>
      </c>
      <c r="AA15" s="628"/>
      <c r="AB15" s="628"/>
      <c r="AC15" s="628"/>
      <c r="AD15" s="629">
        <v>69983</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607418</v>
      </c>
      <c r="BH15" s="626"/>
      <c r="BI15" s="626"/>
      <c r="BJ15" s="626"/>
      <c r="BK15" s="626"/>
      <c r="BL15" s="626"/>
      <c r="BM15" s="626"/>
      <c r="BN15" s="627"/>
      <c r="BO15" s="628">
        <v>3.7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2705495</v>
      </c>
      <c r="CS15" s="626"/>
      <c r="CT15" s="626"/>
      <c r="CU15" s="626"/>
      <c r="CV15" s="626"/>
      <c r="CW15" s="626"/>
      <c r="CX15" s="626"/>
      <c r="CY15" s="627"/>
      <c r="CZ15" s="628">
        <v>8.1</v>
      </c>
      <c r="DA15" s="628"/>
      <c r="DB15" s="628"/>
      <c r="DC15" s="628"/>
      <c r="DD15" s="634">
        <v>424928</v>
      </c>
      <c r="DE15" s="626"/>
      <c r="DF15" s="626"/>
      <c r="DG15" s="626"/>
      <c r="DH15" s="626"/>
      <c r="DI15" s="626"/>
      <c r="DJ15" s="626"/>
      <c r="DK15" s="626"/>
      <c r="DL15" s="626"/>
      <c r="DM15" s="626"/>
      <c r="DN15" s="626"/>
      <c r="DO15" s="626"/>
      <c r="DP15" s="627"/>
      <c r="DQ15" s="634">
        <v>2111210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1738647</v>
      </c>
      <c r="S16" s="626"/>
      <c r="T16" s="626"/>
      <c r="U16" s="626"/>
      <c r="V16" s="626"/>
      <c r="W16" s="626"/>
      <c r="X16" s="626"/>
      <c r="Y16" s="627"/>
      <c r="Z16" s="628">
        <v>5.0999999999999996</v>
      </c>
      <c r="AA16" s="628"/>
      <c r="AB16" s="628"/>
      <c r="AC16" s="628"/>
      <c r="AD16" s="629">
        <v>1408944</v>
      </c>
      <c r="AE16" s="629"/>
      <c r="AF16" s="629"/>
      <c r="AG16" s="629"/>
      <c r="AH16" s="629"/>
      <c r="AI16" s="629"/>
      <c r="AJ16" s="629"/>
      <c r="AK16" s="629"/>
      <c r="AL16" s="630">
        <v>7.5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1408944</v>
      </c>
      <c r="S17" s="626"/>
      <c r="T17" s="626"/>
      <c r="U17" s="626"/>
      <c r="V17" s="626"/>
      <c r="W17" s="626"/>
      <c r="X17" s="626"/>
      <c r="Y17" s="627"/>
      <c r="Z17" s="628">
        <v>4.0999999999999996</v>
      </c>
      <c r="AA17" s="628"/>
      <c r="AB17" s="628"/>
      <c r="AC17" s="628"/>
      <c r="AD17" s="629">
        <v>1408944</v>
      </c>
      <c r="AE17" s="629"/>
      <c r="AF17" s="629"/>
      <c r="AG17" s="629"/>
      <c r="AH17" s="629"/>
      <c r="AI17" s="629"/>
      <c r="AJ17" s="629"/>
      <c r="AK17" s="629"/>
      <c r="AL17" s="630">
        <v>7.5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3337124</v>
      </c>
      <c r="CS17" s="626"/>
      <c r="CT17" s="626"/>
      <c r="CU17" s="626"/>
      <c r="CV17" s="626"/>
      <c r="CW17" s="626"/>
      <c r="CX17" s="626"/>
      <c r="CY17" s="627"/>
      <c r="CZ17" s="628">
        <v>10</v>
      </c>
      <c r="DA17" s="628"/>
      <c r="DB17" s="628"/>
      <c r="DC17" s="628"/>
      <c r="DD17" s="634" t="s">
        <v>111</v>
      </c>
      <c r="DE17" s="626"/>
      <c r="DF17" s="626"/>
      <c r="DG17" s="626"/>
      <c r="DH17" s="626"/>
      <c r="DI17" s="626"/>
      <c r="DJ17" s="626"/>
      <c r="DK17" s="626"/>
      <c r="DL17" s="626"/>
      <c r="DM17" s="626"/>
      <c r="DN17" s="626"/>
      <c r="DO17" s="626"/>
      <c r="DP17" s="627"/>
      <c r="DQ17" s="634">
        <v>3301380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329703</v>
      </c>
      <c r="S18" s="626"/>
      <c r="T18" s="626"/>
      <c r="U18" s="626"/>
      <c r="V18" s="626"/>
      <c r="W18" s="626"/>
      <c r="X18" s="626"/>
      <c r="Y18" s="627"/>
      <c r="Z18" s="628">
        <v>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1320903</v>
      </c>
      <c r="BH19" s="626"/>
      <c r="BI19" s="626"/>
      <c r="BJ19" s="626"/>
      <c r="BK19" s="626"/>
      <c r="BL19" s="626"/>
      <c r="BM19" s="626"/>
      <c r="BN19" s="627"/>
      <c r="BO19" s="628">
        <v>8.1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20097605</v>
      </c>
      <c r="S20" s="626"/>
      <c r="T20" s="626"/>
      <c r="U20" s="626"/>
      <c r="V20" s="626"/>
      <c r="W20" s="626"/>
      <c r="X20" s="626"/>
      <c r="Y20" s="627"/>
      <c r="Z20" s="628">
        <v>59.1</v>
      </c>
      <c r="AA20" s="628"/>
      <c r="AB20" s="628"/>
      <c r="AC20" s="628"/>
      <c r="AD20" s="629">
        <v>18446999</v>
      </c>
      <c r="AE20" s="629"/>
      <c r="AF20" s="629"/>
      <c r="AG20" s="629"/>
      <c r="AH20" s="629"/>
      <c r="AI20" s="629"/>
      <c r="AJ20" s="629"/>
      <c r="AK20" s="629"/>
      <c r="AL20" s="630">
        <v>98.2</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1320903</v>
      </c>
      <c r="BH20" s="626"/>
      <c r="BI20" s="626"/>
      <c r="BJ20" s="626"/>
      <c r="BK20" s="626"/>
      <c r="BL20" s="626"/>
      <c r="BM20" s="626"/>
      <c r="BN20" s="627"/>
      <c r="BO20" s="628">
        <v>8.1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33481507</v>
      </c>
      <c r="CS20" s="626"/>
      <c r="CT20" s="626"/>
      <c r="CU20" s="626"/>
      <c r="CV20" s="626"/>
      <c r="CW20" s="626"/>
      <c r="CX20" s="626"/>
      <c r="CY20" s="627"/>
      <c r="CZ20" s="628">
        <v>100</v>
      </c>
      <c r="DA20" s="628"/>
      <c r="DB20" s="628"/>
      <c r="DC20" s="628"/>
      <c r="DD20" s="634">
        <v>2158766</v>
      </c>
      <c r="DE20" s="626"/>
      <c r="DF20" s="626"/>
      <c r="DG20" s="626"/>
      <c r="DH20" s="626"/>
      <c r="DI20" s="626"/>
      <c r="DJ20" s="626"/>
      <c r="DK20" s="626"/>
      <c r="DL20" s="626"/>
      <c r="DM20" s="626"/>
      <c r="DN20" s="626"/>
      <c r="DO20" s="626"/>
      <c r="DP20" s="627"/>
      <c r="DQ20" s="634">
        <v>23612495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18281</v>
      </c>
      <c r="S21" s="626"/>
      <c r="T21" s="626"/>
      <c r="U21" s="626"/>
      <c r="V21" s="626"/>
      <c r="W21" s="626"/>
      <c r="X21" s="626"/>
      <c r="Y21" s="627"/>
      <c r="Z21" s="628">
        <v>0.1</v>
      </c>
      <c r="AA21" s="628"/>
      <c r="AB21" s="628"/>
      <c r="AC21" s="628"/>
      <c r="AD21" s="629">
        <v>18281</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260134</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444011</v>
      </c>
      <c r="S23" s="626"/>
      <c r="T23" s="626"/>
      <c r="U23" s="626"/>
      <c r="V23" s="626"/>
      <c r="W23" s="626"/>
      <c r="X23" s="626"/>
      <c r="Y23" s="627"/>
      <c r="Z23" s="628">
        <v>1.3</v>
      </c>
      <c r="AA23" s="628"/>
      <c r="AB23" s="628"/>
      <c r="AC23" s="628"/>
      <c r="AD23" s="629">
        <v>171862</v>
      </c>
      <c r="AE23" s="629"/>
      <c r="AF23" s="629"/>
      <c r="AG23" s="629"/>
      <c r="AH23" s="629"/>
      <c r="AI23" s="629"/>
      <c r="AJ23" s="629"/>
      <c r="AK23" s="629"/>
      <c r="AL23" s="630">
        <v>0.9</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1320903</v>
      </c>
      <c r="BH23" s="626"/>
      <c r="BI23" s="626"/>
      <c r="BJ23" s="626"/>
      <c r="BK23" s="626"/>
      <c r="BL23" s="626"/>
      <c r="BM23" s="626"/>
      <c r="BN23" s="627"/>
      <c r="BO23" s="628">
        <v>8.1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0" t="s">
        <v>268</v>
      </c>
      <c r="DM23" s="651"/>
      <c r="DN23" s="651"/>
      <c r="DO23" s="651"/>
      <c r="DP23" s="651"/>
      <c r="DQ23" s="651"/>
      <c r="DR23" s="651"/>
      <c r="DS23" s="651"/>
      <c r="DT23" s="651"/>
      <c r="DU23" s="651"/>
      <c r="DV23" s="652"/>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171242</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17398381</v>
      </c>
      <c r="CS24" s="615"/>
      <c r="CT24" s="615"/>
      <c r="CU24" s="615"/>
      <c r="CV24" s="615"/>
      <c r="CW24" s="615"/>
      <c r="CX24" s="615"/>
      <c r="CY24" s="616"/>
      <c r="CZ24" s="654">
        <v>52</v>
      </c>
      <c r="DA24" s="655"/>
      <c r="DB24" s="655"/>
      <c r="DC24" s="656"/>
      <c r="DD24" s="653">
        <v>11430921</v>
      </c>
      <c r="DE24" s="615"/>
      <c r="DF24" s="615"/>
      <c r="DG24" s="615"/>
      <c r="DH24" s="615"/>
      <c r="DI24" s="615"/>
      <c r="DJ24" s="615"/>
      <c r="DK24" s="616"/>
      <c r="DL24" s="653">
        <v>11318811</v>
      </c>
      <c r="DM24" s="615"/>
      <c r="DN24" s="615"/>
      <c r="DO24" s="615"/>
      <c r="DP24" s="615"/>
      <c r="DQ24" s="615"/>
      <c r="DR24" s="615"/>
      <c r="DS24" s="615"/>
      <c r="DT24" s="615"/>
      <c r="DU24" s="615"/>
      <c r="DV24" s="616"/>
      <c r="DW24" s="619">
        <v>55.2</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4900169</v>
      </c>
      <c r="S25" s="626"/>
      <c r="T25" s="626"/>
      <c r="U25" s="626"/>
      <c r="V25" s="626"/>
      <c r="W25" s="626"/>
      <c r="X25" s="626"/>
      <c r="Y25" s="627"/>
      <c r="Z25" s="628">
        <v>14.4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6117353</v>
      </c>
      <c r="CS25" s="645"/>
      <c r="CT25" s="645"/>
      <c r="CU25" s="645"/>
      <c r="CV25" s="645"/>
      <c r="CW25" s="645"/>
      <c r="CX25" s="645"/>
      <c r="CY25" s="646"/>
      <c r="CZ25" s="659">
        <v>18.3</v>
      </c>
      <c r="DA25" s="660"/>
      <c r="DB25" s="660"/>
      <c r="DC25" s="661"/>
      <c r="DD25" s="634">
        <v>5576306</v>
      </c>
      <c r="DE25" s="645"/>
      <c r="DF25" s="645"/>
      <c r="DG25" s="645"/>
      <c r="DH25" s="645"/>
      <c r="DI25" s="645"/>
      <c r="DJ25" s="645"/>
      <c r="DK25" s="646"/>
      <c r="DL25" s="634">
        <v>5480757</v>
      </c>
      <c r="DM25" s="645"/>
      <c r="DN25" s="645"/>
      <c r="DO25" s="645"/>
      <c r="DP25" s="645"/>
      <c r="DQ25" s="645"/>
      <c r="DR25" s="645"/>
      <c r="DS25" s="645"/>
      <c r="DT25" s="645"/>
      <c r="DU25" s="645"/>
      <c r="DV25" s="646"/>
      <c r="DW25" s="630">
        <v>26.7</v>
      </c>
      <c r="DX25" s="657"/>
      <c r="DY25" s="657"/>
      <c r="DZ25" s="657"/>
      <c r="EA25" s="657"/>
      <c r="EB25" s="657"/>
      <c r="EC25" s="658"/>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4145686</v>
      </c>
      <c r="CS26" s="626"/>
      <c r="CT26" s="626"/>
      <c r="CU26" s="626"/>
      <c r="CV26" s="626"/>
      <c r="CW26" s="626"/>
      <c r="CX26" s="626"/>
      <c r="CY26" s="627"/>
      <c r="CZ26" s="659">
        <v>12.4</v>
      </c>
      <c r="DA26" s="660"/>
      <c r="DB26" s="660"/>
      <c r="DC26" s="661"/>
      <c r="DD26" s="634">
        <v>3655745</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1939576</v>
      </c>
      <c r="S27" s="626"/>
      <c r="T27" s="626"/>
      <c r="U27" s="626"/>
      <c r="V27" s="626"/>
      <c r="W27" s="626"/>
      <c r="X27" s="626"/>
      <c r="Y27" s="627"/>
      <c r="Z27" s="628">
        <v>5.7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16341653</v>
      </c>
      <c r="BH27" s="626"/>
      <c r="BI27" s="626"/>
      <c r="BJ27" s="626"/>
      <c r="BK27" s="626"/>
      <c r="BL27" s="626"/>
      <c r="BM27" s="626"/>
      <c r="BN27" s="627"/>
      <c r="BO27" s="628">
        <v>100</v>
      </c>
      <c r="BP27" s="628"/>
      <c r="BQ27" s="628"/>
      <c r="BR27" s="628"/>
      <c r="BS27" s="634">
        <v>181154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7943904</v>
      </c>
      <c r="CS27" s="645"/>
      <c r="CT27" s="645"/>
      <c r="CU27" s="645"/>
      <c r="CV27" s="645"/>
      <c r="CW27" s="645"/>
      <c r="CX27" s="645"/>
      <c r="CY27" s="646"/>
      <c r="CZ27" s="659">
        <v>23.7</v>
      </c>
      <c r="DA27" s="660"/>
      <c r="DB27" s="660"/>
      <c r="DC27" s="661"/>
      <c r="DD27" s="634">
        <v>2553235</v>
      </c>
      <c r="DE27" s="645"/>
      <c r="DF27" s="645"/>
      <c r="DG27" s="645"/>
      <c r="DH27" s="645"/>
      <c r="DI27" s="645"/>
      <c r="DJ27" s="645"/>
      <c r="DK27" s="646"/>
      <c r="DL27" s="634">
        <v>2536674</v>
      </c>
      <c r="DM27" s="645"/>
      <c r="DN27" s="645"/>
      <c r="DO27" s="645"/>
      <c r="DP27" s="645"/>
      <c r="DQ27" s="645"/>
      <c r="DR27" s="645"/>
      <c r="DS27" s="645"/>
      <c r="DT27" s="645"/>
      <c r="DU27" s="645"/>
      <c r="DV27" s="646"/>
      <c r="DW27" s="630">
        <v>12.4</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153559</v>
      </c>
      <c r="S28" s="626"/>
      <c r="T28" s="626"/>
      <c r="U28" s="626"/>
      <c r="V28" s="626"/>
      <c r="W28" s="626"/>
      <c r="X28" s="626"/>
      <c r="Y28" s="627"/>
      <c r="Z28" s="628">
        <v>0.5</v>
      </c>
      <c r="AA28" s="628"/>
      <c r="AB28" s="628"/>
      <c r="AC28" s="628"/>
      <c r="AD28" s="629">
        <v>140959</v>
      </c>
      <c r="AE28" s="629"/>
      <c r="AF28" s="629"/>
      <c r="AG28" s="629"/>
      <c r="AH28" s="629"/>
      <c r="AI28" s="629"/>
      <c r="AJ28" s="629"/>
      <c r="AK28" s="629"/>
      <c r="AL28" s="630">
        <v>0.8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3337124</v>
      </c>
      <c r="CS28" s="626"/>
      <c r="CT28" s="626"/>
      <c r="CU28" s="626"/>
      <c r="CV28" s="626"/>
      <c r="CW28" s="626"/>
      <c r="CX28" s="626"/>
      <c r="CY28" s="627"/>
      <c r="CZ28" s="659">
        <v>10</v>
      </c>
      <c r="DA28" s="660"/>
      <c r="DB28" s="660"/>
      <c r="DC28" s="661"/>
      <c r="DD28" s="634">
        <v>3301380</v>
      </c>
      <c r="DE28" s="626"/>
      <c r="DF28" s="626"/>
      <c r="DG28" s="626"/>
      <c r="DH28" s="626"/>
      <c r="DI28" s="626"/>
      <c r="DJ28" s="626"/>
      <c r="DK28" s="627"/>
      <c r="DL28" s="634">
        <v>3301380</v>
      </c>
      <c r="DM28" s="626"/>
      <c r="DN28" s="626"/>
      <c r="DO28" s="626"/>
      <c r="DP28" s="626"/>
      <c r="DQ28" s="626"/>
      <c r="DR28" s="626"/>
      <c r="DS28" s="626"/>
      <c r="DT28" s="626"/>
      <c r="DU28" s="626"/>
      <c r="DV28" s="627"/>
      <c r="DW28" s="630">
        <v>16.100000000000001</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24658</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3336562</v>
      </c>
      <c r="CS29" s="645"/>
      <c r="CT29" s="645"/>
      <c r="CU29" s="645"/>
      <c r="CV29" s="645"/>
      <c r="CW29" s="645"/>
      <c r="CX29" s="645"/>
      <c r="CY29" s="646"/>
      <c r="CZ29" s="659">
        <v>10</v>
      </c>
      <c r="DA29" s="660"/>
      <c r="DB29" s="660"/>
      <c r="DC29" s="661"/>
      <c r="DD29" s="634">
        <v>3300818</v>
      </c>
      <c r="DE29" s="645"/>
      <c r="DF29" s="645"/>
      <c r="DG29" s="645"/>
      <c r="DH29" s="645"/>
      <c r="DI29" s="645"/>
      <c r="DJ29" s="645"/>
      <c r="DK29" s="646"/>
      <c r="DL29" s="634">
        <v>3300818</v>
      </c>
      <c r="DM29" s="645"/>
      <c r="DN29" s="645"/>
      <c r="DO29" s="645"/>
      <c r="DP29" s="645"/>
      <c r="DQ29" s="645"/>
      <c r="DR29" s="645"/>
      <c r="DS29" s="645"/>
      <c r="DT29" s="645"/>
      <c r="DU29" s="645"/>
      <c r="DV29" s="646"/>
      <c r="DW29" s="630">
        <v>16.100000000000001</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1389548</v>
      </c>
      <c r="S30" s="626"/>
      <c r="T30" s="626"/>
      <c r="U30" s="626"/>
      <c r="V30" s="626"/>
      <c r="W30" s="626"/>
      <c r="X30" s="626"/>
      <c r="Y30" s="627"/>
      <c r="Z30" s="628">
        <v>4.0999999999999996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94.7</v>
      </c>
      <c r="BN30" s="684"/>
      <c r="BO30" s="684"/>
      <c r="BP30" s="684"/>
      <c r="BQ30" s="685"/>
      <c r="BR30" s="683">
        <v>99.1</v>
      </c>
      <c r="BS30" s="684"/>
      <c r="BT30" s="684"/>
      <c r="BU30" s="684"/>
      <c r="BV30" s="684"/>
      <c r="BW30" s="684"/>
      <c r="BX30" s="620">
        <v>94.6</v>
      </c>
      <c r="BY30" s="684"/>
      <c r="BZ30" s="684"/>
      <c r="CA30" s="684"/>
      <c r="CB30" s="685"/>
      <c r="CD30" s="688"/>
      <c r="CE30" s="689"/>
      <c r="CF30" s="639" t="s">
        <v>292</v>
      </c>
      <c r="CG30" s="640"/>
      <c r="CH30" s="640"/>
      <c r="CI30" s="640"/>
      <c r="CJ30" s="640"/>
      <c r="CK30" s="640"/>
      <c r="CL30" s="640"/>
      <c r="CM30" s="640"/>
      <c r="CN30" s="640"/>
      <c r="CO30" s="640"/>
      <c r="CP30" s="640"/>
      <c r="CQ30" s="641"/>
      <c r="CR30" s="625">
        <v>3065526</v>
      </c>
      <c r="CS30" s="626"/>
      <c r="CT30" s="626"/>
      <c r="CU30" s="626"/>
      <c r="CV30" s="626"/>
      <c r="CW30" s="626"/>
      <c r="CX30" s="626"/>
      <c r="CY30" s="627"/>
      <c r="CZ30" s="659">
        <v>9.1999999999999993</v>
      </c>
      <c r="DA30" s="660"/>
      <c r="DB30" s="660"/>
      <c r="DC30" s="661"/>
      <c r="DD30" s="634">
        <v>3029782</v>
      </c>
      <c r="DE30" s="626"/>
      <c r="DF30" s="626"/>
      <c r="DG30" s="626"/>
      <c r="DH30" s="626"/>
      <c r="DI30" s="626"/>
      <c r="DJ30" s="626"/>
      <c r="DK30" s="627"/>
      <c r="DL30" s="634">
        <v>3029782</v>
      </c>
      <c r="DM30" s="626"/>
      <c r="DN30" s="626"/>
      <c r="DO30" s="626"/>
      <c r="DP30" s="626"/>
      <c r="DQ30" s="626"/>
      <c r="DR30" s="626"/>
      <c r="DS30" s="626"/>
      <c r="DT30" s="626"/>
      <c r="DU30" s="626"/>
      <c r="DV30" s="627"/>
      <c r="DW30" s="630">
        <v>14.8</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460414</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45"/>
      <c r="BI31" s="645"/>
      <c r="BJ31" s="645"/>
      <c r="BK31" s="645"/>
      <c r="BL31" s="645"/>
      <c r="BM31" s="631">
        <v>94.7</v>
      </c>
      <c r="BN31" s="681"/>
      <c r="BO31" s="681"/>
      <c r="BP31" s="681"/>
      <c r="BQ31" s="682"/>
      <c r="BR31" s="680">
        <v>99.1</v>
      </c>
      <c r="BS31" s="645"/>
      <c r="BT31" s="645"/>
      <c r="BU31" s="645"/>
      <c r="BV31" s="645"/>
      <c r="BW31" s="645"/>
      <c r="BX31" s="631">
        <v>94.9</v>
      </c>
      <c r="BY31" s="681"/>
      <c r="BZ31" s="681"/>
      <c r="CA31" s="681"/>
      <c r="CB31" s="682"/>
      <c r="CD31" s="688"/>
      <c r="CE31" s="689"/>
      <c r="CF31" s="639" t="s">
        <v>296</v>
      </c>
      <c r="CG31" s="640"/>
      <c r="CH31" s="640"/>
      <c r="CI31" s="640"/>
      <c r="CJ31" s="640"/>
      <c r="CK31" s="640"/>
      <c r="CL31" s="640"/>
      <c r="CM31" s="640"/>
      <c r="CN31" s="640"/>
      <c r="CO31" s="640"/>
      <c r="CP31" s="640"/>
      <c r="CQ31" s="641"/>
      <c r="CR31" s="625">
        <v>271036</v>
      </c>
      <c r="CS31" s="645"/>
      <c r="CT31" s="645"/>
      <c r="CU31" s="645"/>
      <c r="CV31" s="645"/>
      <c r="CW31" s="645"/>
      <c r="CX31" s="645"/>
      <c r="CY31" s="646"/>
      <c r="CZ31" s="659">
        <v>0.8</v>
      </c>
      <c r="DA31" s="660"/>
      <c r="DB31" s="660"/>
      <c r="DC31" s="661"/>
      <c r="DD31" s="634">
        <v>271036</v>
      </c>
      <c r="DE31" s="645"/>
      <c r="DF31" s="645"/>
      <c r="DG31" s="645"/>
      <c r="DH31" s="645"/>
      <c r="DI31" s="645"/>
      <c r="DJ31" s="645"/>
      <c r="DK31" s="646"/>
      <c r="DL31" s="634">
        <v>271036</v>
      </c>
      <c r="DM31" s="645"/>
      <c r="DN31" s="645"/>
      <c r="DO31" s="645"/>
      <c r="DP31" s="645"/>
      <c r="DQ31" s="645"/>
      <c r="DR31" s="645"/>
      <c r="DS31" s="645"/>
      <c r="DT31" s="645"/>
      <c r="DU31" s="645"/>
      <c r="DV31" s="646"/>
      <c r="DW31" s="630">
        <v>1.3</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1014651</v>
      </c>
      <c r="S32" s="626"/>
      <c r="T32" s="626"/>
      <c r="U32" s="626"/>
      <c r="V32" s="626"/>
      <c r="W32" s="626"/>
      <c r="X32" s="626"/>
      <c r="Y32" s="627"/>
      <c r="Z32" s="628">
        <v>3</v>
      </c>
      <c r="AA32" s="628"/>
      <c r="AB32" s="628"/>
      <c r="AC32" s="628"/>
      <c r="AD32" s="629">
        <v>851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94.7</v>
      </c>
      <c r="BN32" s="693"/>
      <c r="BO32" s="693"/>
      <c r="BP32" s="693"/>
      <c r="BQ32" s="695"/>
      <c r="BR32" s="692">
        <v>99.2</v>
      </c>
      <c r="BS32" s="693"/>
      <c r="BT32" s="693"/>
      <c r="BU32" s="693"/>
      <c r="BV32" s="693"/>
      <c r="BW32" s="693"/>
      <c r="BX32" s="694">
        <v>94.5</v>
      </c>
      <c r="BY32" s="693"/>
      <c r="BZ32" s="693"/>
      <c r="CA32" s="693"/>
      <c r="CB32" s="695"/>
      <c r="CD32" s="690"/>
      <c r="CE32" s="691"/>
      <c r="CF32" s="639" t="s">
        <v>299</v>
      </c>
      <c r="CG32" s="640"/>
      <c r="CH32" s="640"/>
      <c r="CI32" s="640"/>
      <c r="CJ32" s="640"/>
      <c r="CK32" s="640"/>
      <c r="CL32" s="640"/>
      <c r="CM32" s="640"/>
      <c r="CN32" s="640"/>
      <c r="CO32" s="640"/>
      <c r="CP32" s="640"/>
      <c r="CQ32" s="641"/>
      <c r="CR32" s="625">
        <v>562</v>
      </c>
      <c r="CS32" s="626"/>
      <c r="CT32" s="626"/>
      <c r="CU32" s="626"/>
      <c r="CV32" s="626"/>
      <c r="CW32" s="626"/>
      <c r="CX32" s="626"/>
      <c r="CY32" s="627"/>
      <c r="CZ32" s="659">
        <v>0</v>
      </c>
      <c r="DA32" s="660"/>
      <c r="DB32" s="660"/>
      <c r="DC32" s="661"/>
      <c r="DD32" s="634">
        <v>562</v>
      </c>
      <c r="DE32" s="626"/>
      <c r="DF32" s="626"/>
      <c r="DG32" s="626"/>
      <c r="DH32" s="626"/>
      <c r="DI32" s="626"/>
      <c r="DJ32" s="626"/>
      <c r="DK32" s="627"/>
      <c r="DL32" s="634">
        <v>562</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3143656</v>
      </c>
      <c r="S33" s="626"/>
      <c r="T33" s="626"/>
      <c r="U33" s="626"/>
      <c r="V33" s="626"/>
      <c r="W33" s="626"/>
      <c r="X33" s="626"/>
      <c r="Y33" s="627"/>
      <c r="Z33" s="628">
        <v>9.1999999999999993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13924360</v>
      </c>
      <c r="CS33" s="645"/>
      <c r="CT33" s="645"/>
      <c r="CU33" s="645"/>
      <c r="CV33" s="645"/>
      <c r="CW33" s="645"/>
      <c r="CX33" s="645"/>
      <c r="CY33" s="646"/>
      <c r="CZ33" s="659">
        <v>41.6</v>
      </c>
      <c r="DA33" s="660"/>
      <c r="DB33" s="660"/>
      <c r="DC33" s="661"/>
      <c r="DD33" s="634">
        <v>11908836</v>
      </c>
      <c r="DE33" s="645"/>
      <c r="DF33" s="645"/>
      <c r="DG33" s="645"/>
      <c r="DH33" s="645"/>
      <c r="DI33" s="645"/>
      <c r="DJ33" s="645"/>
      <c r="DK33" s="646"/>
      <c r="DL33" s="634">
        <v>8145737</v>
      </c>
      <c r="DM33" s="645"/>
      <c r="DN33" s="645"/>
      <c r="DO33" s="645"/>
      <c r="DP33" s="645"/>
      <c r="DQ33" s="645"/>
      <c r="DR33" s="645"/>
      <c r="DS33" s="645"/>
      <c r="DT33" s="645"/>
      <c r="DU33" s="645"/>
      <c r="DV33" s="646"/>
      <c r="DW33" s="630">
        <v>39.700000000000003</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v>480700</v>
      </c>
      <c r="S34" s="626"/>
      <c r="T34" s="626"/>
      <c r="U34" s="626"/>
      <c r="V34" s="626"/>
      <c r="W34" s="626"/>
      <c r="X34" s="626"/>
      <c r="Y34" s="627"/>
      <c r="Z34" s="628">
        <v>1.4</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4265616</v>
      </c>
      <c r="CS34" s="626"/>
      <c r="CT34" s="626"/>
      <c r="CU34" s="626"/>
      <c r="CV34" s="626"/>
      <c r="CW34" s="626"/>
      <c r="CX34" s="626"/>
      <c r="CY34" s="627"/>
      <c r="CZ34" s="659">
        <v>12.7</v>
      </c>
      <c r="DA34" s="660"/>
      <c r="DB34" s="660"/>
      <c r="DC34" s="661"/>
      <c r="DD34" s="634">
        <v>3829177</v>
      </c>
      <c r="DE34" s="626"/>
      <c r="DF34" s="626"/>
      <c r="DG34" s="626"/>
      <c r="DH34" s="626"/>
      <c r="DI34" s="626"/>
      <c r="DJ34" s="626"/>
      <c r="DK34" s="627"/>
      <c r="DL34" s="634">
        <v>2548140</v>
      </c>
      <c r="DM34" s="626"/>
      <c r="DN34" s="626"/>
      <c r="DO34" s="626"/>
      <c r="DP34" s="626"/>
      <c r="DQ34" s="626"/>
      <c r="DR34" s="626"/>
      <c r="DS34" s="626"/>
      <c r="DT34" s="626"/>
      <c r="DU34" s="626"/>
      <c r="DV34" s="627"/>
      <c r="DW34" s="630">
        <v>12.4</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1243456</v>
      </c>
      <c r="S35" s="626"/>
      <c r="T35" s="626"/>
      <c r="U35" s="626"/>
      <c r="V35" s="626"/>
      <c r="W35" s="626"/>
      <c r="X35" s="626"/>
      <c r="Y35" s="627"/>
      <c r="Z35" s="628">
        <v>3.7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7188649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125125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129879</v>
      </c>
      <c r="CS35" s="645"/>
      <c r="CT35" s="645"/>
      <c r="CU35" s="645"/>
      <c r="CV35" s="645"/>
      <c r="CW35" s="645"/>
      <c r="CX35" s="645"/>
      <c r="CY35" s="646"/>
      <c r="CZ35" s="659">
        <v>0.4</v>
      </c>
      <c r="DA35" s="660"/>
      <c r="DB35" s="660"/>
      <c r="DC35" s="661"/>
      <c r="DD35" s="634">
        <v>127111</v>
      </c>
      <c r="DE35" s="645"/>
      <c r="DF35" s="645"/>
      <c r="DG35" s="645"/>
      <c r="DH35" s="645"/>
      <c r="DI35" s="645"/>
      <c r="DJ35" s="645"/>
      <c r="DK35" s="646"/>
      <c r="DL35" s="634">
        <v>127111</v>
      </c>
      <c r="DM35" s="645"/>
      <c r="DN35" s="645"/>
      <c r="DO35" s="645"/>
      <c r="DP35" s="645"/>
      <c r="DQ35" s="645"/>
      <c r="DR35" s="645"/>
      <c r="DS35" s="645"/>
      <c r="DT35" s="645"/>
      <c r="DU35" s="645"/>
      <c r="DV35" s="646"/>
      <c r="DW35" s="630">
        <v>0.6</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34017504</v>
      </c>
      <c r="S36" s="698"/>
      <c r="T36" s="698"/>
      <c r="U36" s="698"/>
      <c r="V36" s="698"/>
      <c r="W36" s="698"/>
      <c r="X36" s="698"/>
      <c r="Y36" s="699"/>
      <c r="Z36" s="700">
        <v>100</v>
      </c>
      <c r="AA36" s="700"/>
      <c r="AB36" s="700"/>
      <c r="AC36" s="700"/>
      <c r="AD36" s="701">
        <v>18778952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2958375</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-162645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5365599</v>
      </c>
      <c r="CS36" s="626"/>
      <c r="CT36" s="626"/>
      <c r="CU36" s="626"/>
      <c r="CV36" s="626"/>
      <c r="CW36" s="626"/>
      <c r="CX36" s="626"/>
      <c r="CY36" s="627"/>
      <c r="CZ36" s="659">
        <v>16</v>
      </c>
      <c r="DA36" s="660"/>
      <c r="DB36" s="660"/>
      <c r="DC36" s="661"/>
      <c r="DD36" s="634">
        <v>5067436</v>
      </c>
      <c r="DE36" s="626"/>
      <c r="DF36" s="626"/>
      <c r="DG36" s="626"/>
      <c r="DH36" s="626"/>
      <c r="DI36" s="626"/>
      <c r="DJ36" s="626"/>
      <c r="DK36" s="627"/>
      <c r="DL36" s="634">
        <v>3465712</v>
      </c>
      <c r="DM36" s="626"/>
      <c r="DN36" s="626"/>
      <c r="DO36" s="626"/>
      <c r="DP36" s="626"/>
      <c r="DQ36" s="626"/>
      <c r="DR36" s="626"/>
      <c r="DS36" s="626"/>
      <c r="DT36" s="626"/>
      <c r="DU36" s="626"/>
      <c r="DV36" s="627"/>
      <c r="DW36" s="630">
        <v>16.899999999999999</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1255872</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13054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3627</v>
      </c>
      <c r="CS37" s="645"/>
      <c r="CT37" s="645"/>
      <c r="CU37" s="645"/>
      <c r="CV37" s="645"/>
      <c r="CW37" s="645"/>
      <c r="CX37" s="645"/>
      <c r="CY37" s="646"/>
      <c r="CZ37" s="659">
        <v>0</v>
      </c>
      <c r="DA37" s="660"/>
      <c r="DB37" s="660"/>
      <c r="DC37" s="661"/>
      <c r="DD37" s="634">
        <v>3627</v>
      </c>
      <c r="DE37" s="645"/>
      <c r="DF37" s="645"/>
      <c r="DG37" s="645"/>
      <c r="DH37" s="645"/>
      <c r="DI37" s="645"/>
      <c r="DJ37" s="645"/>
      <c r="DK37" s="646"/>
      <c r="DL37" s="634">
        <v>3627</v>
      </c>
      <c r="DM37" s="645"/>
      <c r="DN37" s="645"/>
      <c r="DO37" s="645"/>
      <c r="DP37" s="645"/>
      <c r="DQ37" s="645"/>
      <c r="DR37" s="645"/>
      <c r="DS37" s="645"/>
      <c r="DT37" s="645"/>
      <c r="DU37" s="645"/>
      <c r="DV37" s="646"/>
      <c r="DW37" s="630">
        <v>0</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55581</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21685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2908979</v>
      </c>
      <c r="CS38" s="626"/>
      <c r="CT38" s="626"/>
      <c r="CU38" s="626"/>
      <c r="CV38" s="626"/>
      <c r="CW38" s="626"/>
      <c r="CX38" s="626"/>
      <c r="CY38" s="627"/>
      <c r="CZ38" s="659">
        <v>8.6999999999999993</v>
      </c>
      <c r="DA38" s="660"/>
      <c r="DB38" s="660"/>
      <c r="DC38" s="661"/>
      <c r="DD38" s="634">
        <v>2365375</v>
      </c>
      <c r="DE38" s="626"/>
      <c r="DF38" s="626"/>
      <c r="DG38" s="626"/>
      <c r="DH38" s="626"/>
      <c r="DI38" s="626"/>
      <c r="DJ38" s="626"/>
      <c r="DK38" s="627"/>
      <c r="DL38" s="634">
        <v>2004774</v>
      </c>
      <c r="DM38" s="626"/>
      <c r="DN38" s="626"/>
      <c r="DO38" s="626"/>
      <c r="DP38" s="626"/>
      <c r="DQ38" s="626"/>
      <c r="DR38" s="626"/>
      <c r="DS38" s="626"/>
      <c r="DT38" s="626"/>
      <c r="DU38" s="626"/>
      <c r="DV38" s="627"/>
      <c r="DW38" s="630">
        <v>9.8000000000000007</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t="s">
        <v>321</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520287</v>
      </c>
      <c r="CS39" s="645"/>
      <c r="CT39" s="645"/>
      <c r="CU39" s="645"/>
      <c r="CV39" s="645"/>
      <c r="CW39" s="645"/>
      <c r="CX39" s="645"/>
      <c r="CY39" s="646"/>
      <c r="CZ39" s="659">
        <v>1.6</v>
      </c>
      <c r="DA39" s="660"/>
      <c r="DB39" s="660"/>
      <c r="DC39" s="661"/>
      <c r="DD39" s="634">
        <v>519737</v>
      </c>
      <c r="DE39" s="645"/>
      <c r="DF39" s="645"/>
      <c r="DG39" s="645"/>
      <c r="DH39" s="645"/>
      <c r="DI39" s="645"/>
      <c r="DJ39" s="645"/>
      <c r="DK39" s="646"/>
      <c r="DL39" s="634" t="s">
        <v>321</v>
      </c>
      <c r="DM39" s="645"/>
      <c r="DN39" s="645"/>
      <c r="DO39" s="645"/>
      <c r="DP39" s="645"/>
      <c r="DQ39" s="645"/>
      <c r="DR39" s="645"/>
      <c r="DS39" s="645"/>
      <c r="DT39" s="645"/>
      <c r="DU39" s="645"/>
      <c r="DV39" s="646"/>
      <c r="DW39" s="630" t="s">
        <v>321</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862672</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107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734000</v>
      </c>
      <c r="CS40" s="626"/>
      <c r="CT40" s="626"/>
      <c r="CU40" s="626"/>
      <c r="CV40" s="626"/>
      <c r="CW40" s="626"/>
      <c r="CX40" s="626"/>
      <c r="CY40" s="627"/>
      <c r="CZ40" s="659">
        <v>2.2000000000000002</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2056149</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340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2158766</v>
      </c>
      <c r="CS42" s="626"/>
      <c r="CT42" s="626"/>
      <c r="CU42" s="626"/>
      <c r="CV42" s="626"/>
      <c r="CW42" s="626"/>
      <c r="CX42" s="626"/>
      <c r="CY42" s="627"/>
      <c r="CZ42" s="659">
        <v>6.4</v>
      </c>
      <c r="DA42" s="708"/>
      <c r="DB42" s="708"/>
      <c r="DC42" s="709"/>
      <c r="DD42" s="634">
        <v>272738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51221</v>
      </c>
      <c r="CS43" s="645"/>
      <c r="CT43" s="645"/>
      <c r="CU43" s="645"/>
      <c r="CV43" s="645"/>
      <c r="CW43" s="645"/>
      <c r="CX43" s="645"/>
      <c r="CY43" s="646"/>
      <c r="CZ43" s="659">
        <v>0.2</v>
      </c>
      <c r="DA43" s="660"/>
      <c r="DB43" s="660"/>
      <c r="DC43" s="661"/>
      <c r="DD43" s="634">
        <v>50626</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2158766</v>
      </c>
      <c r="CS44" s="626"/>
      <c r="CT44" s="626"/>
      <c r="CU44" s="626"/>
      <c r="CV44" s="626"/>
      <c r="CW44" s="626"/>
      <c r="CX44" s="626"/>
      <c r="CY44" s="627"/>
      <c r="CZ44" s="659">
        <v>6.4</v>
      </c>
      <c r="DA44" s="708"/>
      <c r="DB44" s="708"/>
      <c r="DC44" s="709"/>
      <c r="DD44" s="634">
        <v>272738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1006575</v>
      </c>
      <c r="CS45" s="645"/>
      <c r="CT45" s="645"/>
      <c r="CU45" s="645"/>
      <c r="CV45" s="645"/>
      <c r="CW45" s="645"/>
      <c r="CX45" s="645"/>
      <c r="CY45" s="646"/>
      <c r="CZ45" s="659">
        <v>3</v>
      </c>
      <c r="DA45" s="660"/>
      <c r="DB45" s="660"/>
      <c r="DC45" s="661"/>
      <c r="DD45" s="634">
        <v>51896</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1015645</v>
      </c>
      <c r="CS46" s="626"/>
      <c r="CT46" s="626"/>
      <c r="CU46" s="626"/>
      <c r="CV46" s="626"/>
      <c r="CW46" s="626"/>
      <c r="CX46" s="626"/>
      <c r="CY46" s="627"/>
      <c r="CZ46" s="659">
        <v>3</v>
      </c>
      <c r="DA46" s="708"/>
      <c r="DB46" s="708"/>
      <c r="DC46" s="709"/>
      <c r="DD46" s="634">
        <v>220729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33481507</v>
      </c>
      <c r="CS49" s="693"/>
      <c r="CT49" s="693"/>
      <c r="CU49" s="693"/>
      <c r="CV49" s="693"/>
      <c r="CW49" s="693"/>
      <c r="CX49" s="693"/>
      <c r="CY49" s="720"/>
      <c r="CZ49" s="721">
        <v>100</v>
      </c>
      <c r="DA49" s="722"/>
      <c r="DB49" s="722"/>
      <c r="DC49" s="723"/>
      <c r="DD49" s="724">
        <v>23612495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33951</v>
      </c>
      <c r="R7" s="755"/>
      <c r="S7" s="755"/>
      <c r="T7" s="755"/>
      <c r="U7" s="755"/>
      <c r="V7" s="755">
        <v>33415</v>
      </c>
      <c r="W7" s="755"/>
      <c r="X7" s="755"/>
      <c r="Y7" s="755"/>
      <c r="Z7" s="755"/>
      <c r="AA7" s="755">
        <v>536</v>
      </c>
      <c r="AB7" s="755"/>
      <c r="AC7" s="755"/>
      <c r="AD7" s="755"/>
      <c r="AE7" s="756"/>
      <c r="AF7" s="757">
        <v>372</v>
      </c>
      <c r="AG7" s="758"/>
      <c r="AH7" s="758"/>
      <c r="AI7" s="758"/>
      <c r="AJ7" s="759"/>
      <c r="AK7" s="794">
        <v>1390</v>
      </c>
      <c r="AL7" s="795"/>
      <c r="AM7" s="795"/>
      <c r="AN7" s="795"/>
      <c r="AO7" s="795"/>
      <c r="AP7" s="795">
        <v>33055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-1</v>
      </c>
      <c r="CI7" s="792"/>
      <c r="CJ7" s="792"/>
      <c r="CK7" s="792"/>
      <c r="CL7" s="793"/>
      <c r="CM7" s="791">
        <v>131</v>
      </c>
      <c r="CN7" s="792"/>
      <c r="CO7" s="792"/>
      <c r="CP7" s="792"/>
      <c r="CQ7" s="793"/>
      <c r="CR7" s="791">
        <v>105</v>
      </c>
      <c r="CS7" s="792"/>
      <c r="CT7" s="792"/>
      <c r="CU7" s="792"/>
      <c r="CV7" s="793"/>
      <c r="CW7" s="791">
        <v>6</v>
      </c>
      <c r="CX7" s="792"/>
      <c r="CY7" s="792"/>
      <c r="CZ7" s="792"/>
      <c r="DA7" s="793"/>
      <c r="DB7" s="791" t="s">
        <v>479</v>
      </c>
      <c r="DC7" s="792"/>
      <c r="DD7" s="792"/>
      <c r="DE7" s="792"/>
      <c r="DF7" s="793"/>
      <c r="DG7" s="791" t="s">
        <v>479</v>
      </c>
      <c r="DH7" s="792"/>
      <c r="DI7" s="792"/>
      <c r="DJ7" s="792"/>
      <c r="DK7" s="793"/>
      <c r="DL7" s="791" t="s">
        <v>479</v>
      </c>
      <c r="DM7" s="792"/>
      <c r="DN7" s="792"/>
      <c r="DO7" s="792"/>
      <c r="DP7" s="793"/>
      <c r="DQ7" s="791" t="s">
        <v>479</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118</v>
      </c>
      <c r="R8" s="779"/>
      <c r="S8" s="779"/>
      <c r="T8" s="779"/>
      <c r="U8" s="779"/>
      <c r="V8" s="779">
        <v>118</v>
      </c>
      <c r="W8" s="779"/>
      <c r="X8" s="779"/>
      <c r="Y8" s="779"/>
      <c r="Z8" s="779"/>
      <c r="AA8" s="779" t="s">
        <v>479</v>
      </c>
      <c r="AB8" s="779"/>
      <c r="AC8" s="779"/>
      <c r="AD8" s="779"/>
      <c r="AE8" s="780"/>
      <c r="AF8" s="781" t="s">
        <v>111</v>
      </c>
      <c r="AG8" s="782"/>
      <c r="AH8" s="782"/>
      <c r="AI8" s="782"/>
      <c r="AJ8" s="783"/>
      <c r="AK8" s="784">
        <v>23</v>
      </c>
      <c r="AL8" s="785"/>
      <c r="AM8" s="785"/>
      <c r="AN8" s="785"/>
      <c r="AO8" s="785"/>
      <c r="AP8" s="785" t="s">
        <v>479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0</v>
      </c>
      <c r="CI8" s="802"/>
      <c r="CJ8" s="802"/>
      <c r="CK8" s="802"/>
      <c r="CL8" s="803"/>
      <c r="CM8" s="801">
        <v>108</v>
      </c>
      <c r="CN8" s="802"/>
      <c r="CO8" s="802"/>
      <c r="CP8" s="802"/>
      <c r="CQ8" s="803"/>
      <c r="CR8" s="801">
        <v>60</v>
      </c>
      <c r="CS8" s="802"/>
      <c r="CT8" s="802"/>
      <c r="CU8" s="802"/>
      <c r="CV8" s="803"/>
      <c r="CW8" s="801">
        <v>9</v>
      </c>
      <c r="CX8" s="802"/>
      <c r="CY8" s="802"/>
      <c r="CZ8" s="802"/>
      <c r="DA8" s="803"/>
      <c r="DB8" s="801" t="s">
        <v>479</v>
      </c>
      <c r="DC8" s="802"/>
      <c r="DD8" s="802"/>
      <c r="DE8" s="802"/>
      <c r="DF8" s="803"/>
      <c r="DG8" s="801" t="s">
        <v>479</v>
      </c>
      <c r="DH8" s="802"/>
      <c r="DI8" s="802"/>
      <c r="DJ8" s="802"/>
      <c r="DK8" s="803"/>
      <c r="DL8" s="801" t="s">
        <v>479</v>
      </c>
      <c r="DM8" s="802"/>
      <c r="DN8" s="802"/>
      <c r="DO8" s="802"/>
      <c r="DP8" s="803"/>
      <c r="DQ8" s="801" t="s">
        <v>479</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34018</v>
      </c>
      <c r="R23" s="814"/>
      <c r="S23" s="814"/>
      <c r="T23" s="814"/>
      <c r="U23" s="814"/>
      <c r="V23" s="814">
        <v>33482</v>
      </c>
      <c r="W23" s="814"/>
      <c r="X23" s="814"/>
      <c r="Y23" s="814"/>
      <c r="Z23" s="814"/>
      <c r="AA23" s="814">
        <v>536</v>
      </c>
      <c r="AB23" s="814"/>
      <c r="AC23" s="814"/>
      <c r="AD23" s="814"/>
      <c r="AE23" s="815"/>
      <c r="AF23" s="816">
        <v>372</v>
      </c>
      <c r="AG23" s="814"/>
      <c r="AH23" s="814"/>
      <c r="AI23" s="814"/>
      <c r="AJ23" s="817"/>
      <c r="AK23" s="818"/>
      <c r="AL23" s="819"/>
      <c r="AM23" s="819"/>
      <c r="AN23" s="819"/>
      <c r="AO23" s="819"/>
      <c r="AP23" s="814">
        <v>33055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12214</v>
      </c>
      <c r="R28" s="843"/>
      <c r="S28" s="843"/>
      <c r="T28" s="843"/>
      <c r="U28" s="843"/>
      <c r="V28" s="843">
        <v>12089</v>
      </c>
      <c r="W28" s="843"/>
      <c r="X28" s="843"/>
      <c r="Y28" s="843"/>
      <c r="Z28" s="843"/>
      <c r="AA28" s="843">
        <v>125</v>
      </c>
      <c r="AB28" s="843"/>
      <c r="AC28" s="843"/>
      <c r="AD28" s="843"/>
      <c r="AE28" s="844"/>
      <c r="AF28" s="845">
        <v>125</v>
      </c>
      <c r="AG28" s="843"/>
      <c r="AH28" s="843"/>
      <c r="AI28" s="843"/>
      <c r="AJ28" s="846"/>
      <c r="AK28" s="847">
        <v>863</v>
      </c>
      <c r="AL28" s="838"/>
      <c r="AM28" s="838"/>
      <c r="AN28" s="838"/>
      <c r="AO28" s="838"/>
      <c r="AP28" s="838" t="s">
        <v>479</v>
      </c>
      <c r="AQ28" s="838"/>
      <c r="AR28" s="838"/>
      <c r="AS28" s="838"/>
      <c r="AT28" s="838"/>
      <c r="AU28" s="838" t="s">
        <v>479</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6886</v>
      </c>
      <c r="R29" s="779"/>
      <c r="S29" s="779"/>
      <c r="T29" s="779"/>
      <c r="U29" s="779"/>
      <c r="V29" s="779">
        <v>6769</v>
      </c>
      <c r="W29" s="779"/>
      <c r="X29" s="779"/>
      <c r="Y29" s="779"/>
      <c r="Z29" s="779"/>
      <c r="AA29" s="779">
        <v>117</v>
      </c>
      <c r="AB29" s="779"/>
      <c r="AC29" s="779"/>
      <c r="AD29" s="779"/>
      <c r="AE29" s="780"/>
      <c r="AF29" s="781">
        <v>114</v>
      </c>
      <c r="AG29" s="782"/>
      <c r="AH29" s="782"/>
      <c r="AI29" s="782"/>
      <c r="AJ29" s="783"/>
      <c r="AK29" s="850">
        <v>1058</v>
      </c>
      <c r="AL29" s="851"/>
      <c r="AM29" s="851"/>
      <c r="AN29" s="851"/>
      <c r="AO29" s="851"/>
      <c r="AP29" s="851" t="s">
        <v>479</v>
      </c>
      <c r="AQ29" s="851"/>
      <c r="AR29" s="851"/>
      <c r="AS29" s="851"/>
      <c r="AT29" s="851"/>
      <c r="AU29" s="851" t="s">
        <v>479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1106</v>
      </c>
      <c r="R30" s="779"/>
      <c r="S30" s="779"/>
      <c r="T30" s="779"/>
      <c r="U30" s="779"/>
      <c r="V30" s="779">
        <v>1058</v>
      </c>
      <c r="W30" s="779"/>
      <c r="X30" s="779"/>
      <c r="Y30" s="779"/>
      <c r="Z30" s="779"/>
      <c r="AA30" s="779">
        <v>49</v>
      </c>
      <c r="AB30" s="779"/>
      <c r="AC30" s="779"/>
      <c r="AD30" s="779"/>
      <c r="AE30" s="780"/>
      <c r="AF30" s="781">
        <v>49</v>
      </c>
      <c r="AG30" s="782"/>
      <c r="AH30" s="782"/>
      <c r="AI30" s="782"/>
      <c r="AJ30" s="783"/>
      <c r="AK30" s="850">
        <v>230</v>
      </c>
      <c r="AL30" s="851"/>
      <c r="AM30" s="851"/>
      <c r="AN30" s="851"/>
      <c r="AO30" s="851"/>
      <c r="AP30" s="851" t="s">
        <v>479</v>
      </c>
      <c r="AQ30" s="851"/>
      <c r="AR30" s="851"/>
      <c r="AS30" s="851"/>
      <c r="AT30" s="851"/>
      <c r="AU30" s="851" t="s">
        <v>479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1595</v>
      </c>
      <c r="R31" s="779"/>
      <c r="S31" s="779"/>
      <c r="T31" s="779"/>
      <c r="U31" s="779"/>
      <c r="V31" s="779">
        <v>1393</v>
      </c>
      <c r="W31" s="779"/>
      <c r="X31" s="779"/>
      <c r="Y31" s="779"/>
      <c r="Z31" s="779"/>
      <c r="AA31" s="779">
        <v>202</v>
      </c>
      <c r="AB31" s="779"/>
      <c r="AC31" s="779"/>
      <c r="AD31" s="779"/>
      <c r="AE31" s="780"/>
      <c r="AF31" s="781">
        <v>1291</v>
      </c>
      <c r="AG31" s="782"/>
      <c r="AH31" s="782"/>
      <c r="AI31" s="782"/>
      <c r="AJ31" s="783"/>
      <c r="AK31" s="850">
        <v>56</v>
      </c>
      <c r="AL31" s="851"/>
      <c r="AM31" s="851"/>
      <c r="AN31" s="851"/>
      <c r="AO31" s="851"/>
      <c r="AP31" s="851">
        <v>5733</v>
      </c>
      <c r="AQ31" s="851"/>
      <c r="AR31" s="851"/>
      <c r="AS31" s="851"/>
      <c r="AT31" s="851"/>
      <c r="AU31" s="851">
        <v>11</v>
      </c>
      <c r="AV31" s="851"/>
      <c r="AW31" s="851"/>
      <c r="AX31" s="851"/>
      <c r="AY31" s="851"/>
      <c r="AZ31" s="852" t="s">
        <v>479</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222</v>
      </c>
      <c r="R32" s="779"/>
      <c r="S32" s="779"/>
      <c r="T32" s="779"/>
      <c r="U32" s="779"/>
      <c r="V32" s="779">
        <v>222</v>
      </c>
      <c r="W32" s="779"/>
      <c r="X32" s="779"/>
      <c r="Y32" s="779"/>
      <c r="Z32" s="779"/>
      <c r="AA32" s="780" t="s">
        <v>479</v>
      </c>
      <c r="AB32" s="782"/>
      <c r="AC32" s="782"/>
      <c r="AD32" s="782"/>
      <c r="AE32" s="783"/>
      <c r="AF32" s="781">
        <v>15</v>
      </c>
      <c r="AG32" s="782"/>
      <c r="AH32" s="782"/>
      <c r="AI32" s="782"/>
      <c r="AJ32" s="783"/>
      <c r="AK32" s="850" t="s">
        <v>479</v>
      </c>
      <c r="AL32" s="851"/>
      <c r="AM32" s="851"/>
      <c r="AN32" s="851"/>
      <c r="AO32" s="851"/>
      <c r="AP32" s="851" t="s">
        <v>479</v>
      </c>
      <c r="AQ32" s="851"/>
      <c r="AR32" s="851"/>
      <c r="AS32" s="851"/>
      <c r="AT32" s="851"/>
      <c r="AU32" s="851" t="s">
        <v>479</v>
      </c>
      <c r="AV32" s="851"/>
      <c r="AW32" s="851"/>
      <c r="AX32" s="851"/>
      <c r="AY32" s="851"/>
      <c r="AZ32" s="852" t="s">
        <v>479</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5592</v>
      </c>
      <c r="R33" s="779"/>
      <c r="S33" s="779"/>
      <c r="T33" s="779"/>
      <c r="U33" s="779"/>
      <c r="V33" s="779">
        <v>5435</v>
      </c>
      <c r="W33" s="779"/>
      <c r="X33" s="779"/>
      <c r="Y33" s="779"/>
      <c r="Z33" s="779"/>
      <c r="AA33" s="780">
        <v>157</v>
      </c>
      <c r="AB33" s="782"/>
      <c r="AC33" s="782"/>
      <c r="AD33" s="782"/>
      <c r="AE33" s="783"/>
      <c r="AF33" s="781">
        <v>784</v>
      </c>
      <c r="AG33" s="782"/>
      <c r="AH33" s="782"/>
      <c r="AI33" s="782"/>
      <c r="AJ33" s="783"/>
      <c r="AK33" s="850">
        <v>1256</v>
      </c>
      <c r="AL33" s="851"/>
      <c r="AM33" s="851"/>
      <c r="AN33" s="851"/>
      <c r="AO33" s="851"/>
      <c r="AP33" s="851">
        <v>1409</v>
      </c>
      <c r="AQ33" s="851"/>
      <c r="AR33" s="851"/>
      <c r="AS33" s="851"/>
      <c r="AT33" s="851"/>
      <c r="AU33" s="851">
        <v>944</v>
      </c>
      <c r="AV33" s="851"/>
      <c r="AW33" s="851"/>
      <c r="AX33" s="851"/>
      <c r="AY33" s="851"/>
      <c r="AZ33" s="852" t="s">
        <v>479</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4736</v>
      </c>
      <c r="R34" s="779"/>
      <c r="S34" s="779"/>
      <c r="T34" s="779"/>
      <c r="U34" s="779"/>
      <c r="V34" s="779">
        <v>4037</v>
      </c>
      <c r="W34" s="779"/>
      <c r="X34" s="779"/>
      <c r="Y34" s="779"/>
      <c r="Z34" s="779"/>
      <c r="AA34" s="780">
        <v>699</v>
      </c>
      <c r="AB34" s="782"/>
      <c r="AC34" s="782"/>
      <c r="AD34" s="782"/>
      <c r="AE34" s="783"/>
      <c r="AF34" s="781">
        <v>155</v>
      </c>
      <c r="AG34" s="782"/>
      <c r="AH34" s="782"/>
      <c r="AI34" s="782"/>
      <c r="AJ34" s="783"/>
      <c r="AK34" s="850">
        <v>2958</v>
      </c>
      <c r="AL34" s="851"/>
      <c r="AM34" s="851"/>
      <c r="AN34" s="851"/>
      <c r="AO34" s="851"/>
      <c r="AP34" s="851">
        <v>33310</v>
      </c>
      <c r="AQ34" s="851"/>
      <c r="AR34" s="851"/>
      <c r="AS34" s="851"/>
      <c r="AT34" s="851"/>
      <c r="AU34" s="851">
        <v>25849</v>
      </c>
      <c r="AV34" s="851"/>
      <c r="AW34" s="851"/>
      <c r="AX34" s="851"/>
      <c r="AY34" s="851"/>
      <c r="AZ34" s="852" t="s">
        <v>479</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80"/>
      <c r="AB35" s="782"/>
      <c r="AC35" s="782"/>
      <c r="AD35" s="782"/>
      <c r="AE35" s="783"/>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80"/>
      <c r="AB36" s="782"/>
      <c r="AC36" s="782"/>
      <c r="AD36" s="782"/>
      <c r="AE36" s="783"/>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2533</v>
      </c>
      <c r="AG63" s="862"/>
      <c r="AH63" s="862"/>
      <c r="AI63" s="862"/>
      <c r="AJ63" s="863"/>
      <c r="AK63" s="864"/>
      <c r="AL63" s="859"/>
      <c r="AM63" s="859"/>
      <c r="AN63" s="859"/>
      <c r="AO63" s="859"/>
      <c r="AP63" s="862">
        <v>40452</v>
      </c>
      <c r="AQ63" s="862"/>
      <c r="AR63" s="862"/>
      <c r="AS63" s="862"/>
      <c r="AT63" s="862"/>
      <c r="AU63" s="862">
        <v>26804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t="s">
        <v>479</v>
      </c>
      <c r="AL68" s="886"/>
      <c r="AM68" s="886"/>
      <c r="AN68" s="886"/>
      <c r="AO68" s="886"/>
      <c r="AP68" s="886" t="s">
        <v>479</v>
      </c>
      <c r="AQ68" s="886"/>
      <c r="AR68" s="886"/>
      <c r="AS68" s="886"/>
      <c r="AT68" s="886"/>
      <c r="AU68" s="886" t="s">
        <v>479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2</v>
      </c>
      <c r="R69" s="851"/>
      <c r="S69" s="851"/>
      <c r="T69" s="851"/>
      <c r="U69" s="851"/>
      <c r="V69" s="851">
        <v>0</v>
      </c>
      <c r="W69" s="851"/>
      <c r="X69" s="851"/>
      <c r="Y69" s="851"/>
      <c r="Z69" s="851"/>
      <c r="AA69" s="851">
        <v>2</v>
      </c>
      <c r="AB69" s="851"/>
      <c r="AC69" s="851"/>
      <c r="AD69" s="851"/>
      <c r="AE69" s="851"/>
      <c r="AF69" s="851">
        <v>2</v>
      </c>
      <c r="AG69" s="851"/>
      <c r="AH69" s="851"/>
      <c r="AI69" s="851"/>
      <c r="AJ69" s="851"/>
      <c r="AK69" s="851" t="s">
        <v>479</v>
      </c>
      <c r="AL69" s="851"/>
      <c r="AM69" s="851"/>
      <c r="AN69" s="851"/>
      <c r="AO69" s="851"/>
      <c r="AP69" s="851" t="s">
        <v>479</v>
      </c>
      <c r="AQ69" s="851"/>
      <c r="AR69" s="851"/>
      <c r="AS69" s="851"/>
      <c r="AT69" s="851"/>
      <c r="AU69" s="851" t="s">
        <v>479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495</v>
      </c>
      <c r="R70" s="851"/>
      <c r="S70" s="851"/>
      <c r="T70" s="851"/>
      <c r="U70" s="851"/>
      <c r="V70" s="851">
        <v>348</v>
      </c>
      <c r="W70" s="851"/>
      <c r="X70" s="851"/>
      <c r="Y70" s="851"/>
      <c r="Z70" s="851"/>
      <c r="AA70" s="851">
        <v>148</v>
      </c>
      <c r="AB70" s="851"/>
      <c r="AC70" s="851"/>
      <c r="AD70" s="851"/>
      <c r="AE70" s="851"/>
      <c r="AF70" s="851">
        <v>148</v>
      </c>
      <c r="AG70" s="851"/>
      <c r="AH70" s="851"/>
      <c r="AI70" s="851"/>
      <c r="AJ70" s="851"/>
      <c r="AK70" s="851">
        <v>176</v>
      </c>
      <c r="AL70" s="851"/>
      <c r="AM70" s="851"/>
      <c r="AN70" s="851"/>
      <c r="AO70" s="851"/>
      <c r="AP70" s="851" t="s">
        <v>479</v>
      </c>
      <c r="AQ70" s="851"/>
      <c r="AR70" s="851"/>
      <c r="AS70" s="851"/>
      <c r="AT70" s="851"/>
      <c r="AU70" s="851" t="s">
        <v>479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707526</v>
      </c>
      <c r="R71" s="851"/>
      <c r="S71" s="851"/>
      <c r="T71" s="851"/>
      <c r="U71" s="851"/>
      <c r="V71" s="851">
        <v>687045</v>
      </c>
      <c r="W71" s="851"/>
      <c r="X71" s="851"/>
      <c r="Y71" s="851"/>
      <c r="Z71" s="851"/>
      <c r="AA71" s="851">
        <v>20481</v>
      </c>
      <c r="AB71" s="851"/>
      <c r="AC71" s="851"/>
      <c r="AD71" s="851"/>
      <c r="AE71" s="851"/>
      <c r="AF71" s="851">
        <v>20481</v>
      </c>
      <c r="AG71" s="851"/>
      <c r="AH71" s="851"/>
      <c r="AI71" s="851"/>
      <c r="AJ71" s="851"/>
      <c r="AK71" s="851">
        <v>3255</v>
      </c>
      <c r="AL71" s="851"/>
      <c r="AM71" s="851"/>
      <c r="AN71" s="851"/>
      <c r="AO71" s="851"/>
      <c r="AP71" s="851" t="s">
        <v>479</v>
      </c>
      <c r="AQ71" s="851"/>
      <c r="AR71" s="851"/>
      <c r="AS71" s="851"/>
      <c r="AT71" s="851"/>
      <c r="AU71" s="851" t="s">
        <v>479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195</v>
      </c>
      <c r="R72" s="851"/>
      <c r="S72" s="851"/>
      <c r="T72" s="851"/>
      <c r="U72" s="851"/>
      <c r="V72" s="851">
        <v>194</v>
      </c>
      <c r="W72" s="851"/>
      <c r="X72" s="851"/>
      <c r="Y72" s="851"/>
      <c r="Z72" s="851"/>
      <c r="AA72" s="851">
        <v>1</v>
      </c>
      <c r="AB72" s="851"/>
      <c r="AC72" s="851"/>
      <c r="AD72" s="851"/>
      <c r="AE72" s="851"/>
      <c r="AF72" s="851">
        <v>177</v>
      </c>
      <c r="AG72" s="851"/>
      <c r="AH72" s="851"/>
      <c r="AI72" s="851"/>
      <c r="AJ72" s="851"/>
      <c r="AK72" s="851" t="s">
        <v>479</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23360</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165</v>
      </c>
      <c r="CS102" s="870"/>
      <c r="CT102" s="870"/>
      <c r="CU102" s="870"/>
      <c r="CV102" s="913"/>
      <c r="CW102" s="912">
        <v>15</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3679376</v>
      </c>
      <c r="AB110" s="922"/>
      <c r="AC110" s="922"/>
      <c r="AD110" s="922"/>
      <c r="AE110" s="923"/>
      <c r="AF110" s="924">
        <v>3688573</v>
      </c>
      <c r="AG110" s="922"/>
      <c r="AH110" s="922"/>
      <c r="AI110" s="922"/>
      <c r="AJ110" s="923"/>
      <c r="AK110" s="924">
        <v>3336562</v>
      </c>
      <c r="AL110" s="922"/>
      <c r="AM110" s="922"/>
      <c r="AN110" s="922"/>
      <c r="AO110" s="923"/>
      <c r="AP110" s="925">
        <v>19.600000000000001</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33736299</v>
      </c>
      <c r="BR110" s="957"/>
      <c r="BS110" s="957"/>
      <c r="BT110" s="957"/>
      <c r="BU110" s="957"/>
      <c r="BV110" s="957">
        <v>32977083</v>
      </c>
      <c r="BW110" s="957"/>
      <c r="BX110" s="957"/>
      <c r="BY110" s="957"/>
      <c r="BZ110" s="957"/>
      <c r="CA110" s="957">
        <v>33055213</v>
      </c>
      <c r="CB110" s="957"/>
      <c r="CC110" s="957"/>
      <c r="CD110" s="957"/>
      <c r="CE110" s="957"/>
      <c r="CF110" s="971">
        <v>194.2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28791023</v>
      </c>
      <c r="BR112" s="950"/>
      <c r="BS112" s="950"/>
      <c r="BT112" s="950"/>
      <c r="BU112" s="950"/>
      <c r="BV112" s="950">
        <v>28096094</v>
      </c>
      <c r="BW112" s="950"/>
      <c r="BX112" s="950"/>
      <c r="BY112" s="950"/>
      <c r="BZ112" s="950"/>
      <c r="CA112" s="950">
        <v>26804050</v>
      </c>
      <c r="CB112" s="950"/>
      <c r="CC112" s="950"/>
      <c r="CD112" s="950"/>
      <c r="CE112" s="950"/>
      <c r="CF112" s="944">
        <v>157.4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2491647</v>
      </c>
      <c r="AB113" s="964"/>
      <c r="AC113" s="964"/>
      <c r="AD113" s="964"/>
      <c r="AE113" s="965"/>
      <c r="AF113" s="966">
        <v>2562546</v>
      </c>
      <c r="AG113" s="964"/>
      <c r="AH113" s="964"/>
      <c r="AI113" s="964"/>
      <c r="AJ113" s="965"/>
      <c r="AK113" s="966">
        <v>2743166</v>
      </c>
      <c r="AL113" s="964"/>
      <c r="AM113" s="964"/>
      <c r="AN113" s="964"/>
      <c r="AO113" s="965"/>
      <c r="AP113" s="967">
        <v>16.100000000000001</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8374523</v>
      </c>
      <c r="BR114" s="950"/>
      <c r="BS114" s="950"/>
      <c r="BT114" s="950"/>
      <c r="BU114" s="950"/>
      <c r="BV114" s="950">
        <v>7589853</v>
      </c>
      <c r="BW114" s="950"/>
      <c r="BX114" s="950"/>
      <c r="BY114" s="950"/>
      <c r="BZ114" s="950"/>
      <c r="CA114" s="950">
        <v>7459434</v>
      </c>
      <c r="CB114" s="950"/>
      <c r="CC114" s="950"/>
      <c r="CD114" s="950"/>
      <c r="CE114" s="950"/>
      <c r="CF114" s="944">
        <v>43.8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136</v>
      </c>
      <c r="AB115" s="964"/>
      <c r="AC115" s="964"/>
      <c r="AD115" s="964"/>
      <c r="AE115" s="965"/>
      <c r="AF115" s="966">
        <v>48</v>
      </c>
      <c r="AG115" s="964"/>
      <c r="AH115" s="964"/>
      <c r="AI115" s="964"/>
      <c r="AJ115" s="965"/>
      <c r="AK115" s="966">
        <v>7</v>
      </c>
      <c r="AL115" s="964"/>
      <c r="AM115" s="964"/>
      <c r="AN115" s="964"/>
      <c r="AO115" s="965"/>
      <c r="AP115" s="967">
        <v>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69</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6171228</v>
      </c>
      <c r="AB117" s="1007"/>
      <c r="AC117" s="1007"/>
      <c r="AD117" s="1007"/>
      <c r="AE117" s="1008"/>
      <c r="AF117" s="1009">
        <v>6251167</v>
      </c>
      <c r="AG117" s="1007"/>
      <c r="AH117" s="1007"/>
      <c r="AI117" s="1007"/>
      <c r="AJ117" s="1008"/>
      <c r="AK117" s="1009">
        <v>6079735</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70901845</v>
      </c>
      <c r="BR119" s="1028"/>
      <c r="BS119" s="1028"/>
      <c r="BT119" s="1028"/>
      <c r="BU119" s="1028"/>
      <c r="BV119" s="1028">
        <v>68663030</v>
      </c>
      <c r="BW119" s="1028"/>
      <c r="BX119" s="1028"/>
      <c r="BY119" s="1028"/>
      <c r="BZ119" s="1028"/>
      <c r="CA119" s="1028">
        <v>67318697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5193832</v>
      </c>
      <c r="BR120" s="957"/>
      <c r="BS120" s="957"/>
      <c r="BT120" s="957"/>
      <c r="BU120" s="957"/>
      <c r="BV120" s="957">
        <v>5580933</v>
      </c>
      <c r="BW120" s="957"/>
      <c r="BX120" s="957"/>
      <c r="BY120" s="957"/>
      <c r="BZ120" s="957"/>
      <c r="CA120" s="957">
        <v>5084236</v>
      </c>
      <c r="CB120" s="957"/>
      <c r="CC120" s="957"/>
      <c r="CD120" s="957"/>
      <c r="CE120" s="957"/>
      <c r="CF120" s="971">
        <v>29.9</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t="s">
        <v>111</v>
      </c>
      <c r="DH120" s="957"/>
      <c r="DI120" s="957"/>
      <c r="DJ120" s="957"/>
      <c r="DK120" s="957"/>
      <c r="DL120" s="957" t="s">
        <v>111</v>
      </c>
      <c r="DM120" s="957"/>
      <c r="DN120" s="957"/>
      <c r="DO120" s="957"/>
      <c r="DP120" s="957"/>
      <c r="DQ120" s="957">
        <v>25848812</v>
      </c>
      <c r="DR120" s="957"/>
      <c r="DS120" s="957"/>
      <c r="DT120" s="957"/>
      <c r="DU120" s="957"/>
      <c r="DV120" s="958">
        <v>151.80000000000001</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15344186</v>
      </c>
      <c r="BR121" s="950"/>
      <c r="BS121" s="950"/>
      <c r="BT121" s="950"/>
      <c r="BU121" s="950"/>
      <c r="BV121" s="950">
        <v>14970722</v>
      </c>
      <c r="BW121" s="950"/>
      <c r="BX121" s="950"/>
      <c r="BY121" s="950"/>
      <c r="BZ121" s="950"/>
      <c r="CA121" s="950">
        <v>13249769</v>
      </c>
      <c r="CB121" s="950"/>
      <c r="CC121" s="950"/>
      <c r="CD121" s="950"/>
      <c r="CE121" s="950"/>
      <c r="CF121" s="944">
        <v>77.8</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1888433</v>
      </c>
      <c r="DH121" s="950"/>
      <c r="DI121" s="950"/>
      <c r="DJ121" s="950"/>
      <c r="DK121" s="950"/>
      <c r="DL121" s="950">
        <v>1267927</v>
      </c>
      <c r="DM121" s="950"/>
      <c r="DN121" s="950"/>
      <c r="DO121" s="950"/>
      <c r="DP121" s="950"/>
      <c r="DQ121" s="950">
        <v>943772</v>
      </c>
      <c r="DR121" s="950"/>
      <c r="DS121" s="950"/>
      <c r="DT121" s="950"/>
      <c r="DU121" s="950"/>
      <c r="DV121" s="951">
        <v>5.5</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37689141</v>
      </c>
      <c r="BR122" s="1028"/>
      <c r="BS122" s="1028"/>
      <c r="BT122" s="1028"/>
      <c r="BU122" s="1028"/>
      <c r="BV122" s="1028">
        <v>37173787</v>
      </c>
      <c r="BW122" s="1028"/>
      <c r="BX122" s="1028"/>
      <c r="BY122" s="1028"/>
      <c r="BZ122" s="1028"/>
      <c r="CA122" s="1028">
        <v>36735576</v>
      </c>
      <c r="CB122" s="1028"/>
      <c r="CC122" s="1028"/>
      <c r="CD122" s="1028"/>
      <c r="CE122" s="1028"/>
      <c r="CF122" s="1048">
        <v>215.8</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18215</v>
      </c>
      <c r="DH122" s="950"/>
      <c r="DI122" s="950"/>
      <c r="DJ122" s="950"/>
      <c r="DK122" s="950"/>
      <c r="DL122" s="950">
        <v>17779</v>
      </c>
      <c r="DM122" s="950"/>
      <c r="DN122" s="950"/>
      <c r="DO122" s="950"/>
      <c r="DP122" s="950"/>
      <c r="DQ122" s="950">
        <v>11466</v>
      </c>
      <c r="DR122" s="950"/>
      <c r="DS122" s="950"/>
      <c r="DT122" s="950"/>
      <c r="DU122" s="950"/>
      <c r="DV122" s="951">
        <v>0.1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58227159</v>
      </c>
      <c r="BR123" s="1096"/>
      <c r="BS123" s="1096"/>
      <c r="BT123" s="1096"/>
      <c r="BU123" s="1096"/>
      <c r="BV123" s="1096">
        <v>57725442</v>
      </c>
      <c r="BW123" s="1096"/>
      <c r="BX123" s="1096"/>
      <c r="BY123" s="1096"/>
      <c r="BZ123" s="1096"/>
      <c r="CA123" s="1096">
        <v>55069581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v>1239</v>
      </c>
      <c r="DH123" s="989"/>
      <c r="DI123" s="989"/>
      <c r="DJ123" s="989"/>
      <c r="DK123" s="990"/>
      <c r="DL123" s="991">
        <v>252</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76.3</v>
      </c>
      <c r="BR124" s="1058"/>
      <c r="BS124" s="1058"/>
      <c r="BT124" s="1058"/>
      <c r="BU124" s="1058"/>
      <c r="BV124" s="1058">
        <v>63</v>
      </c>
      <c r="BW124" s="1058"/>
      <c r="BX124" s="1058"/>
      <c r="BY124" s="1058"/>
      <c r="BZ124" s="1058"/>
      <c r="CA124" s="1058">
        <v>71.900000000000006</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26883136</v>
      </c>
      <c r="DH124" s="1014"/>
      <c r="DI124" s="1014"/>
      <c r="DJ124" s="1014"/>
      <c r="DK124" s="1015"/>
      <c r="DL124" s="1013">
        <v>26810136</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136</v>
      </c>
      <c r="AB127" s="989"/>
      <c r="AC127" s="989"/>
      <c r="AD127" s="989"/>
      <c r="AE127" s="990"/>
      <c r="AF127" s="991">
        <v>48</v>
      </c>
      <c r="AG127" s="989"/>
      <c r="AH127" s="989"/>
      <c r="AI127" s="989"/>
      <c r="AJ127" s="990"/>
      <c r="AK127" s="991">
        <v>7</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1175976</v>
      </c>
      <c r="AB128" s="1078"/>
      <c r="AC128" s="1078"/>
      <c r="AD128" s="1078"/>
      <c r="AE128" s="1079"/>
      <c r="AF128" s="1080">
        <v>1154322</v>
      </c>
      <c r="AG128" s="1078"/>
      <c r="AH128" s="1078"/>
      <c r="AI128" s="1078"/>
      <c r="AJ128" s="1079"/>
      <c r="AK128" s="1080">
        <v>1134407</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12.47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19786634</v>
      </c>
      <c r="AB129" s="989"/>
      <c r="AC129" s="989"/>
      <c r="AD129" s="989"/>
      <c r="AE129" s="990"/>
      <c r="AF129" s="991">
        <v>20260914</v>
      </c>
      <c r="AG129" s="989"/>
      <c r="AH129" s="989"/>
      <c r="AI129" s="989"/>
      <c r="AJ129" s="990"/>
      <c r="AK129" s="991">
        <v>20268459</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17.47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3192577</v>
      </c>
      <c r="AB130" s="989"/>
      <c r="AC130" s="989"/>
      <c r="AD130" s="989"/>
      <c r="AE130" s="990"/>
      <c r="AF130" s="991">
        <v>2909732</v>
      </c>
      <c r="AG130" s="989"/>
      <c r="AH130" s="989"/>
      <c r="AI130" s="989"/>
      <c r="AJ130" s="990"/>
      <c r="AK130" s="991">
        <v>3243828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11.1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16594057</v>
      </c>
      <c r="AB131" s="1014"/>
      <c r="AC131" s="1014"/>
      <c r="AD131" s="1014"/>
      <c r="AE131" s="1015"/>
      <c r="AF131" s="1013">
        <v>17351182</v>
      </c>
      <c r="AG131" s="1014"/>
      <c r="AH131" s="1014"/>
      <c r="AI131" s="1014"/>
      <c r="AJ131" s="1015"/>
      <c r="AK131" s="1013">
        <v>17024631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71.900000000000006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10.86337717</v>
      </c>
      <c r="AB132" s="1130"/>
      <c r="AC132" s="1130"/>
      <c r="AD132" s="1130"/>
      <c r="AE132" s="1131"/>
      <c r="AF132" s="1132">
        <v>12.60497988</v>
      </c>
      <c r="AG132" s="1130"/>
      <c r="AH132" s="1130"/>
      <c r="AI132" s="1130"/>
      <c r="AJ132" s="1131"/>
      <c r="AK132" s="1132">
        <v>9.9943429019999996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9.6</v>
      </c>
      <c r="AB133" s="1113"/>
      <c r="AC133" s="1113"/>
      <c r="AD133" s="1113"/>
      <c r="AE133" s="1114"/>
      <c r="AF133" s="1112">
        <v>10.6</v>
      </c>
      <c r="AG133" s="1113"/>
      <c r="AH133" s="1113"/>
      <c r="AI133" s="1113"/>
      <c r="AJ133" s="1114"/>
      <c r="AK133" s="1112">
        <v>11.1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6117353</v>
      </c>
      <c r="L9" s="266">
        <v>65941</v>
      </c>
      <c r="M9" s="267">
        <v>62051</v>
      </c>
      <c r="N9" s="268">
        <v>6.3</v>
      </c>
    </row>
    <row r="10" spans="1:16" x14ac:dyDescent="0.15">
      <c r="A10" s="250"/>
      <c r="B10" s="246"/>
      <c r="C10" s="246"/>
      <c r="D10" s="246"/>
      <c r="E10" s="246"/>
      <c r="F10" s="246"/>
      <c r="G10" s="1152" t="s">
        <v>475</v>
      </c>
      <c r="H10" s="1153"/>
      <c r="I10" s="1153"/>
      <c r="J10" s="1154"/>
      <c r="K10" s="269">
        <v>338771</v>
      </c>
      <c r="L10" s="270">
        <v>3652</v>
      </c>
      <c r="M10" s="271">
        <v>5713</v>
      </c>
      <c r="N10" s="272">
        <v>-36.1</v>
      </c>
    </row>
    <row r="11" spans="1:16" ht="13.5" customHeight="1" x14ac:dyDescent="0.15">
      <c r="A11" s="250"/>
      <c r="B11" s="246"/>
      <c r="C11" s="246"/>
      <c r="D11" s="246"/>
      <c r="E11" s="246"/>
      <c r="F11" s="246"/>
      <c r="G11" s="1152" t="s">
        <v>476</v>
      </c>
      <c r="H11" s="1153"/>
      <c r="I11" s="1153"/>
      <c r="J11" s="1154"/>
      <c r="K11" s="269">
        <v>17</v>
      </c>
      <c r="L11" s="270">
        <v>0</v>
      </c>
      <c r="M11" s="271">
        <v>5796</v>
      </c>
      <c r="N11" s="272">
        <v>-100</v>
      </c>
    </row>
    <row r="12" spans="1:16" ht="13.5" customHeight="1" x14ac:dyDescent="0.15">
      <c r="A12" s="250"/>
      <c r="B12" s="246"/>
      <c r="C12" s="246"/>
      <c r="D12" s="246"/>
      <c r="E12" s="246"/>
      <c r="F12" s="246"/>
      <c r="G12" s="1152" t="s">
        <v>477</v>
      </c>
      <c r="H12" s="1153"/>
      <c r="I12" s="1153"/>
      <c r="J12" s="1154"/>
      <c r="K12" s="269">
        <v>245372</v>
      </c>
      <c r="L12" s="270">
        <v>2645</v>
      </c>
      <c r="M12" s="271">
        <v>1167</v>
      </c>
      <c r="N12" s="272">
        <v>126.6</v>
      </c>
    </row>
    <row r="13" spans="1:16" ht="13.5" customHeight="1" x14ac:dyDescent="0.15">
      <c r="A13" s="250"/>
      <c r="B13" s="246"/>
      <c r="C13" s="246"/>
      <c r="D13" s="246"/>
      <c r="E13" s="246"/>
      <c r="F13" s="246"/>
      <c r="G13" s="1152" t="s">
        <v>478</v>
      </c>
      <c r="H13" s="1153"/>
      <c r="I13" s="1153"/>
      <c r="J13" s="1154"/>
      <c r="K13" s="269" t="s">
        <v>479</v>
      </c>
      <c r="L13" s="270" t="s">
        <v>479</v>
      </c>
      <c r="M13" s="271">
        <v>0</v>
      </c>
      <c r="N13" s="272" t="s">
        <v>479</v>
      </c>
    </row>
    <row r="14" spans="1:16" ht="13.5" customHeight="1" x14ac:dyDescent="0.15">
      <c r="A14" s="250"/>
      <c r="B14" s="246"/>
      <c r="C14" s="246"/>
      <c r="D14" s="246"/>
      <c r="E14" s="246"/>
      <c r="F14" s="246"/>
      <c r="G14" s="1152" t="s">
        <v>480</v>
      </c>
      <c r="H14" s="1153"/>
      <c r="I14" s="1153"/>
      <c r="J14" s="1154"/>
      <c r="K14" s="269">
        <v>241978</v>
      </c>
      <c r="L14" s="270">
        <v>2608</v>
      </c>
      <c r="M14" s="271">
        <v>2337</v>
      </c>
      <c r="N14" s="272">
        <v>11.6</v>
      </c>
    </row>
    <row r="15" spans="1:16" ht="13.5" customHeight="1" x14ac:dyDescent="0.15">
      <c r="A15" s="250"/>
      <c r="B15" s="246"/>
      <c r="C15" s="246"/>
      <c r="D15" s="246"/>
      <c r="E15" s="246"/>
      <c r="F15" s="246"/>
      <c r="G15" s="1152" t="s">
        <v>481</v>
      </c>
      <c r="H15" s="1153"/>
      <c r="I15" s="1153"/>
      <c r="J15" s="1154"/>
      <c r="K15" s="269">
        <v>51221</v>
      </c>
      <c r="L15" s="270">
        <v>552</v>
      </c>
      <c r="M15" s="271">
        <v>1594</v>
      </c>
      <c r="N15" s="272">
        <v>-65.400000000000006</v>
      </c>
    </row>
    <row r="16" spans="1:16" x14ac:dyDescent="0.15">
      <c r="A16" s="250"/>
      <c r="B16" s="246"/>
      <c r="C16" s="246"/>
      <c r="D16" s="246"/>
      <c r="E16" s="246"/>
      <c r="F16" s="246"/>
      <c r="G16" s="1155" t="s">
        <v>482</v>
      </c>
      <c r="H16" s="1156"/>
      <c r="I16" s="1156"/>
      <c r="J16" s="1157"/>
      <c r="K16" s="270">
        <v>-660425</v>
      </c>
      <c r="L16" s="270">
        <v>-7119</v>
      </c>
      <c r="M16" s="271">
        <v>-5993</v>
      </c>
      <c r="N16" s="272">
        <v>18.8</v>
      </c>
    </row>
    <row r="17" spans="1:16" x14ac:dyDescent="0.15">
      <c r="A17" s="250"/>
      <c r="B17" s="246"/>
      <c r="C17" s="246"/>
      <c r="D17" s="246"/>
      <c r="E17" s="246"/>
      <c r="F17" s="246"/>
      <c r="G17" s="1155" t="s">
        <v>170</v>
      </c>
      <c r="H17" s="1156"/>
      <c r="I17" s="1156"/>
      <c r="J17" s="1157"/>
      <c r="K17" s="270">
        <v>6334287</v>
      </c>
      <c r="L17" s="270">
        <v>68279</v>
      </c>
      <c r="M17" s="271">
        <v>72665</v>
      </c>
      <c r="N17" s="272">
        <v>-6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6.95</v>
      </c>
      <c r="L21" s="283">
        <v>7.22</v>
      </c>
      <c r="M21" s="284">
        <v>-0.27</v>
      </c>
      <c r="N21" s="251"/>
      <c r="O21" s="285"/>
      <c r="P21" s="281"/>
    </row>
    <row r="22" spans="1:16" s="286" customFormat="1" x14ac:dyDescent="0.15">
      <c r="A22" s="281"/>
      <c r="B22" s="251"/>
      <c r="C22" s="251"/>
      <c r="D22" s="251"/>
      <c r="E22" s="251"/>
      <c r="F22" s="251"/>
      <c r="G22" s="1147" t="s">
        <v>488</v>
      </c>
      <c r="H22" s="1148"/>
      <c r="I22" s="1148"/>
      <c r="J22" s="1149"/>
      <c r="K22" s="287">
        <v>99.7</v>
      </c>
      <c r="L22" s="288">
        <v>98.4</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3336562</v>
      </c>
      <c r="L32" s="296">
        <v>35966</v>
      </c>
      <c r="M32" s="297">
        <v>39687</v>
      </c>
      <c r="N32" s="298">
        <v>-9.4</v>
      </c>
    </row>
    <row r="33" spans="1:16" ht="13.5" customHeight="1" x14ac:dyDescent="0.15">
      <c r="A33" s="250"/>
      <c r="B33" s="246"/>
      <c r="C33" s="246"/>
      <c r="D33" s="246"/>
      <c r="E33" s="246"/>
      <c r="F33" s="246"/>
      <c r="G33" s="1163" t="s">
        <v>493</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494</v>
      </c>
      <c r="H34" s="1164"/>
      <c r="I34" s="1164"/>
      <c r="J34" s="1165"/>
      <c r="K34" s="296" t="s">
        <v>479</v>
      </c>
      <c r="L34" s="296" t="s">
        <v>479</v>
      </c>
      <c r="M34" s="297">
        <v>56</v>
      </c>
      <c r="N34" s="298" t="s">
        <v>479</v>
      </c>
    </row>
    <row r="35" spans="1:16" ht="27" customHeight="1" x14ac:dyDescent="0.15">
      <c r="A35" s="250"/>
      <c r="B35" s="246"/>
      <c r="C35" s="246"/>
      <c r="D35" s="246"/>
      <c r="E35" s="246"/>
      <c r="F35" s="246"/>
      <c r="G35" s="1163" t="s">
        <v>495</v>
      </c>
      <c r="H35" s="1164"/>
      <c r="I35" s="1164"/>
      <c r="J35" s="1165"/>
      <c r="K35" s="296">
        <v>2743166</v>
      </c>
      <c r="L35" s="296">
        <v>29570</v>
      </c>
      <c r="M35" s="297">
        <v>13696</v>
      </c>
      <c r="N35" s="298">
        <v>115.9</v>
      </c>
    </row>
    <row r="36" spans="1:16" ht="27" customHeight="1" x14ac:dyDescent="0.15">
      <c r="A36" s="250"/>
      <c r="B36" s="246"/>
      <c r="C36" s="246"/>
      <c r="D36" s="246"/>
      <c r="E36" s="246"/>
      <c r="F36" s="246"/>
      <c r="G36" s="1163" t="s">
        <v>496</v>
      </c>
      <c r="H36" s="1164"/>
      <c r="I36" s="1164"/>
      <c r="J36" s="1165"/>
      <c r="K36" s="296" t="s">
        <v>479</v>
      </c>
      <c r="L36" s="296" t="s">
        <v>479</v>
      </c>
      <c r="M36" s="297">
        <v>1733</v>
      </c>
      <c r="N36" s="298" t="s">
        <v>479</v>
      </c>
    </row>
    <row r="37" spans="1:16" ht="13.5" customHeight="1" x14ac:dyDescent="0.15">
      <c r="A37" s="250"/>
      <c r="B37" s="246"/>
      <c r="C37" s="246"/>
      <c r="D37" s="246"/>
      <c r="E37" s="246"/>
      <c r="F37" s="246"/>
      <c r="G37" s="1163" t="s">
        <v>497</v>
      </c>
      <c r="H37" s="1164"/>
      <c r="I37" s="1164"/>
      <c r="J37" s="1165"/>
      <c r="K37" s="296">
        <v>7</v>
      </c>
      <c r="L37" s="296">
        <v>0</v>
      </c>
      <c r="M37" s="297">
        <v>790</v>
      </c>
      <c r="N37" s="298">
        <v>-100</v>
      </c>
    </row>
    <row r="38" spans="1:16" ht="27" customHeight="1" x14ac:dyDescent="0.15">
      <c r="A38" s="250"/>
      <c r="B38" s="246"/>
      <c r="C38" s="246"/>
      <c r="D38" s="246"/>
      <c r="E38" s="246"/>
      <c r="F38" s="246"/>
      <c r="G38" s="1166" t="s">
        <v>498</v>
      </c>
      <c r="H38" s="1167"/>
      <c r="I38" s="1167"/>
      <c r="J38" s="1168"/>
      <c r="K38" s="299" t="s">
        <v>479</v>
      </c>
      <c r="L38" s="299" t="s">
        <v>479</v>
      </c>
      <c r="M38" s="300">
        <v>1</v>
      </c>
      <c r="N38" s="301" t="s">
        <v>479</v>
      </c>
      <c r="O38" s="295"/>
    </row>
    <row r="39" spans="1:16" x14ac:dyDescent="0.15">
      <c r="A39" s="250"/>
      <c r="B39" s="246"/>
      <c r="C39" s="246"/>
      <c r="D39" s="246"/>
      <c r="E39" s="246"/>
      <c r="F39" s="246"/>
      <c r="G39" s="1166" t="s">
        <v>499</v>
      </c>
      <c r="H39" s="1167"/>
      <c r="I39" s="1167"/>
      <c r="J39" s="1168"/>
      <c r="K39" s="302">
        <v>-1134407</v>
      </c>
      <c r="L39" s="302">
        <v>-12228</v>
      </c>
      <c r="M39" s="303">
        <v>-5521</v>
      </c>
      <c r="N39" s="304">
        <v>121.5</v>
      </c>
      <c r="O39" s="295"/>
    </row>
    <row r="40" spans="1:16" ht="27" customHeight="1" x14ac:dyDescent="0.15">
      <c r="A40" s="250"/>
      <c r="B40" s="246"/>
      <c r="C40" s="246"/>
      <c r="D40" s="246"/>
      <c r="E40" s="246"/>
      <c r="F40" s="246"/>
      <c r="G40" s="1163" t="s">
        <v>500</v>
      </c>
      <c r="H40" s="1164"/>
      <c r="I40" s="1164"/>
      <c r="J40" s="1165"/>
      <c r="K40" s="302">
        <v>-3243828</v>
      </c>
      <c r="L40" s="302">
        <v>-34966</v>
      </c>
      <c r="M40" s="303">
        <v>-35785</v>
      </c>
      <c r="N40" s="304">
        <v>-2.2999999999999998</v>
      </c>
      <c r="O40" s="295"/>
    </row>
    <row r="41" spans="1:16" x14ac:dyDescent="0.15">
      <c r="A41" s="250"/>
      <c r="B41" s="246"/>
      <c r="C41" s="246"/>
      <c r="D41" s="246"/>
      <c r="E41" s="246"/>
      <c r="F41" s="246"/>
      <c r="G41" s="1169" t="s">
        <v>281</v>
      </c>
      <c r="H41" s="1170"/>
      <c r="I41" s="1170"/>
      <c r="J41" s="1171"/>
      <c r="K41" s="296">
        <v>1701500</v>
      </c>
      <c r="L41" s="302">
        <v>18341</v>
      </c>
      <c r="M41" s="303">
        <v>14658</v>
      </c>
      <c r="N41" s="304">
        <v>25.1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2155518</v>
      </c>
      <c r="J51" s="322">
        <v>22776</v>
      </c>
      <c r="K51" s="323">
        <v>114.6</v>
      </c>
      <c r="L51" s="324">
        <v>45761</v>
      </c>
      <c r="M51" s="325">
        <v>-4.9000000000000004</v>
      </c>
      <c r="N51" s="326">
        <v>119.5</v>
      </c>
    </row>
    <row r="52" spans="1:14" x14ac:dyDescent="0.15">
      <c r="A52" s="250"/>
      <c r="B52" s="246"/>
      <c r="C52" s="246"/>
      <c r="D52" s="246"/>
      <c r="E52" s="246"/>
      <c r="F52" s="246"/>
      <c r="G52" s="327"/>
      <c r="H52" s="328" t="s">
        <v>511</v>
      </c>
      <c r="I52" s="329">
        <v>1594501</v>
      </c>
      <c r="J52" s="330">
        <v>16848</v>
      </c>
      <c r="K52" s="331">
        <v>108.5</v>
      </c>
      <c r="L52" s="332">
        <v>24777</v>
      </c>
      <c r="M52" s="333">
        <v>9.4</v>
      </c>
      <c r="N52" s="334">
        <v>99.1</v>
      </c>
    </row>
    <row r="53" spans="1:14" x14ac:dyDescent="0.15">
      <c r="A53" s="250"/>
      <c r="B53" s="246"/>
      <c r="C53" s="246"/>
      <c r="D53" s="246"/>
      <c r="E53" s="246"/>
      <c r="F53" s="246"/>
      <c r="G53" s="312" t="s">
        <v>512</v>
      </c>
      <c r="H53" s="313"/>
      <c r="I53" s="321">
        <v>4734604</v>
      </c>
      <c r="J53" s="322">
        <v>50203</v>
      </c>
      <c r="K53" s="323">
        <v>120.4</v>
      </c>
      <c r="L53" s="324">
        <v>56255</v>
      </c>
      <c r="M53" s="325">
        <v>22.9</v>
      </c>
      <c r="N53" s="326">
        <v>97.5</v>
      </c>
    </row>
    <row r="54" spans="1:14" x14ac:dyDescent="0.15">
      <c r="A54" s="250"/>
      <c r="B54" s="246"/>
      <c r="C54" s="246"/>
      <c r="D54" s="246"/>
      <c r="E54" s="246"/>
      <c r="F54" s="246"/>
      <c r="G54" s="327"/>
      <c r="H54" s="328" t="s">
        <v>511</v>
      </c>
      <c r="I54" s="329">
        <v>1953480</v>
      </c>
      <c r="J54" s="330">
        <v>20714</v>
      </c>
      <c r="K54" s="331">
        <v>22.9</v>
      </c>
      <c r="L54" s="332">
        <v>26957</v>
      </c>
      <c r="M54" s="333">
        <v>8.8000000000000007</v>
      </c>
      <c r="N54" s="334">
        <v>14.1</v>
      </c>
    </row>
    <row r="55" spans="1:14" x14ac:dyDescent="0.15">
      <c r="A55" s="250"/>
      <c r="B55" s="246"/>
      <c r="C55" s="246"/>
      <c r="D55" s="246"/>
      <c r="E55" s="246"/>
      <c r="F55" s="246"/>
      <c r="G55" s="312" t="s">
        <v>513</v>
      </c>
      <c r="H55" s="313"/>
      <c r="I55" s="321">
        <v>2678649</v>
      </c>
      <c r="J55" s="322">
        <v>28566</v>
      </c>
      <c r="K55" s="323">
        <v>-43.1</v>
      </c>
      <c r="L55" s="324">
        <v>57944</v>
      </c>
      <c r="M55" s="325">
        <v>3</v>
      </c>
      <c r="N55" s="326">
        <v>-46.1</v>
      </c>
    </row>
    <row r="56" spans="1:14" x14ac:dyDescent="0.15">
      <c r="A56" s="250"/>
      <c r="B56" s="246"/>
      <c r="C56" s="246"/>
      <c r="D56" s="246"/>
      <c r="E56" s="246"/>
      <c r="F56" s="246"/>
      <c r="G56" s="327"/>
      <c r="H56" s="328" t="s">
        <v>511</v>
      </c>
      <c r="I56" s="329">
        <v>1166084</v>
      </c>
      <c r="J56" s="330">
        <v>12436</v>
      </c>
      <c r="K56" s="331">
        <v>-40</v>
      </c>
      <c r="L56" s="332">
        <v>29326</v>
      </c>
      <c r="M56" s="333">
        <v>8.8000000000000007</v>
      </c>
      <c r="N56" s="334">
        <v>-48.8</v>
      </c>
    </row>
    <row r="57" spans="1:14" x14ac:dyDescent="0.15">
      <c r="A57" s="250"/>
      <c r="B57" s="246"/>
      <c r="C57" s="246"/>
      <c r="D57" s="246"/>
      <c r="E57" s="246"/>
      <c r="F57" s="246"/>
      <c r="G57" s="312" t="s">
        <v>514</v>
      </c>
      <c r="H57" s="313"/>
      <c r="I57" s="321">
        <v>2604198</v>
      </c>
      <c r="J57" s="322">
        <v>27895</v>
      </c>
      <c r="K57" s="323">
        <v>-2.2999999999999998</v>
      </c>
      <c r="L57" s="324">
        <v>54227</v>
      </c>
      <c r="M57" s="325">
        <v>-6.4</v>
      </c>
      <c r="N57" s="326">
        <v>4.0999999999999996</v>
      </c>
    </row>
    <row r="58" spans="1:14" x14ac:dyDescent="0.15">
      <c r="A58" s="250"/>
      <c r="B58" s="246"/>
      <c r="C58" s="246"/>
      <c r="D58" s="246"/>
      <c r="E58" s="246"/>
      <c r="F58" s="246"/>
      <c r="G58" s="327"/>
      <c r="H58" s="328" t="s">
        <v>511</v>
      </c>
      <c r="I58" s="329">
        <v>888532</v>
      </c>
      <c r="J58" s="330">
        <v>9518</v>
      </c>
      <c r="K58" s="331">
        <v>-23.5</v>
      </c>
      <c r="L58" s="332">
        <v>29694</v>
      </c>
      <c r="M58" s="333">
        <v>1.3</v>
      </c>
      <c r="N58" s="334">
        <v>-24.8</v>
      </c>
    </row>
    <row r="59" spans="1:14" x14ac:dyDescent="0.15">
      <c r="A59" s="250"/>
      <c r="B59" s="246"/>
      <c r="C59" s="246"/>
      <c r="D59" s="246"/>
      <c r="E59" s="246"/>
      <c r="F59" s="246"/>
      <c r="G59" s="312" t="s">
        <v>515</v>
      </c>
      <c r="H59" s="313"/>
      <c r="I59" s="321">
        <v>2158766</v>
      </c>
      <c r="J59" s="322">
        <v>23270</v>
      </c>
      <c r="K59" s="323">
        <v>-16.600000000000001</v>
      </c>
      <c r="L59" s="324">
        <v>57295</v>
      </c>
      <c r="M59" s="325">
        <v>5.7</v>
      </c>
      <c r="N59" s="326">
        <v>-22.3</v>
      </c>
    </row>
    <row r="60" spans="1:14" x14ac:dyDescent="0.15">
      <c r="A60" s="250"/>
      <c r="B60" s="246"/>
      <c r="C60" s="246"/>
      <c r="D60" s="246"/>
      <c r="E60" s="246"/>
      <c r="F60" s="246"/>
      <c r="G60" s="327"/>
      <c r="H60" s="328" t="s">
        <v>511</v>
      </c>
      <c r="I60" s="335">
        <v>1015645</v>
      </c>
      <c r="J60" s="330">
        <v>10948</v>
      </c>
      <c r="K60" s="331">
        <v>15</v>
      </c>
      <c r="L60" s="332">
        <v>32771</v>
      </c>
      <c r="M60" s="333">
        <v>10.4</v>
      </c>
      <c r="N60" s="334">
        <v>4.5999999999999996</v>
      </c>
    </row>
    <row r="61" spans="1:14" x14ac:dyDescent="0.15">
      <c r="A61" s="250"/>
      <c r="B61" s="246"/>
      <c r="C61" s="246"/>
      <c r="D61" s="246"/>
      <c r="E61" s="246"/>
      <c r="F61" s="246"/>
      <c r="G61" s="312" t="s">
        <v>516</v>
      </c>
      <c r="H61" s="336"/>
      <c r="I61" s="337">
        <v>2866347</v>
      </c>
      <c r="J61" s="338">
        <v>30542</v>
      </c>
      <c r="K61" s="339">
        <v>34.6</v>
      </c>
      <c r="L61" s="340">
        <v>54296</v>
      </c>
      <c r="M61" s="341">
        <v>4.0999999999999996</v>
      </c>
      <c r="N61" s="326">
        <v>30.5</v>
      </c>
    </row>
    <row r="62" spans="1:14" x14ac:dyDescent="0.15">
      <c r="A62" s="250"/>
      <c r="B62" s="246"/>
      <c r="C62" s="246"/>
      <c r="D62" s="246"/>
      <c r="E62" s="246"/>
      <c r="F62" s="246"/>
      <c r="G62" s="327"/>
      <c r="H62" s="328" t="s">
        <v>511</v>
      </c>
      <c r="I62" s="329">
        <v>1323648</v>
      </c>
      <c r="J62" s="330">
        <v>14093</v>
      </c>
      <c r="K62" s="331">
        <v>16.600000000000001</v>
      </c>
      <c r="L62" s="332">
        <v>28705</v>
      </c>
      <c r="M62" s="333">
        <v>7.7</v>
      </c>
      <c r="N62" s="334">
        <v>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13.79</v>
      </c>
      <c r="G47" s="12">
        <v>11.77</v>
      </c>
      <c r="H47" s="12">
        <v>13.37</v>
      </c>
      <c r="I47" s="12">
        <v>15.89</v>
      </c>
      <c r="J47" s="13">
        <v>10.32</v>
      </c>
    </row>
    <row r="48" spans="2:10" ht="57.75" customHeight="1" x14ac:dyDescent="0.15">
      <c r="B48" s="14"/>
      <c r="C48" s="1174" t="s">
        <v>4</v>
      </c>
      <c r="D48" s="1174"/>
      <c r="E48" s="1175"/>
      <c r="F48" s="15">
        <v>2.5</v>
      </c>
      <c r="G48" s="16">
        <v>2.2400000000000002</v>
      </c>
      <c r="H48" s="16">
        <v>5.83</v>
      </c>
      <c r="I48" s="16">
        <v>1.68</v>
      </c>
      <c r="J48" s="17">
        <v>1.84</v>
      </c>
    </row>
    <row r="49" spans="2:10" ht="57.75" customHeight="1" thickBot="1" x14ac:dyDescent="0.2">
      <c r="B49" s="18"/>
      <c r="C49" s="1176" t="s">
        <v>5</v>
      </c>
      <c r="D49" s="1176"/>
      <c r="E49" s="1177"/>
      <c r="F49" s="19" t="s">
        <v>523</v>
      </c>
      <c r="G49" s="20" t="s">
        <v>524</v>
      </c>
      <c r="H49" s="20">
        <v>5.05</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WS501621</cp:lastModifiedBy>
  <cp:lastPrinted>2018-02-28T08:20:14Z</cp:lastPrinted>
  <dcterms:created xsi:type="dcterms:W3CDTF">2018-01-24T05:36:45Z</dcterms:created>
  <dcterms:modified xsi:type="dcterms:W3CDTF">2018-10-30T08:44:00Z</dcterms:modified>
  <cp:category/>
</cp:coreProperties>
</file>