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490 財政状況資料集\H30\"/>
    </mc:Choice>
  </mc:AlternateContent>
  <bookViews>
    <workbookView xWindow="240" yWindow="60" windowWidth="14940" windowHeight="7875" tabRatio="95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AA31" i="11" l="1"/>
  <c r="AA29" i="11"/>
  <c r="AA28" i="11"/>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BE39" i="9"/>
  <c r="AM39" i="9"/>
  <c r="U39" i="9"/>
  <c r="C39" i="9"/>
  <c r="BE38" i="9"/>
  <c r="AM38" i="9"/>
  <c r="U38" i="9"/>
  <c r="C38" i="9"/>
  <c r="BE37" i="9"/>
  <c r="AM37" i="9"/>
  <c r="C37" i="9"/>
  <c r="BE36" i="9"/>
  <c r="BE35" i="9"/>
  <c r="CO34" i="9"/>
  <c r="CO35" i="9" s="1"/>
  <c r="CO36" i="9" s="1"/>
  <c r="CO37" i="9" s="1"/>
  <c r="CO38" i="9" s="1"/>
  <c r="CO39" i="9" s="1"/>
  <c r="CO40" i="9" s="1"/>
  <c r="CO41" i="9" s="1"/>
  <c r="CO42" i="9" s="1"/>
  <c r="BW34" i="9"/>
  <c r="BW35" i="9" s="1"/>
  <c r="BW36" i="9" s="1"/>
  <c r="BW37" i="9" s="1"/>
  <c r="BW38" i="9" s="1"/>
  <c r="BE34" i="9"/>
  <c r="C34" i="9"/>
  <c r="C35" i="9" s="1"/>
  <c r="C36"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<sst xmlns="http://schemas.openxmlformats.org/spreadsheetml/2006/main" count="1007" uniqueCount="572">
  <si>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</si>
  <si>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</si>
  <si>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</si>
  <si>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</si>
  <si>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</si>
  <si>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</si>
  <si>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</si>
  <si>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</si>
  <si>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</si>
  <si>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</si>
  <si>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</si>
  <si>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</si>
  <si>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</si>
  <si>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</si>
  <si>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</si>
  <si>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</si>
  <si>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</si>
  <si>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</si>
  <si>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</si>
  <si>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</si>
  <si>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</si>
  <si>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</si>
  <si>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</si>
  <si>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</si>
  <si>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</si>
  <si>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</si>
  <si>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</si>
  <si>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</si>
  <si>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</si>
  <si>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</si>
  <si>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</si>
  <si>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</si>
  <si>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</si>
  <si>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</si>
  <si>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</si>
  <si>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</si>
  <si>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</si>
  <si>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</si>
  <si>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</si>
  <si>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</si>
  <si>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</si>
  <si>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</si>
  <si>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</si>
  <si>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</si>
  <si>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</si>
  <si>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</si>
  <si>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</si>
  <si>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</si>
  <si>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</si>
  <si>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</si>
  <si>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</si>
  <si>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</si>
  <si>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</si>
  <si>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</si>
  <si>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</si>
  <si>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</si>
  <si>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</si>
  <si>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</si>
  <si>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</si>
  <si>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</si>
  <si>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</si>
  <si>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</si>
  <si>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</si>
  <si>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</si>
  <si>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</si>
  <si>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</si>
  <si>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</si>
  <si>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</si>
  <si>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</si>
  <si>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</si>
  <si>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</si>
  <si>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</si>
  <si>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</si>
  <si>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</si>
  <si>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</si>
  <si>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</si>
  <si>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</si>
  <si>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</si>
  <si>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</si>
  <si>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</si>
  <si>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</si>
  <si>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</si>
  <si>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川西市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</si>
  <si>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</si>
  <si>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</si>
  <si>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</si>
  <si>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</si>
  <si>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</si>
  <si>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</si>
  <si>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</si>
  <si>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</si>
  <si>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</si>
  <si>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</si>
  <si>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</si>
  <si>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</si>
  <si>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</si>
  <si>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</si>
  <si>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</si>
  <si>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</si>
  <si>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</si>
  <si>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</si>
  <si>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</si>
  <si>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</si>
  <si>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</si>
  <si>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</si>
  <si>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</si>
  <si>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</si>
  <si>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</si>
  <si>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</si>
  <si>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</si>
  <si>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</si>
  <si>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</si>
  <si>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</si>
  <si>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</si>
  <si>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</si>
  <si>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</si>
  <si>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</si>
  <si>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</si>
  <si>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</si>
  <si>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</si>
  <si>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</si>
  <si>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</si>
  <si>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</si>
  <si>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</si>
  <si>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</si>
  <si>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</si>
  <si>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</si>
  <si>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</si>
  <si>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</si>
  <si>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</si>
  <si>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</si>
  <si>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</si>
  <si>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</si>
  <si>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</si>
  <si>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</si>
  <si>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</si>
  <si>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</si>
  <si>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</si>
  <si>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</si>
  <si>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</si>
  <si>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</si>
  <si>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</si>
  <si>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</si>
  <si>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</si>
  <si>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</si>
  <si>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</si>
  <si>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</si>
  <si>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</si>
  <si>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</si>
  <si>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</si>
  <si>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</si>
  <si>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</si>
  <si>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</si>
  <si>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</si>
  <si>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</si>
  <si>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</si>
  <si>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</si>
  <si>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</si>
  <si>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</si>
  <si>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</si>
  <si>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</si>
  <si>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</si>
  <si>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</si>
  <si>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</si>
  <si>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</si>
  <si>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</si>
  <si>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</si>
  <si>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</si>
  <si>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</si>
  <si>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</si>
  <si>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</si>
  <si>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</si>
  <si>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</si>
  <si>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</si>
  <si>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</si>
  <si>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</si>
  <si>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</si>
  <si>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</si>
  <si>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</si>
  <si>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</si>
  <si>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</si>
  <si>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</si>
  <si>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</si>
  <si>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</si>
  <si>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</si>
  <si>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</si>
  <si>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</si>
  <si>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</si>
  <si>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</si>
  <si>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</si>
  <si>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</si>
  <si>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</si>
  <si>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</si>
  <si>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</si>
  <si>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</si>
  <si>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</si>
  <si>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兵庫県川西市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</si>
  <si>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</si>
  <si>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</si>
  <si>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</si>
  <si>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</si>
  <si>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</si>
  <si>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</si>
  <si>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</si>
  <si>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</si>
  <si>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</si>
  <si>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</si>
  <si>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</si>
  <si>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</si>
  <si>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</si>
  <si>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</si>
  <si>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</si>
  <si>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</si>
  <si>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</si>
  <si>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</si>
  <si>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</si>
  <si>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</si>
  <si>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</si>
  <si>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</si>
  <si>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</si>
  <si>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</si>
  <si>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</si>
  <si>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</si>
  <si>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</si>
  <si>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</si>
  <si>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</si>
  <si>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</si>
  <si>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</si>
  <si>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</si>
  <si>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</si>
  <si>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</si>
  <si>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</si>
  <si>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</si>
  <si>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</si>
  <si>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</si>
  <si>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</si>
  <si>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</si>
  <si>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</si>
  <si>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</si>
  <si>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</si>
  <si>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</si>
  <si>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</si>
  <si>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</si>
  <si>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</si>
  <si>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</si>
  <si>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</si>
  <si>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</si>
  <si>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</si>
  <si>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</si>
  <si>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</si>
  <si>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</si>
  <si>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</si>
  <si>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</si>
  <si>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</si>
  <si>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</si>
  <si>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</si>
  <si>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</si>
  <si>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</si>
  <si>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</si>
  <si>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</si>
  <si>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</si>
  <si>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</si>
  <si>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</si>
  <si>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</si>
  <si>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</si>
  <si>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</si>
  <si>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</si>
  <si>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</si>
  <si>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</si>
  <si>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</si>
  <si>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</si>
  <si>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</si>
  <si>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</si>
  <si>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</si>
  <si>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</si>
  <si>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</si>
  <si>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</si>
  <si>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</si>
  <si>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</si>
  <si>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</si>
  <si>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</si>
  <si>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</si>
  <si>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</si>
  <si>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</si>
  <si>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</si>
  <si>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</si>
  <si>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</si>
  <si>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</si>
  <si>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</si>
  <si>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</si>
  <si>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</si>
  <si>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</si>
  <si>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</si>
  <si>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</si>
  <si>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</si>
  <si>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</si>
  <si>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</si>
  <si>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</si>
  <si>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</si>
  <si>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</si>
  <si>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</si>
  <si>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</si>
  <si>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</si>
  <si>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</si>
  <si>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</si>
  <si>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</si>
  <si>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</si>
  <si>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</si>
  <si>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</si>
  <si>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</si>
  <si>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</si>
  <si>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</si>
  <si>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</si>
  <si>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</si>
  <si>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</si>
  <si>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</si>
  <si>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</si>
  <si>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</si>
  <si>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</si>
  <si>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</si>
  <si>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</si>
  <si>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</si>
  <si>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</si>
  <si>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</si>
  <si>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</si>
  <si>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</si>
  <si>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</si>
  <si>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</si>
  <si>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</si>
  <si>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</si>
  <si>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</si>
  <si>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</si>
  <si>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</si>
  <si>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</si>
  <si>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</si>
  <si>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</si>
  <si>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</si>
  <si>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</si>
  <si>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</si>
  <si>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</si>
  <si>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</si>
  <si>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</si>
  <si>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</si>
  <si>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</si>
  <si>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</si>
  <si>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兵庫県川西市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</si>
  <si>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</si>
  <si>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</si>
  <si>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</si>
  <si>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</si>
  <si>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</si>
  <si>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</si>
  <si>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</si>
  <si>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</si>
  <si>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</si>
  <si>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</si>
  <si>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</si>
  <si>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</si>
  <si>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</si>
  <si>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</si>
  <si>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</si>
  <si>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</si>
  <si>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</si>
  <si>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</si>
  <si>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</si>
  <si>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</si>
  <si>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用地先行取得事業特別会計</t>
    <phoneticPr fontId="5"/>
  </si>
  <si>
    <t>-</t>
    <phoneticPr fontId="5"/>
  </si>
  <si>
    <t>中央北地区土地区画整理事業特別会計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</si>
  <si>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</si>
  <si>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</si>
  <si>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</si>
  <si>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</si>
  <si>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</si>
  <si>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</si>
  <si>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</si>
  <si>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</si>
  <si>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</si>
  <si>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</si>
  <si>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</si>
  <si>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</si>
  <si>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</si>
  <si>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</si>
  <si>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</si>
  <si>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農業共済事業特別会計</t>
    <phoneticPr fontId="5"/>
  </si>
  <si>
    <t>介護保険事業特別会計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</si>
  <si>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</si>
  <si>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</si>
  <si>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</si>
  <si>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</si>
  <si>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</si>
  <si>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</si>
  <si>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</si>
  <si>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</si>
  <si>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</si>
  <si>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</si>
  <si>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</si>
  <si>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</si>
  <si>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</si>
  <si>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</si>
  <si>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</si>
  <si>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</si>
  <si>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</si>
  <si>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</si>
  <si>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</si>
  <si>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</si>
  <si>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</si>
  <si>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</si>
  <si>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</si>
  <si>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</si>
  <si>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</si>
  <si>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</si>
  <si>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</si>
  <si>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</si>
  <si>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</si>
  <si>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</si>
  <si>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</si>
  <si>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</si>
  <si>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</si>
  <si>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</si>
  <si>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</si>
  <si>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</si>
  <si>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</si>
  <si>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</si>
  <si>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</si>
  <si>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</si>
  <si>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</si>
  <si>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</si>
  <si>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</si>
  <si>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</si>
  <si>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</si>
  <si>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</si>
  <si>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</si>
  <si>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</si>
  <si>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</si>
  <si>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</si>
  <si>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</si>
  <si>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</si>
  <si>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</si>
  <si>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</si>
  <si>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</si>
  <si>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</si>
  <si>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</si>
  <si>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</si>
  <si>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</si>
  <si>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</si>
  <si>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</si>
  <si>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</si>
  <si>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</si>
  <si>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</si>
  <si>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</si>
  <si>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</si>
  <si>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</si>
  <si>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</si>
  <si>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</si>
  <si>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</si>
  <si>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</si>
  <si>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</si>
  <si>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</si>
  <si>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</si>
  <si>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</si>
  <si>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</si>
  <si>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</si>
  <si>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</si>
  <si>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</si>
  <si>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</si>
  <si>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</si>
  <si>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</si>
  <si>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</si>
  <si>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</si>
  <si>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</si>
  <si>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</si>
  <si>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</si>
  <si>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</si>
  <si>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</si>
  <si>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</si>
  <si>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</si>
  <si>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</si>
  <si>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</si>
  <si>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</si>
  <si>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</si>
  <si>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</si>
  <si>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</si>
  <si>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</si>
  <si>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</si>
  <si>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</si>
  <si>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</si>
  <si>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</si>
  <si>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</si>
  <si>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</si>
  <si>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</si>
  <si>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</si>
  <si>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</si>
  <si>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</si>
  <si>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</si>
  <si>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</si>
  <si>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</si>
  <si>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</si>
  <si>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</si>
  <si>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</si>
  <si>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</si>
  <si>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</si>
  <si>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</si>
  <si>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</si>
  <si>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</si>
  <si>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</si>
  <si>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</si>
  <si>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</si>
  <si>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</si>
  <si>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</si>
  <si>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</si>
  <si>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</si>
  <si>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</si>
  <si>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</si>
  <si>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</si>
  <si>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</si>
  <si>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</si>
  <si>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</si>
  <si>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</si>
  <si>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</si>
  <si>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</si>
  <si>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</si>
  <si>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</si>
  <si>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</si>
  <si>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</si>
  <si>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0.33</t>
  </si>
  <si>
    <t>▲ 0.52</t>
  </si>
  <si>
    <t>病院事業会計</t>
  </si>
  <si>
    <t>▲ 2.14</t>
  </si>
  <si>
    <t>▲ 2.10</t>
  </si>
  <si>
    <t>▲ 3.47</t>
  </si>
  <si>
    <t>▲ 2.06</t>
  </si>
  <si>
    <t>▲ 2.22</t>
  </si>
  <si>
    <t>水道事業会計</t>
  </si>
  <si>
    <t>下水道事業会計</t>
  </si>
  <si>
    <t>国民健康保険事業特別会計</t>
  </si>
  <si>
    <t>▲ 1.57</t>
  </si>
  <si>
    <t>一般会計</t>
  </si>
  <si>
    <t>介護保険事業特別会計</t>
  </si>
  <si>
    <t>後期高齢者医療事業特別会計</t>
  </si>
  <si>
    <t>用地先行取得事業特別会計</t>
  </si>
  <si>
    <t>その他会計（赤字）</t>
  </si>
  <si>
    <t>その他会計（黒字）</t>
  </si>
  <si>
    <t>猪名川上流広域ごみ処理施設組合</t>
    <rPh sb="0" eb="3">
      <t>イナガワ</t>
    </rPh>
    <rPh sb="3" eb="5">
      <t>ジョウリュウ</t>
    </rPh>
    <rPh sb="5" eb="7">
      <t>コウイキ</t>
    </rPh>
    <rPh sb="9" eb="11">
      <t>ショリ</t>
    </rPh>
    <rPh sb="11" eb="13">
      <t>シセツ</t>
    </rPh>
    <rPh sb="13" eb="15">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</si>
  <si>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</si>
  <si>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兵庫県市町村退職手当組合</t>
    <rPh sb="0" eb="3">
      <t>ヒョウゴケン</t>
    </rPh>
    <rPh sb="3" eb="6">
      <t>シチョウソン</t>
    </rPh>
    <rPh sb="6" eb="8">
      <t>タイショク</t>
    </rPh>
    <rPh sb="8" eb="10">
      <t>テアテ</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</si>
  <si>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</si>
  <si>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</si>
  <si>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川西市土地開発公社</t>
    <rPh sb="0" eb="3">
      <t>カワ</t>
    </rPh>
    <rPh sb="3" eb="5">
      <t>トチ</t>
    </rPh>
    <rPh sb="5" eb="7">
      <t>カイハツ</t>
    </rPh>
    <rPh sb="7" eb="9">
      <t>コウシャ</t>
    </rPh>
    <phoneticPr fontId="2"/>
  </si>
  <si>
    <t>川西市都市整備公社</t>
    <rPh sb="0" eb="3">
      <t>カワ</t>
    </rPh>
    <rPh sb="3" eb="5">
      <t>トシ</t>
    </rPh>
    <rPh sb="5" eb="7">
      <t>セイビ</t>
    </rPh>
    <rPh sb="7" eb="9">
      <t>コウシャ</t>
    </rPh>
    <phoneticPr fontId="2"/>
  </si>
  <si>
    <t>パルティ川西</t>
    <rPh sb="4" eb="6">
      <t>カワニシ</t>
    </rPh>
    <phoneticPr fontId="2"/>
  </si>
  <si>
    <t>川西市都市開発</t>
    <rPh sb="0" eb="3">
      <t>カワ</t>
    </rPh>
    <rPh sb="3" eb="5">
      <t>トシ</t>
    </rPh>
    <rPh sb="5" eb="7">
      <t>カイハツ</t>
    </rPh>
    <phoneticPr fontId="2"/>
  </si>
  <si>
    <t>川西能勢口振興開発</t>
    <rPh sb="0" eb="2">
      <t>カワニシ</t>
    </rPh>
    <rPh sb="2" eb="4">
      <t>ノセ</t>
    </rPh>
    <rPh sb="4" eb="5">
      <t>グチ</t>
    </rPh>
    <rPh sb="5" eb="7">
      <t>シンコウ</t>
    </rPh>
    <rPh sb="7" eb="9">
      <t>カイハツ</t>
    </rPh>
    <phoneticPr fontId="2"/>
  </si>
  <si>
    <t>一庫ダム湖周辺環境整備センター</t>
    <rPh sb="0" eb="1">
      <t>イチ</t>
    </rPh>
    <rPh sb="1" eb="2">
      <t>コ</t>
    </rPh>
    <rPh sb="4" eb="5">
      <t>ミズウミ</t>
    </rPh>
    <rPh sb="5" eb="7">
      <t>シュウヘン</t>
    </rPh>
    <rPh sb="7" eb="9">
      <t>カンキョウ</t>
    </rPh>
    <rPh sb="9" eb="11">
      <t>セイビ</t>
    </rPh>
    <phoneticPr fontId="2"/>
  </si>
  <si>
    <t>川西市文化・スポーツ振興事業団</t>
    <rPh sb="0" eb="3">
      <t>カワ</t>
    </rPh>
    <rPh sb="3" eb="5">
      <t>ブンカ</t>
    </rPh>
    <rPh sb="10" eb="12">
      <t>シンコウ</t>
    </rPh>
    <rPh sb="12" eb="14">
      <t>ジギョウ</t>
    </rPh>
    <rPh sb="14" eb="15">
      <t>ダン</t>
    </rPh>
    <phoneticPr fontId="2"/>
  </si>
  <si>
    <t>川西市社会福祉協議会</t>
    <rPh sb="0" eb="3">
      <t>カワ</t>
    </rPh>
    <rPh sb="3" eb="5">
      <t>シャカイ</t>
    </rPh>
    <rPh sb="5" eb="7">
      <t>フクシ</t>
    </rPh>
    <rPh sb="7" eb="10">
      <t>キョウギカイ</t>
    </rPh>
    <phoneticPr fontId="2"/>
  </si>
  <si>
    <t>阪神福祉事業団</t>
    <rPh sb="0" eb="2">
      <t>ハンシン</t>
    </rPh>
    <rPh sb="2" eb="4">
      <t>フクシ</t>
    </rPh>
    <rPh sb="4" eb="7">
      <t>ジギョウダン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</si>
  <si>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</si>
  <si>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</si>
  <si>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</si>
  <si>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</si>
  <si>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</si>
  <si>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</si>
  <si>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</si>
  <si>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</si>
  <si>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</si>
  <si>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</si>
  <si>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</si>
  <si>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</si>
  <si>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平成30年1月1日時点で固定資産台帳未整備のため、平成28年度数値が未計上である(平成29年度末時点整備済み)。</t>
    <phoneticPr fontId="5"/>
  </si>
  <si>
    <t>有形固定資産減価償却率</t>
    <phoneticPr fontId="5"/>
  </si>
  <si>
    <t xml:space="preserve">　当市の各年度のポイントが下方向へ移動しているが、これは、財政に占める市債等の償還のウェイトはほぼ同水準だが、償還が進み、将来の負担が減少してきたことを示している。
　類似団体と比較すると、依然として高い水準にあるため、投資的事業の実施にあたっては、事業及び経費の精査を行ったうえで、国の経済対策による財源を積極的に活用するなど、将来負担の抑制を図っ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</si>
</sst>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1" xfId="32" applyNumberFormat="1" applyFont="1" applyFill="1" applyBorder="1" applyAlignment="1" applyProtection="1">
      <alignment horizontal="right" vertical="center" shrinkToFit="1"/>
    </xf>
    <xf numFmtId="177" fontId="26" fillId="5" borderId="172"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0"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87"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28126</c:v>
                </c:pt>
                <c:pt idx="1">
                  <c:v>29620</c:v>
                </c:pt>
                <c:pt idx="2">
                  <c:v>37711</c:v>
                </c:pt>
                <c:pt idx="3">
                  <c:v>39951</c:v>
                </c:pt>
                <c:pt idx="4">
                  <c:v>39893</c:v>
                </c:pt>
              </c:numCache>
            </c:numRef>
          </c:val>
          <c:smooth val="0"/>
          <c:extLst>
            <c:ext xmlns:c16="http://schemas.microsoft.com/office/drawing/2014/chart" uri="{C3380CC4-5D6E-409C-BE32-E72D297353CC}">
              <c16:uniqueId val="{00000000-AE60-4B59-A565-DC43149B05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27230</c:v>
                </c:pt>
                <c:pt idx="1">
                  <c:v>34302</c:v>
                </c:pt>
                <c:pt idx="2">
                  <c:v>31708</c:v>
                </c:pt>
                <c:pt idx="3">
                  <c:v>37660</c:v>
                </c:pt>
                <c:pt idx="4">
                  <c:v>35683</c:v>
                </c:pt>
              </c:numCache>
            </c:numRef>
          </c:val>
          <c:smooth val="0"/>
          <c:extLst>
            <c:ext xmlns:c16="http://schemas.microsoft.com/office/drawing/2014/chart" uri="{C3380CC4-5D6E-409C-BE32-E72D297353CC}">
              <c16:uniqueId val="{00000001-AE60-4B59-A565-DC43149B0517}"/>
            </c:ext>
          </c:extLst>
        </c:ser>
        <c:dLbls>
          <c:showLegendKey val="0"/>
          <c:showVal val="0"/>
          <c:showCatName val="0"/>
          <c:showSerName val="0"/>
          <c:showPercent val="0"/>
          <c:showBubbleSize val="0"/>
        </c:dLbls>
        <c:marker val="1"/>
        <c:smooth val="0"/>
        <c:axId val="168748160"/>
        <c:axId val="168753024"/>
      </c:lineChart>
      <c:catAx>
        <c:axId val="168748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753024"/>
        <c:crosses val="autoZero"/>
        <c:auto val="1"/>
        <c:lblAlgn val="ctr"/>
        <c:lblOffset val="100"/>
        <c:tickLblSkip val="1"/>
        <c:tickMarkSkip val="1"/>
        <c:noMultiLvlLbl val="0"/>
      </c:catAx>
      <c:valAx>
        <c:axId val="168753024"/>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748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1.77</c:v>
                </c:pt>
                <c:pt idx="1">
                  <c:v>1.42</c:v>
                </c:pt>
                <c:pt idx="2">
                  <c:v>1.49</c:v>
                </c:pt>
                <c:pt idx="3">
                  <c:v>1.57</c:v>
                </c:pt>
                <c:pt idx="4">
                  <c:v>1.04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2.89</c:v>
                </c:pt>
                <c:pt idx="1">
                  <c:v>2.87</c:v>
                </c:pt>
                <c:pt idx="2">
                  <c:v>2.85</c:v>
                </c:pt>
                <c:pt idx="3">
                  <c:v>2.8</c:v>
                </c:pt>
                <c:pt idx="4">
                  <c:v>3.88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9856"/>
        <c:axId val="90317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0.21</c:v>
                </c:pt>
                <c:pt idx="1">
                  <c:v>-0.33</c:v>
                </c:pt>
                <c:pt idx="2">
                  <c:v>7.0000000000000007E-2</c:v>
                </c:pt>
                <c:pt idx="3">
                  <c:v>0.11</c:v>
                </c:pt>
                <c:pt idx="4">
                  <c:v>-0.52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9856"/>
        <c:axId val="90317568"/>
      </c:lineChart>
      <c:catAx>
        <c:axId val="9024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17568"/>
        <c:crosses val="autoZero"/>
        <c:auto val="1"/>
        <c:lblAlgn val="ctr"/>
        <c:lblOffset val="100"/>
        <c:tickLblSkip val="1"/>
        <c:tickMarkSkip val="1"/>
        <c:noMultiLvlLbl val="0"/>
      </c:catAx>
      <c:valAx>
        <c:axId val="90317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c:v>
                </c:pt>
                <c:pt idx="2">
                  <c:v>#N/A</c:v>
                </c:pt>
                <c:pt idx="3">
                  <c:v>0.2</c:v>
                </c:pt>
                <c:pt idx="4">
                  <c:v>#N/A</c:v>
                </c:pt>
                <c:pt idx="5">
                  <c:v>0.24</c:v>
                </c:pt>
                <c:pt idx="6">
                  <c:v>#N/A</c:v>
                </c:pt>
                <c:pt idx="7">
                  <c:v>0.25</c:v>
                </c:pt>
                <c:pt idx="8">
                  <c:v>#N/A</c:v>
                </c:pt>
                <c:pt idx="9">
                  <c:v>0.28000000000000003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0.69</c:v>
                </c:pt>
                <c:pt idx="4">
                  <c:v>#N/A</c:v>
                </c:pt>
                <c:pt idx="5">
                  <c:v>0.56999999999999995</c:v>
                </c:pt>
                <c:pt idx="6">
                  <c:v>#N/A</c:v>
                </c:pt>
                <c:pt idx="7">
                  <c:v>0.46</c:v>
                </c:pt>
                <c:pt idx="8">
                  <c:v>#N/A</c:v>
                </c:pt>
                <c:pt idx="9">
                  <c:v>0.78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1.76</c:v>
                </c:pt>
                <c:pt idx="2">
                  <c:v>#N/A</c:v>
                </c:pt>
                <c:pt idx="3">
                  <c:v>1.42</c:v>
                </c:pt>
                <c:pt idx="4">
                  <c:v>#N/A</c:v>
                </c:pt>
                <c:pt idx="5">
                  <c:v>1.48</c:v>
                </c:pt>
                <c:pt idx="6">
                  <c:v>#N/A</c:v>
                </c:pt>
                <c:pt idx="7">
                  <c:v>1.57</c:v>
                </c:pt>
                <c:pt idx="8">
                  <c:v>#N/A</c:v>
                </c:pt>
                <c:pt idx="9">
                  <c:v>1.03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1.57</c:v>
                </c:pt>
                <c:pt idx="1">
                  <c:v>#N/A</c:v>
                </c:pt>
                <c:pt idx="2">
                  <c:v>#N/A</c:v>
                </c:pt>
                <c:pt idx="3">
                  <c:v>0.15</c:v>
                </c:pt>
                <c:pt idx="4">
                  <c:v>#N/A</c:v>
                </c:pt>
                <c:pt idx="5">
                  <c:v>1.49</c:v>
                </c:pt>
                <c:pt idx="6">
                  <c:v>#N/A</c:v>
                </c:pt>
                <c:pt idx="7">
                  <c:v>1.24</c:v>
                </c:pt>
                <c:pt idx="8">
                  <c:v>#N/A</c:v>
                </c:pt>
                <c:pt idx="9">
                  <c:v>3.34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4.53</c:v>
                </c:pt>
                <c:pt idx="2">
                  <c:v>#N/A</c:v>
                </c:pt>
                <c:pt idx="3">
                  <c:v>5.38</c:v>
                </c:pt>
                <c:pt idx="4">
                  <c:v>#N/A</c:v>
                </c:pt>
                <c:pt idx="5">
                  <c:v>5.79</c:v>
                </c:pt>
                <c:pt idx="6">
                  <c:v>#N/A</c:v>
                </c:pt>
                <c:pt idx="7">
                  <c:v>6.7</c:v>
                </c:pt>
                <c:pt idx="8">
                  <c:v>#N/A</c:v>
                </c:pt>
                <c:pt idx="9">
                  <c:v>8.01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17.170000000000002</c:v>
                </c:pt>
                <c:pt idx="2">
                  <c:v>#N/A</c:v>
                </c:pt>
                <c:pt idx="3">
                  <c:v>12.89</c:v>
                </c:pt>
                <c:pt idx="4">
                  <c:v>#N/A</c:v>
                </c:pt>
                <c:pt idx="5">
                  <c:v>13.12</c:v>
                </c:pt>
                <c:pt idx="6">
                  <c:v>#N/A</c:v>
                </c:pt>
                <c:pt idx="7">
                  <c:v>13.03</c:v>
                </c:pt>
                <c:pt idx="8">
                  <c:v>#N/A</c:v>
                </c:pt>
                <c:pt idx="9">
                  <c:v>13.06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2.14</c:v>
                </c:pt>
                <c:pt idx="1">
                  <c:v>#N/A</c:v>
                </c:pt>
                <c:pt idx="2">
                  <c:v>2.1</c:v>
                </c:pt>
                <c:pt idx="3">
                  <c:v>#N/A</c:v>
                </c:pt>
                <c:pt idx="4">
                  <c:v>3.47</c:v>
                </c:pt>
                <c:pt idx="5">
                  <c:v>#N/A</c:v>
                </c:pt>
                <c:pt idx="6">
                  <c:v>2.06</c:v>
                </c:pt>
                <c:pt idx="7">
                  <c:v>#N/A</c:v>
                </c:pt>
                <c:pt idx="8">
                  <c:v>2.2200000000000002</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9689856"/>
        <c:axId val="150198912"/>
      </c:barChart>
      <c:catAx>
        <c:axId val="14968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198912"/>
        <c:crosses val="autoZero"/>
        <c:auto val="1"/>
        <c:lblAlgn val="ctr"/>
        <c:lblOffset val="100"/>
        <c:tickLblSkip val="1"/>
        <c:tickMarkSkip val="1"/>
        <c:noMultiLvlLbl val="0"/>
      </c:catAx>
      <c:valAx>
        <c:axId val="15019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89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6990</c:v>
                </c:pt>
                <c:pt idx="5">
                  <c:v>6597</c:v>
                </c:pt>
                <c:pt idx="8">
                  <c:v>6472</c:v>
                </c:pt>
                <c:pt idx="11">
                  <c:v>5814</c:v>
                </c:pt>
                <c:pt idx="14">
                  <c:v>5472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0</c:v>
                </c:pt>
                <c:pt idx="6">
                  <c:v>2</c:v>
                </c:pt>
                <c:pt idx="9">
                  <c:v>3</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810</c:v>
                </c:pt>
                <c:pt idx="3">
                  <c:v>902</c:v>
                </c:pt>
                <c:pt idx="6">
                  <c:v>994</c:v>
                </c:pt>
                <c:pt idx="9">
                  <c:v>974</c:v>
                </c:pt>
                <c:pt idx="12">
                  <c:v>1124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764</c:v>
                </c:pt>
                <c:pt idx="3">
                  <c:v>764</c:v>
                </c:pt>
                <c:pt idx="6">
                  <c:v>764</c:v>
                </c:pt>
                <c:pt idx="9">
                  <c:v>764</c:v>
                </c:pt>
                <c:pt idx="12">
                  <c:v>764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1045</c:v>
                </c:pt>
                <c:pt idx="3">
                  <c:v>916</c:v>
                </c:pt>
                <c:pt idx="6">
                  <c:v>803</c:v>
                </c:pt>
                <c:pt idx="9">
                  <c:v>863</c:v>
                </c:pt>
                <c:pt idx="12">
                  <c:v>813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73</c:v>
                </c:pt>
                <c:pt idx="3">
                  <c:v>73</c:v>
                </c:pt>
                <c:pt idx="6">
                  <c:v>97</c:v>
                </c:pt>
                <c:pt idx="9">
                  <c:v>103</c:v>
                </c:pt>
                <c:pt idx="12">
                  <c:v>102</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7237</c:v>
                </c:pt>
                <c:pt idx="3">
                  <c:v>7289</c:v>
                </c:pt>
                <c:pt idx="6">
                  <c:v>6663</c:v>
                </c:pt>
                <c:pt idx="9">
                  <c:v>6372</c:v>
                </c:pt>
                <c:pt idx="12">
                  <c:v>5764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531456"/>
        <c:axId val="166638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2941</c:v>
                </c:pt>
                <c:pt idx="2">
                  <c:v>#N/A</c:v>
                </c:pt>
                <c:pt idx="3">
                  <c:v>#N/A</c:v>
                </c:pt>
                <c:pt idx="4">
                  <c:v>3347</c:v>
                </c:pt>
                <c:pt idx="5">
                  <c:v>#N/A</c:v>
                </c:pt>
                <c:pt idx="6">
                  <c:v>#N/A</c:v>
                </c:pt>
                <c:pt idx="7">
                  <c:v>2851</c:v>
                </c:pt>
                <c:pt idx="8">
                  <c:v>#N/A</c:v>
                </c:pt>
                <c:pt idx="9">
                  <c:v>#N/A</c:v>
                </c:pt>
                <c:pt idx="10">
                  <c:v>3265</c:v>
                </c:pt>
                <c:pt idx="11">
                  <c:v>#N/A</c:v>
                </c:pt>
                <c:pt idx="12">
                  <c:v>#N/A</c:v>
                </c:pt>
                <c:pt idx="13">
                  <c:v>3095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531456"/>
        <c:axId val="166638720"/>
      </c:lineChart>
      <c:catAx>
        <c:axId val="16653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638720"/>
        <c:crosses val="autoZero"/>
        <c:auto val="1"/>
        <c:lblAlgn val="ctr"/>
        <c:lblOffset val="100"/>
        <c:tickLblSkip val="1"/>
        <c:tickMarkSkip val="1"/>
        <c:noMultiLvlLbl val="0"/>
      </c:catAx>
      <c:valAx>
        <c:axId val="16663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53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41030</c:v>
                </c:pt>
                <c:pt idx="5">
                  <c:v>42553</c:v>
                </c:pt>
                <c:pt idx="8">
                  <c:v>43231</c:v>
                </c:pt>
                <c:pt idx="11">
                  <c:v>44832</c:v>
                </c:pt>
                <c:pt idx="14">
                  <c:v>47050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13728</c:v>
                </c:pt>
                <c:pt idx="5">
                  <c:v>13279</c:v>
                </c:pt>
                <c:pt idx="8">
                  <c:v>14394</c:v>
                </c:pt>
                <c:pt idx="11">
                  <c:v>16542</c:v>
                </c:pt>
                <c:pt idx="14">
                  <c:v>18883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5721</c:v>
                </c:pt>
                <c:pt idx="5">
                  <c:v>4601</c:v>
                </c:pt>
                <c:pt idx="8">
                  <c:v>3782</c:v>
                </c:pt>
                <c:pt idx="11">
                  <c:v>5222</c:v>
                </c:pt>
                <c:pt idx="14">
                  <c:v>4703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62</c:v>
                </c:pt>
                <c:pt idx="3">
                  <c:v>206</c:v>
                </c:pt>
                <c:pt idx="6">
                  <c:v>202</c:v>
                </c:pt>
                <c:pt idx="9">
                  <c:v>191</c:v>
                </c:pt>
                <c:pt idx="12">
                  <c:v>178</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9873</c:v>
                </c:pt>
                <c:pt idx="3">
                  <c:v>9343</c:v>
                </c:pt>
                <c:pt idx="6">
                  <c:v>8584</c:v>
                </c:pt>
                <c:pt idx="9">
                  <c:v>7751</c:v>
                </c:pt>
                <c:pt idx="12">
                  <c:v>7438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6595</c:v>
                </c:pt>
                <c:pt idx="3">
                  <c:v>5931</c:v>
                </c:pt>
                <c:pt idx="6">
                  <c:v>5256</c:v>
                </c:pt>
                <c:pt idx="9">
                  <c:v>4570</c:v>
                </c:pt>
                <c:pt idx="12">
                  <c:v>3874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7722</c:v>
                </c:pt>
                <c:pt idx="3">
                  <c:v>7823</c:v>
                </c:pt>
                <c:pt idx="6">
                  <c:v>7218</c:v>
                </c:pt>
                <c:pt idx="9">
                  <c:v>7278</c:v>
                </c:pt>
                <c:pt idx="12">
                  <c:v>7509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17182</c:v>
                </c:pt>
                <c:pt idx="3">
                  <c:v>16655</c:v>
                </c:pt>
                <c:pt idx="6">
                  <c:v>15788</c:v>
                </c:pt>
                <c:pt idx="9">
                  <c:v>15089</c:v>
                </c:pt>
                <c:pt idx="12">
                  <c:v>14907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57671</c:v>
                </c:pt>
                <c:pt idx="3">
                  <c:v>58028</c:v>
                </c:pt>
                <c:pt idx="6">
                  <c:v>58356</c:v>
                </c:pt>
                <c:pt idx="9">
                  <c:v>61604</c:v>
                </c:pt>
                <c:pt idx="12">
                  <c:v>63022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017920"/>
        <c:axId val="168077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38627</c:v>
                </c:pt>
                <c:pt idx="2">
                  <c:v>#N/A</c:v>
                </c:pt>
                <c:pt idx="3">
                  <c:v>#N/A</c:v>
                </c:pt>
                <c:pt idx="4">
                  <c:v>37552</c:v>
                </c:pt>
                <c:pt idx="5">
                  <c:v>#N/A</c:v>
                </c:pt>
                <c:pt idx="6">
                  <c:v>#N/A</c:v>
                </c:pt>
                <c:pt idx="7">
                  <c:v>33998</c:v>
                </c:pt>
                <c:pt idx="8">
                  <c:v>#N/A</c:v>
                </c:pt>
                <c:pt idx="9">
                  <c:v>#N/A</c:v>
                </c:pt>
                <c:pt idx="10">
                  <c:v>29887</c:v>
                </c:pt>
                <c:pt idx="11">
                  <c:v>#N/A</c:v>
                </c:pt>
                <c:pt idx="12">
                  <c:v>#N/A</c:v>
                </c:pt>
                <c:pt idx="13">
                  <c:v>26293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017920"/>
        <c:axId val="168077184"/>
      </c:lineChart>
      <c:catAx>
        <c:axId val="16801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077184"/>
        <c:crosses val="autoZero"/>
        <c:auto val="1"/>
        <c:lblAlgn val="ctr"/>
        <c:lblOffset val="100"/>
        <c:tickLblSkip val="1"/>
        <c:tickMarkSkip val="1"/>
        <c:noMultiLvlLbl val="0"/>
      </c:catAx>
      <c:valAx>
        <c:axId val="16807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01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{8DAF15C5-70A2-4EFF-9353-8E31BF970404}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BF37-41C4-A102-58D6FBFD709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{AC964BEA-1A2A-4B3A-942B-C680DF24AFCF}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BF37-41C4-A102-58D6FBFD709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{10DAECD3-84D6-41A4-B4D9-6D773F37F567}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BF37-41C4-A102-58D6FBFD7093}"/>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{F662E08A-1769-42C4-9C45-B6ABFDE3B145}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BF37-41C4-A102-58D6FBFD709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{CA464BE3-A03A-415D-91C2-83BCBB2F9D16}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BF37-41C4-A102-58D6FBFD70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69.2</c:v>
                </c:pt>
              </c:numCache>
            </c:numRef>
          </c:xVal>
          <c:yVal>
            <c:numRef>
              <c:f>公会計指標分析・財政指標組合せ分析表!$K$51:$O$51</c:f>
              <c:numCache>
                <c:formatCode>#,##0.0;"▲ "#,##0.0</c:formatCode>
                <c:ptCount val="5"/>
                <c:pt idx="3">
                  <c:v>114.1</c:v>
                </c:pt>
              </c:numCache>
            </c:numRef>
          </c:yVal>
          <c:smooth val="0"/>
          <c:extLst>
            <c:ext xmlns:c16="http://schemas.microsoft.com/office/drawing/2014/chart" uri="{C3380CC4-5D6E-409C-BE32-E72D297353CC}">
              <c16:uniqueId val="{00000005-BF37-41C4-A102-58D6FBFD709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{5B43A8FB-5AD6-444D-B72A-87F328CB1897}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BF37-41C4-A102-58D6FBFD709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{02E9B0DA-6DBE-48CD-94AA-C44DA851D0B8}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BF37-41C4-A102-58D6FBFD709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{38184A82-52AC-4150-9865-F048D109EE0F}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BF37-41C4-A102-58D6FBFD7093}"/>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{9B5DF31E-1FA6-4A8A-9B40-230FA947ADF8}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BF37-41C4-A102-58D6FBFD709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{DACB94A6-E893-4745-B8F4-3BB2562B7779}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BF37-41C4-A102-58D6FBFD70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52.6</c:v>
                </c:pt>
              </c:numCache>
            </c:numRef>
          </c:xVal>
          <c:yVal>
            <c:numRef>
              <c:f>公会計指標分析・財政指標組合せ分析表!$K$55:$O$55</c:f>
              <c:numCache>
                <c:formatCode>#,##0.0;"▲ "#,##0.0</c:formatCode>
                <c:ptCount val="5"/>
                <c:pt idx="3">
                  <c:v>25.4</c:v>
                </c:pt>
              </c:numCache>
            </c:numRef>
          </c:yVal>
          <c:smooth val="0"/>
          <c:extLst>
            <c:ext xmlns:c16="http://schemas.microsoft.com/office/drawing/2014/chart" uri="{C3380CC4-5D6E-409C-BE32-E72D297353CC}">
              <c16:uniqueId val="{0000000B-BF37-41C4-A102-58D6FBFD7093}"/>
            </c:ext>
          </c:extLst>
        </c:ser>
        <c:dLbls>
          <c:showLegendKey val="0"/>
          <c:showVal val="0"/>
          <c:showCatName val="0"/>
          <c:showSerName val="0"/>
          <c:showPercent val="0"/>
          <c:showBubbleSize val="0"/>
        </c:dLbls>
        <c:axId val="72858240"/>
        <c:axId val="72884992"/>
      </c:scatterChart>
      <c:valAx>
        <c:axId val="72858240"/>
        <c:scaling>
          <c:orientation val="minMax"/>
          <c:max val="71"/>
          <c:min val="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84992"/>
        <c:crosses val="autoZero"/>
        <c:crossBetween val="midCat"/>
      </c:valAx>
      <c:valAx>
        <c:axId val="72884992"/>
        <c:scaling>
          <c:orientation val="minMax"/>
          <c:max val="129"/>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58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{C8942244-B8D0-46EC-9F5D-9B09CC2F4404}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B495-4A78-9C4A-559BB1D55846}"/>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{7974DA5A-A4E1-4F5A-AF02-DCD0B032A605}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B495-4A78-9C4A-559BB1D55846}"/>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{F2E365FC-5376-425A-978D-F67D1B0B99F8}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B495-4A78-9C4A-559BB1D55846}"/>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{BCD04376-C1FD-4C32-A13C-22E688BF9142}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B495-4A78-9C4A-559BB1D55846}"/>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{3782BD76-303A-45A0-863F-2677409B8AA1}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B495-4A78-9C4A-559BB1D558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12.3</c:v>
                </c:pt>
                <c:pt idx="2">
                  <c:v>11.9</c:v>
                </c:pt>
                <c:pt idx="3">
                  <c:v>12.2</c:v>
                </c:pt>
                <c:pt idx="4">
                  <c:v>11.8</c:v>
                </c:pt>
              </c:numCache>
            </c:numRef>
          </c:xVal>
          <c:yVal>
            <c:numRef>
              <c:f>公会計指標分析・財政指標組合せ分析表!$K$73:$O$73</c:f>
              <c:numCache>
                <c:formatCode>#,##0.0;"▲ "#,##0.0</c:formatCode>
                <c:ptCount val="5"/>
                <c:pt idx="0">
                  <c:v>152.6</c:v>
                </c:pt>
                <c:pt idx="1">
                  <c:v>147.30000000000001</c:v>
                </c:pt>
                <c:pt idx="2">
                  <c:v>133.4</c:v>
                </c:pt>
                <c:pt idx="3">
                  <c:v>114.1</c:v>
                </c:pt>
                <c:pt idx="4">
                  <c:v>99.7</c:v>
                </c:pt>
              </c:numCache>
            </c:numRef>
          </c:yVal>
          <c:smooth val="0"/>
          <c:extLst>
            <c:ext xmlns:c16="http://schemas.microsoft.com/office/drawing/2014/chart" uri="{C3380CC4-5D6E-409C-BE32-E72D297353CC}">
              <c16:uniqueId val="{00000005-B495-4A78-9C4A-559BB1D5584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025457602113462E-4"/>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{42AE9D5B-F2C5-4C57-A937-E98D15065737}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B495-4A78-9C4A-559BB1D55846}"/>
                </c:ext>
              </c:extLst>
            </c:dLbl>
            <c:dLbl>
              <c:idx val="1"/>
              <c:layout>
                <c:manualLayout>
                  <c:x val="0"/>
                  <c:y val="1.2025457602113462E-4"/>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{270CEB5B-7E51-4EEE-BAC9-9C1352A5F91E}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B495-4A78-9C4A-559BB1D55846}"/>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{93237A8C-5468-47E5-9C53-AABC1B16E88A}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B495-4A78-9C4A-559BB1D55846}"/>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{6BAA869E-FB75-4F65-AB83-31A97146C099}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B495-4A78-9C4A-559BB1D55846}"/>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{AD36E58F-1CF4-4734-BDBA-AF37E2AEED20}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B495-4A78-9C4A-559BB1D558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5.2</c:v>
                </c:pt>
                <c:pt idx="1">
                  <c:v>5.3</c:v>
                </c:pt>
                <c:pt idx="2">
                  <c:v>5.0999999999999996</c:v>
                </c:pt>
                <c:pt idx="3">
                  <c:v>4.8</c:v>
                </c:pt>
                <c:pt idx="4">
                  <c:v>3.6</c:v>
                </c:pt>
              </c:numCache>
            </c:numRef>
          </c:xVal>
          <c:yVal>
            <c:numRef>
              <c:f>公会計指標分析・財政指標組合せ分析表!$K$77:$O$77</c:f>
              <c:numCache>
                <c:formatCode>#,##0.0;"▲ "#,##0.0</c:formatCode>
                <c:ptCount val="5"/>
                <c:pt idx="0">
                  <c:v>88.7</c:v>
                </c:pt>
                <c:pt idx="1">
                  <c:v>80</c:v>
                </c:pt>
                <c:pt idx="2">
                  <c:v>61.4</c:v>
                </c:pt>
                <c:pt idx="3">
                  <c:v>25.4</c:v>
                </c:pt>
                <c:pt idx="4">
                  <c:v>16.600000000000001</c:v>
                </c:pt>
              </c:numCache>
            </c:numRef>
          </c:yVal>
          <c:smooth val="0"/>
          <c:extLst>
            <c:ext xmlns:c16="http://schemas.microsoft.com/office/drawing/2014/chart" uri="{C3380CC4-5D6E-409C-BE32-E72D297353CC}">
              <c16:uniqueId val="{0000000B-B495-4A78-9C4A-559BB1D55846}"/>
            </c:ext>
          </c:extLst>
        </c:ser>
        <c:dLbls>
          <c:showLegendKey val="0"/>
          <c:showVal val="0"/>
          <c:showCatName val="0"/>
          <c:showSerName val="0"/>
          <c:showPercent val="0"/>
          <c:showBubbleSize val="0"/>
        </c:dLbls>
        <c:axId val="72890624"/>
        <c:axId val="72929664"/>
      </c:scatterChart>
      <c:valAx>
        <c:axId val="72890624"/>
        <c:scaling>
          <c:orientation val="minMax"/>
          <c:max val="13.1"/>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29664"/>
        <c:crosses val="autoZero"/>
        <c:crossBetween val="midCat"/>
      </c:valAx>
      <c:valAx>
        <c:axId val="72929664"/>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90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実質公債費比率は昨年度に比べ</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しており、</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これは主に過去に発行した公共用地取得等にかかる償還が一部完了し、実質的な公債費が減少したことによるものである。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について、準元利償還金において都市整備公社に対する補助金、猪名川上流ごみ処理施設組合への組合債償還負担金等が多額なまま推移するものの、一般会計分については、今後数年間のピークの期間を過ぎれば公債費償還が減少していく見込み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将来負担比率が昨年度に比べ改善しているのは、都市計画事業の進捗による、都市計画税収の公債費充当可能額などの将来負担額への充当可能特定歳入が増加したこと等によるものである。</a:t>
          </a:r>
        </a:p>
        <a:p>
          <a:r>
            <a:rPr kumimoji="1" lang="ja-JP" altLang="en-US" sz="1400">
              <a:latin typeface="ＭＳ ゴシック" pitchFamily="49" charset="-128"/>
              <a:ea typeface="ＭＳ ゴシック" pitchFamily="49" charset="-128"/>
            </a:rPr>
            <a:t>　今後についても、投資的事業の実施にあたっては、事業及び経費の精査を行った上で国の経済対策による財源を積極的に活用するなど、将来負担の抑制を図っていく。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159,668
158,466
53.44
53,365,754
52,964,044
312,050
30,059,742
61,715,786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月</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日時点で固定資産台帳未整備のため、平成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年度数値が未計上である</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年度末時点整備済み</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121412</xdr:rowOff>
    </xdr:from>
    <xdr:to>
      <xdr:col>3</xdr:col>
      <xdr:colOff>1170940</xdr:colOff>
      <xdr:row>33</xdr:row>
      <xdr:rowOff>90170</xdr:rowOff>
    </xdr:to>
    <xdr:cxnSp macro="">
      <xdr:nvCxnSpPr>
        <xdr:cNvPr id="62" name="直線コネクタ 61"/>
        <xdr:cNvCxnSpPr/>
      </xdr:nvCxnSpPr>
      <xdr:spPr>
        <a:xfrm flipV="1">
          <a:off x="4760595" y="5531612"/>
          <a:ext cx="1270" cy="997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93997</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33</xdr:row>
      <xdr:rowOff>90170</xdr:rowOff>
    </xdr:from>
    <xdr:to>
      <xdr:col>3</xdr:col>
      <xdr:colOff>1260475</xdr:colOff>
      <xdr:row>33</xdr:row>
      <xdr:rowOff>90170</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68089</xdr:rowOff>
    </xdr:from>
    <xdr:ext cx="405111" cy="259045"/>
    <xdr:sp macro="" textlink="">
      <xdr:nvSpPr>
        <xdr:cNvPr id="65" name="有形固定資産減価償却率最大値テキスト"/>
        <xdr:cNvSpPr txBox="1"/>
      </xdr:nvSpPr>
      <xdr:spPr>
        <a:xfrm>
          <a:off x="4813300" y="530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121412</xdr:rowOff>
    </xdr:from>
    <xdr:to>
      <xdr:col>3</xdr:col>
      <xdr:colOff>1260475</xdr:colOff>
      <xdr:row>27</xdr:row>
      <xdr:rowOff>121412</xdr:rowOff>
    </xdr:to>
    <xdr:cxnSp macro="">
      <xdr:nvCxnSpPr>
        <xdr:cNvPr id="66" name="直線コネクタ 65"/>
        <xdr:cNvCxnSpPr/>
      </xdr:nvCxnSpPr>
      <xdr:spPr>
        <a:xfrm>
          <a:off x="4673600" y="55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22623</xdr:rowOff>
    </xdr:from>
    <xdr:ext cx="405111" cy="259045"/>
    <xdr:sp macro="" textlink="">
      <xdr:nvSpPr>
        <xdr:cNvPr id="67" name="有形固定資産減価償却率平均値テキスト"/>
        <xdr:cNvSpPr txBox="1"/>
      </xdr:nvSpPr>
      <xdr:spPr>
        <a:xfrm>
          <a:off x="4813300" y="5947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44196</xdr:rowOff>
    </xdr:from>
    <xdr:to>
      <xdr:col>3</xdr:col>
      <xdr:colOff>1222375</xdr:colOff>
      <xdr:row>30</xdr:row>
      <xdr:rowOff>145796</xdr:rowOff>
    </xdr:to>
    <xdr:sp macro="" textlink="">
      <xdr:nvSpPr>
        <xdr:cNvPr id="68" name="フローチャート : 判断 67"/>
        <xdr:cNvSpPr/>
      </xdr:nvSpPr>
      <xdr:spPr>
        <a:xfrm>
          <a:off x="47117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160782</xdr:rowOff>
    </xdr:from>
    <xdr:to>
      <xdr:col>3</xdr:col>
      <xdr:colOff>511175</xdr:colOff>
      <xdr:row>31</xdr:row>
      <xdr:rowOff>90932</xdr:rowOff>
    </xdr:to>
    <xdr:sp macro="" textlink="">
      <xdr:nvSpPr>
        <xdr:cNvPr id="69" name="フローチャート : 判断 68"/>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129794</xdr:rowOff>
    </xdr:from>
    <xdr:to>
      <xdr:col>3</xdr:col>
      <xdr:colOff>511175</xdr:colOff>
      <xdr:row>27</xdr:row>
      <xdr:rowOff>59944</xdr:rowOff>
    </xdr:to>
    <xdr:sp macro="" textlink="">
      <xdr:nvSpPr>
        <xdr:cNvPr id="75" name="円/楕円 74"/>
        <xdr:cNvSpPr/>
      </xdr:nvSpPr>
      <xdr:spPr>
        <a:xfrm>
          <a:off x="4000500" y="536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82059</xdr:rowOff>
    </xdr:from>
    <xdr:ext cx="405111" cy="259045"/>
    <xdr:sp macro="" textlink="">
      <xdr:nvSpPr>
        <xdr:cNvPr id="76" name="n_1aveValue有形固定資産減価償却率"/>
        <xdr:cNvSpPr txBox="1"/>
      </xdr:nvSpPr>
      <xdr:spPr>
        <a:xfrm>
          <a:off x="3836043"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76471</xdr:rowOff>
    </xdr:from>
    <xdr:ext cx="405111" cy="259045"/>
    <xdr:sp macro="" textlink="">
      <xdr:nvSpPr>
        <xdr:cNvPr id="77" name="n_1mainValue有形固定資産減価償却率"/>
        <xdr:cNvSpPr txBox="1"/>
      </xdr:nvSpPr>
      <xdr:spPr>
        <a:xfrm>
          <a:off x="3836043" y="51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159,668
158,466
53.44
53,365,754
52,964,044
312,050
30,059,742
61,715,786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131064</xdr:rowOff>
    </xdr:from>
    <xdr:to>
      <xdr:col>6</xdr:col>
      <xdr:colOff>510540</xdr:colOff>
      <xdr:row>42</xdr:row>
      <xdr:rowOff>35052</xdr:rowOff>
    </xdr:to>
    <xdr:cxnSp macro="">
      <xdr:nvCxnSpPr>
        <xdr:cNvPr id="55" name="直線コネクタ 54"/>
        <xdr:cNvCxnSpPr/>
      </xdr:nvCxnSpPr>
      <xdr:spPr>
        <a:xfrm flipV="1">
          <a:off x="4634865" y="596036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77741</xdr:rowOff>
    </xdr:from>
    <xdr:ext cx="405111" cy="259045"/>
    <xdr:sp macro="" textlink="">
      <xdr:nvSpPr>
        <xdr:cNvPr id="58" name="【道路】&#10;有形固定資産減価償却率最大値テキスト"/>
        <xdr:cNvSpPr txBox="1"/>
      </xdr:nvSpPr>
      <xdr:spPr>
        <a:xfrm>
          <a:off x="4724400" y="57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131064</xdr:rowOff>
    </xdr:from>
    <xdr:to>
      <xdr:col>6</xdr:col>
      <xdr:colOff>600075</xdr:colOff>
      <xdr:row>34</xdr:row>
      <xdr:rowOff>131064</xdr:rowOff>
    </xdr:to>
    <xdr:cxnSp macro="">
      <xdr:nvCxnSpPr>
        <xdr:cNvPr id="59" name="直線コネクタ 58"/>
        <xdr:cNvCxnSpPr/>
      </xdr:nvCxnSpPr>
      <xdr:spPr>
        <a:xfrm>
          <a:off x="4546600" y="596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79265</xdr:rowOff>
    </xdr:from>
    <xdr:ext cx="405111" cy="259045"/>
    <xdr:sp macro="" textlink="">
      <xdr:nvSpPr>
        <xdr:cNvPr id="60" name="【道路】&#10;有形固定資産減価償却率平均値テキスト"/>
        <xdr:cNvSpPr txBox="1"/>
      </xdr:nvSpPr>
      <xdr:spPr>
        <a:xfrm>
          <a:off x="4724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100838</xdr:rowOff>
    </xdr:from>
    <xdr:to>
      <xdr:col>6</xdr:col>
      <xdr:colOff>561975</xdr:colOff>
      <xdr:row>40</xdr:row>
      <xdr:rowOff>30988</xdr:rowOff>
    </xdr:to>
    <xdr:sp macro="" textlink="">
      <xdr:nvSpPr>
        <xdr:cNvPr id="61" name="フローチャート : 判断 60"/>
        <xdr:cNvSpPr/>
      </xdr:nvSpPr>
      <xdr:spPr>
        <a:xfrm>
          <a:off x="4584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59690</xdr:rowOff>
    </xdr:from>
    <xdr:to>
      <xdr:col>5</xdr:col>
      <xdr:colOff>409575</xdr:colOff>
      <xdr:row>39</xdr:row>
      <xdr:rowOff>161290</xdr:rowOff>
    </xdr:to>
    <xdr:sp macro="" textlink="">
      <xdr:nvSpPr>
        <xdr:cNvPr id="62" name="フローチャート : 判断 61"/>
        <xdr:cNvSpPr/>
      </xdr:nvSpPr>
      <xdr:spPr>
        <a:xfrm>
          <a:off x="3746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96266</xdr:rowOff>
    </xdr:from>
    <xdr:to>
      <xdr:col>5</xdr:col>
      <xdr:colOff>409575</xdr:colOff>
      <xdr:row>36</xdr:row>
      <xdr:rowOff>26416</xdr:rowOff>
    </xdr:to>
    <xdr:sp macro="" textlink="">
      <xdr:nvSpPr>
        <xdr:cNvPr id="68" name="円/楕円 67"/>
        <xdr:cNvSpPr/>
      </xdr:nvSpPr>
      <xdr:spPr>
        <a:xfrm>
          <a:off x="3746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152417</xdr:rowOff>
    </xdr:from>
    <xdr:ext cx="405111" cy="259045"/>
    <xdr:sp macro="" textlink="">
      <xdr:nvSpPr>
        <xdr:cNvPr id="69" name="n_1aveValue【道路】&#10;有形固定資産減価償却率"/>
        <xdr:cNvSpPr txBox="1"/>
      </xdr:nvSpPr>
      <xdr:spPr>
        <a:xfrm>
          <a:off x="3582043"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42943</xdr:rowOff>
    </xdr:from>
    <xdr:ext cx="405111" cy="259045"/>
    <xdr:sp macro="" textlink="">
      <xdr:nvSpPr>
        <xdr:cNvPr id="70" name="n_1mainValue【道路】&#10;有形固定資産減価償却率"/>
        <xdr:cNvSpPr txBox="1"/>
      </xdr:nvSpPr>
      <xdr:spPr>
        <a:xfrm>
          <a:off x="3582043"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143637</xdr:rowOff>
    </xdr:from>
    <xdr:to>
      <xdr:col>15</xdr:col>
      <xdr:colOff>180340</xdr:colOff>
      <xdr:row>41</xdr:row>
      <xdr:rowOff>48387</xdr:rowOff>
    </xdr:to>
    <xdr:cxnSp macro="">
      <xdr:nvCxnSpPr>
        <xdr:cNvPr id="95" name="直線コネクタ 94"/>
        <xdr:cNvCxnSpPr/>
      </xdr:nvCxnSpPr>
      <xdr:spPr>
        <a:xfrm flipV="1">
          <a:off x="10476865" y="563003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52214</xdr:rowOff>
    </xdr:from>
    <xdr:ext cx="469744" cy="259045"/>
    <xdr:sp macro="" textlink="">
      <xdr:nvSpPr>
        <xdr:cNvPr id="96" name="【道路】&#10;一人当たり延長最小値テキスト"/>
        <xdr:cNvSpPr txBox="1"/>
      </xdr:nvSpPr>
      <xdr:spPr>
        <a:xfrm>
          <a:off x="10566400" y="7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a:t>
          </a:r>
          <a:endParaRPr kumimoji="1" lang="ja-JP" altLang="en-US" sz="1000" b="1">
            <a:latin typeface="ＭＳ Ｐゴシック"/>
          </a:endParaRPr>
        </a:p>
      </xdr:txBody>
    </xdr:sp>
    <xdr:clientData/>
  </xdr:oneCellAnchor>
  <xdr:twoCellAnchor>
    <xdr:from>
      <xdr:col>15</xdr:col>
      <xdr:colOff>92075</xdr:colOff>
      <xdr:row>41</xdr:row>
      <xdr:rowOff>48387</xdr:rowOff>
    </xdr:from>
    <xdr:to>
      <xdr:col>15</xdr:col>
      <xdr:colOff>269875</xdr:colOff>
      <xdr:row>41</xdr:row>
      <xdr:rowOff>48387</xdr:rowOff>
    </xdr:to>
    <xdr:cxnSp macro="">
      <xdr:nvCxnSpPr>
        <xdr:cNvPr id="97" name="直線コネクタ 96"/>
        <xdr:cNvCxnSpPr/>
      </xdr:nvCxnSpPr>
      <xdr:spPr>
        <a:xfrm>
          <a:off x="10388600" y="707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90314</xdr:rowOff>
    </xdr:from>
    <xdr:ext cx="469744" cy="259045"/>
    <xdr:sp macro="" textlink="">
      <xdr:nvSpPr>
        <xdr:cNvPr id="98" name="【道路】&#10;一人当たり延長最大値テキスト"/>
        <xdr:cNvSpPr txBox="1"/>
      </xdr:nvSpPr>
      <xdr:spPr>
        <a:xfrm>
          <a:off x="10566400" y="54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32</xdr:row>
      <xdr:rowOff>143637</xdr:rowOff>
    </xdr:from>
    <xdr:to>
      <xdr:col>15</xdr:col>
      <xdr:colOff>269875</xdr:colOff>
      <xdr:row>32</xdr:row>
      <xdr:rowOff>143637</xdr:rowOff>
    </xdr:to>
    <xdr:cxnSp macro="">
      <xdr:nvCxnSpPr>
        <xdr:cNvPr id="99" name="直線コネクタ 98"/>
        <xdr:cNvCxnSpPr/>
      </xdr:nvCxnSpPr>
      <xdr:spPr>
        <a:xfrm>
          <a:off x="10388600" y="563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119651</xdr:rowOff>
    </xdr:from>
    <xdr:ext cx="469744" cy="259045"/>
    <xdr:sp macro="" textlink="">
      <xdr:nvSpPr>
        <xdr:cNvPr id="100" name="【道路】&#10;一人当たり延長平均値テキスト"/>
        <xdr:cNvSpPr txBox="1"/>
      </xdr:nvSpPr>
      <xdr:spPr>
        <a:xfrm>
          <a:off x="10566400" y="6463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141224</xdr:rowOff>
    </xdr:from>
    <xdr:to>
      <xdr:col>15</xdr:col>
      <xdr:colOff>231775</xdr:colOff>
      <xdr:row>38</xdr:row>
      <xdr:rowOff>71374</xdr:rowOff>
    </xdr:to>
    <xdr:sp macro="" textlink="">
      <xdr:nvSpPr>
        <xdr:cNvPr id="101" name="フローチャート : 判断 100"/>
        <xdr:cNvSpPr/>
      </xdr:nvSpPr>
      <xdr:spPr>
        <a:xfrm>
          <a:off x="10426700" y="648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168656</xdr:rowOff>
    </xdr:from>
    <xdr:to>
      <xdr:col>14</xdr:col>
      <xdr:colOff>79375</xdr:colOff>
      <xdr:row>36</xdr:row>
      <xdr:rowOff>98806</xdr:rowOff>
    </xdr:to>
    <xdr:sp macro="" textlink="">
      <xdr:nvSpPr>
        <xdr:cNvPr id="102" name="フローチャート : 判断 101"/>
        <xdr:cNvSpPr/>
      </xdr:nvSpPr>
      <xdr:spPr>
        <a:xfrm>
          <a:off x="9588500" y="616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50546</xdr:rowOff>
    </xdr:from>
    <xdr:to>
      <xdr:col>14</xdr:col>
      <xdr:colOff>79375</xdr:colOff>
      <xdr:row>37</xdr:row>
      <xdr:rowOff>152146</xdr:rowOff>
    </xdr:to>
    <xdr:sp macro="" textlink="">
      <xdr:nvSpPr>
        <xdr:cNvPr id="108" name="円/楕円 107"/>
        <xdr:cNvSpPr/>
      </xdr:nvSpPr>
      <xdr:spPr>
        <a:xfrm>
          <a:off x="9588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115333</xdr:rowOff>
    </xdr:from>
    <xdr:ext cx="469744" cy="259045"/>
    <xdr:sp macro="" textlink="">
      <xdr:nvSpPr>
        <xdr:cNvPr id="109" name="n_1aveValue【道路】&#10;一人当たり延長"/>
        <xdr:cNvSpPr txBox="1"/>
      </xdr:nvSpPr>
      <xdr:spPr>
        <a:xfrm>
          <a:off x="9391727" y="59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3.674</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143273</xdr:rowOff>
    </xdr:from>
    <xdr:ext cx="469744" cy="259045"/>
    <xdr:sp macro="" textlink="">
      <xdr:nvSpPr>
        <xdr:cNvPr id="110" name="n_1mainValue【道路】&#10;一人当たり延長"/>
        <xdr:cNvSpPr txBox="1"/>
      </xdr:nvSpPr>
      <xdr:spPr>
        <a:xfrm>
          <a:off x="93917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58</xdr:row>
      <xdr:rowOff>128016</xdr:rowOff>
    </xdr:from>
    <xdr:to>
      <xdr:col>6</xdr:col>
      <xdr:colOff>510540</xdr:colOff>
      <xdr:row>64</xdr:row>
      <xdr:rowOff>59436</xdr:rowOff>
    </xdr:to>
    <xdr:cxnSp macro="">
      <xdr:nvCxnSpPr>
        <xdr:cNvPr id="133" name="直線コネクタ 132"/>
        <xdr:cNvCxnSpPr/>
      </xdr:nvCxnSpPr>
      <xdr:spPr>
        <a:xfrm flipV="1">
          <a:off x="4634865" y="100721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63263</xdr:rowOff>
    </xdr:from>
    <xdr:ext cx="405111" cy="259045"/>
    <xdr:sp macro="" textlink="">
      <xdr:nvSpPr>
        <xdr:cNvPr id="134" name="【橋りょう・トンネル】&#10;有形固定資産減価償却率最小値テキスト"/>
        <xdr:cNvSpPr txBox="1"/>
      </xdr:nvSpPr>
      <xdr:spPr>
        <a:xfrm>
          <a:off x="4724400" y="110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6</xdr:col>
      <xdr:colOff>422275</xdr:colOff>
      <xdr:row>64</xdr:row>
      <xdr:rowOff>59436</xdr:rowOff>
    </xdr:from>
    <xdr:to>
      <xdr:col>6</xdr:col>
      <xdr:colOff>600075</xdr:colOff>
      <xdr:row>64</xdr:row>
      <xdr:rowOff>59436</xdr:rowOff>
    </xdr:to>
    <xdr:cxnSp macro="">
      <xdr:nvCxnSpPr>
        <xdr:cNvPr id="135" name="直線コネクタ 134"/>
        <xdr:cNvCxnSpPr/>
      </xdr:nvCxnSpPr>
      <xdr:spPr>
        <a:xfrm>
          <a:off x="4546600" y="1103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74693</xdr:rowOff>
    </xdr:from>
    <xdr:ext cx="405111" cy="259045"/>
    <xdr:sp macro="" textlink="">
      <xdr:nvSpPr>
        <xdr:cNvPr id="136" name="【橋りょう・トンネル】&#10;有形固定資産減価償却率最大値テキスト"/>
        <xdr:cNvSpPr txBox="1"/>
      </xdr:nvSpPr>
      <xdr:spPr>
        <a:xfrm>
          <a:off x="4724400" y="9847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6</xdr:col>
      <xdr:colOff>422275</xdr:colOff>
      <xdr:row>58</xdr:row>
      <xdr:rowOff>128016</xdr:rowOff>
    </xdr:from>
    <xdr:to>
      <xdr:col>6</xdr:col>
      <xdr:colOff>600075</xdr:colOff>
      <xdr:row>58</xdr:row>
      <xdr:rowOff>128016</xdr:rowOff>
    </xdr:to>
    <xdr:cxnSp macro="">
      <xdr:nvCxnSpPr>
        <xdr:cNvPr id="137" name="直線コネクタ 136"/>
        <xdr:cNvCxnSpPr/>
      </xdr:nvCxnSpPr>
      <xdr:spPr>
        <a:xfrm>
          <a:off x="4546600" y="1007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101363</xdr:rowOff>
    </xdr:from>
    <xdr:ext cx="405111" cy="259045"/>
    <xdr:sp macro="" textlink="">
      <xdr:nvSpPr>
        <xdr:cNvPr id="138" name="【橋りょう・トンネル】&#10;有形固定資産減価償却率平均値テキスト"/>
        <xdr:cNvSpPr txBox="1"/>
      </xdr:nvSpPr>
      <xdr:spPr>
        <a:xfrm>
          <a:off x="4724400" y="10388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122936</xdr:rowOff>
    </xdr:from>
    <xdr:to>
      <xdr:col>6</xdr:col>
      <xdr:colOff>561975</xdr:colOff>
      <xdr:row>61</xdr:row>
      <xdr:rowOff>53086</xdr:rowOff>
    </xdr:to>
    <xdr:sp macro="" textlink="">
      <xdr:nvSpPr>
        <xdr:cNvPr id="139" name="フローチャート : 判断 138"/>
        <xdr:cNvSpPr/>
      </xdr:nvSpPr>
      <xdr:spPr>
        <a:xfrm>
          <a:off x="4584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152654</xdr:rowOff>
    </xdr:from>
    <xdr:to>
      <xdr:col>5</xdr:col>
      <xdr:colOff>409575</xdr:colOff>
      <xdr:row>60</xdr:row>
      <xdr:rowOff>82804</xdr:rowOff>
    </xdr:to>
    <xdr:sp macro="" textlink="">
      <xdr:nvSpPr>
        <xdr:cNvPr id="140" name="フローチャート : 判断 139"/>
        <xdr:cNvSpPr/>
      </xdr:nvSpPr>
      <xdr:spPr>
        <a:xfrm>
          <a:off x="3746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132080</xdr:rowOff>
    </xdr:from>
    <xdr:to>
      <xdr:col>5</xdr:col>
      <xdr:colOff>409575</xdr:colOff>
      <xdr:row>57</xdr:row>
      <xdr:rowOff>62230</xdr:rowOff>
    </xdr:to>
    <xdr:sp macro="" textlink="">
      <xdr:nvSpPr>
        <xdr:cNvPr id="146" name="円/楕円 145"/>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73931</xdr:rowOff>
    </xdr:from>
    <xdr:ext cx="405111" cy="259045"/>
    <xdr:sp macro="" textlink="">
      <xdr:nvSpPr>
        <xdr:cNvPr id="147" name="n_1aveValue【橋りょう・トンネル】&#10;有形固定資産減価償却率"/>
        <xdr:cNvSpPr txBox="1"/>
      </xdr:nvSpPr>
      <xdr:spPr>
        <a:xfrm>
          <a:off x="3582043"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78757</xdr:rowOff>
    </xdr:from>
    <xdr:ext cx="405111" cy="259045"/>
    <xdr:sp macro="" textlink="">
      <xdr:nvSpPr>
        <xdr:cNvPr id="148" name="n_1mainValue【橋りょう・トンネル】&#10;有形固定資産減価償却率"/>
        <xdr:cNvSpPr txBox="1"/>
      </xdr:nvSpPr>
      <xdr:spPr>
        <a:xfrm>
          <a:off x="3582043"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2" name="テキスト ボックス 161"/>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76040</xdr:rowOff>
    </xdr:from>
    <xdr:to>
      <xdr:col>15</xdr:col>
      <xdr:colOff>180340</xdr:colOff>
      <xdr:row>63</xdr:row>
      <xdr:rowOff>107038</xdr:rowOff>
    </xdr:to>
    <xdr:cxnSp macro="">
      <xdr:nvCxnSpPr>
        <xdr:cNvPr id="172" name="直線コネクタ 171"/>
        <xdr:cNvCxnSpPr/>
      </xdr:nvCxnSpPr>
      <xdr:spPr>
        <a:xfrm flipV="1">
          <a:off x="10476865" y="9505790"/>
          <a:ext cx="0" cy="140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110865</xdr:rowOff>
    </xdr:from>
    <xdr:ext cx="534377" cy="259045"/>
    <xdr:sp macro="" textlink="">
      <xdr:nvSpPr>
        <xdr:cNvPr id="173" name="【橋りょう・トンネル】&#10;一人当たり有形固定資産（償却資産）額最小値テキスト"/>
        <xdr:cNvSpPr txBox="1"/>
      </xdr:nvSpPr>
      <xdr:spPr>
        <a:xfrm>
          <a:off x="10566400" y="10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18,453</a:t>
          </a:r>
          <a:endParaRPr kumimoji="1" lang="ja-JP" altLang="en-US" sz="1000" b="1">
            <a:latin typeface="ＭＳ Ｐゴシック"/>
          </a:endParaRPr>
        </a:p>
      </xdr:txBody>
    </xdr:sp>
    <xdr:clientData/>
  </xdr:oneCellAnchor>
  <xdr:twoCellAnchor>
    <xdr:from>
      <xdr:col>15</xdr:col>
      <xdr:colOff>92075</xdr:colOff>
      <xdr:row>63</xdr:row>
      <xdr:rowOff>107038</xdr:rowOff>
    </xdr:from>
    <xdr:to>
      <xdr:col>15</xdr:col>
      <xdr:colOff>269875</xdr:colOff>
      <xdr:row>63</xdr:row>
      <xdr:rowOff>107038</xdr:rowOff>
    </xdr:to>
    <xdr:cxnSp macro="">
      <xdr:nvCxnSpPr>
        <xdr:cNvPr id="174" name="直線コネクタ 173"/>
        <xdr:cNvCxnSpPr/>
      </xdr:nvCxnSpPr>
      <xdr:spPr>
        <a:xfrm>
          <a:off x="10388600" y="1090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22717</xdr:rowOff>
    </xdr:from>
    <xdr:ext cx="599010" cy="259045"/>
    <xdr:sp macro="" textlink="">
      <xdr:nvSpPr>
        <xdr:cNvPr id="175" name="【橋りょう・トンネル】&#10;一人当たり有形固定資産（償却資産）額最大値テキスト"/>
        <xdr:cNvSpPr txBox="1"/>
      </xdr:nvSpPr>
      <xdr:spPr>
        <a:xfrm>
          <a:off x="10566400" y="92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202,521</a:t>
          </a:r>
          <a:endParaRPr kumimoji="1" lang="ja-JP" altLang="en-US" sz="1000" b="1">
            <a:latin typeface="ＭＳ Ｐゴシック"/>
          </a:endParaRPr>
        </a:p>
      </xdr:txBody>
    </xdr:sp>
    <xdr:clientData/>
  </xdr:oneCellAnchor>
  <xdr:twoCellAnchor>
    <xdr:from>
      <xdr:col>15</xdr:col>
      <xdr:colOff>92075</xdr:colOff>
      <xdr:row>55</xdr:row>
      <xdr:rowOff>76040</xdr:rowOff>
    </xdr:from>
    <xdr:to>
      <xdr:col>15</xdr:col>
      <xdr:colOff>269875</xdr:colOff>
      <xdr:row>55</xdr:row>
      <xdr:rowOff>76040</xdr:rowOff>
    </xdr:to>
    <xdr:cxnSp macro="">
      <xdr:nvCxnSpPr>
        <xdr:cNvPr id="176" name="直線コネクタ 175"/>
        <xdr:cNvCxnSpPr/>
      </xdr:nvCxnSpPr>
      <xdr:spPr>
        <a:xfrm>
          <a:off x="10388600" y="95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74304</xdr:rowOff>
    </xdr:from>
    <xdr:ext cx="534377" cy="259045"/>
    <xdr:sp macro="" textlink="">
      <xdr:nvSpPr>
        <xdr:cNvPr id="177" name="【橋りょう・トンネル】&#10;一人当たり有形固定資産（償却資産）額平均値テキスト"/>
        <xdr:cNvSpPr txBox="1"/>
      </xdr:nvSpPr>
      <xdr:spPr>
        <a:xfrm>
          <a:off x="10566400" y="10361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80,751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95877</xdr:rowOff>
    </xdr:from>
    <xdr:to>
      <xdr:col>15</xdr:col>
      <xdr:colOff>231775</xdr:colOff>
      <xdr:row>61</xdr:row>
      <xdr:rowOff>26027</xdr:rowOff>
    </xdr:to>
    <xdr:sp macro="" textlink="">
      <xdr:nvSpPr>
        <xdr:cNvPr id="178" name="フローチャート : 判断 177"/>
        <xdr:cNvSpPr/>
      </xdr:nvSpPr>
      <xdr:spPr>
        <a:xfrm>
          <a:off x="10426700" y="1038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125092</xdr:rowOff>
    </xdr:from>
    <xdr:to>
      <xdr:col>14</xdr:col>
      <xdr:colOff>79375</xdr:colOff>
      <xdr:row>61</xdr:row>
      <xdr:rowOff>55242</xdr:rowOff>
    </xdr:to>
    <xdr:sp macro="" textlink="">
      <xdr:nvSpPr>
        <xdr:cNvPr id="179" name="フローチャート : 判断 178"/>
        <xdr:cNvSpPr/>
      </xdr:nvSpPr>
      <xdr:spPr>
        <a:xfrm>
          <a:off x="9588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116512</xdr:rowOff>
    </xdr:from>
    <xdr:to>
      <xdr:col>14</xdr:col>
      <xdr:colOff>79375</xdr:colOff>
      <xdr:row>63</xdr:row>
      <xdr:rowOff>46662</xdr:rowOff>
    </xdr:to>
    <xdr:sp macro="" textlink="">
      <xdr:nvSpPr>
        <xdr:cNvPr id="185" name="円/楕円 184"/>
        <xdr:cNvSpPr/>
      </xdr:nvSpPr>
      <xdr:spPr>
        <a:xfrm>
          <a:off x="9588500" y="107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59</xdr:row>
      <xdr:rowOff>71769</xdr:rowOff>
    </xdr:from>
    <xdr:ext cx="534377" cy="259045"/>
    <xdr:sp macro="" textlink="">
      <xdr:nvSpPr>
        <xdr:cNvPr id="186" name="n_1aveValue【橋りょう・トンネル】&#10;一人当たり有形固定資産（償却資産）額"/>
        <xdr:cNvSpPr txBox="1"/>
      </xdr:nvSpPr>
      <xdr:spPr>
        <a:xfrm>
          <a:off x="93594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76,917</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37789</xdr:rowOff>
    </xdr:from>
    <xdr:ext cx="534377" cy="259045"/>
    <xdr:sp macro="" textlink="">
      <xdr:nvSpPr>
        <xdr:cNvPr id="187" name="n_1mainValue【橋りょう・トンネル】&#10;一人当たり有形固定資産（償却資産）額"/>
        <xdr:cNvSpPr txBox="1"/>
      </xdr:nvSpPr>
      <xdr:spPr>
        <a:xfrm>
          <a:off x="9359411" y="108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6" name="テキスト ボックス 20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8" name="テキスト ボックス 20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72389</xdr:rowOff>
    </xdr:from>
    <xdr:to>
      <xdr:col>6</xdr:col>
      <xdr:colOff>510540</xdr:colOff>
      <xdr:row>86</xdr:row>
      <xdr:rowOff>92963</xdr:rowOff>
    </xdr:to>
    <xdr:cxnSp macro="">
      <xdr:nvCxnSpPr>
        <xdr:cNvPr id="210" name="直線コネクタ 209"/>
        <xdr:cNvCxnSpPr/>
      </xdr:nvCxnSpPr>
      <xdr:spPr>
        <a:xfrm flipV="1">
          <a:off x="4634865" y="13616939"/>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96790</xdr:rowOff>
    </xdr:from>
    <xdr:ext cx="405111" cy="259045"/>
    <xdr:sp macro="" textlink="">
      <xdr:nvSpPr>
        <xdr:cNvPr id="211" name="【公営住宅】&#10;有形固定資産減価償却率最小値テキスト"/>
        <xdr:cNvSpPr txBox="1"/>
      </xdr:nvSpPr>
      <xdr:spPr>
        <a:xfrm>
          <a:off x="47244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92963</xdr:rowOff>
    </xdr:from>
    <xdr:to>
      <xdr:col>6</xdr:col>
      <xdr:colOff>600075</xdr:colOff>
      <xdr:row>86</xdr:row>
      <xdr:rowOff>92963</xdr:rowOff>
    </xdr:to>
    <xdr:cxnSp macro="">
      <xdr:nvCxnSpPr>
        <xdr:cNvPr id="212" name="直線コネクタ 211"/>
        <xdr:cNvCxnSpPr/>
      </xdr:nvCxnSpPr>
      <xdr:spPr>
        <a:xfrm>
          <a:off x="4546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19066</xdr:rowOff>
    </xdr:from>
    <xdr:ext cx="405111" cy="259045"/>
    <xdr:sp macro="" textlink="">
      <xdr:nvSpPr>
        <xdr:cNvPr id="213" name="【公営住宅】&#10;有形固定資産減価償却率最大値テキスト"/>
        <xdr:cNvSpPr txBox="1"/>
      </xdr:nvSpPr>
      <xdr:spPr>
        <a:xfrm>
          <a:off x="4724400"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79</xdr:row>
      <xdr:rowOff>72389</xdr:rowOff>
    </xdr:from>
    <xdr:to>
      <xdr:col>6</xdr:col>
      <xdr:colOff>600075</xdr:colOff>
      <xdr:row>79</xdr:row>
      <xdr:rowOff>72389</xdr:rowOff>
    </xdr:to>
    <xdr:cxnSp macro="">
      <xdr:nvCxnSpPr>
        <xdr:cNvPr id="214" name="直線コネクタ 213"/>
        <xdr:cNvCxnSpPr/>
      </xdr:nvCxnSpPr>
      <xdr:spPr>
        <a:xfrm>
          <a:off x="4546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141749</xdr:rowOff>
    </xdr:from>
    <xdr:ext cx="405111" cy="259045"/>
    <xdr:sp macro="" textlink="">
      <xdr:nvSpPr>
        <xdr:cNvPr id="215" name="【公営住宅】&#10;有形固定資産減価償却率平均値テキスト"/>
        <xdr:cNvSpPr txBox="1"/>
      </xdr:nvSpPr>
      <xdr:spPr>
        <a:xfrm>
          <a:off x="47244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163322</xdr:rowOff>
    </xdr:from>
    <xdr:to>
      <xdr:col>6</xdr:col>
      <xdr:colOff>561975</xdr:colOff>
      <xdr:row>82</xdr:row>
      <xdr:rowOff>93472</xdr:rowOff>
    </xdr:to>
    <xdr:sp macro="" textlink="">
      <xdr:nvSpPr>
        <xdr:cNvPr id="216" name="フローチャート : 判断 215"/>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7874</xdr:rowOff>
    </xdr:from>
    <xdr:to>
      <xdr:col>5</xdr:col>
      <xdr:colOff>409575</xdr:colOff>
      <xdr:row>81</xdr:row>
      <xdr:rowOff>109474</xdr:rowOff>
    </xdr:to>
    <xdr:sp macro="" textlink="">
      <xdr:nvSpPr>
        <xdr:cNvPr id="217" name="フローチャート : 判断 216"/>
        <xdr:cNvSpPr/>
      </xdr:nvSpPr>
      <xdr:spPr>
        <a:xfrm>
          <a:off x="3746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42163</xdr:rowOff>
    </xdr:from>
    <xdr:to>
      <xdr:col>5</xdr:col>
      <xdr:colOff>409575</xdr:colOff>
      <xdr:row>80</xdr:row>
      <xdr:rowOff>143763</xdr:rowOff>
    </xdr:to>
    <xdr:sp macro="" textlink="">
      <xdr:nvSpPr>
        <xdr:cNvPr id="223" name="円/楕円 222"/>
        <xdr:cNvSpPr/>
      </xdr:nvSpPr>
      <xdr:spPr>
        <a:xfrm>
          <a:off x="3746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100601</xdr:rowOff>
    </xdr:from>
    <xdr:ext cx="405111" cy="259045"/>
    <xdr:sp macro="" textlink="">
      <xdr:nvSpPr>
        <xdr:cNvPr id="224" name="n_1aveValue【公営住宅】&#10;有形固定資産減価償却率"/>
        <xdr:cNvSpPr txBox="1"/>
      </xdr:nvSpPr>
      <xdr:spPr>
        <a:xfrm>
          <a:off x="3582043"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160290</xdr:rowOff>
    </xdr:from>
    <xdr:ext cx="405111" cy="259045"/>
    <xdr:sp macro="" textlink="">
      <xdr:nvSpPr>
        <xdr:cNvPr id="225" name="n_1mainValue【公営住宅】&#10;有形固定資産減価償却率"/>
        <xdr:cNvSpPr txBox="1"/>
      </xdr:nvSpPr>
      <xdr:spPr>
        <a:xfrm>
          <a:off x="3582043"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6" name="直線コネクタ 23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7" name="テキスト ボックス 23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8" name="直線コネクタ 23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9" name="テキスト ボックス 23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0" name="直線コネクタ 23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1" name="テキスト ボックス 24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2" name="直線コネクタ 24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3" name="テキスト ボックス 24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48616</xdr:rowOff>
    </xdr:from>
    <xdr:to>
      <xdr:col>15</xdr:col>
      <xdr:colOff>180340</xdr:colOff>
      <xdr:row>85</xdr:row>
      <xdr:rowOff>170231</xdr:rowOff>
    </xdr:to>
    <xdr:cxnSp macro="">
      <xdr:nvCxnSpPr>
        <xdr:cNvPr id="247" name="直線コネクタ 246"/>
        <xdr:cNvCxnSpPr/>
      </xdr:nvCxnSpPr>
      <xdr:spPr>
        <a:xfrm flipV="1">
          <a:off x="10476865" y="13421716"/>
          <a:ext cx="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2608</xdr:rowOff>
    </xdr:from>
    <xdr:ext cx="469744" cy="259045"/>
    <xdr:sp macro="" textlink="">
      <xdr:nvSpPr>
        <xdr:cNvPr id="248" name="【公営住宅】&#10;一人当たり面積最小値テキスト"/>
        <xdr:cNvSpPr txBox="1"/>
      </xdr:nvSpPr>
      <xdr:spPr>
        <a:xfrm>
          <a:off x="10566400"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15</xdr:col>
      <xdr:colOff>92075</xdr:colOff>
      <xdr:row>85</xdr:row>
      <xdr:rowOff>170231</xdr:rowOff>
    </xdr:from>
    <xdr:to>
      <xdr:col>15</xdr:col>
      <xdr:colOff>269875</xdr:colOff>
      <xdr:row>85</xdr:row>
      <xdr:rowOff>170231</xdr:rowOff>
    </xdr:to>
    <xdr:cxnSp macro="">
      <xdr:nvCxnSpPr>
        <xdr:cNvPr id="249" name="直線コネクタ 248"/>
        <xdr:cNvCxnSpPr/>
      </xdr:nvCxnSpPr>
      <xdr:spPr>
        <a:xfrm>
          <a:off x="10388600" y="1474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166743</xdr:rowOff>
    </xdr:from>
    <xdr:ext cx="469744" cy="259045"/>
    <xdr:sp macro="" textlink="">
      <xdr:nvSpPr>
        <xdr:cNvPr id="250" name="【公営住宅】&#10;一人当たり面積最大値テキスト"/>
        <xdr:cNvSpPr txBox="1"/>
      </xdr:nvSpPr>
      <xdr:spPr>
        <a:xfrm>
          <a:off x="10566400" y="131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a:t>
          </a:r>
          <a:endParaRPr kumimoji="1" lang="ja-JP" altLang="en-US" sz="1000" b="1">
            <a:latin typeface="ＭＳ Ｐゴシック"/>
          </a:endParaRPr>
        </a:p>
      </xdr:txBody>
    </xdr:sp>
    <xdr:clientData/>
  </xdr:oneCellAnchor>
  <xdr:twoCellAnchor>
    <xdr:from>
      <xdr:col>15</xdr:col>
      <xdr:colOff>92075</xdr:colOff>
      <xdr:row>78</xdr:row>
      <xdr:rowOff>48616</xdr:rowOff>
    </xdr:from>
    <xdr:to>
      <xdr:col>15</xdr:col>
      <xdr:colOff>269875</xdr:colOff>
      <xdr:row>78</xdr:row>
      <xdr:rowOff>48616</xdr:rowOff>
    </xdr:to>
    <xdr:cxnSp macro="">
      <xdr:nvCxnSpPr>
        <xdr:cNvPr id="251" name="直線コネクタ 250"/>
        <xdr:cNvCxnSpPr/>
      </xdr:nvCxnSpPr>
      <xdr:spPr>
        <a:xfrm>
          <a:off x="10388600" y="1342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84141</xdr:rowOff>
    </xdr:from>
    <xdr:ext cx="469744" cy="259045"/>
    <xdr:sp macro="" textlink="">
      <xdr:nvSpPr>
        <xdr:cNvPr id="252" name="【公営住宅】&#10;一人当たり面積平均値テキスト"/>
        <xdr:cNvSpPr txBox="1"/>
      </xdr:nvSpPr>
      <xdr:spPr>
        <a:xfrm>
          <a:off x="10566400" y="1431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105714</xdr:rowOff>
    </xdr:from>
    <xdr:to>
      <xdr:col>15</xdr:col>
      <xdr:colOff>231775</xdr:colOff>
      <xdr:row>84</xdr:row>
      <xdr:rowOff>35864</xdr:rowOff>
    </xdr:to>
    <xdr:sp macro="" textlink="">
      <xdr:nvSpPr>
        <xdr:cNvPr id="253" name="フローチャート : 判断 252"/>
        <xdr:cNvSpPr/>
      </xdr:nvSpPr>
      <xdr:spPr>
        <a:xfrm>
          <a:off x="10426700" y="14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45822</xdr:rowOff>
    </xdr:from>
    <xdr:to>
      <xdr:col>14</xdr:col>
      <xdr:colOff>79375</xdr:colOff>
      <xdr:row>84</xdr:row>
      <xdr:rowOff>147422</xdr:rowOff>
    </xdr:to>
    <xdr:sp macro="" textlink="">
      <xdr:nvSpPr>
        <xdr:cNvPr id="254" name="フローチャート : 判断 253"/>
        <xdr:cNvSpPr/>
      </xdr:nvSpPr>
      <xdr:spPr>
        <a:xfrm>
          <a:off x="9588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139548</xdr:rowOff>
    </xdr:from>
    <xdr:to>
      <xdr:col>14</xdr:col>
      <xdr:colOff>79375</xdr:colOff>
      <xdr:row>85</xdr:row>
      <xdr:rowOff>69698</xdr:rowOff>
    </xdr:to>
    <xdr:sp macro="" textlink="">
      <xdr:nvSpPr>
        <xdr:cNvPr id="260" name="円/楕円 259"/>
        <xdr:cNvSpPr/>
      </xdr:nvSpPr>
      <xdr:spPr>
        <a:xfrm>
          <a:off x="9588500" y="1454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163949</xdr:rowOff>
    </xdr:from>
    <xdr:ext cx="469744" cy="259045"/>
    <xdr:sp macro="" textlink="">
      <xdr:nvSpPr>
        <xdr:cNvPr id="261" name="n_1aveValue【公営住宅】&#10;一人当たり面積"/>
        <xdr:cNvSpPr txBox="1"/>
      </xdr:nvSpPr>
      <xdr:spPr>
        <a:xfrm>
          <a:off x="93917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60825</xdr:rowOff>
    </xdr:from>
    <xdr:ext cx="469744" cy="259045"/>
    <xdr:sp macro="" textlink="">
      <xdr:nvSpPr>
        <xdr:cNvPr id="262" name="n_1mainValue【公営住宅】&#10;一人当たり面積"/>
        <xdr:cNvSpPr txBox="1"/>
      </xdr:nvSpPr>
      <xdr:spPr>
        <a:xfrm>
          <a:off x="9391727" y="1463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40</xdr:row>
      <xdr:rowOff>165735</xdr:rowOff>
    </xdr:to>
    <xdr:cxnSp macro="">
      <xdr:nvCxnSpPr>
        <xdr:cNvPr id="303" name="直線コネクタ 302"/>
        <xdr:cNvCxnSpPr/>
      </xdr:nvCxnSpPr>
      <xdr:spPr>
        <a:xfrm flipV="1">
          <a:off x="16318864" y="579882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169562</xdr:rowOff>
    </xdr:from>
    <xdr:ext cx="405111" cy="259045"/>
    <xdr:sp macro="" textlink="">
      <xdr:nvSpPr>
        <xdr:cNvPr id="304" name="【認定こども園・幼稚園・保育所】&#10;有形固定資産減価償却率最小値テキスト"/>
        <xdr:cNvSpPr txBox="1"/>
      </xdr:nvSpPr>
      <xdr:spPr>
        <a:xfrm>
          <a:off x="164084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23</xdr:col>
      <xdr:colOff>428625</xdr:colOff>
      <xdr:row>40</xdr:row>
      <xdr:rowOff>165735</xdr:rowOff>
    </xdr:from>
    <xdr:to>
      <xdr:col>23</xdr:col>
      <xdr:colOff>606425</xdr:colOff>
      <xdr:row>40</xdr:row>
      <xdr:rowOff>165735</xdr:rowOff>
    </xdr:to>
    <xdr:cxnSp macro="">
      <xdr:nvCxnSpPr>
        <xdr:cNvPr id="305" name="直線コネクタ 304"/>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306" name="【認定こども園・幼稚園・保育所】&#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307" name="直線コネクタ 306"/>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08"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09" name="フローチャート : 判断 308"/>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97790</xdr:rowOff>
    </xdr:from>
    <xdr:to>
      <xdr:col>22</xdr:col>
      <xdr:colOff>415925</xdr:colOff>
      <xdr:row>37</xdr:row>
      <xdr:rowOff>27940</xdr:rowOff>
    </xdr:to>
    <xdr:sp macro="" textlink="">
      <xdr:nvSpPr>
        <xdr:cNvPr id="310" name="フローチャート : 判断 309"/>
        <xdr:cNvSpPr/>
      </xdr:nvSpPr>
      <xdr:spPr>
        <a:xfrm>
          <a:off x="15430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55880</xdr:rowOff>
    </xdr:from>
    <xdr:to>
      <xdr:col>22</xdr:col>
      <xdr:colOff>415925</xdr:colOff>
      <xdr:row>34</xdr:row>
      <xdr:rowOff>157480</xdr:rowOff>
    </xdr:to>
    <xdr:sp macro="" textlink="">
      <xdr:nvSpPr>
        <xdr:cNvPr id="316" name="円/楕円 315"/>
        <xdr:cNvSpPr/>
      </xdr:nvSpPr>
      <xdr:spPr>
        <a:xfrm>
          <a:off x="15430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19067</xdr:rowOff>
    </xdr:from>
    <xdr:ext cx="405111" cy="259045"/>
    <xdr:sp macro="" textlink="">
      <xdr:nvSpPr>
        <xdr:cNvPr id="317" name="n_1aveValue【認定こども園・幼稚園・保育所】&#10;有形固定資産減価償却率"/>
        <xdr:cNvSpPr txBox="1"/>
      </xdr:nvSpPr>
      <xdr:spPr>
        <a:xfrm>
          <a:off x="15266043"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2557</xdr:rowOff>
    </xdr:from>
    <xdr:ext cx="405111" cy="259045"/>
    <xdr:sp macro="" textlink="">
      <xdr:nvSpPr>
        <xdr:cNvPr id="318" name="n_1mainValue【認定こども園・幼稚園・保育所】&#10;有形固定資産減価償却率"/>
        <xdr:cNvSpPr txBox="1"/>
      </xdr:nvSpPr>
      <xdr:spPr>
        <a:xfrm>
          <a:off x="15266043"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29" name="直線コネクタ 32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0" name="テキスト ボックス 32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1" name="直線コネクタ 33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2" name="テキスト ボックス 33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3" name="直線コネクタ 33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4" name="テキスト ボックス 33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5" name="直線コネクタ 33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6" name="テキスト ボックス 33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7" name="直線コネクタ 33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8" name="テキスト ボックス 33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9" name="直線コネクタ 33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0" name="テキスト ボックス 33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344" name="直線コネクタ 343"/>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345"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346" name="直線コネクタ 345"/>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347"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348" name="直線コネクタ 347"/>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11992</xdr:rowOff>
    </xdr:from>
    <xdr:ext cx="469744" cy="259045"/>
    <xdr:sp macro="" textlink="">
      <xdr:nvSpPr>
        <xdr:cNvPr id="349" name="【認定こども園・幼稚園・保育所】&#10;一人当たり面積平均値テキスト"/>
        <xdr:cNvSpPr txBox="1"/>
      </xdr:nvSpPr>
      <xdr:spPr>
        <a:xfrm>
          <a:off x="22250400" y="669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33565</xdr:rowOff>
    </xdr:from>
    <xdr:to>
      <xdr:col>32</xdr:col>
      <xdr:colOff>238125</xdr:colOff>
      <xdr:row>39</xdr:row>
      <xdr:rowOff>135165</xdr:rowOff>
    </xdr:to>
    <xdr:sp macro="" textlink="">
      <xdr:nvSpPr>
        <xdr:cNvPr id="350" name="フローチャート : 判断 349"/>
        <xdr:cNvSpPr/>
      </xdr:nvSpPr>
      <xdr:spPr>
        <a:xfrm>
          <a:off x="22110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85272</xdr:rowOff>
    </xdr:from>
    <xdr:to>
      <xdr:col>31</xdr:col>
      <xdr:colOff>85725</xdr:colOff>
      <xdr:row>39</xdr:row>
      <xdr:rowOff>15422</xdr:rowOff>
    </xdr:to>
    <xdr:sp macro="" textlink="">
      <xdr:nvSpPr>
        <xdr:cNvPr id="351" name="フローチャート : 判断 350"/>
        <xdr:cNvSpPr/>
      </xdr:nvSpPr>
      <xdr:spPr>
        <a:xfrm>
          <a:off x="21272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52615</xdr:rowOff>
    </xdr:from>
    <xdr:to>
      <xdr:col>31</xdr:col>
      <xdr:colOff>85725</xdr:colOff>
      <xdr:row>38</xdr:row>
      <xdr:rowOff>154215</xdr:rowOff>
    </xdr:to>
    <xdr:sp macro="" textlink="">
      <xdr:nvSpPr>
        <xdr:cNvPr id="357" name="円/楕円 356"/>
        <xdr:cNvSpPr/>
      </xdr:nvSpPr>
      <xdr:spPr>
        <a:xfrm>
          <a:off x="212725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6549</xdr:rowOff>
    </xdr:from>
    <xdr:ext cx="469744" cy="259045"/>
    <xdr:sp macro="" textlink="">
      <xdr:nvSpPr>
        <xdr:cNvPr id="358" name="n_1aveValue【認定こども園・幼稚園・保育所】&#10;一人当たり面積"/>
        <xdr:cNvSpPr txBox="1"/>
      </xdr:nvSpPr>
      <xdr:spPr>
        <a:xfrm>
          <a:off x="21075727" y="66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170741</xdr:rowOff>
    </xdr:from>
    <xdr:ext cx="469744" cy="259045"/>
    <xdr:sp macro="" textlink="">
      <xdr:nvSpPr>
        <xdr:cNvPr id="359" name="n_1mainValue【認定こども園・幼稚園・保育所】&#10;一人当たり面積"/>
        <xdr:cNvSpPr txBox="1"/>
      </xdr:nvSpPr>
      <xdr:spPr>
        <a:xfrm>
          <a:off x="21075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1" name="直線コネクタ 37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2" name="テキスト ボックス 37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3" name="直線コネクタ 37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4" name="テキスト ボックス 37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5" name="直線コネクタ 37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6" name="テキスト ボックス 37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7" name="直線コネクタ 37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8" name="テキスト ボックス 37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6858</xdr:rowOff>
    </xdr:from>
    <xdr:to>
      <xdr:col>23</xdr:col>
      <xdr:colOff>516889</xdr:colOff>
      <xdr:row>63</xdr:row>
      <xdr:rowOff>75438</xdr:rowOff>
    </xdr:to>
    <xdr:cxnSp macro="">
      <xdr:nvCxnSpPr>
        <xdr:cNvPr id="382" name="直線コネクタ 381"/>
        <xdr:cNvCxnSpPr/>
      </xdr:nvCxnSpPr>
      <xdr:spPr>
        <a:xfrm flipV="1">
          <a:off x="16318864" y="977950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383" name="【学校施設】&#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384" name="直線コネクタ 383"/>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124985</xdr:rowOff>
    </xdr:from>
    <xdr:ext cx="405111" cy="259045"/>
    <xdr:sp macro="" textlink="">
      <xdr:nvSpPr>
        <xdr:cNvPr id="385" name="【学校施設】&#10;有形固定資産減価償却率最大値テキスト"/>
        <xdr:cNvSpPr txBox="1"/>
      </xdr:nvSpPr>
      <xdr:spPr>
        <a:xfrm>
          <a:off x="164084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57</xdr:row>
      <xdr:rowOff>6858</xdr:rowOff>
    </xdr:from>
    <xdr:to>
      <xdr:col>23</xdr:col>
      <xdr:colOff>606425</xdr:colOff>
      <xdr:row>57</xdr:row>
      <xdr:rowOff>6858</xdr:rowOff>
    </xdr:to>
    <xdr:cxnSp macro="">
      <xdr:nvCxnSpPr>
        <xdr:cNvPr id="386" name="直線コネクタ 385"/>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37355</xdr:rowOff>
    </xdr:from>
    <xdr:ext cx="405111" cy="259045"/>
    <xdr:sp macro="" textlink="">
      <xdr:nvSpPr>
        <xdr:cNvPr id="387" name="【学校施設】&#10;有形固定資産減価償却率平均値テキスト"/>
        <xdr:cNvSpPr txBox="1"/>
      </xdr:nvSpPr>
      <xdr:spPr>
        <a:xfrm>
          <a:off x="16408400" y="1032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58928</xdr:rowOff>
    </xdr:from>
    <xdr:to>
      <xdr:col>23</xdr:col>
      <xdr:colOff>568325</xdr:colOff>
      <xdr:row>60</xdr:row>
      <xdr:rowOff>160528</xdr:rowOff>
    </xdr:to>
    <xdr:sp macro="" textlink="">
      <xdr:nvSpPr>
        <xdr:cNvPr id="388" name="フローチャート : 判断 387"/>
        <xdr:cNvSpPr/>
      </xdr:nvSpPr>
      <xdr:spPr>
        <a:xfrm>
          <a:off x="162687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100076</xdr:rowOff>
    </xdr:from>
    <xdr:to>
      <xdr:col>22</xdr:col>
      <xdr:colOff>415925</xdr:colOff>
      <xdr:row>61</xdr:row>
      <xdr:rowOff>30226</xdr:rowOff>
    </xdr:to>
    <xdr:sp macro="" textlink="">
      <xdr:nvSpPr>
        <xdr:cNvPr id="389" name="フローチャート : 判断 388"/>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143510</xdr:rowOff>
    </xdr:from>
    <xdr:to>
      <xdr:col>22</xdr:col>
      <xdr:colOff>415925</xdr:colOff>
      <xdr:row>58</xdr:row>
      <xdr:rowOff>73660</xdr:rowOff>
    </xdr:to>
    <xdr:sp macro="" textlink="">
      <xdr:nvSpPr>
        <xdr:cNvPr id="395" name="円/楕円 394"/>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21353</xdr:rowOff>
    </xdr:from>
    <xdr:ext cx="405111" cy="259045"/>
    <xdr:sp macro="" textlink="">
      <xdr:nvSpPr>
        <xdr:cNvPr id="396" name="n_1aveValue【学校施設】&#10;有形固定資産減価償却率"/>
        <xdr:cNvSpPr txBox="1"/>
      </xdr:nvSpPr>
      <xdr:spPr>
        <a:xfrm>
          <a:off x="15266043"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90187</xdr:rowOff>
    </xdr:from>
    <xdr:ext cx="405111" cy="259045"/>
    <xdr:sp macro="" textlink="">
      <xdr:nvSpPr>
        <xdr:cNvPr id="397" name="n_1mainValue【学校施設】&#10;有形固定資産減価償却率"/>
        <xdr:cNvSpPr txBox="1"/>
      </xdr:nvSpPr>
      <xdr:spPr>
        <a:xfrm>
          <a:off x="15266043"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9" name="直線コネクタ 40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0" name="テキスト ボックス 40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1" name="直線コネクタ 41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2" name="テキスト ボックス 41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3" name="直線コネクタ 41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4" name="テキスト ボックス 41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5" name="直線コネクタ 41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6" name="テキスト ボックス 41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7" name="直線コネクタ 41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8" name="テキスト ボックス 41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9" name="直線コネクタ 41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0" name="テキスト ボックス 41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5443</xdr:rowOff>
    </xdr:from>
    <xdr:to>
      <xdr:col>32</xdr:col>
      <xdr:colOff>186689</xdr:colOff>
      <xdr:row>63</xdr:row>
      <xdr:rowOff>100693</xdr:rowOff>
    </xdr:to>
    <xdr:cxnSp macro="">
      <xdr:nvCxnSpPr>
        <xdr:cNvPr id="424" name="直線コネクタ 423"/>
        <xdr:cNvCxnSpPr/>
      </xdr:nvCxnSpPr>
      <xdr:spPr>
        <a:xfrm flipV="1">
          <a:off x="22160864" y="96066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104520</xdr:rowOff>
    </xdr:from>
    <xdr:ext cx="469744" cy="259045"/>
    <xdr:sp macro="" textlink="">
      <xdr:nvSpPr>
        <xdr:cNvPr id="425" name="【学校施設】&#10;一人当たり面積最小値テキスト"/>
        <xdr:cNvSpPr txBox="1"/>
      </xdr:nvSpPr>
      <xdr:spPr>
        <a:xfrm>
          <a:off x="22250400"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0.785</a:t>
          </a:r>
          <a:endParaRPr kumimoji="1" lang="ja-JP" altLang="en-US" sz="1000" b="1">
            <a:latin typeface="ＭＳ Ｐゴシック"/>
          </a:endParaRPr>
        </a:p>
      </xdr:txBody>
    </xdr:sp>
    <xdr:clientData/>
  </xdr:oneCellAnchor>
  <xdr:twoCellAnchor>
    <xdr:from>
      <xdr:col>32</xdr:col>
      <xdr:colOff>98425</xdr:colOff>
      <xdr:row>63</xdr:row>
      <xdr:rowOff>100693</xdr:rowOff>
    </xdr:from>
    <xdr:to>
      <xdr:col>32</xdr:col>
      <xdr:colOff>276225</xdr:colOff>
      <xdr:row>63</xdr:row>
      <xdr:rowOff>100693</xdr:rowOff>
    </xdr:to>
    <xdr:cxnSp macro="">
      <xdr:nvCxnSpPr>
        <xdr:cNvPr id="426" name="直線コネクタ 425"/>
        <xdr:cNvCxnSpPr/>
      </xdr:nvCxnSpPr>
      <xdr:spPr>
        <a:xfrm>
          <a:off x="22072600" y="1090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123570</xdr:rowOff>
    </xdr:from>
    <xdr:ext cx="469744" cy="259045"/>
    <xdr:sp macro="" textlink="">
      <xdr:nvSpPr>
        <xdr:cNvPr id="427" name="【学校施設】&#10;一人当たり面積最大値テキスト"/>
        <xdr:cNvSpPr txBox="1"/>
      </xdr:nvSpPr>
      <xdr:spPr>
        <a:xfrm>
          <a:off x="22250400" y="93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a:t>
          </a:r>
          <a:endParaRPr kumimoji="1" lang="ja-JP" altLang="en-US" sz="1000" b="1">
            <a:latin typeface="ＭＳ Ｐゴシック"/>
          </a:endParaRPr>
        </a:p>
      </xdr:txBody>
    </xdr:sp>
    <xdr:clientData/>
  </xdr:oneCellAnchor>
  <xdr:twoCellAnchor>
    <xdr:from>
      <xdr:col>32</xdr:col>
      <xdr:colOff>98425</xdr:colOff>
      <xdr:row>56</xdr:row>
      <xdr:rowOff>5443</xdr:rowOff>
    </xdr:from>
    <xdr:to>
      <xdr:col>32</xdr:col>
      <xdr:colOff>276225</xdr:colOff>
      <xdr:row>56</xdr:row>
      <xdr:rowOff>5443</xdr:rowOff>
    </xdr:to>
    <xdr:cxnSp macro="">
      <xdr:nvCxnSpPr>
        <xdr:cNvPr id="428" name="直線コネクタ 427"/>
        <xdr:cNvCxnSpPr/>
      </xdr:nvCxnSpPr>
      <xdr:spPr>
        <a:xfrm>
          <a:off x="22072600" y="960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21244</xdr:rowOff>
    </xdr:from>
    <xdr:ext cx="469744" cy="259045"/>
    <xdr:sp macro="" textlink="">
      <xdr:nvSpPr>
        <xdr:cNvPr id="429" name="【学校施設】&#10;一人当たり面積平均値テキスト"/>
        <xdr:cNvSpPr txBox="1"/>
      </xdr:nvSpPr>
      <xdr:spPr>
        <a:xfrm>
          <a:off x="22250400" y="103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42817</xdr:rowOff>
    </xdr:from>
    <xdr:to>
      <xdr:col>32</xdr:col>
      <xdr:colOff>238125</xdr:colOff>
      <xdr:row>60</xdr:row>
      <xdr:rowOff>144417</xdr:rowOff>
    </xdr:to>
    <xdr:sp macro="" textlink="">
      <xdr:nvSpPr>
        <xdr:cNvPr id="430" name="フローチャート : 判断 429"/>
        <xdr:cNvSpPr/>
      </xdr:nvSpPr>
      <xdr:spPr>
        <a:xfrm>
          <a:off x="22110700" y="103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168003</xdr:rowOff>
    </xdr:from>
    <xdr:to>
      <xdr:col>31</xdr:col>
      <xdr:colOff>85725</xdr:colOff>
      <xdr:row>61</xdr:row>
      <xdr:rowOff>98153</xdr:rowOff>
    </xdr:to>
    <xdr:sp macro="" textlink="">
      <xdr:nvSpPr>
        <xdr:cNvPr id="431" name="フローチャート : 判断 430"/>
        <xdr:cNvSpPr/>
      </xdr:nvSpPr>
      <xdr:spPr>
        <a:xfrm>
          <a:off x="21272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21590</xdr:rowOff>
    </xdr:from>
    <xdr:to>
      <xdr:col>31</xdr:col>
      <xdr:colOff>85725</xdr:colOff>
      <xdr:row>61</xdr:row>
      <xdr:rowOff>123190</xdr:rowOff>
    </xdr:to>
    <xdr:sp macro="" textlink="">
      <xdr:nvSpPr>
        <xdr:cNvPr id="437" name="円/楕円 436"/>
        <xdr:cNvSpPr/>
      </xdr:nvSpPr>
      <xdr:spPr>
        <a:xfrm>
          <a:off x="21272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114680</xdr:rowOff>
    </xdr:from>
    <xdr:ext cx="469744" cy="259045"/>
    <xdr:sp macro="" textlink="">
      <xdr:nvSpPr>
        <xdr:cNvPr id="438" name="n_1aveValue【学校施設】&#10;一人当たり面積"/>
        <xdr:cNvSpPr txBox="1"/>
      </xdr:nvSpPr>
      <xdr:spPr>
        <a:xfrm>
          <a:off x="21075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114317</xdr:rowOff>
    </xdr:from>
    <xdr:ext cx="469744" cy="259045"/>
    <xdr:sp macro="" textlink="">
      <xdr:nvSpPr>
        <xdr:cNvPr id="439" name="n_1mainValue【学校施設】&#10;一人当たり面積"/>
        <xdr:cNvSpPr txBox="1"/>
      </xdr:nvSpPr>
      <xdr:spPr>
        <a:xfrm>
          <a:off x="21075727"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0" name="テキスト ボックス 4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1" name="直線コネクタ 4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2" name="テキスト ボックス 4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3" name="直線コネクタ 4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4" name="テキスト ボックス 4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5" name="直線コネクタ 4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6" name="テキスト ボックス 4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7" name="直線コネクタ 4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8" name="テキスト ボックス 4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9" name="直線コネクタ 4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0" name="テキスト ボックス 4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2" name="テキスト ボックス 4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38100</xdr:rowOff>
    </xdr:from>
    <xdr:to>
      <xdr:col>23</xdr:col>
      <xdr:colOff>516889</xdr:colOff>
      <xdr:row>87</xdr:row>
      <xdr:rowOff>19050</xdr:rowOff>
    </xdr:to>
    <xdr:cxnSp macro="">
      <xdr:nvCxnSpPr>
        <xdr:cNvPr id="464" name="直線コネクタ 463"/>
        <xdr:cNvCxnSpPr/>
      </xdr:nvCxnSpPr>
      <xdr:spPr>
        <a:xfrm flipV="1">
          <a:off x="16318864" y="13582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22877</xdr:rowOff>
    </xdr:from>
    <xdr:ext cx="405111" cy="259045"/>
    <xdr:sp macro="" textlink="">
      <xdr:nvSpPr>
        <xdr:cNvPr id="465" name="【児童館】&#10;有形固定資産減価償却率最小値テキスト"/>
        <xdr:cNvSpPr txBox="1"/>
      </xdr:nvSpPr>
      <xdr:spPr>
        <a:xfrm>
          <a:off x="164084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87</xdr:row>
      <xdr:rowOff>19050</xdr:rowOff>
    </xdr:from>
    <xdr:to>
      <xdr:col>23</xdr:col>
      <xdr:colOff>606425</xdr:colOff>
      <xdr:row>87</xdr:row>
      <xdr:rowOff>19050</xdr:rowOff>
    </xdr:to>
    <xdr:cxnSp macro="">
      <xdr:nvCxnSpPr>
        <xdr:cNvPr id="466" name="直線コネクタ 465"/>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156227</xdr:rowOff>
    </xdr:from>
    <xdr:ext cx="405111" cy="259045"/>
    <xdr:sp macro="" textlink="">
      <xdr:nvSpPr>
        <xdr:cNvPr id="467" name="【児童館】&#10;有形固定資産減価償却率最大値テキスト"/>
        <xdr:cNvSpPr txBox="1"/>
      </xdr:nvSpPr>
      <xdr:spPr>
        <a:xfrm>
          <a:off x="16408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79</xdr:row>
      <xdr:rowOff>38100</xdr:rowOff>
    </xdr:from>
    <xdr:to>
      <xdr:col>23</xdr:col>
      <xdr:colOff>606425</xdr:colOff>
      <xdr:row>79</xdr:row>
      <xdr:rowOff>38100</xdr:rowOff>
    </xdr:to>
    <xdr:cxnSp macro="">
      <xdr:nvCxnSpPr>
        <xdr:cNvPr id="468" name="直線コネクタ 467"/>
        <xdr:cNvCxnSpPr/>
      </xdr:nvCxnSpPr>
      <xdr:spPr>
        <a:xfrm>
          <a:off x="16230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55263</xdr:rowOff>
    </xdr:from>
    <xdr:ext cx="405111" cy="259045"/>
    <xdr:sp macro="" textlink="">
      <xdr:nvSpPr>
        <xdr:cNvPr id="469" name="【児童館】&#10;有形固定資産減価償却率平均値テキスト"/>
        <xdr:cNvSpPr txBox="1"/>
      </xdr:nvSpPr>
      <xdr:spPr>
        <a:xfrm>
          <a:off x="16408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76836</xdr:rowOff>
    </xdr:from>
    <xdr:to>
      <xdr:col>23</xdr:col>
      <xdr:colOff>568325</xdr:colOff>
      <xdr:row>84</xdr:row>
      <xdr:rowOff>6986</xdr:rowOff>
    </xdr:to>
    <xdr:sp macro="" textlink="">
      <xdr:nvSpPr>
        <xdr:cNvPr id="470" name="フローチャート : 判断 469"/>
        <xdr:cNvSpPr/>
      </xdr:nvSpPr>
      <xdr:spPr>
        <a:xfrm>
          <a:off x="16268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76836</xdr:rowOff>
    </xdr:from>
    <xdr:to>
      <xdr:col>22</xdr:col>
      <xdr:colOff>415925</xdr:colOff>
      <xdr:row>84</xdr:row>
      <xdr:rowOff>6986</xdr:rowOff>
    </xdr:to>
    <xdr:sp macro="" textlink="">
      <xdr:nvSpPr>
        <xdr:cNvPr id="471" name="フローチャート : 判断 470"/>
        <xdr:cNvSpPr/>
      </xdr:nvSpPr>
      <xdr:spPr>
        <a:xfrm>
          <a:off x="15430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97789</xdr:rowOff>
    </xdr:from>
    <xdr:to>
      <xdr:col>22</xdr:col>
      <xdr:colOff>415925</xdr:colOff>
      <xdr:row>82</xdr:row>
      <xdr:rowOff>27939</xdr:rowOff>
    </xdr:to>
    <xdr:sp macro="" textlink="">
      <xdr:nvSpPr>
        <xdr:cNvPr id="477" name="円/楕円 476"/>
        <xdr:cNvSpPr/>
      </xdr:nvSpPr>
      <xdr:spPr>
        <a:xfrm>
          <a:off x="15430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169563</xdr:rowOff>
    </xdr:from>
    <xdr:ext cx="405111" cy="259045"/>
    <xdr:sp macro="" textlink="">
      <xdr:nvSpPr>
        <xdr:cNvPr id="478" name="n_1aveValue【児童館】&#10;有形固定資産減価償却率"/>
        <xdr:cNvSpPr txBox="1"/>
      </xdr:nvSpPr>
      <xdr:spPr>
        <a:xfrm>
          <a:off x="15266043"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44466</xdr:rowOff>
    </xdr:from>
    <xdr:ext cx="405111" cy="259045"/>
    <xdr:sp macro="" textlink="">
      <xdr:nvSpPr>
        <xdr:cNvPr id="479" name="n_1mainValue【児童館】&#10;有形固定資産減価償却率"/>
        <xdr:cNvSpPr txBox="1"/>
      </xdr:nvSpPr>
      <xdr:spPr>
        <a:xfrm>
          <a:off x="15266043"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0" name="直線コネクタ 4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1" name="テキスト ボックス 4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2" name="直線コネクタ 4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3" name="テキスト ボックス 4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4" name="直線コネクタ 4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5" name="テキスト ボックス 4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6" name="直線コネクタ 4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7" name="テキスト ボックス 4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8" name="直線コネクタ 4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9" name="テキスト ボックス 4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86</xdr:row>
      <xdr:rowOff>76200</xdr:rowOff>
    </xdr:to>
    <xdr:cxnSp macro="">
      <xdr:nvCxnSpPr>
        <xdr:cNvPr id="503" name="直線コネクタ 502"/>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504" name="【児童館】&#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505" name="直線コネクタ 50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06" name="【児童館】&#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07" name="直線コネクタ 50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22877</xdr:rowOff>
    </xdr:from>
    <xdr:ext cx="469744" cy="259045"/>
    <xdr:sp macro="" textlink="">
      <xdr:nvSpPr>
        <xdr:cNvPr id="508" name="【児童館】&#10;一人当たり面積平均値テキスト"/>
        <xdr:cNvSpPr txBox="1"/>
      </xdr:nvSpPr>
      <xdr:spPr>
        <a:xfrm>
          <a:off x="22250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09" name="フローチャート : 判断 50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101600</xdr:rowOff>
    </xdr:from>
    <xdr:to>
      <xdr:col>31</xdr:col>
      <xdr:colOff>85725</xdr:colOff>
      <xdr:row>85</xdr:row>
      <xdr:rowOff>31750</xdr:rowOff>
    </xdr:to>
    <xdr:sp macro="" textlink="">
      <xdr:nvSpPr>
        <xdr:cNvPr id="510" name="フローチャート : 判断 509"/>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139700</xdr:rowOff>
    </xdr:from>
    <xdr:to>
      <xdr:col>31</xdr:col>
      <xdr:colOff>85725</xdr:colOff>
      <xdr:row>85</xdr:row>
      <xdr:rowOff>69850</xdr:rowOff>
    </xdr:to>
    <xdr:sp macro="" textlink="">
      <xdr:nvSpPr>
        <xdr:cNvPr id="516" name="円/楕円 515"/>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48277</xdr:rowOff>
    </xdr:from>
    <xdr:ext cx="469744" cy="259045"/>
    <xdr:sp macro="" textlink="">
      <xdr:nvSpPr>
        <xdr:cNvPr id="517" name="n_1ave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60977</xdr:rowOff>
    </xdr:from>
    <xdr:ext cx="469744" cy="259045"/>
    <xdr:sp macro="" textlink="">
      <xdr:nvSpPr>
        <xdr:cNvPr id="518"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9" name="テキスト ボックス 5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0" name="直線コネクタ 52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1" name="テキスト ボックス 53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2" name="直線コネクタ 53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3" name="テキスト ボックス 53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4" name="直線コネクタ 53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5" name="テキスト ボックス 53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6" name="直線コネクタ 53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7" name="テキスト ボックス 53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9" name="テキスト ボックス 5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73913</xdr:rowOff>
    </xdr:from>
    <xdr:to>
      <xdr:col>23</xdr:col>
      <xdr:colOff>516889</xdr:colOff>
      <xdr:row>107</xdr:row>
      <xdr:rowOff>64770</xdr:rowOff>
    </xdr:to>
    <xdr:cxnSp macro="">
      <xdr:nvCxnSpPr>
        <xdr:cNvPr id="541" name="直線コネクタ 540"/>
        <xdr:cNvCxnSpPr/>
      </xdr:nvCxnSpPr>
      <xdr:spPr>
        <a:xfrm flipV="1">
          <a:off x="16318864" y="17218913"/>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542"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543" name="直線コネクタ 542"/>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20590</xdr:rowOff>
    </xdr:from>
    <xdr:ext cx="405111" cy="259045"/>
    <xdr:sp macro="" textlink="">
      <xdr:nvSpPr>
        <xdr:cNvPr id="544" name="【公民館】&#10;有形固定資産減価償却率最大値テキスト"/>
        <xdr:cNvSpPr txBox="1"/>
      </xdr:nvSpPr>
      <xdr:spPr>
        <a:xfrm>
          <a:off x="16408400" y="1699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428625</xdr:colOff>
      <xdr:row>100</xdr:row>
      <xdr:rowOff>73913</xdr:rowOff>
    </xdr:from>
    <xdr:to>
      <xdr:col>23</xdr:col>
      <xdr:colOff>606425</xdr:colOff>
      <xdr:row>100</xdr:row>
      <xdr:rowOff>73913</xdr:rowOff>
    </xdr:to>
    <xdr:cxnSp macro="">
      <xdr:nvCxnSpPr>
        <xdr:cNvPr id="545" name="直線コネクタ 544"/>
        <xdr:cNvCxnSpPr/>
      </xdr:nvCxnSpPr>
      <xdr:spPr>
        <a:xfrm>
          <a:off x="16230600" y="1721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19829</xdr:rowOff>
    </xdr:from>
    <xdr:ext cx="405111" cy="259045"/>
    <xdr:sp macro="" textlink="">
      <xdr:nvSpPr>
        <xdr:cNvPr id="546" name="【公民館】&#10;有形固定資産減価償却率平均値テキスト"/>
        <xdr:cNvSpPr txBox="1"/>
      </xdr:nvSpPr>
      <xdr:spPr>
        <a:xfrm>
          <a:off x="16408400" y="1750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41402</xdr:rowOff>
    </xdr:from>
    <xdr:to>
      <xdr:col>23</xdr:col>
      <xdr:colOff>568325</xdr:colOff>
      <xdr:row>102</xdr:row>
      <xdr:rowOff>143002</xdr:rowOff>
    </xdr:to>
    <xdr:sp macro="" textlink="">
      <xdr:nvSpPr>
        <xdr:cNvPr id="547" name="フローチャート : 判断 546"/>
        <xdr:cNvSpPr/>
      </xdr:nvSpPr>
      <xdr:spPr>
        <a:xfrm>
          <a:off x="162687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52832</xdr:rowOff>
    </xdr:from>
    <xdr:to>
      <xdr:col>22</xdr:col>
      <xdr:colOff>415925</xdr:colOff>
      <xdr:row>103</xdr:row>
      <xdr:rowOff>154432</xdr:rowOff>
    </xdr:to>
    <xdr:sp macro="" textlink="">
      <xdr:nvSpPr>
        <xdr:cNvPr id="548" name="フローチャート : 判断 547"/>
        <xdr:cNvSpPr/>
      </xdr:nvSpPr>
      <xdr:spPr>
        <a:xfrm>
          <a:off x="15430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125985</xdr:rowOff>
    </xdr:from>
    <xdr:to>
      <xdr:col>22</xdr:col>
      <xdr:colOff>415925</xdr:colOff>
      <xdr:row>103</xdr:row>
      <xdr:rowOff>56135</xdr:rowOff>
    </xdr:to>
    <xdr:sp macro="" textlink="">
      <xdr:nvSpPr>
        <xdr:cNvPr id="554" name="円/楕円 553"/>
        <xdr:cNvSpPr/>
      </xdr:nvSpPr>
      <xdr:spPr>
        <a:xfrm>
          <a:off x="15430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145559</xdr:rowOff>
    </xdr:from>
    <xdr:ext cx="405111" cy="259045"/>
    <xdr:sp macro="" textlink="">
      <xdr:nvSpPr>
        <xdr:cNvPr id="555" name="n_1aveValue【公民館】&#10;有形固定資産減価償却率"/>
        <xdr:cNvSpPr txBox="1"/>
      </xdr:nvSpPr>
      <xdr:spPr>
        <a:xfrm>
          <a:off x="15266043"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72662</xdr:rowOff>
    </xdr:from>
    <xdr:ext cx="405111" cy="259045"/>
    <xdr:sp macro="" textlink="">
      <xdr:nvSpPr>
        <xdr:cNvPr id="556" name="n_1mainValue【公民館】&#10;有形固定資産減価償却率"/>
        <xdr:cNvSpPr txBox="1"/>
      </xdr:nvSpPr>
      <xdr:spPr>
        <a:xfrm>
          <a:off x="15266043" y="1738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4" name="テキスト ボックス 5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6" name="テキスト ボックス 5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152400</xdr:rowOff>
    </xdr:from>
    <xdr:to>
      <xdr:col>32</xdr:col>
      <xdr:colOff>186689</xdr:colOff>
      <xdr:row>108</xdr:row>
      <xdr:rowOff>38100</xdr:rowOff>
    </xdr:to>
    <xdr:cxnSp macro="">
      <xdr:nvCxnSpPr>
        <xdr:cNvPr id="580" name="直線コネクタ 579"/>
        <xdr:cNvCxnSpPr/>
      </xdr:nvCxnSpPr>
      <xdr:spPr>
        <a:xfrm flipV="1">
          <a:off x="22160864" y="1746885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41927</xdr:rowOff>
    </xdr:from>
    <xdr:ext cx="469744" cy="259045"/>
    <xdr:sp macro="" textlink="">
      <xdr:nvSpPr>
        <xdr:cNvPr id="581" name="【公民館】&#10;一人当たり面積最小値テキスト"/>
        <xdr:cNvSpPr txBox="1"/>
      </xdr:nvSpPr>
      <xdr:spPr>
        <a:xfrm>
          <a:off x="222504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108</xdr:row>
      <xdr:rowOff>38100</xdr:rowOff>
    </xdr:from>
    <xdr:to>
      <xdr:col>32</xdr:col>
      <xdr:colOff>276225</xdr:colOff>
      <xdr:row>108</xdr:row>
      <xdr:rowOff>38100</xdr:rowOff>
    </xdr:to>
    <xdr:cxnSp macro="">
      <xdr:nvCxnSpPr>
        <xdr:cNvPr id="582" name="直線コネクタ 58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99077</xdr:rowOff>
    </xdr:from>
    <xdr:ext cx="469744" cy="259045"/>
    <xdr:sp macro="" textlink="">
      <xdr:nvSpPr>
        <xdr:cNvPr id="583" name="【公民館】&#10;一人当たり面積最大値テキスト"/>
        <xdr:cNvSpPr txBox="1"/>
      </xdr:nvSpPr>
      <xdr:spPr>
        <a:xfrm>
          <a:off x="22250400" y="1724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101</xdr:row>
      <xdr:rowOff>152400</xdr:rowOff>
    </xdr:from>
    <xdr:to>
      <xdr:col>32</xdr:col>
      <xdr:colOff>276225</xdr:colOff>
      <xdr:row>101</xdr:row>
      <xdr:rowOff>152400</xdr:rowOff>
    </xdr:to>
    <xdr:cxnSp macro="">
      <xdr:nvCxnSpPr>
        <xdr:cNvPr id="584" name="直線コネクタ 583"/>
        <xdr:cNvCxnSpPr/>
      </xdr:nvCxnSpPr>
      <xdr:spPr>
        <a:xfrm>
          <a:off x="22072600" y="1746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22877</xdr:rowOff>
    </xdr:from>
    <xdr:ext cx="469744" cy="259045"/>
    <xdr:sp macro="" textlink="">
      <xdr:nvSpPr>
        <xdr:cNvPr id="585" name="【公民館】&#10;一人当たり面積平均値テキスト"/>
        <xdr:cNvSpPr txBox="1"/>
      </xdr:nvSpPr>
      <xdr:spPr>
        <a:xfrm>
          <a:off x="22250400" y="1819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44450</xdr:rowOff>
    </xdr:from>
    <xdr:to>
      <xdr:col>32</xdr:col>
      <xdr:colOff>238125</xdr:colOff>
      <xdr:row>106</xdr:row>
      <xdr:rowOff>146050</xdr:rowOff>
    </xdr:to>
    <xdr:sp macro="" textlink="">
      <xdr:nvSpPr>
        <xdr:cNvPr id="586" name="フローチャート : 判断 585"/>
        <xdr:cNvSpPr/>
      </xdr:nvSpPr>
      <xdr:spPr>
        <a:xfrm>
          <a:off x="221107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120650</xdr:rowOff>
    </xdr:from>
    <xdr:to>
      <xdr:col>31</xdr:col>
      <xdr:colOff>85725</xdr:colOff>
      <xdr:row>106</xdr:row>
      <xdr:rowOff>50800</xdr:rowOff>
    </xdr:to>
    <xdr:sp macro="" textlink="">
      <xdr:nvSpPr>
        <xdr:cNvPr id="587" name="フローチャート : 判断 586"/>
        <xdr:cNvSpPr/>
      </xdr:nvSpPr>
      <xdr:spPr>
        <a:xfrm>
          <a:off x="21272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101600</xdr:rowOff>
    </xdr:from>
    <xdr:to>
      <xdr:col>31</xdr:col>
      <xdr:colOff>85725</xdr:colOff>
      <xdr:row>101</xdr:row>
      <xdr:rowOff>31750</xdr:rowOff>
    </xdr:to>
    <xdr:sp macro="" textlink="">
      <xdr:nvSpPr>
        <xdr:cNvPr id="593" name="円/楕円 592"/>
        <xdr:cNvSpPr/>
      </xdr:nvSpPr>
      <xdr:spPr>
        <a:xfrm>
          <a:off x="21272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41927</xdr:rowOff>
    </xdr:from>
    <xdr:ext cx="469744" cy="259045"/>
    <xdr:sp macro="" textlink="">
      <xdr:nvSpPr>
        <xdr:cNvPr id="594" name="n_1aveValue【公民館】&#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48277</xdr:rowOff>
    </xdr:from>
    <xdr:ext cx="469744" cy="259045"/>
    <xdr:sp macro="" textlink="">
      <xdr:nvSpPr>
        <xdr:cNvPr id="595" name="n_1mainValue【公民館】&#10;一人当たり面積"/>
        <xdr:cNvSpPr txBox="1"/>
      </xdr:nvSpPr>
      <xdr:spPr>
        <a:xfrm>
          <a:off x="21075727" y="1702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月</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日時点で固定資産台帳未整備のため、平成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年度数値が未計上である</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年度末時点整備済み</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159,668
158,466
53.44
53,365,754
52,964,044
312,050
30,059,742
61,715,786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41</xdr:row>
      <xdr:rowOff>136616</xdr:rowOff>
    </xdr:to>
    <xdr:cxnSp macro="">
      <xdr:nvCxnSpPr>
        <xdr:cNvPr id="59" name="直線コネクタ 58"/>
        <xdr:cNvCxnSpPr/>
      </xdr:nvCxnSpPr>
      <xdr:spPr>
        <a:xfrm flipV="1">
          <a:off x="4634865" y="577160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140443</xdr:rowOff>
    </xdr:from>
    <xdr:ext cx="405111" cy="259045"/>
    <xdr:sp macro="" textlink="">
      <xdr:nvSpPr>
        <xdr:cNvPr id="60" name="【図書館】&#10;有形固定資産減価償却率最小値テキスト"/>
        <xdr:cNvSpPr txBox="1"/>
      </xdr:nvSpPr>
      <xdr:spPr>
        <a:xfrm>
          <a:off x="4724400" y="71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136616</xdr:rowOff>
    </xdr:from>
    <xdr:to>
      <xdr:col>6</xdr:col>
      <xdr:colOff>600075</xdr:colOff>
      <xdr:row>41</xdr:row>
      <xdr:rowOff>136616</xdr:rowOff>
    </xdr:to>
    <xdr:cxnSp macro="">
      <xdr:nvCxnSpPr>
        <xdr:cNvPr id="61" name="直線コネクタ 60"/>
        <xdr:cNvCxnSpPr/>
      </xdr:nvCxnSpPr>
      <xdr:spPr>
        <a:xfrm>
          <a:off x="4546600" y="716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2"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3" name="直線コネクタ 62"/>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157316</xdr:rowOff>
    </xdr:from>
    <xdr:ext cx="405111" cy="259045"/>
    <xdr:sp macro="" textlink="">
      <xdr:nvSpPr>
        <xdr:cNvPr id="64" name="【図書館】&#10;有形固定資産減価償却率平均値テキスト"/>
        <xdr:cNvSpPr txBox="1"/>
      </xdr:nvSpPr>
      <xdr:spPr>
        <a:xfrm>
          <a:off x="47244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7439</xdr:rowOff>
    </xdr:from>
    <xdr:to>
      <xdr:col>6</xdr:col>
      <xdr:colOff>561975</xdr:colOff>
      <xdr:row>37</xdr:row>
      <xdr:rowOff>109039</xdr:rowOff>
    </xdr:to>
    <xdr:sp macro="" textlink="">
      <xdr:nvSpPr>
        <xdr:cNvPr id="65" name="フローチャート : 判断 64"/>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138067</xdr:rowOff>
    </xdr:from>
    <xdr:to>
      <xdr:col>5</xdr:col>
      <xdr:colOff>409575</xdr:colOff>
      <xdr:row>38</xdr:row>
      <xdr:rowOff>68218</xdr:rowOff>
    </xdr:to>
    <xdr:sp macro="" textlink="">
      <xdr:nvSpPr>
        <xdr:cNvPr id="66" name="フローチャート : 判断 65"/>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59344</xdr:rowOff>
    </xdr:from>
    <xdr:ext cx="405111" cy="259045"/>
    <xdr:sp macro="" textlink="">
      <xdr:nvSpPr>
        <xdr:cNvPr id="67" name="n_1aveValue【図書館】&#10;有形固定資産減価償却率"/>
        <xdr:cNvSpPr txBox="1"/>
      </xdr:nvSpPr>
      <xdr:spPr>
        <a:xfrm>
          <a:off x="3582043"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84183</xdr:rowOff>
    </xdr:from>
    <xdr:to>
      <xdr:col>5</xdr:col>
      <xdr:colOff>409575</xdr:colOff>
      <xdr:row>37</xdr:row>
      <xdr:rowOff>14333</xdr:rowOff>
    </xdr:to>
    <xdr:sp macro="" textlink="">
      <xdr:nvSpPr>
        <xdr:cNvPr id="73" name="円/楕円 72"/>
        <xdr:cNvSpPr/>
      </xdr:nvSpPr>
      <xdr:spPr>
        <a:xfrm>
          <a:off x="3746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30860</xdr:rowOff>
    </xdr:from>
    <xdr:ext cx="405111" cy="259045"/>
    <xdr:sp macro="" textlink="">
      <xdr:nvSpPr>
        <xdr:cNvPr id="74" name="n_1mainValue【図書館】&#10;有形固定資産減価償却率"/>
        <xdr:cNvSpPr txBox="1"/>
      </xdr:nvSpPr>
      <xdr:spPr>
        <a:xfrm>
          <a:off x="3582043"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76200</xdr:rowOff>
    </xdr:from>
    <xdr:to>
      <xdr:col>15</xdr:col>
      <xdr:colOff>180340</xdr:colOff>
      <xdr:row>41</xdr:row>
      <xdr:rowOff>133350</xdr:rowOff>
    </xdr:to>
    <xdr:cxnSp macro="">
      <xdr:nvCxnSpPr>
        <xdr:cNvPr id="101" name="直線コネクタ 100"/>
        <xdr:cNvCxnSpPr/>
      </xdr:nvCxnSpPr>
      <xdr:spPr>
        <a:xfrm flipV="1">
          <a:off x="10476865" y="556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2"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3" name="直線コネクタ 102"/>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22877</xdr:rowOff>
    </xdr:from>
    <xdr:ext cx="469744" cy="259045"/>
    <xdr:sp macro="" textlink="">
      <xdr:nvSpPr>
        <xdr:cNvPr id="104" name="【図書館】&#10;一人当たり面積最大値テキスト"/>
        <xdr:cNvSpPr txBox="1"/>
      </xdr:nvSpPr>
      <xdr:spPr>
        <a:xfrm>
          <a:off x="10566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32</xdr:row>
      <xdr:rowOff>76200</xdr:rowOff>
    </xdr:from>
    <xdr:to>
      <xdr:col>15</xdr:col>
      <xdr:colOff>269875</xdr:colOff>
      <xdr:row>32</xdr:row>
      <xdr:rowOff>76200</xdr:rowOff>
    </xdr:to>
    <xdr:cxnSp macro="">
      <xdr:nvCxnSpPr>
        <xdr:cNvPr id="105" name="直線コネクタ 104"/>
        <xdr:cNvCxnSpPr/>
      </xdr:nvCxnSpPr>
      <xdr:spPr>
        <a:xfrm>
          <a:off x="10388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85470</xdr:rowOff>
    </xdr:from>
    <xdr:ext cx="469744" cy="259045"/>
    <xdr:sp macro="" textlink="">
      <xdr:nvSpPr>
        <xdr:cNvPr id="106" name="【図書館】&#10;一人当たり面積平均値テキスト"/>
        <xdr:cNvSpPr txBox="1"/>
      </xdr:nvSpPr>
      <xdr:spPr>
        <a:xfrm>
          <a:off x="105664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107043</xdr:rowOff>
    </xdr:from>
    <xdr:to>
      <xdr:col>15</xdr:col>
      <xdr:colOff>231775</xdr:colOff>
      <xdr:row>39</xdr:row>
      <xdr:rowOff>37193</xdr:rowOff>
    </xdr:to>
    <xdr:sp macro="" textlink="">
      <xdr:nvSpPr>
        <xdr:cNvPr id="107" name="フローチャート : 判断 106"/>
        <xdr:cNvSpPr/>
      </xdr:nvSpPr>
      <xdr:spPr>
        <a:xfrm>
          <a:off x="10426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8" name="フローチャート : 判断 107"/>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109"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123372</xdr:rowOff>
    </xdr:from>
    <xdr:to>
      <xdr:col>14</xdr:col>
      <xdr:colOff>79375</xdr:colOff>
      <xdr:row>41</xdr:row>
      <xdr:rowOff>53522</xdr:rowOff>
    </xdr:to>
    <xdr:sp macro="" textlink="">
      <xdr:nvSpPr>
        <xdr:cNvPr id="115" name="円/楕円 114"/>
        <xdr:cNvSpPr/>
      </xdr:nvSpPr>
      <xdr:spPr>
        <a:xfrm>
          <a:off x="958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44649</xdr:rowOff>
    </xdr:from>
    <xdr:ext cx="469744" cy="259045"/>
    <xdr:sp macro="" textlink="">
      <xdr:nvSpPr>
        <xdr:cNvPr id="116" name="n_1mainValue【図書館】&#10;一人当たり面積"/>
        <xdr:cNvSpPr txBox="1"/>
      </xdr:nvSpPr>
      <xdr:spPr>
        <a:xfrm>
          <a:off x="93917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63</xdr:row>
      <xdr:rowOff>26670</xdr:rowOff>
    </xdr:to>
    <xdr:cxnSp macro="">
      <xdr:nvCxnSpPr>
        <xdr:cNvPr id="141" name="直線コネクタ 140"/>
        <xdr:cNvCxnSpPr/>
      </xdr:nvCxnSpPr>
      <xdr:spPr>
        <a:xfrm flipV="1">
          <a:off x="4634865" y="97707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30497</xdr:rowOff>
    </xdr:from>
    <xdr:ext cx="405111" cy="259045"/>
    <xdr:sp macro="" textlink="">
      <xdr:nvSpPr>
        <xdr:cNvPr id="142" name="【体育館・プール】&#10;有形固定資産減価償却率最小値テキスト"/>
        <xdr:cNvSpPr txBox="1"/>
      </xdr:nvSpPr>
      <xdr:spPr>
        <a:xfrm>
          <a:off x="4724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63</xdr:row>
      <xdr:rowOff>26670</xdr:rowOff>
    </xdr:from>
    <xdr:to>
      <xdr:col>6</xdr:col>
      <xdr:colOff>600075</xdr:colOff>
      <xdr:row>63</xdr:row>
      <xdr:rowOff>26670</xdr:rowOff>
    </xdr:to>
    <xdr:cxnSp macro="">
      <xdr:nvCxnSpPr>
        <xdr:cNvPr id="143" name="直線コネクタ 142"/>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44"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45" name="直線コネクタ 144"/>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66692</xdr:rowOff>
    </xdr:from>
    <xdr:ext cx="405111" cy="259045"/>
    <xdr:sp macro="" textlink="">
      <xdr:nvSpPr>
        <xdr:cNvPr id="146" name="【体育館・プール】&#10;有形固定資産減価償却率平均値テキスト"/>
        <xdr:cNvSpPr txBox="1"/>
      </xdr:nvSpPr>
      <xdr:spPr>
        <a:xfrm>
          <a:off x="4724400" y="1035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88265</xdr:rowOff>
    </xdr:from>
    <xdr:to>
      <xdr:col>6</xdr:col>
      <xdr:colOff>561975</xdr:colOff>
      <xdr:row>61</xdr:row>
      <xdr:rowOff>18415</xdr:rowOff>
    </xdr:to>
    <xdr:sp macro="" textlink="">
      <xdr:nvSpPr>
        <xdr:cNvPr id="147" name="フローチャート : 判断 146"/>
        <xdr:cNvSpPr/>
      </xdr:nvSpPr>
      <xdr:spPr>
        <a:xfrm>
          <a:off x="4584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19685</xdr:rowOff>
    </xdr:from>
    <xdr:to>
      <xdr:col>5</xdr:col>
      <xdr:colOff>409575</xdr:colOff>
      <xdr:row>60</xdr:row>
      <xdr:rowOff>121285</xdr:rowOff>
    </xdr:to>
    <xdr:sp macro="" textlink="">
      <xdr:nvSpPr>
        <xdr:cNvPr id="148" name="フローチャート : 判断 147"/>
        <xdr:cNvSpPr/>
      </xdr:nvSpPr>
      <xdr:spPr>
        <a:xfrm>
          <a:off x="3746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112412</xdr:rowOff>
    </xdr:from>
    <xdr:ext cx="405111" cy="259045"/>
    <xdr:sp macro="" textlink="">
      <xdr:nvSpPr>
        <xdr:cNvPr id="149" name="n_1aveValue【体育館・プール】&#10;有形固定資産減価償却率"/>
        <xdr:cNvSpPr txBox="1"/>
      </xdr:nvSpPr>
      <xdr:spPr>
        <a:xfrm>
          <a:off x="3582043"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162560</xdr:rowOff>
    </xdr:from>
    <xdr:to>
      <xdr:col>5</xdr:col>
      <xdr:colOff>409575</xdr:colOff>
      <xdr:row>59</xdr:row>
      <xdr:rowOff>92710</xdr:rowOff>
    </xdr:to>
    <xdr:sp macro="" textlink="">
      <xdr:nvSpPr>
        <xdr:cNvPr id="155" name="円/楕円 154"/>
        <xdr:cNvSpPr/>
      </xdr:nvSpPr>
      <xdr:spPr>
        <a:xfrm>
          <a:off x="3746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109237</xdr:rowOff>
    </xdr:from>
    <xdr:ext cx="405111" cy="259045"/>
    <xdr:sp macro="" textlink="">
      <xdr:nvSpPr>
        <xdr:cNvPr id="156" name="n_1mainValue【体育館・プール】&#10;有形固定資産減価償却率"/>
        <xdr:cNvSpPr txBox="1"/>
      </xdr:nvSpPr>
      <xdr:spPr>
        <a:xfrm>
          <a:off x="3582043"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169164</xdr:rowOff>
    </xdr:from>
    <xdr:to>
      <xdr:col>15</xdr:col>
      <xdr:colOff>180340</xdr:colOff>
      <xdr:row>63</xdr:row>
      <xdr:rowOff>29718</xdr:rowOff>
    </xdr:to>
    <xdr:cxnSp macro="">
      <xdr:nvCxnSpPr>
        <xdr:cNvPr id="178" name="直線コネクタ 177"/>
        <xdr:cNvCxnSpPr/>
      </xdr:nvCxnSpPr>
      <xdr:spPr>
        <a:xfrm flipV="1">
          <a:off x="10476865" y="977036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79"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80" name="直線コネクタ 179"/>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115841</xdr:rowOff>
    </xdr:from>
    <xdr:ext cx="469744" cy="259045"/>
    <xdr:sp macro="" textlink="">
      <xdr:nvSpPr>
        <xdr:cNvPr id="181" name="【体育館・プール】&#10;一人当たり面積最大値テキスト"/>
        <xdr:cNvSpPr txBox="1"/>
      </xdr:nvSpPr>
      <xdr:spPr>
        <a:xfrm>
          <a:off x="10566400" y="954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56</xdr:row>
      <xdr:rowOff>169164</xdr:rowOff>
    </xdr:from>
    <xdr:to>
      <xdr:col>15</xdr:col>
      <xdr:colOff>269875</xdr:colOff>
      <xdr:row>56</xdr:row>
      <xdr:rowOff>169164</xdr:rowOff>
    </xdr:to>
    <xdr:cxnSp macro="">
      <xdr:nvCxnSpPr>
        <xdr:cNvPr id="182" name="直線コネクタ 181"/>
        <xdr:cNvCxnSpPr/>
      </xdr:nvCxnSpPr>
      <xdr:spPr>
        <a:xfrm>
          <a:off x="10388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151655</xdr:rowOff>
    </xdr:from>
    <xdr:ext cx="469744" cy="259045"/>
    <xdr:sp macro="" textlink="">
      <xdr:nvSpPr>
        <xdr:cNvPr id="183" name="【体育館・プール】&#10;一人当たり面積平均値テキスト"/>
        <xdr:cNvSpPr txBox="1"/>
      </xdr:nvSpPr>
      <xdr:spPr>
        <a:xfrm>
          <a:off x="10566400" y="1043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1778</xdr:rowOff>
    </xdr:from>
    <xdr:to>
      <xdr:col>15</xdr:col>
      <xdr:colOff>231775</xdr:colOff>
      <xdr:row>61</xdr:row>
      <xdr:rowOff>103378</xdr:rowOff>
    </xdr:to>
    <xdr:sp macro="" textlink="">
      <xdr:nvSpPr>
        <xdr:cNvPr id="184" name="フローチャート : 判断 183"/>
        <xdr:cNvSpPr/>
      </xdr:nvSpPr>
      <xdr:spPr>
        <a:xfrm>
          <a:off x="10426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148082</xdr:rowOff>
    </xdr:from>
    <xdr:to>
      <xdr:col>14</xdr:col>
      <xdr:colOff>79375</xdr:colOff>
      <xdr:row>62</xdr:row>
      <xdr:rowOff>78232</xdr:rowOff>
    </xdr:to>
    <xdr:sp macro="" textlink="">
      <xdr:nvSpPr>
        <xdr:cNvPr id="185" name="フローチャート : 判断 184"/>
        <xdr:cNvSpPr/>
      </xdr:nvSpPr>
      <xdr:spPr>
        <a:xfrm>
          <a:off x="9588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94759</xdr:rowOff>
    </xdr:from>
    <xdr:ext cx="469744" cy="259045"/>
    <xdr:sp macro="" textlink="">
      <xdr:nvSpPr>
        <xdr:cNvPr id="186" name="n_1aveValue【体育館・プール】&#10;一人当たり面積"/>
        <xdr:cNvSpPr txBox="1"/>
      </xdr:nvSpPr>
      <xdr:spPr>
        <a:xfrm>
          <a:off x="93917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161798</xdr:rowOff>
    </xdr:from>
    <xdr:to>
      <xdr:col>14</xdr:col>
      <xdr:colOff>79375</xdr:colOff>
      <xdr:row>62</xdr:row>
      <xdr:rowOff>91948</xdr:rowOff>
    </xdr:to>
    <xdr:sp macro="" textlink="">
      <xdr:nvSpPr>
        <xdr:cNvPr id="192" name="円/楕円 191"/>
        <xdr:cNvSpPr/>
      </xdr:nvSpPr>
      <xdr:spPr>
        <a:xfrm>
          <a:off x="9588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83075</xdr:rowOff>
    </xdr:from>
    <xdr:ext cx="469744" cy="259045"/>
    <xdr:sp macro="" textlink="">
      <xdr:nvSpPr>
        <xdr:cNvPr id="193" name="n_1mainValue【体育館・プール】&#10;一人当たり面積"/>
        <xdr:cNvSpPr txBox="1"/>
      </xdr:nvSpPr>
      <xdr:spPr>
        <a:xfrm>
          <a:off x="9391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17145</xdr:rowOff>
    </xdr:to>
    <xdr:cxnSp macro="">
      <xdr:nvCxnSpPr>
        <xdr:cNvPr id="217" name="直線コネクタ 216"/>
        <xdr:cNvCxnSpPr/>
      </xdr:nvCxnSpPr>
      <xdr:spPr>
        <a:xfrm flipV="1">
          <a:off x="4634865" y="13434061"/>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20972</xdr:rowOff>
    </xdr:from>
    <xdr:ext cx="340478" cy="259045"/>
    <xdr:sp macro="" textlink="">
      <xdr:nvSpPr>
        <xdr:cNvPr id="218" name="【福祉施設】&#10;有形固定資産減価償却率最小値テキスト"/>
        <xdr:cNvSpPr txBox="1"/>
      </xdr:nvSpPr>
      <xdr:spPr>
        <a:xfrm>
          <a:off x="4724400"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422275</xdr:colOff>
      <xdr:row>86</xdr:row>
      <xdr:rowOff>17145</xdr:rowOff>
    </xdr:from>
    <xdr:to>
      <xdr:col>6</xdr:col>
      <xdr:colOff>600075</xdr:colOff>
      <xdr:row>86</xdr:row>
      <xdr:rowOff>17145</xdr:rowOff>
    </xdr:to>
    <xdr:cxnSp macro="">
      <xdr:nvCxnSpPr>
        <xdr:cNvPr id="219" name="直線コネクタ 218"/>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20"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21" name="直線コネクタ 220"/>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116222</xdr:rowOff>
    </xdr:from>
    <xdr:ext cx="405111" cy="259045"/>
    <xdr:sp macro="" textlink="">
      <xdr:nvSpPr>
        <xdr:cNvPr id="222" name="【福祉施設】&#10;有形固定資産減価償却率平均値テキスト"/>
        <xdr:cNvSpPr txBox="1"/>
      </xdr:nvSpPr>
      <xdr:spPr>
        <a:xfrm>
          <a:off x="47244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23" name="フローチャート : 判断 222"/>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15875</xdr:rowOff>
    </xdr:from>
    <xdr:to>
      <xdr:col>5</xdr:col>
      <xdr:colOff>409575</xdr:colOff>
      <xdr:row>81</xdr:row>
      <xdr:rowOff>117475</xdr:rowOff>
    </xdr:to>
    <xdr:sp macro="" textlink="">
      <xdr:nvSpPr>
        <xdr:cNvPr id="224" name="フローチャート : 判断 223"/>
        <xdr:cNvSpPr/>
      </xdr:nvSpPr>
      <xdr:spPr>
        <a:xfrm>
          <a:off x="3746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108602</xdr:rowOff>
    </xdr:from>
    <xdr:ext cx="405111" cy="259045"/>
    <xdr:sp macro="" textlink="">
      <xdr:nvSpPr>
        <xdr:cNvPr id="225" name="n_1aveValue【福祉施設】&#10;有形固定資産減価償却率"/>
        <xdr:cNvSpPr txBox="1"/>
      </xdr:nvSpPr>
      <xdr:spPr>
        <a:xfrm>
          <a:off x="3582043"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162561</xdr:rowOff>
    </xdr:from>
    <xdr:to>
      <xdr:col>5</xdr:col>
      <xdr:colOff>409575</xdr:colOff>
      <xdr:row>79</xdr:row>
      <xdr:rowOff>92711</xdr:rowOff>
    </xdr:to>
    <xdr:sp macro="" textlink="">
      <xdr:nvSpPr>
        <xdr:cNvPr id="231" name="円/楕円 230"/>
        <xdr:cNvSpPr/>
      </xdr:nvSpPr>
      <xdr:spPr>
        <a:xfrm>
          <a:off x="3746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109238</xdr:rowOff>
    </xdr:from>
    <xdr:ext cx="405111" cy="259045"/>
    <xdr:sp macro="" textlink="">
      <xdr:nvSpPr>
        <xdr:cNvPr id="232" name="n_1mainValue【福祉施設】&#10;有形固定資産減価償却率"/>
        <xdr:cNvSpPr txBox="1"/>
      </xdr:nvSpPr>
      <xdr:spPr>
        <a:xfrm>
          <a:off x="3582043"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3" name="テキスト ボックス 24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160564</xdr:rowOff>
    </xdr:from>
    <xdr:to>
      <xdr:col>15</xdr:col>
      <xdr:colOff>180340</xdr:colOff>
      <xdr:row>87</xdr:row>
      <xdr:rowOff>62593</xdr:rowOff>
    </xdr:to>
    <xdr:cxnSp macro="">
      <xdr:nvCxnSpPr>
        <xdr:cNvPr id="259" name="直線コネクタ 258"/>
        <xdr:cNvCxnSpPr/>
      </xdr:nvCxnSpPr>
      <xdr:spPr>
        <a:xfrm flipV="1">
          <a:off x="10476865" y="133622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66420</xdr:rowOff>
    </xdr:from>
    <xdr:ext cx="469744" cy="259045"/>
    <xdr:sp macro="" textlink="">
      <xdr:nvSpPr>
        <xdr:cNvPr id="260" name="【福祉施設】&#10;一人当たり面積最小値テキスト"/>
        <xdr:cNvSpPr txBox="1"/>
      </xdr:nvSpPr>
      <xdr:spPr>
        <a:xfrm>
          <a:off x="10566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87</xdr:row>
      <xdr:rowOff>62593</xdr:rowOff>
    </xdr:from>
    <xdr:to>
      <xdr:col>15</xdr:col>
      <xdr:colOff>269875</xdr:colOff>
      <xdr:row>87</xdr:row>
      <xdr:rowOff>62593</xdr:rowOff>
    </xdr:to>
    <xdr:cxnSp macro="">
      <xdr:nvCxnSpPr>
        <xdr:cNvPr id="261" name="直線コネクタ 260"/>
        <xdr:cNvCxnSpPr/>
      </xdr:nvCxnSpPr>
      <xdr:spPr>
        <a:xfrm>
          <a:off x="10388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107241</xdr:rowOff>
    </xdr:from>
    <xdr:ext cx="469744" cy="259045"/>
    <xdr:sp macro="" textlink="">
      <xdr:nvSpPr>
        <xdr:cNvPr id="262" name="【福祉施設】&#10;一人当たり面積最大値テキスト"/>
        <xdr:cNvSpPr txBox="1"/>
      </xdr:nvSpPr>
      <xdr:spPr>
        <a:xfrm>
          <a:off x="105664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15</xdr:col>
      <xdr:colOff>92075</xdr:colOff>
      <xdr:row>77</xdr:row>
      <xdr:rowOff>160564</xdr:rowOff>
    </xdr:from>
    <xdr:to>
      <xdr:col>15</xdr:col>
      <xdr:colOff>269875</xdr:colOff>
      <xdr:row>77</xdr:row>
      <xdr:rowOff>160564</xdr:rowOff>
    </xdr:to>
    <xdr:cxnSp macro="">
      <xdr:nvCxnSpPr>
        <xdr:cNvPr id="263" name="直線コネクタ 262"/>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55534</xdr:rowOff>
    </xdr:from>
    <xdr:ext cx="469744" cy="259045"/>
    <xdr:sp macro="" textlink="">
      <xdr:nvSpPr>
        <xdr:cNvPr id="264" name="【福祉施設】&#10;一人当たり面積平均値テキスト"/>
        <xdr:cNvSpPr txBox="1"/>
      </xdr:nvSpPr>
      <xdr:spPr>
        <a:xfrm>
          <a:off x="10566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77107</xdr:rowOff>
    </xdr:from>
    <xdr:to>
      <xdr:col>15</xdr:col>
      <xdr:colOff>231775</xdr:colOff>
      <xdr:row>84</xdr:row>
      <xdr:rowOff>7257</xdr:rowOff>
    </xdr:to>
    <xdr:sp macro="" textlink="">
      <xdr:nvSpPr>
        <xdr:cNvPr id="265" name="フローチャート : 判断 264"/>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6" name="フローチャート : 判断 265"/>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120848</xdr:rowOff>
    </xdr:from>
    <xdr:ext cx="469744" cy="259045"/>
    <xdr:sp macro="" textlink="">
      <xdr:nvSpPr>
        <xdr:cNvPr id="267"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68943</xdr:rowOff>
    </xdr:from>
    <xdr:to>
      <xdr:col>14</xdr:col>
      <xdr:colOff>79375</xdr:colOff>
      <xdr:row>82</xdr:row>
      <xdr:rowOff>170543</xdr:rowOff>
    </xdr:to>
    <xdr:sp macro="" textlink="">
      <xdr:nvSpPr>
        <xdr:cNvPr id="273" name="円/楕円 272"/>
        <xdr:cNvSpPr/>
      </xdr:nvSpPr>
      <xdr:spPr>
        <a:xfrm>
          <a:off x="9588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15620</xdr:rowOff>
    </xdr:from>
    <xdr:ext cx="469744" cy="259045"/>
    <xdr:sp macro="" textlink="">
      <xdr:nvSpPr>
        <xdr:cNvPr id="274" name="n_1mainValue【福祉施設】&#10;一人当たり面積"/>
        <xdr:cNvSpPr txBox="1"/>
      </xdr:nvSpPr>
      <xdr:spPr>
        <a:xfrm>
          <a:off x="93917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142875</xdr:rowOff>
    </xdr:to>
    <xdr:cxnSp macro="">
      <xdr:nvCxnSpPr>
        <xdr:cNvPr id="299" name="直線コネクタ 298"/>
        <xdr:cNvCxnSpPr/>
      </xdr:nvCxnSpPr>
      <xdr:spPr>
        <a:xfrm flipV="1">
          <a:off x="4634865" y="1715262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146702</xdr:rowOff>
    </xdr:from>
    <xdr:ext cx="405111" cy="259045"/>
    <xdr:sp macro="" textlink="">
      <xdr:nvSpPr>
        <xdr:cNvPr id="300" name="【市民会館】&#10;有形固定資産減価償却率最小値テキスト"/>
        <xdr:cNvSpPr txBox="1"/>
      </xdr:nvSpPr>
      <xdr:spPr>
        <a:xfrm>
          <a:off x="4724400"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107</xdr:row>
      <xdr:rowOff>142875</xdr:rowOff>
    </xdr:from>
    <xdr:to>
      <xdr:col>6</xdr:col>
      <xdr:colOff>600075</xdr:colOff>
      <xdr:row>107</xdr:row>
      <xdr:rowOff>142875</xdr:rowOff>
    </xdr:to>
    <xdr:cxnSp macro="">
      <xdr:nvCxnSpPr>
        <xdr:cNvPr id="301" name="直線コネクタ 300"/>
        <xdr:cNvCxnSpPr/>
      </xdr:nvCxnSpPr>
      <xdr:spPr>
        <a:xfrm>
          <a:off x="4546600" y="1848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02"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03" name="直線コネクタ 302"/>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17163</xdr:rowOff>
    </xdr:from>
    <xdr:ext cx="405111" cy="259045"/>
    <xdr:sp macro="" textlink="">
      <xdr:nvSpPr>
        <xdr:cNvPr id="304" name="【市民会館】&#10;有形固定資産減価償却率平均値テキスト"/>
        <xdr:cNvSpPr txBox="1"/>
      </xdr:nvSpPr>
      <xdr:spPr>
        <a:xfrm>
          <a:off x="4724400" y="1801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38736</xdr:rowOff>
    </xdr:from>
    <xdr:to>
      <xdr:col>6</xdr:col>
      <xdr:colOff>561975</xdr:colOff>
      <xdr:row>105</xdr:row>
      <xdr:rowOff>140336</xdr:rowOff>
    </xdr:to>
    <xdr:sp macro="" textlink="">
      <xdr:nvSpPr>
        <xdr:cNvPr id="305" name="フローチャート : 判断 304"/>
        <xdr:cNvSpPr/>
      </xdr:nvSpPr>
      <xdr:spPr>
        <a:xfrm>
          <a:off x="4584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29211</xdr:rowOff>
    </xdr:from>
    <xdr:to>
      <xdr:col>5</xdr:col>
      <xdr:colOff>409575</xdr:colOff>
      <xdr:row>105</xdr:row>
      <xdr:rowOff>130811</xdr:rowOff>
    </xdr:to>
    <xdr:sp macro="" textlink="">
      <xdr:nvSpPr>
        <xdr:cNvPr id="306" name="フローチャート : 判断 305"/>
        <xdr:cNvSpPr/>
      </xdr:nvSpPr>
      <xdr:spPr>
        <a:xfrm>
          <a:off x="3746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121938</xdr:rowOff>
    </xdr:from>
    <xdr:ext cx="405111" cy="259045"/>
    <xdr:sp macro="" textlink="">
      <xdr:nvSpPr>
        <xdr:cNvPr id="307" name="n_1aveValue【市民会館】&#10;有形固定資産減価償却率"/>
        <xdr:cNvSpPr txBox="1"/>
      </xdr:nvSpPr>
      <xdr:spPr>
        <a:xfrm>
          <a:off x="3582043"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27305</xdr:rowOff>
    </xdr:from>
    <xdr:to>
      <xdr:col>5</xdr:col>
      <xdr:colOff>409575</xdr:colOff>
      <xdr:row>105</xdr:row>
      <xdr:rowOff>128905</xdr:rowOff>
    </xdr:to>
    <xdr:sp macro="" textlink="">
      <xdr:nvSpPr>
        <xdr:cNvPr id="313" name="円/楕円 312"/>
        <xdr:cNvSpPr/>
      </xdr:nvSpPr>
      <xdr:spPr>
        <a:xfrm>
          <a:off x="3746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145432</xdr:rowOff>
    </xdr:from>
    <xdr:ext cx="405111" cy="259045"/>
    <xdr:sp macro="" textlink="">
      <xdr:nvSpPr>
        <xdr:cNvPr id="314" name="n_1mainValue【市民会館】&#10;有形固定資産減価償却率"/>
        <xdr:cNvSpPr txBox="1"/>
      </xdr:nvSpPr>
      <xdr:spPr>
        <a:xfrm>
          <a:off x="3582043"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5" name="直線コネクタ 3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6" name="テキスト ボックス 3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7" name="直線コネクタ 3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8" name="テキスト ボックス 3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9" name="直線コネクタ 3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30" name="テキスト ボックス 3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1" name="直線コネクタ 3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2" name="テキスト ボックス 3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108</xdr:row>
      <xdr:rowOff>30480</xdr:rowOff>
    </xdr:to>
    <xdr:cxnSp macro="">
      <xdr:nvCxnSpPr>
        <xdr:cNvPr id="336" name="直線コネクタ 335"/>
        <xdr:cNvCxnSpPr/>
      </xdr:nvCxnSpPr>
      <xdr:spPr>
        <a:xfrm flipV="1">
          <a:off x="10476865" y="17120615"/>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34307</xdr:rowOff>
    </xdr:from>
    <xdr:ext cx="469744" cy="259045"/>
    <xdr:sp macro="" textlink="">
      <xdr:nvSpPr>
        <xdr:cNvPr id="337" name="【市民会館】&#10;一人当たり面積最小値テキスト"/>
        <xdr:cNvSpPr txBox="1"/>
      </xdr:nvSpPr>
      <xdr:spPr>
        <a:xfrm>
          <a:off x="10566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108</xdr:row>
      <xdr:rowOff>30480</xdr:rowOff>
    </xdr:from>
    <xdr:to>
      <xdr:col>15</xdr:col>
      <xdr:colOff>269875</xdr:colOff>
      <xdr:row>108</xdr:row>
      <xdr:rowOff>30480</xdr:rowOff>
    </xdr:to>
    <xdr:cxnSp macro="">
      <xdr:nvCxnSpPr>
        <xdr:cNvPr id="338" name="直線コネクタ 337"/>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339"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340" name="直線コネクタ 339"/>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31259</xdr:rowOff>
    </xdr:from>
    <xdr:ext cx="469744" cy="259045"/>
    <xdr:sp macro="" textlink="">
      <xdr:nvSpPr>
        <xdr:cNvPr id="341" name="【市民会館】&#10;一人当たり面積平均値テキスト"/>
        <xdr:cNvSpPr txBox="1"/>
      </xdr:nvSpPr>
      <xdr:spPr>
        <a:xfrm>
          <a:off x="1056640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52832</xdr:rowOff>
    </xdr:from>
    <xdr:to>
      <xdr:col>15</xdr:col>
      <xdr:colOff>231775</xdr:colOff>
      <xdr:row>104</xdr:row>
      <xdr:rowOff>154432</xdr:rowOff>
    </xdr:to>
    <xdr:sp macro="" textlink="">
      <xdr:nvSpPr>
        <xdr:cNvPr id="342" name="フローチャート : 判断 341"/>
        <xdr:cNvSpPr/>
      </xdr:nvSpPr>
      <xdr:spPr>
        <a:xfrm>
          <a:off x="10426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100837</xdr:rowOff>
    </xdr:from>
    <xdr:to>
      <xdr:col>14</xdr:col>
      <xdr:colOff>79375</xdr:colOff>
      <xdr:row>106</xdr:row>
      <xdr:rowOff>30987</xdr:rowOff>
    </xdr:to>
    <xdr:sp macro="" textlink="">
      <xdr:nvSpPr>
        <xdr:cNvPr id="343" name="フローチャート : 判断 342"/>
        <xdr:cNvSpPr/>
      </xdr:nvSpPr>
      <xdr:spPr>
        <a:xfrm>
          <a:off x="9588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22114</xdr:rowOff>
    </xdr:from>
    <xdr:ext cx="469744" cy="259045"/>
    <xdr:sp macro="" textlink="">
      <xdr:nvSpPr>
        <xdr:cNvPr id="344" name="n_1aveValue【市民会館】&#10;一人当たり面積"/>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135128</xdr:rowOff>
    </xdr:from>
    <xdr:to>
      <xdr:col>14</xdr:col>
      <xdr:colOff>79375</xdr:colOff>
      <xdr:row>105</xdr:row>
      <xdr:rowOff>65278</xdr:rowOff>
    </xdr:to>
    <xdr:sp macro="" textlink="">
      <xdr:nvSpPr>
        <xdr:cNvPr id="350" name="円/楕円 349"/>
        <xdr:cNvSpPr/>
      </xdr:nvSpPr>
      <xdr:spPr>
        <a:xfrm>
          <a:off x="9588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81805</xdr:rowOff>
    </xdr:from>
    <xdr:ext cx="469744" cy="259045"/>
    <xdr:sp macro="" textlink="">
      <xdr:nvSpPr>
        <xdr:cNvPr id="351" name="n_1mainValue【市民会館】&#10;一人当たり面積"/>
        <xdr:cNvSpPr txBox="1"/>
      </xdr:nvSpPr>
      <xdr:spPr>
        <a:xfrm>
          <a:off x="93917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7" name="正方形/長方形 36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8" name="テキスト ボックス 3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9" name="直線コネクタ 3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0" name="テキスト ボックス 37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1" name="直線コネクタ 3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2" name="テキスト ボックス 3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3" name="直線コネクタ 3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4" name="テキスト ボックス 3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5" name="直線コネクタ 3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6" name="テキスト ボックス 3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7" name="直線コネクタ 3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8" name="テキスト ボックス 3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9" name="直線コネクタ 3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0" name="テキスト ボックス 38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2" name="テキスト ボックス 3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166551</xdr:rowOff>
    </xdr:from>
    <xdr:to>
      <xdr:col>23</xdr:col>
      <xdr:colOff>516889</xdr:colOff>
      <xdr:row>62</xdr:row>
      <xdr:rowOff>42454</xdr:rowOff>
    </xdr:to>
    <xdr:cxnSp macro="">
      <xdr:nvCxnSpPr>
        <xdr:cNvPr id="394" name="直線コネクタ 393"/>
        <xdr:cNvCxnSpPr/>
      </xdr:nvCxnSpPr>
      <xdr:spPr>
        <a:xfrm flipV="1">
          <a:off x="16318864" y="9424851"/>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46281</xdr:rowOff>
    </xdr:from>
    <xdr:ext cx="405111" cy="259045"/>
    <xdr:sp macro="" textlink="">
      <xdr:nvSpPr>
        <xdr:cNvPr id="395" name="【保健センター・保健所】&#10;有形固定資産減価償却率最小値テキスト"/>
        <xdr:cNvSpPr txBox="1"/>
      </xdr:nvSpPr>
      <xdr:spPr>
        <a:xfrm>
          <a:off x="1640840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62</xdr:row>
      <xdr:rowOff>42454</xdr:rowOff>
    </xdr:from>
    <xdr:to>
      <xdr:col>23</xdr:col>
      <xdr:colOff>606425</xdr:colOff>
      <xdr:row>62</xdr:row>
      <xdr:rowOff>42454</xdr:rowOff>
    </xdr:to>
    <xdr:cxnSp macro="">
      <xdr:nvCxnSpPr>
        <xdr:cNvPr id="396" name="直線コネクタ 395"/>
        <xdr:cNvCxnSpPr/>
      </xdr:nvCxnSpPr>
      <xdr:spPr>
        <a:xfrm>
          <a:off x="16230600" y="106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113228</xdr:rowOff>
    </xdr:from>
    <xdr:ext cx="405111" cy="259045"/>
    <xdr:sp macro="" textlink="">
      <xdr:nvSpPr>
        <xdr:cNvPr id="397" name="【保健センター・保健所】&#10;有形固定資産減価償却率最大値テキスト"/>
        <xdr:cNvSpPr txBox="1"/>
      </xdr:nvSpPr>
      <xdr:spPr>
        <a:xfrm>
          <a:off x="16408400" y="9200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54</xdr:row>
      <xdr:rowOff>166551</xdr:rowOff>
    </xdr:from>
    <xdr:to>
      <xdr:col>23</xdr:col>
      <xdr:colOff>606425</xdr:colOff>
      <xdr:row>54</xdr:row>
      <xdr:rowOff>166551</xdr:rowOff>
    </xdr:to>
    <xdr:cxnSp macro="">
      <xdr:nvCxnSpPr>
        <xdr:cNvPr id="398" name="直線コネクタ 397"/>
        <xdr:cNvCxnSpPr/>
      </xdr:nvCxnSpPr>
      <xdr:spPr>
        <a:xfrm>
          <a:off x="16230600" y="94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159493</xdr:rowOff>
    </xdr:from>
    <xdr:ext cx="405111" cy="259045"/>
    <xdr:sp macro="" textlink="">
      <xdr:nvSpPr>
        <xdr:cNvPr id="399" name="【保健センター・保健所】&#10;有形固定資産減価償却率平均値テキスト"/>
        <xdr:cNvSpPr txBox="1"/>
      </xdr:nvSpPr>
      <xdr:spPr>
        <a:xfrm>
          <a:off x="164084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9616</xdr:rowOff>
    </xdr:from>
    <xdr:to>
      <xdr:col>23</xdr:col>
      <xdr:colOff>568325</xdr:colOff>
      <xdr:row>59</xdr:row>
      <xdr:rowOff>111216</xdr:rowOff>
    </xdr:to>
    <xdr:sp macro="" textlink="">
      <xdr:nvSpPr>
        <xdr:cNvPr id="400" name="フローチャート : 判断 399"/>
        <xdr:cNvSpPr/>
      </xdr:nvSpPr>
      <xdr:spPr>
        <a:xfrm>
          <a:off x="16268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16147</xdr:rowOff>
    </xdr:from>
    <xdr:to>
      <xdr:col>22</xdr:col>
      <xdr:colOff>415925</xdr:colOff>
      <xdr:row>63</xdr:row>
      <xdr:rowOff>117747</xdr:rowOff>
    </xdr:to>
    <xdr:sp macro="" textlink="">
      <xdr:nvSpPr>
        <xdr:cNvPr id="401" name="フローチャート : 判断 400"/>
        <xdr:cNvSpPr/>
      </xdr:nvSpPr>
      <xdr:spPr>
        <a:xfrm>
          <a:off x="15430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108874</xdr:rowOff>
    </xdr:from>
    <xdr:ext cx="405111" cy="259045"/>
    <xdr:sp macro="" textlink="">
      <xdr:nvSpPr>
        <xdr:cNvPr id="402" name="n_1aveValue【保健センター・保健所】&#10;有形固定資産減価償却率"/>
        <xdr:cNvSpPr txBox="1"/>
      </xdr:nvSpPr>
      <xdr:spPr>
        <a:xfrm>
          <a:off x="15266043"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92891</xdr:rowOff>
    </xdr:from>
    <xdr:to>
      <xdr:col>22</xdr:col>
      <xdr:colOff>415925</xdr:colOff>
      <xdr:row>59</xdr:row>
      <xdr:rowOff>23041</xdr:rowOff>
    </xdr:to>
    <xdr:sp macro="" textlink="">
      <xdr:nvSpPr>
        <xdr:cNvPr id="408" name="円/楕円 407"/>
        <xdr:cNvSpPr/>
      </xdr:nvSpPr>
      <xdr:spPr>
        <a:xfrm>
          <a:off x="15430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39568</xdr:rowOff>
    </xdr:from>
    <xdr:ext cx="405111" cy="259045"/>
    <xdr:sp macro="" textlink="">
      <xdr:nvSpPr>
        <xdr:cNvPr id="409" name="n_1mainValue【保健センター・保健所】&#10;有形固定資産減価償却率"/>
        <xdr:cNvSpPr txBox="1"/>
      </xdr:nvSpPr>
      <xdr:spPr>
        <a:xfrm>
          <a:off x="15266043"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20" name="直線コネクタ 41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1" name="テキスト ボックス 42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2" name="直線コネクタ 42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3" name="テキスト ボックス 42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4" name="直線コネクタ 42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5" name="テキスト ボックス 42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6" name="直線コネクタ 42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7" name="テキスト ボックス 42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8" name="直線コネクタ 42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9" name="テキスト ボックス 42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76200</xdr:rowOff>
    </xdr:from>
    <xdr:to>
      <xdr:col>32</xdr:col>
      <xdr:colOff>186689</xdr:colOff>
      <xdr:row>63</xdr:row>
      <xdr:rowOff>19050</xdr:rowOff>
    </xdr:to>
    <xdr:cxnSp macro="">
      <xdr:nvCxnSpPr>
        <xdr:cNvPr id="433" name="直線コネクタ 432"/>
        <xdr:cNvCxnSpPr/>
      </xdr:nvCxnSpPr>
      <xdr:spPr>
        <a:xfrm flipV="1">
          <a:off x="22160864" y="96774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22877</xdr:rowOff>
    </xdr:from>
    <xdr:ext cx="469744" cy="259045"/>
    <xdr:sp macro="" textlink="">
      <xdr:nvSpPr>
        <xdr:cNvPr id="434" name="【保健センター・保健所】&#10;一人当たり面積最小値テキスト"/>
        <xdr:cNvSpPr txBox="1"/>
      </xdr:nvSpPr>
      <xdr:spPr>
        <a:xfrm>
          <a:off x="222504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19050</xdr:rowOff>
    </xdr:from>
    <xdr:to>
      <xdr:col>32</xdr:col>
      <xdr:colOff>276225</xdr:colOff>
      <xdr:row>63</xdr:row>
      <xdr:rowOff>19050</xdr:rowOff>
    </xdr:to>
    <xdr:cxnSp macro="">
      <xdr:nvCxnSpPr>
        <xdr:cNvPr id="435" name="直線コネクタ 434"/>
        <xdr:cNvCxnSpPr/>
      </xdr:nvCxnSpPr>
      <xdr:spPr>
        <a:xfrm>
          <a:off x="22072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22877</xdr:rowOff>
    </xdr:from>
    <xdr:ext cx="469744" cy="259045"/>
    <xdr:sp macro="" textlink="">
      <xdr:nvSpPr>
        <xdr:cNvPr id="436" name="【保健センター・保健所】&#10;一人当たり面積最大値テキスト"/>
        <xdr:cNvSpPr txBox="1"/>
      </xdr:nvSpPr>
      <xdr:spPr>
        <a:xfrm>
          <a:off x="222504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56</xdr:row>
      <xdr:rowOff>76200</xdr:rowOff>
    </xdr:from>
    <xdr:to>
      <xdr:col>32</xdr:col>
      <xdr:colOff>276225</xdr:colOff>
      <xdr:row>56</xdr:row>
      <xdr:rowOff>76200</xdr:rowOff>
    </xdr:to>
    <xdr:cxnSp macro="">
      <xdr:nvCxnSpPr>
        <xdr:cNvPr id="437" name="直線コネクタ 436"/>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99077</xdr:rowOff>
    </xdr:from>
    <xdr:ext cx="469744" cy="259045"/>
    <xdr:sp macro="" textlink="">
      <xdr:nvSpPr>
        <xdr:cNvPr id="438" name="【保健センター・保健所】&#10;一人当たり面積平均値テキスト"/>
        <xdr:cNvSpPr txBox="1"/>
      </xdr:nvSpPr>
      <xdr:spPr>
        <a:xfrm>
          <a:off x="22250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439" name="フローチャート : 判断 438"/>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54</xdr:row>
      <xdr:rowOff>139700</xdr:rowOff>
    </xdr:from>
    <xdr:to>
      <xdr:col>31</xdr:col>
      <xdr:colOff>85725</xdr:colOff>
      <xdr:row>55</xdr:row>
      <xdr:rowOff>69850</xdr:rowOff>
    </xdr:to>
    <xdr:sp macro="" textlink="">
      <xdr:nvSpPr>
        <xdr:cNvPr id="440" name="フローチャート : 判断 439"/>
        <xdr:cNvSpPr/>
      </xdr:nvSpPr>
      <xdr:spPr>
        <a:xfrm>
          <a:off x="212725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86377</xdr:rowOff>
    </xdr:from>
    <xdr:ext cx="469744" cy="259045"/>
    <xdr:sp macro="" textlink="">
      <xdr:nvSpPr>
        <xdr:cNvPr id="441" name="n_1aveValue【保健センター・保健所】&#10;一人当たり面積"/>
        <xdr:cNvSpPr txBox="1"/>
      </xdr:nvSpPr>
      <xdr:spPr>
        <a:xfrm>
          <a:off x="2107572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2" name="テキスト ボックス 4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3" name="テキスト ボックス 4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4" name="テキスト ボックス 4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5" name="テキスト ボックス 4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6" name="テキスト ボックス 4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6350</xdr:rowOff>
    </xdr:from>
    <xdr:to>
      <xdr:col>31</xdr:col>
      <xdr:colOff>85725</xdr:colOff>
      <xdr:row>57</xdr:row>
      <xdr:rowOff>107950</xdr:rowOff>
    </xdr:to>
    <xdr:sp macro="" textlink="">
      <xdr:nvSpPr>
        <xdr:cNvPr id="447" name="円/楕円 446"/>
        <xdr:cNvSpPr/>
      </xdr:nvSpPr>
      <xdr:spPr>
        <a:xfrm>
          <a:off x="2127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99077</xdr:rowOff>
    </xdr:from>
    <xdr:ext cx="469744" cy="259045"/>
    <xdr:sp macro="" textlink="">
      <xdr:nvSpPr>
        <xdr:cNvPr id="448" name="n_1mainValue【保健センター・保健所】&#10;一人当たり面積"/>
        <xdr:cNvSpPr txBox="1"/>
      </xdr:nvSpPr>
      <xdr:spPr>
        <a:xfrm>
          <a:off x="210757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9" name="正方形/長方形 4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0" name="正方形/長方形 4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1" name="正方形/長方形 4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2" name="正方形/長方形 4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3" name="正方形/長方形 4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4" name="正方形/長方形 4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5" name="正方形/長方形 4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6" name="正方形/長方形 4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7" name="テキスト ボックス 4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8" name="直線コネクタ 4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9" name="テキスト ボックス 45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460" name="直線コネクタ 459"/>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461" name="テキスト ボックス 460"/>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462" name="直線コネクタ 461"/>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463" name="テキスト ボックス 462"/>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464" name="直線コネクタ 463"/>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465" name="テキスト ボックス 464"/>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6" name="直線コネクタ 46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7" name="テキスト ボックス 46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468" name="直線コネクタ 467"/>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469" name="テキスト ボックス 468"/>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470" name="直線コネクタ 469"/>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471" name="テキスト ボックス 470"/>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472" name="直線コネクタ 471"/>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473" name="テキスト ボックス 472"/>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5" name="テキスト ボックス 47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60961</xdr:rowOff>
    </xdr:from>
    <xdr:to>
      <xdr:col>23</xdr:col>
      <xdr:colOff>516889</xdr:colOff>
      <xdr:row>85</xdr:row>
      <xdr:rowOff>169545</xdr:rowOff>
    </xdr:to>
    <xdr:cxnSp macro="">
      <xdr:nvCxnSpPr>
        <xdr:cNvPr id="477" name="直線コネクタ 476"/>
        <xdr:cNvCxnSpPr/>
      </xdr:nvCxnSpPr>
      <xdr:spPr>
        <a:xfrm flipV="1">
          <a:off x="16318864" y="13434061"/>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1922</xdr:rowOff>
    </xdr:from>
    <xdr:ext cx="405111" cy="259045"/>
    <xdr:sp macro="" textlink="">
      <xdr:nvSpPr>
        <xdr:cNvPr id="478" name="【消防施設】&#10;有形固定資産減価償却率最小値テキスト"/>
        <xdr:cNvSpPr txBox="1"/>
      </xdr:nvSpPr>
      <xdr:spPr>
        <a:xfrm>
          <a:off x="16408400"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169545</xdr:rowOff>
    </xdr:from>
    <xdr:to>
      <xdr:col>23</xdr:col>
      <xdr:colOff>606425</xdr:colOff>
      <xdr:row>85</xdr:row>
      <xdr:rowOff>169545</xdr:rowOff>
    </xdr:to>
    <xdr:cxnSp macro="">
      <xdr:nvCxnSpPr>
        <xdr:cNvPr id="479" name="直線コネクタ 478"/>
        <xdr:cNvCxnSpPr/>
      </xdr:nvCxnSpPr>
      <xdr:spPr>
        <a:xfrm>
          <a:off x="16230600" y="1474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7638</xdr:rowOff>
    </xdr:from>
    <xdr:ext cx="405111" cy="259045"/>
    <xdr:sp macro="" textlink="">
      <xdr:nvSpPr>
        <xdr:cNvPr id="480" name="【消防施設】&#10;有形固定資産減価償却率最大値テキスト"/>
        <xdr:cNvSpPr txBox="1"/>
      </xdr:nvSpPr>
      <xdr:spPr>
        <a:xfrm>
          <a:off x="16408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78</xdr:row>
      <xdr:rowOff>60961</xdr:rowOff>
    </xdr:from>
    <xdr:to>
      <xdr:col>23</xdr:col>
      <xdr:colOff>606425</xdr:colOff>
      <xdr:row>78</xdr:row>
      <xdr:rowOff>60961</xdr:rowOff>
    </xdr:to>
    <xdr:cxnSp macro="">
      <xdr:nvCxnSpPr>
        <xdr:cNvPr id="481" name="直線コネクタ 480"/>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111459</xdr:rowOff>
    </xdr:from>
    <xdr:ext cx="405111" cy="259045"/>
    <xdr:sp macro="" textlink="">
      <xdr:nvSpPr>
        <xdr:cNvPr id="482" name="【消防施設】&#10;有形固定資産減価償却率平均値テキスト"/>
        <xdr:cNvSpPr txBox="1"/>
      </xdr:nvSpPr>
      <xdr:spPr>
        <a:xfrm>
          <a:off x="16408400" y="13998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133032</xdr:rowOff>
    </xdr:from>
    <xdr:to>
      <xdr:col>23</xdr:col>
      <xdr:colOff>568325</xdr:colOff>
      <xdr:row>82</xdr:row>
      <xdr:rowOff>63182</xdr:rowOff>
    </xdr:to>
    <xdr:sp macro="" textlink="">
      <xdr:nvSpPr>
        <xdr:cNvPr id="483" name="フローチャート : 判断 482"/>
        <xdr:cNvSpPr/>
      </xdr:nvSpPr>
      <xdr:spPr>
        <a:xfrm>
          <a:off x="16268700" y="140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104457</xdr:rowOff>
    </xdr:from>
    <xdr:to>
      <xdr:col>22</xdr:col>
      <xdr:colOff>415925</xdr:colOff>
      <xdr:row>82</xdr:row>
      <xdr:rowOff>34607</xdr:rowOff>
    </xdr:to>
    <xdr:sp macro="" textlink="">
      <xdr:nvSpPr>
        <xdr:cNvPr id="484" name="フローチャート : 判断 483"/>
        <xdr:cNvSpPr/>
      </xdr:nvSpPr>
      <xdr:spPr>
        <a:xfrm>
          <a:off x="15430500" y="1399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25734</xdr:rowOff>
    </xdr:from>
    <xdr:ext cx="405111" cy="259045"/>
    <xdr:sp macro="" textlink="">
      <xdr:nvSpPr>
        <xdr:cNvPr id="485" name="n_1aveValue【消防施設】&#10;有形固定資産減価償却率"/>
        <xdr:cNvSpPr txBox="1"/>
      </xdr:nvSpPr>
      <xdr:spPr>
        <a:xfrm>
          <a:off x="15266043" y="14084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6" name="テキスト ボックス 4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7" name="テキスト ボックス 4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8" name="テキスト ボックス 4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9" name="テキスト ボックス 4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0" name="テキスト ボックス 4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164464</xdr:rowOff>
    </xdr:from>
    <xdr:to>
      <xdr:col>22</xdr:col>
      <xdr:colOff>415925</xdr:colOff>
      <xdr:row>79</xdr:row>
      <xdr:rowOff>94614</xdr:rowOff>
    </xdr:to>
    <xdr:sp macro="" textlink="">
      <xdr:nvSpPr>
        <xdr:cNvPr id="491" name="円/楕円 490"/>
        <xdr:cNvSpPr/>
      </xdr:nvSpPr>
      <xdr:spPr>
        <a:xfrm>
          <a:off x="15430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111141</xdr:rowOff>
    </xdr:from>
    <xdr:ext cx="405111" cy="259045"/>
    <xdr:sp macro="" textlink="">
      <xdr:nvSpPr>
        <xdr:cNvPr id="492" name="n_1mainValue【消防施設】&#10;有形固定資産減価償却率"/>
        <xdr:cNvSpPr txBox="1"/>
      </xdr:nvSpPr>
      <xdr:spPr>
        <a:xfrm>
          <a:off x="15266043"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03" name="直線コネクタ 50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4" name="テキスト ボックス 50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5" name="直線コネクタ 50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6" name="テキスト ボックス 50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7" name="直線コネクタ 5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8" name="テキスト ボックス 5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9" name="直線コネクタ 50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10" name="テキスト ボックス 50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11" name="直線コネクタ 51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2" name="テキスト ボックス 51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3" name="直線コネクタ 5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4" name="テキスト ボックス 5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139700</xdr:rowOff>
    </xdr:from>
    <xdr:to>
      <xdr:col>32</xdr:col>
      <xdr:colOff>186689</xdr:colOff>
      <xdr:row>86</xdr:row>
      <xdr:rowOff>50800</xdr:rowOff>
    </xdr:to>
    <xdr:cxnSp macro="">
      <xdr:nvCxnSpPr>
        <xdr:cNvPr id="516" name="直線コネクタ 515"/>
        <xdr:cNvCxnSpPr/>
      </xdr:nvCxnSpPr>
      <xdr:spPr>
        <a:xfrm flipV="1">
          <a:off x="22160864" y="135128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54627</xdr:rowOff>
    </xdr:from>
    <xdr:ext cx="469744" cy="259045"/>
    <xdr:sp macro="" textlink="">
      <xdr:nvSpPr>
        <xdr:cNvPr id="517" name="【消防施設】&#10;一人当たり面積最小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50800</xdr:rowOff>
    </xdr:from>
    <xdr:to>
      <xdr:col>32</xdr:col>
      <xdr:colOff>276225</xdr:colOff>
      <xdr:row>86</xdr:row>
      <xdr:rowOff>50800</xdr:rowOff>
    </xdr:to>
    <xdr:cxnSp macro="">
      <xdr:nvCxnSpPr>
        <xdr:cNvPr id="518" name="直線コネクタ 517"/>
        <xdr:cNvCxnSpPr/>
      </xdr:nvCxnSpPr>
      <xdr:spPr>
        <a:xfrm>
          <a:off x="22072600" y="1479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86377</xdr:rowOff>
    </xdr:from>
    <xdr:ext cx="469744" cy="259045"/>
    <xdr:sp macro="" textlink="">
      <xdr:nvSpPr>
        <xdr:cNvPr id="519" name="【消防施設】&#10;一人当たり面積最大値テキスト"/>
        <xdr:cNvSpPr txBox="1"/>
      </xdr:nvSpPr>
      <xdr:spPr>
        <a:xfrm>
          <a:off x="222504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78</xdr:row>
      <xdr:rowOff>139700</xdr:rowOff>
    </xdr:from>
    <xdr:to>
      <xdr:col>32</xdr:col>
      <xdr:colOff>276225</xdr:colOff>
      <xdr:row>78</xdr:row>
      <xdr:rowOff>139700</xdr:rowOff>
    </xdr:to>
    <xdr:cxnSp macro="">
      <xdr:nvCxnSpPr>
        <xdr:cNvPr id="520" name="直線コネクタ 519"/>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86377</xdr:rowOff>
    </xdr:from>
    <xdr:ext cx="469744" cy="259045"/>
    <xdr:sp macro="" textlink="">
      <xdr:nvSpPr>
        <xdr:cNvPr id="521" name="【消防施設】&#10;一人当たり面積平均値テキスト"/>
        <xdr:cNvSpPr txBox="1"/>
      </xdr:nvSpPr>
      <xdr:spPr>
        <a:xfrm>
          <a:off x="22250400" y="1431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107950</xdr:rowOff>
    </xdr:from>
    <xdr:to>
      <xdr:col>32</xdr:col>
      <xdr:colOff>238125</xdr:colOff>
      <xdr:row>84</xdr:row>
      <xdr:rowOff>38100</xdr:rowOff>
    </xdr:to>
    <xdr:sp macro="" textlink="">
      <xdr:nvSpPr>
        <xdr:cNvPr id="522" name="フローチャート : 判断 521"/>
        <xdr:cNvSpPr/>
      </xdr:nvSpPr>
      <xdr:spPr>
        <a:xfrm>
          <a:off x="22110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69850</xdr:rowOff>
    </xdr:from>
    <xdr:to>
      <xdr:col>31</xdr:col>
      <xdr:colOff>85725</xdr:colOff>
      <xdr:row>84</xdr:row>
      <xdr:rowOff>0</xdr:rowOff>
    </xdr:to>
    <xdr:sp macro="" textlink="">
      <xdr:nvSpPr>
        <xdr:cNvPr id="523" name="フローチャート : 判断 522"/>
        <xdr:cNvSpPr/>
      </xdr:nvSpPr>
      <xdr:spPr>
        <a:xfrm>
          <a:off x="21272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16527</xdr:rowOff>
    </xdr:from>
    <xdr:ext cx="469744" cy="259045"/>
    <xdr:sp macro="" textlink="">
      <xdr:nvSpPr>
        <xdr:cNvPr id="524" name="n_1aveValue【消防施設】&#10;一人当たり面積"/>
        <xdr:cNvSpPr txBox="1"/>
      </xdr:nvSpPr>
      <xdr:spPr>
        <a:xfrm>
          <a:off x="210757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5" name="テキスト ボックス 5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6" name="テキスト ボックス 5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7" name="テキスト ボックス 5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8" name="テキスト ボックス 5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9" name="テキスト ボックス 5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30" name="円/楕円 529"/>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22877</xdr:rowOff>
    </xdr:from>
    <xdr:ext cx="469744" cy="259045"/>
    <xdr:sp macro="" textlink="">
      <xdr:nvSpPr>
        <xdr:cNvPr id="531"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2" name="正方形/長方形 5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3" name="正方形/長方形 5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4" name="正方形/長方形 5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5" name="正方形/長方形 5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6" name="正方形/長方形 5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7" name="正方形/長方形 5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8" name="正方形/長方形 5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9" name="正方形/長方形 5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0" name="テキスト ボックス 5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1" name="直線コネクタ 5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42" name="直線コネクタ 5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43" name="テキスト ボックス 54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44" name="直線コネクタ 5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5" name="テキスト ボックス 5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6" name="直線コネクタ 5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7" name="テキスト ボックス 5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8" name="直線コネクタ 5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9" name="テキスト ボックス 5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50" name="直線コネクタ 5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51" name="テキスト ボックス 5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52" name="直線コネクタ 5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53" name="テキスト ボックス 55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4" name="直線コネクタ 5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5" name="テキスト ボックス 5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113756</xdr:rowOff>
    </xdr:from>
    <xdr:to>
      <xdr:col>23</xdr:col>
      <xdr:colOff>516889</xdr:colOff>
      <xdr:row>107</xdr:row>
      <xdr:rowOff>149679</xdr:rowOff>
    </xdr:to>
    <xdr:cxnSp macro="">
      <xdr:nvCxnSpPr>
        <xdr:cNvPr id="557" name="直線コネクタ 556"/>
        <xdr:cNvCxnSpPr/>
      </xdr:nvCxnSpPr>
      <xdr:spPr>
        <a:xfrm flipV="1">
          <a:off x="16318864" y="1725875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153506</xdr:rowOff>
    </xdr:from>
    <xdr:ext cx="405111" cy="259045"/>
    <xdr:sp macro="" textlink="">
      <xdr:nvSpPr>
        <xdr:cNvPr id="558" name="【庁舎】&#10;有形固定資産減価償却率最小値テキスト"/>
        <xdr:cNvSpPr txBox="1"/>
      </xdr:nvSpPr>
      <xdr:spPr>
        <a:xfrm>
          <a:off x="16408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428625</xdr:colOff>
      <xdr:row>107</xdr:row>
      <xdr:rowOff>149679</xdr:rowOff>
    </xdr:from>
    <xdr:to>
      <xdr:col>23</xdr:col>
      <xdr:colOff>606425</xdr:colOff>
      <xdr:row>107</xdr:row>
      <xdr:rowOff>149679</xdr:rowOff>
    </xdr:to>
    <xdr:cxnSp macro="">
      <xdr:nvCxnSpPr>
        <xdr:cNvPr id="559" name="直線コネクタ 558"/>
        <xdr:cNvCxnSpPr/>
      </xdr:nvCxnSpPr>
      <xdr:spPr>
        <a:xfrm>
          <a:off x="16230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60433</xdr:rowOff>
    </xdr:from>
    <xdr:ext cx="405111" cy="259045"/>
    <xdr:sp macro="" textlink="">
      <xdr:nvSpPr>
        <xdr:cNvPr id="560" name="【庁舎】&#10;有形固定資産減価償却率最大値テキスト"/>
        <xdr:cNvSpPr txBox="1"/>
      </xdr:nvSpPr>
      <xdr:spPr>
        <a:xfrm>
          <a:off x="164084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100</xdr:row>
      <xdr:rowOff>113756</xdr:rowOff>
    </xdr:from>
    <xdr:to>
      <xdr:col>23</xdr:col>
      <xdr:colOff>606425</xdr:colOff>
      <xdr:row>100</xdr:row>
      <xdr:rowOff>113756</xdr:rowOff>
    </xdr:to>
    <xdr:cxnSp macro="">
      <xdr:nvCxnSpPr>
        <xdr:cNvPr id="561" name="直線コネクタ 560"/>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116495</xdr:rowOff>
    </xdr:from>
    <xdr:ext cx="405111" cy="259045"/>
    <xdr:sp macro="" textlink="">
      <xdr:nvSpPr>
        <xdr:cNvPr id="562" name="【庁舎】&#10;有形固定資産減価償却率平均値テキスト"/>
        <xdr:cNvSpPr txBox="1"/>
      </xdr:nvSpPr>
      <xdr:spPr>
        <a:xfrm>
          <a:off x="164084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138068</xdr:rowOff>
    </xdr:from>
    <xdr:to>
      <xdr:col>23</xdr:col>
      <xdr:colOff>568325</xdr:colOff>
      <xdr:row>105</xdr:row>
      <xdr:rowOff>68218</xdr:rowOff>
    </xdr:to>
    <xdr:sp macro="" textlink="">
      <xdr:nvSpPr>
        <xdr:cNvPr id="563" name="フローチャート : 判断 562"/>
        <xdr:cNvSpPr/>
      </xdr:nvSpPr>
      <xdr:spPr>
        <a:xfrm>
          <a:off x="16268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152763</xdr:rowOff>
    </xdr:from>
    <xdr:to>
      <xdr:col>22</xdr:col>
      <xdr:colOff>415925</xdr:colOff>
      <xdr:row>103</xdr:row>
      <xdr:rowOff>82913</xdr:rowOff>
    </xdr:to>
    <xdr:sp macro="" textlink="">
      <xdr:nvSpPr>
        <xdr:cNvPr id="564" name="フローチャート : 判断 563"/>
        <xdr:cNvSpPr/>
      </xdr:nvSpPr>
      <xdr:spPr>
        <a:xfrm>
          <a:off x="15430500" y="1764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99440</xdr:rowOff>
    </xdr:from>
    <xdr:ext cx="405111" cy="259045"/>
    <xdr:sp macro="" textlink="">
      <xdr:nvSpPr>
        <xdr:cNvPr id="565" name="n_1aveValue【庁舎】&#10;有形固定資産減価償却率"/>
        <xdr:cNvSpPr txBox="1"/>
      </xdr:nvSpPr>
      <xdr:spPr>
        <a:xfrm>
          <a:off x="15266043"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6" name="テキスト ボックス 5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7" name="テキスト ボックス 5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8" name="テキスト ボックス 5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9" name="テキスト ボックス 5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0" name="テキスト ボックス 5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27032</xdr:rowOff>
    </xdr:from>
    <xdr:to>
      <xdr:col>22</xdr:col>
      <xdr:colOff>415925</xdr:colOff>
      <xdr:row>104</xdr:row>
      <xdr:rowOff>128632</xdr:rowOff>
    </xdr:to>
    <xdr:sp macro="" textlink="">
      <xdr:nvSpPr>
        <xdr:cNvPr id="571" name="円/楕円 570"/>
        <xdr:cNvSpPr/>
      </xdr:nvSpPr>
      <xdr:spPr>
        <a:xfrm>
          <a:off x="15430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119759</xdr:rowOff>
    </xdr:from>
    <xdr:ext cx="405111" cy="259045"/>
    <xdr:sp macro="" textlink="">
      <xdr:nvSpPr>
        <xdr:cNvPr id="572" name="n_1mainValue【庁舎】&#10;有形固定資産減価償却率"/>
        <xdr:cNvSpPr txBox="1"/>
      </xdr:nvSpPr>
      <xdr:spPr>
        <a:xfrm>
          <a:off x="15266043"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4" name="正方形/長方形 5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5" name="正方形/長方形 5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6" name="正方形/長方形 5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7" name="正方形/長方形 5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8" name="正方形/長方形 5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9" name="正方形/長方形 5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0" name="正方形/長方形 5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1" name="テキスト ボックス 5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2" name="直線コネクタ 5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3" name="テキスト ボックス 58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84" name="直線コネクタ 5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5" name="テキスト ボックス 5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6" name="直線コネクタ 5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7" name="テキスト ボックス 5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8" name="直線コネクタ 5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9" name="テキスト ボックス 5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90" name="直線コネクタ 5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91" name="テキスト ボックス 5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92" name="直線コネクタ 5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3" name="テキスト ボックス 5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4" name="直線コネクタ 5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5" name="テキスト ボックス 5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133350</xdr:rowOff>
    </xdr:to>
    <xdr:cxnSp macro="">
      <xdr:nvCxnSpPr>
        <xdr:cNvPr id="597" name="直線コネクタ 596"/>
        <xdr:cNvCxnSpPr/>
      </xdr:nvCxnSpPr>
      <xdr:spPr>
        <a:xfrm flipV="1">
          <a:off x="22160864" y="17125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598"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599" name="直線コネクタ 59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00"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01" name="直線コネクタ 600"/>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137177</xdr:rowOff>
    </xdr:from>
    <xdr:ext cx="469744" cy="259045"/>
    <xdr:sp macro="" textlink="">
      <xdr:nvSpPr>
        <xdr:cNvPr id="602" name="【庁舎】&#10;一人当たり面積平均値テキスト"/>
        <xdr:cNvSpPr txBox="1"/>
      </xdr:nvSpPr>
      <xdr:spPr>
        <a:xfrm>
          <a:off x="22250400" y="1745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101</xdr:row>
      <xdr:rowOff>158750</xdr:rowOff>
    </xdr:from>
    <xdr:to>
      <xdr:col>32</xdr:col>
      <xdr:colOff>238125</xdr:colOff>
      <xdr:row>102</xdr:row>
      <xdr:rowOff>88900</xdr:rowOff>
    </xdr:to>
    <xdr:sp macro="" textlink="">
      <xdr:nvSpPr>
        <xdr:cNvPr id="603" name="フローチャート : 判断 602"/>
        <xdr:cNvSpPr/>
      </xdr:nvSpPr>
      <xdr:spPr>
        <a:xfrm>
          <a:off x="221107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604" name="フローチャート : 判断 603"/>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99077</xdr:rowOff>
    </xdr:from>
    <xdr:ext cx="469744" cy="259045"/>
    <xdr:sp macro="" textlink="">
      <xdr:nvSpPr>
        <xdr:cNvPr id="605" name="n_1aveValue【庁舎】&#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6350</xdr:rowOff>
    </xdr:from>
    <xdr:to>
      <xdr:col>31</xdr:col>
      <xdr:colOff>85725</xdr:colOff>
      <xdr:row>101</xdr:row>
      <xdr:rowOff>107950</xdr:rowOff>
    </xdr:to>
    <xdr:sp macro="" textlink="">
      <xdr:nvSpPr>
        <xdr:cNvPr id="611" name="円/楕円 610"/>
        <xdr:cNvSpPr/>
      </xdr:nvSpPr>
      <xdr:spPr>
        <a:xfrm>
          <a:off x="21272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124477</xdr:rowOff>
    </xdr:from>
    <xdr:ext cx="469744" cy="259045"/>
    <xdr:sp macro="" textlink="">
      <xdr:nvSpPr>
        <xdr:cNvPr id="612" name="n_1mainValue【庁舎】&#10;一人当たり面積"/>
        <xdr:cNvSpPr txBox="1"/>
      </xdr:nvSpPr>
      <xdr:spPr>
        <a:xfrm>
          <a:off x="21075727"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3" name="正方形/長方形 6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4" name="正方形/長方形 6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5" name="テキスト ボックス 6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日時点で固定資産台帳未整備のため、平成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年度数値が未計上である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年度末時点整備済み</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159,668
158,466
53.44
53,365,754
52,964,044
312,050
30,059,742
61,715,786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は基準財政収入額における地方消費税交付金の算定額が増加したものの、社会福祉費や高齢者保健福祉費等の増加により基準財政需要額も増加したため結果として財政力指数は横ばい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今後も、基準財政需要額が増加することが見込まれることから、行財政改革実行計画に基づく事務事業の見直しや定数管理等の取り組みを継続することにより、持続可能な財政運営を確保するよう努める。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41</xdr:row>
      <xdr:rowOff>170039</xdr:rowOff>
    </xdr:to>
    <xdr:cxnSp macro="">
      <xdr:nvCxnSpPr>
        <xdr:cNvPr id="68" name="直線コネクタ 67"/>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170039</xdr:rowOff>
    </xdr:from>
    <xdr:to>
      <xdr:col>6</xdr:col>
      <xdr:colOff>0</xdr:colOff>
      <xdr:row>42</xdr:row>
      <xdr:rowOff>11995</xdr:rowOff>
    </xdr:to>
    <xdr:cxnSp macro="">
      <xdr:nvCxnSpPr>
        <xdr:cNvPr id="71" name="直線コネクタ 70"/>
        <xdr:cNvCxnSpPr/>
      </xdr:nvCxnSpPr>
      <xdr:spPr>
        <a:xfrm flipV="1">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83555</xdr:rowOff>
    </xdr:from>
    <xdr:ext cx="736600" cy="259045"/>
    <xdr:sp macro="" textlink="">
      <xdr:nvSpPr>
        <xdr:cNvPr id="73" name="テキスト ボックス 72"/>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170039</xdr:rowOff>
    </xdr:from>
    <xdr:to>
      <xdr:col>4</xdr:col>
      <xdr:colOff>482600</xdr:colOff>
      <xdr:row>42</xdr:row>
      <xdr:rowOff>11995</xdr:rowOff>
    </xdr:to>
    <xdr:cxnSp macro="">
      <xdr:nvCxnSpPr>
        <xdr:cNvPr id="74" name="直線コネクタ 73"/>
        <xdr:cNvCxnSpPr/>
      </xdr:nvCxnSpPr>
      <xdr:spPr>
        <a:xfrm>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116417</xdr:rowOff>
    </xdr:from>
    <xdr:to>
      <xdr:col>4</xdr:col>
      <xdr:colOff>533400</xdr:colOff>
      <xdr:row>41</xdr:row>
      <xdr:rowOff>46567</xdr:rowOff>
    </xdr:to>
    <xdr:sp macro="" textlink="">
      <xdr:nvSpPr>
        <xdr:cNvPr id="75" name="フローチャート : 判断 74"/>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76" name="テキスト ボックス 75"/>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41</xdr:row>
      <xdr:rowOff>170039</xdr:rowOff>
    </xdr:to>
    <xdr:cxnSp macro="">
      <xdr:nvCxnSpPr>
        <xdr:cNvPr id="77" name="直線コネクタ 76"/>
        <xdr:cNvCxnSpPr/>
      </xdr:nvCxnSpPr>
      <xdr:spPr>
        <a:xfrm>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103011</xdr:rowOff>
    </xdr:from>
    <xdr:to>
      <xdr:col>3</xdr:col>
      <xdr:colOff>330200</xdr:colOff>
      <xdr:row>41</xdr:row>
      <xdr:rowOff>33161</xdr:rowOff>
    </xdr:to>
    <xdr:sp macro="" textlink="">
      <xdr:nvSpPr>
        <xdr:cNvPr id="78" name="フローチャート : 判断 77"/>
        <xdr:cNvSpPr/>
      </xdr:nvSpPr>
      <xdr:spPr>
        <a:xfrm>
          <a:off x="2286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43338</xdr:rowOff>
    </xdr:from>
    <xdr:ext cx="762000" cy="259045"/>
    <xdr:sp macro="" textlink="">
      <xdr:nvSpPr>
        <xdr:cNvPr id="79" name="テキスト ボックス 78"/>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80" name="フローチャート : 判断 79"/>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81" name="テキスト ボックス 80"/>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7" name="円/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91316</xdr:rowOff>
    </xdr:from>
    <xdr:ext cx="762000" cy="259045"/>
    <xdr:sp macro="" textlink="">
      <xdr:nvSpPr>
        <xdr:cNvPr id="88" name="財政力該当値テキスト"/>
        <xdr:cNvSpPr txBox="1"/>
      </xdr:nvSpPr>
      <xdr:spPr>
        <a:xfrm>
          <a:off x="5041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9" name="円/楕円 88"/>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34166</xdr:rowOff>
    </xdr:from>
    <xdr:ext cx="736600" cy="259045"/>
    <xdr:sp macro="" textlink="">
      <xdr:nvSpPr>
        <xdr:cNvPr id="90" name="テキスト ボックス 89"/>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91" name="円/楕円 90"/>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47572</xdr:rowOff>
    </xdr:from>
    <xdr:ext cx="762000" cy="259045"/>
    <xdr:sp macro="" textlink="">
      <xdr:nvSpPr>
        <xdr:cNvPr id="92" name="テキスト ボックス 91"/>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119239</xdr:rowOff>
    </xdr:from>
    <xdr:to>
      <xdr:col>3</xdr:col>
      <xdr:colOff>330200</xdr:colOff>
      <xdr:row>42</xdr:row>
      <xdr:rowOff>49389</xdr:rowOff>
    </xdr:to>
    <xdr:sp macro="" textlink="">
      <xdr:nvSpPr>
        <xdr:cNvPr id="93" name="円/楕円 92"/>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94" name="テキスト ボックス 93"/>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6" name="テキスト ボックス 95"/>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昨年度と比較し、地方消費税交付金の減少等により経常一般財源総額が減少するとともに、児童福祉に係る経費の増による経常経費充当一般財源の増加や、生活保護費に係る特定財源が減少したことにより、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改善に向けて、経常経費の削減を引き続き行っていくが、今後も社会保障費の増大が見込まれることから、当面は厳しい状況が続くことが予想される。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4656</xdr:rowOff>
    </xdr:from>
    <xdr:to>
      <xdr:col>7</xdr:col>
      <xdr:colOff>152400</xdr:colOff>
      <xdr:row>66</xdr:row>
      <xdr:rowOff>162983</xdr:rowOff>
    </xdr:to>
    <xdr:cxnSp macro="">
      <xdr:nvCxnSpPr>
        <xdr:cNvPr id="131" name="直線コネクタ 130"/>
        <xdr:cNvCxnSpPr/>
      </xdr:nvCxnSpPr>
      <xdr:spPr>
        <a:xfrm>
          <a:off x="4114800" y="11148906"/>
          <a:ext cx="8382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4656</xdr:rowOff>
    </xdr:from>
    <xdr:to>
      <xdr:col>6</xdr:col>
      <xdr:colOff>0</xdr:colOff>
      <xdr:row>65</xdr:row>
      <xdr:rowOff>165523</xdr:rowOff>
    </xdr:to>
    <xdr:cxnSp macro="">
      <xdr:nvCxnSpPr>
        <xdr:cNvPr id="134" name="直線コネクタ 133"/>
        <xdr:cNvCxnSpPr/>
      </xdr:nvCxnSpPr>
      <xdr:spPr>
        <a:xfrm flipV="1">
          <a:off x="3225800" y="111489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165523</xdr:rowOff>
    </xdr:from>
    <xdr:to>
      <xdr:col>4</xdr:col>
      <xdr:colOff>482600</xdr:colOff>
      <xdr:row>66</xdr:row>
      <xdr:rowOff>2117</xdr:rowOff>
    </xdr:to>
    <xdr:cxnSp macro="">
      <xdr:nvCxnSpPr>
        <xdr:cNvPr id="137" name="直線コネクタ 136"/>
        <xdr:cNvCxnSpPr/>
      </xdr:nvCxnSpPr>
      <xdr:spPr>
        <a:xfrm flipV="1">
          <a:off x="2336800" y="1130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2117</xdr:rowOff>
    </xdr:from>
    <xdr:to>
      <xdr:col>4</xdr:col>
      <xdr:colOff>533400</xdr:colOff>
      <xdr:row>65</xdr:row>
      <xdr:rowOff>103717</xdr:rowOff>
    </xdr:to>
    <xdr:sp macro="" textlink="">
      <xdr:nvSpPr>
        <xdr:cNvPr id="138" name="フローチャート : 判断 137"/>
        <xdr:cNvSpPr/>
      </xdr:nvSpPr>
      <xdr:spPr>
        <a:xfrm>
          <a:off x="3175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113894</xdr:rowOff>
    </xdr:from>
    <xdr:ext cx="762000" cy="259045"/>
    <xdr:sp macro="" textlink="">
      <xdr:nvSpPr>
        <xdr:cNvPr id="139" name="テキスト ボックス 138"/>
        <xdr:cNvSpPr txBox="1"/>
      </xdr:nvSpPr>
      <xdr:spPr>
        <a:xfrm>
          <a:off x="2844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2117</xdr:rowOff>
    </xdr:from>
    <xdr:to>
      <xdr:col>3</xdr:col>
      <xdr:colOff>279400</xdr:colOff>
      <xdr:row>66</xdr:row>
      <xdr:rowOff>82550</xdr:rowOff>
    </xdr:to>
    <xdr:cxnSp macro="">
      <xdr:nvCxnSpPr>
        <xdr:cNvPr id="140" name="直線コネクタ 139"/>
        <xdr:cNvCxnSpPr/>
      </xdr:nvCxnSpPr>
      <xdr:spPr>
        <a:xfrm flipV="1">
          <a:off x="1447800" y="113178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1" name="フローチャート : 判断 140"/>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113894</xdr:rowOff>
    </xdr:from>
    <xdr:ext cx="762000" cy="259045"/>
    <xdr:sp macro="" textlink="">
      <xdr:nvSpPr>
        <xdr:cNvPr id="142" name="テキスト ボックス 141"/>
        <xdr:cNvSpPr txBox="1"/>
      </xdr:nvSpPr>
      <xdr:spPr>
        <a:xfrm>
          <a:off x="1955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25400</xdr:colOff>
      <xdr:row>66</xdr:row>
      <xdr:rowOff>39794</xdr:rowOff>
    </xdr:from>
    <xdr:to>
      <xdr:col>2</xdr:col>
      <xdr:colOff>127000</xdr:colOff>
      <xdr:row>66</xdr:row>
      <xdr:rowOff>141394</xdr:rowOff>
    </xdr:to>
    <xdr:sp macro="" textlink="">
      <xdr:nvSpPr>
        <xdr:cNvPr id="143" name="フローチャート : 判断 142"/>
        <xdr:cNvSpPr/>
      </xdr:nvSpPr>
      <xdr:spPr>
        <a:xfrm>
          <a:off x="1397000" y="1135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126171</xdr:rowOff>
    </xdr:from>
    <xdr:ext cx="762000" cy="259045"/>
    <xdr:sp macro="" textlink="">
      <xdr:nvSpPr>
        <xdr:cNvPr id="144" name="テキスト ボックス 143"/>
        <xdr:cNvSpPr txBox="1"/>
      </xdr:nvSpPr>
      <xdr:spPr>
        <a:xfrm>
          <a:off x="1066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112183</xdr:rowOff>
    </xdr:from>
    <xdr:to>
      <xdr:col>7</xdr:col>
      <xdr:colOff>203200</xdr:colOff>
      <xdr:row>67</xdr:row>
      <xdr:rowOff>42333</xdr:rowOff>
    </xdr:to>
    <xdr:sp macro="" textlink="">
      <xdr:nvSpPr>
        <xdr:cNvPr id="150" name="円/楕円 149"/>
        <xdr:cNvSpPr/>
      </xdr:nvSpPr>
      <xdr:spPr>
        <a:xfrm>
          <a:off x="49022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8060</xdr:rowOff>
    </xdr:from>
    <xdr:ext cx="762000" cy="259045"/>
    <xdr:sp macro="" textlink="">
      <xdr:nvSpPr>
        <xdr:cNvPr id="151" name="財政構造の弾力性該当値テキスト"/>
        <xdr:cNvSpPr txBox="1"/>
      </xdr:nvSpPr>
      <xdr:spPr>
        <a:xfrm>
          <a:off x="5041900" y="113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125306</xdr:rowOff>
    </xdr:from>
    <xdr:to>
      <xdr:col>6</xdr:col>
      <xdr:colOff>50800</xdr:colOff>
      <xdr:row>65</xdr:row>
      <xdr:rowOff>55456</xdr:rowOff>
    </xdr:to>
    <xdr:sp macro="" textlink="">
      <xdr:nvSpPr>
        <xdr:cNvPr id="152" name="円/楕円 151"/>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40233</xdr:rowOff>
    </xdr:from>
    <xdr:ext cx="736600" cy="259045"/>
    <xdr:sp macro="" textlink="">
      <xdr:nvSpPr>
        <xdr:cNvPr id="153" name="テキスト ボックス 152"/>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114723</xdr:rowOff>
    </xdr:from>
    <xdr:to>
      <xdr:col>4</xdr:col>
      <xdr:colOff>533400</xdr:colOff>
      <xdr:row>66</xdr:row>
      <xdr:rowOff>44873</xdr:rowOff>
    </xdr:to>
    <xdr:sp macro="" textlink="">
      <xdr:nvSpPr>
        <xdr:cNvPr id="154" name="円/楕円 153"/>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29650</xdr:rowOff>
    </xdr:from>
    <xdr:ext cx="762000" cy="259045"/>
    <xdr:sp macro="" textlink="">
      <xdr:nvSpPr>
        <xdr:cNvPr id="155" name="テキスト ボックス 154"/>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122767</xdr:rowOff>
    </xdr:from>
    <xdr:to>
      <xdr:col>3</xdr:col>
      <xdr:colOff>330200</xdr:colOff>
      <xdr:row>66</xdr:row>
      <xdr:rowOff>52917</xdr:rowOff>
    </xdr:to>
    <xdr:sp macro="" textlink="">
      <xdr:nvSpPr>
        <xdr:cNvPr id="156" name="円/楕円 155"/>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37694</xdr:rowOff>
    </xdr:from>
    <xdr:ext cx="762000" cy="259045"/>
    <xdr:sp macro="" textlink="">
      <xdr:nvSpPr>
        <xdr:cNvPr id="157" name="テキスト ボックス 156"/>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31750</xdr:rowOff>
    </xdr:from>
    <xdr:to>
      <xdr:col>2</xdr:col>
      <xdr:colOff>127000</xdr:colOff>
      <xdr:row>66</xdr:row>
      <xdr:rowOff>133350</xdr:rowOff>
    </xdr:to>
    <xdr:sp macro="" textlink="">
      <xdr:nvSpPr>
        <xdr:cNvPr id="158" name="円/楕円 157"/>
        <xdr:cNvSpPr/>
      </xdr:nvSpPr>
      <xdr:spPr>
        <a:xfrm>
          <a:off x="1397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143527</xdr:rowOff>
    </xdr:from>
    <xdr:ext cx="762000" cy="259045"/>
    <xdr:sp macro="" textlink="">
      <xdr:nvSpPr>
        <xdr:cNvPr id="159" name="テキスト ボックス 158"/>
        <xdr:cNvSpPr txBox="1"/>
      </xdr:nvSpPr>
      <xdr:spPr>
        <a:xfrm>
          <a:off x="1066800" y="1111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人事院勧告に準じた期末手当の増額や、給与の独自カットの一部廃止による人件費の増額、</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PFI</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業務委託料（割賦分）の増による物件費の増額により、当該指標について昨年度に比べて増額となっている。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今後、施設の老朽化に伴い修繕料等の増加が見込まれるが、長寿命化などの取組みによる経費の平準化に努めていく。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146211</xdr:rowOff>
    </xdr:from>
    <xdr:to>
      <xdr:col>7</xdr:col>
      <xdr:colOff>152400</xdr:colOff>
      <xdr:row>80</xdr:row>
      <xdr:rowOff>160539</xdr:rowOff>
    </xdr:to>
    <xdr:cxnSp macro="">
      <xdr:nvCxnSpPr>
        <xdr:cNvPr id="192" name="直線コネクタ 191"/>
        <xdr:cNvCxnSpPr/>
      </xdr:nvCxnSpPr>
      <xdr:spPr>
        <a:xfrm>
          <a:off x="4114800" y="13862211"/>
          <a:ext cx="838200" cy="1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129826</xdr:rowOff>
    </xdr:from>
    <xdr:to>
      <xdr:col>6</xdr:col>
      <xdr:colOff>0</xdr:colOff>
      <xdr:row>80</xdr:row>
      <xdr:rowOff>146211</xdr:rowOff>
    </xdr:to>
    <xdr:cxnSp macro="">
      <xdr:nvCxnSpPr>
        <xdr:cNvPr id="195" name="直線コネクタ 194"/>
        <xdr:cNvCxnSpPr/>
      </xdr:nvCxnSpPr>
      <xdr:spPr>
        <a:xfrm>
          <a:off x="3225800" y="13845826"/>
          <a:ext cx="889000" cy="1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120745</xdr:rowOff>
    </xdr:from>
    <xdr:to>
      <xdr:col>4</xdr:col>
      <xdr:colOff>482600</xdr:colOff>
      <xdr:row>80</xdr:row>
      <xdr:rowOff>129826</xdr:rowOff>
    </xdr:to>
    <xdr:cxnSp macro="">
      <xdr:nvCxnSpPr>
        <xdr:cNvPr id="198" name="直線コネクタ 197"/>
        <xdr:cNvCxnSpPr/>
      </xdr:nvCxnSpPr>
      <xdr:spPr>
        <a:xfrm>
          <a:off x="2336800" y="13836745"/>
          <a:ext cx="889000" cy="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140114</xdr:rowOff>
    </xdr:from>
    <xdr:to>
      <xdr:col>4</xdr:col>
      <xdr:colOff>533400</xdr:colOff>
      <xdr:row>81</xdr:row>
      <xdr:rowOff>70264</xdr:rowOff>
    </xdr:to>
    <xdr:sp macro="" textlink="">
      <xdr:nvSpPr>
        <xdr:cNvPr id="199" name="フローチャート : 判断 198"/>
        <xdr:cNvSpPr/>
      </xdr:nvSpPr>
      <xdr:spPr>
        <a:xfrm>
          <a:off x="3175000" y="138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55041</xdr:rowOff>
    </xdr:from>
    <xdr:ext cx="762000" cy="259045"/>
    <xdr:sp macro="" textlink="">
      <xdr:nvSpPr>
        <xdr:cNvPr id="200" name="テキスト ボックス 199"/>
        <xdr:cNvSpPr txBox="1"/>
      </xdr:nvSpPr>
      <xdr:spPr>
        <a:xfrm>
          <a:off x="2844800" y="139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105,349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120745</xdr:rowOff>
    </xdr:from>
    <xdr:to>
      <xdr:col>3</xdr:col>
      <xdr:colOff>279400</xdr:colOff>
      <xdr:row>80</xdr:row>
      <xdr:rowOff>126984</xdr:rowOff>
    </xdr:to>
    <xdr:cxnSp macro="">
      <xdr:nvCxnSpPr>
        <xdr:cNvPr id="201" name="直線コネクタ 200"/>
        <xdr:cNvCxnSpPr/>
      </xdr:nvCxnSpPr>
      <xdr:spPr>
        <a:xfrm flipV="1">
          <a:off x="1447800" y="13836745"/>
          <a:ext cx="8890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128383</xdr:rowOff>
    </xdr:from>
    <xdr:to>
      <xdr:col>3</xdr:col>
      <xdr:colOff>330200</xdr:colOff>
      <xdr:row>81</xdr:row>
      <xdr:rowOff>58533</xdr:rowOff>
    </xdr:to>
    <xdr:sp macro="" textlink="">
      <xdr:nvSpPr>
        <xdr:cNvPr id="202" name="フローチャート : 判断 201"/>
        <xdr:cNvSpPr/>
      </xdr:nvSpPr>
      <xdr:spPr>
        <a:xfrm>
          <a:off x="2286000" y="1384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43310</xdr:rowOff>
    </xdr:from>
    <xdr:ext cx="762000" cy="259045"/>
    <xdr:sp macro="" textlink="">
      <xdr:nvSpPr>
        <xdr:cNvPr id="203" name="テキスト ボックス 202"/>
        <xdr:cNvSpPr txBox="1"/>
      </xdr:nvSpPr>
      <xdr:spPr>
        <a:xfrm>
          <a:off x="1955800" y="139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102,918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140187</xdr:rowOff>
    </xdr:from>
    <xdr:to>
      <xdr:col>2</xdr:col>
      <xdr:colOff>127000</xdr:colOff>
      <xdr:row>81</xdr:row>
      <xdr:rowOff>70337</xdr:rowOff>
    </xdr:to>
    <xdr:sp macro="" textlink="">
      <xdr:nvSpPr>
        <xdr:cNvPr id="204" name="フローチャート : 判断 203"/>
        <xdr:cNvSpPr/>
      </xdr:nvSpPr>
      <xdr:spPr>
        <a:xfrm>
          <a:off x="1397000" y="13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55114</xdr:rowOff>
    </xdr:from>
    <xdr:ext cx="762000" cy="259045"/>
    <xdr:sp macro="" textlink="">
      <xdr:nvSpPr>
        <xdr:cNvPr id="205" name="テキスト ボックス 204"/>
        <xdr:cNvSpPr txBox="1"/>
      </xdr:nvSpPr>
      <xdr:spPr>
        <a:xfrm>
          <a:off x="1066800" y="1394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109739</xdr:rowOff>
    </xdr:from>
    <xdr:to>
      <xdr:col>7</xdr:col>
      <xdr:colOff>203200</xdr:colOff>
      <xdr:row>81</xdr:row>
      <xdr:rowOff>39889</xdr:rowOff>
    </xdr:to>
    <xdr:sp macro="" textlink="">
      <xdr:nvSpPr>
        <xdr:cNvPr id="211" name="円/楕円 210"/>
        <xdr:cNvSpPr/>
      </xdr:nvSpPr>
      <xdr:spPr>
        <a:xfrm>
          <a:off x="4902200" y="1382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31016</xdr:rowOff>
    </xdr:from>
    <xdr:ext cx="762000" cy="259045"/>
    <xdr:sp macro="" textlink="">
      <xdr:nvSpPr>
        <xdr:cNvPr id="212" name="人件費・物件費等の状況該当値テキスト"/>
        <xdr:cNvSpPr txBox="1"/>
      </xdr:nvSpPr>
      <xdr:spPr>
        <a:xfrm>
          <a:off x="5041900" y="1374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99,055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95411</xdr:rowOff>
    </xdr:from>
    <xdr:to>
      <xdr:col>6</xdr:col>
      <xdr:colOff>50800</xdr:colOff>
      <xdr:row>81</xdr:row>
      <xdr:rowOff>25561</xdr:rowOff>
    </xdr:to>
    <xdr:sp macro="" textlink="">
      <xdr:nvSpPr>
        <xdr:cNvPr id="213" name="円/楕円 212"/>
        <xdr:cNvSpPr/>
      </xdr:nvSpPr>
      <xdr:spPr>
        <a:xfrm>
          <a:off x="4064000" y="138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35738</xdr:rowOff>
    </xdr:from>
    <xdr:ext cx="736600" cy="259045"/>
    <xdr:sp macro="" textlink="">
      <xdr:nvSpPr>
        <xdr:cNvPr id="214" name="テキスト ボックス 213"/>
        <xdr:cNvSpPr txBox="1"/>
      </xdr:nvSpPr>
      <xdr:spPr>
        <a:xfrm>
          <a:off x="3733800" y="1358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96,086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79026</xdr:rowOff>
    </xdr:from>
    <xdr:to>
      <xdr:col>4</xdr:col>
      <xdr:colOff>533400</xdr:colOff>
      <xdr:row>81</xdr:row>
      <xdr:rowOff>9176</xdr:rowOff>
    </xdr:to>
    <xdr:sp macro="" textlink="">
      <xdr:nvSpPr>
        <xdr:cNvPr id="215" name="円/楕円 214"/>
        <xdr:cNvSpPr/>
      </xdr:nvSpPr>
      <xdr:spPr>
        <a:xfrm>
          <a:off x="3175000" y="137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19353</xdr:rowOff>
    </xdr:from>
    <xdr:ext cx="762000" cy="259045"/>
    <xdr:sp macro="" textlink="">
      <xdr:nvSpPr>
        <xdr:cNvPr id="216" name="テキスト ボックス 215"/>
        <xdr:cNvSpPr txBox="1"/>
      </xdr:nvSpPr>
      <xdr:spPr>
        <a:xfrm>
          <a:off x="2844800" y="1356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92,691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69945</xdr:rowOff>
    </xdr:from>
    <xdr:to>
      <xdr:col>3</xdr:col>
      <xdr:colOff>330200</xdr:colOff>
      <xdr:row>81</xdr:row>
      <xdr:rowOff>95</xdr:rowOff>
    </xdr:to>
    <xdr:sp macro="" textlink="">
      <xdr:nvSpPr>
        <xdr:cNvPr id="217" name="円/楕円 216"/>
        <xdr:cNvSpPr/>
      </xdr:nvSpPr>
      <xdr:spPr>
        <a:xfrm>
          <a:off x="2286000" y="1378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10272</xdr:rowOff>
    </xdr:from>
    <xdr:ext cx="762000" cy="259045"/>
    <xdr:sp macro="" textlink="">
      <xdr:nvSpPr>
        <xdr:cNvPr id="218" name="テキスト ボックス 217"/>
        <xdr:cNvSpPr txBox="1"/>
      </xdr:nvSpPr>
      <xdr:spPr>
        <a:xfrm>
          <a:off x="1955800" y="135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90,809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76184</xdr:rowOff>
    </xdr:from>
    <xdr:to>
      <xdr:col>2</xdr:col>
      <xdr:colOff>127000</xdr:colOff>
      <xdr:row>81</xdr:row>
      <xdr:rowOff>6334</xdr:rowOff>
    </xdr:to>
    <xdr:sp macro="" textlink="">
      <xdr:nvSpPr>
        <xdr:cNvPr id="219" name="円/楕円 218"/>
        <xdr:cNvSpPr/>
      </xdr:nvSpPr>
      <xdr:spPr>
        <a:xfrm>
          <a:off x="1397000" y="137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16511</xdr:rowOff>
    </xdr:from>
    <xdr:ext cx="762000" cy="259045"/>
    <xdr:sp macro="" textlink="">
      <xdr:nvSpPr>
        <xdr:cNvPr id="220" name="テキスト ボックス 219"/>
        <xdr:cNvSpPr txBox="1"/>
      </xdr:nvSpPr>
      <xdr:spPr>
        <a:xfrm>
          <a:off x="1066800" y="1356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300">
              <a:solidFill>
                <a:schemeClr val="dk1"/>
              </a:solidFill>
              <a:effectLst/>
              <a:latin typeface="+mn-lt"/>
              <a:ea typeface="+mn-ea"/>
              <a:cs typeface="+mn-cs"/>
            </a:rPr>
            <a:t>当市の</a:t>
          </a:r>
          <a:r>
            <a:rPr lang="ja-JP" altLang="en-US" sz="1300">
              <a:solidFill>
                <a:schemeClr val="dk1"/>
              </a:solidFill>
              <a:effectLst/>
              <a:latin typeface="+mn-lt"/>
              <a:ea typeface="+mn-ea"/>
              <a:cs typeface="+mn-cs"/>
            </a:rPr>
            <a:t>今年度</a:t>
          </a:r>
          <a:r>
            <a:rPr lang="ja-JP" altLang="ja-JP" sz="1300">
              <a:solidFill>
                <a:schemeClr val="dk1"/>
              </a:solidFill>
              <a:effectLst/>
              <a:latin typeface="+mn-lt"/>
              <a:ea typeface="+mn-ea"/>
              <a:cs typeface="+mn-cs"/>
            </a:rPr>
            <a:t>のラスパイレス指数は</a:t>
          </a:r>
          <a:r>
            <a:rPr lang="en-US" altLang="ja-JP" sz="1300">
              <a:solidFill>
                <a:schemeClr val="dk1"/>
              </a:solidFill>
              <a:effectLst/>
              <a:latin typeface="+mn-lt"/>
              <a:ea typeface="+mn-ea"/>
              <a:cs typeface="+mn-cs"/>
            </a:rPr>
            <a:t>100.8</a:t>
          </a:r>
          <a:r>
            <a:rPr lang="ja-JP" altLang="ja-JP" sz="1300">
              <a:solidFill>
                <a:schemeClr val="dk1"/>
              </a:solidFill>
              <a:effectLst/>
              <a:latin typeface="+mn-lt"/>
              <a:ea typeface="+mn-ea"/>
              <a:cs typeface="+mn-cs"/>
            </a:rPr>
            <a:t>であり、昨年度より</a:t>
          </a:r>
          <a:r>
            <a:rPr lang="en-US" altLang="ja-JP" sz="1300">
              <a:solidFill>
                <a:schemeClr val="dk1"/>
              </a:solidFill>
              <a:effectLst/>
              <a:latin typeface="+mn-lt"/>
              <a:ea typeface="+mn-ea"/>
              <a:cs typeface="+mn-cs"/>
            </a:rPr>
            <a:t>1.3</a:t>
          </a:r>
          <a:r>
            <a:rPr lang="ja-JP" altLang="ja-JP" sz="1300">
              <a:solidFill>
                <a:schemeClr val="dk1"/>
              </a:solidFill>
              <a:effectLst/>
              <a:latin typeface="+mn-lt"/>
              <a:ea typeface="+mn-ea"/>
              <a:cs typeface="+mn-cs"/>
            </a:rPr>
            <a:t>ポイント減少している。これは、平成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年度に行った給与の総合的見直し（国の△</a:t>
          </a:r>
          <a:r>
            <a:rPr lang="en-US" altLang="ja-JP" sz="1300">
              <a:solidFill>
                <a:schemeClr val="dk1"/>
              </a:solidFill>
              <a:effectLst/>
              <a:latin typeface="+mn-lt"/>
              <a:ea typeface="+mn-ea"/>
              <a:cs typeface="+mn-cs"/>
            </a:rPr>
            <a:t>2.0</a:t>
          </a:r>
          <a:r>
            <a:rPr lang="ja-JP" altLang="ja-JP" sz="1300">
              <a:solidFill>
                <a:schemeClr val="dk1"/>
              </a:solidFill>
              <a:effectLst/>
              <a:latin typeface="+mn-lt"/>
              <a:ea typeface="+mn-ea"/>
              <a:cs typeface="+mn-cs"/>
            </a:rPr>
            <a:t>％より厳しい平均△</a:t>
          </a:r>
          <a:r>
            <a:rPr lang="en-US" altLang="ja-JP" sz="1300">
              <a:solidFill>
                <a:schemeClr val="dk1"/>
              </a:solidFill>
              <a:effectLst/>
              <a:latin typeface="+mn-lt"/>
              <a:ea typeface="+mn-ea"/>
              <a:cs typeface="+mn-cs"/>
            </a:rPr>
            <a:t>4.0</a:t>
          </a:r>
          <a:r>
            <a:rPr lang="ja-JP" altLang="ja-JP" sz="1300">
              <a:solidFill>
                <a:schemeClr val="dk1"/>
              </a:solidFill>
              <a:effectLst/>
              <a:latin typeface="+mn-lt"/>
              <a:ea typeface="+mn-ea"/>
              <a:cs typeface="+mn-cs"/>
            </a:rPr>
            <a:t>％の給料改定）に伴う現給保障を、課長補佐級以上においては国より</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年早い平成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年度末に廃止していること等が寄与していると考えられる。</a:t>
          </a:r>
        </a:p>
        <a:p>
          <a:r>
            <a:rPr lang="ja-JP" altLang="ja-JP" sz="1300">
              <a:solidFill>
                <a:schemeClr val="dk1"/>
              </a:solidFill>
              <a:effectLst/>
              <a:latin typeface="+mn-lt"/>
              <a:ea typeface="+mn-ea"/>
              <a:cs typeface="+mn-cs"/>
            </a:rPr>
            <a:t>　昨年度と比較すると縮減傾向にあるが、依然として</a:t>
          </a:r>
          <a:r>
            <a:rPr lang="en-US" altLang="ja-JP" sz="1300">
              <a:solidFill>
                <a:schemeClr val="dk1"/>
              </a:solidFill>
              <a:effectLst/>
              <a:latin typeface="+mn-lt"/>
              <a:ea typeface="+mn-ea"/>
              <a:cs typeface="+mn-cs"/>
            </a:rPr>
            <a:t>100</a:t>
          </a:r>
          <a:r>
            <a:rPr lang="ja-JP" altLang="ja-JP" sz="1300">
              <a:solidFill>
                <a:schemeClr val="dk1"/>
              </a:solidFill>
              <a:effectLst/>
              <a:latin typeface="+mn-lt"/>
              <a:ea typeface="+mn-ea"/>
              <a:cs typeface="+mn-cs"/>
            </a:rPr>
            <a:t>を上回る状況にある。今後も給与体系の見直し等を進め、適正化に努める。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84</xdr:row>
      <xdr:rowOff>42334</xdr:rowOff>
    </xdr:to>
    <xdr:cxnSp macro="">
      <xdr:nvCxnSpPr>
        <xdr:cNvPr id="256" name="直線コネクタ 255"/>
        <xdr:cNvCxnSpPr/>
      </xdr:nvCxnSpPr>
      <xdr:spPr>
        <a:xfrm flipV="1">
          <a:off x="16179800" y="14294757"/>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7154</xdr:rowOff>
    </xdr:from>
    <xdr:ext cx="762000" cy="259045"/>
    <xdr:sp macro="" textlink="">
      <xdr:nvSpPr>
        <xdr:cNvPr id="257" name="給与水準   （国との比較）平均値テキスト"/>
        <xdr:cNvSpPr txBox="1"/>
      </xdr:nvSpPr>
      <xdr:spPr>
        <a:xfrm>
          <a:off x="17106900" y="1406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84</xdr:row>
      <xdr:rowOff>42334</xdr:rowOff>
    </xdr:to>
    <xdr:cxnSp macro="">
      <xdr:nvCxnSpPr>
        <xdr:cNvPr id="259" name="直線コネクタ 258"/>
        <xdr:cNvCxnSpPr/>
      </xdr:nvCxnSpPr>
      <xdr:spPr>
        <a:xfrm>
          <a:off x="15290800" y="14294757"/>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61" name="テキスト ボックス 260"/>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132443</xdr:rowOff>
    </xdr:from>
    <xdr:to>
      <xdr:col>22</xdr:col>
      <xdr:colOff>203200</xdr:colOff>
      <xdr:row>83</xdr:row>
      <xdr:rowOff>64407</xdr:rowOff>
    </xdr:to>
    <xdr:cxnSp macro="">
      <xdr:nvCxnSpPr>
        <xdr:cNvPr id="262" name="直線コネクタ 261"/>
        <xdr:cNvCxnSpPr/>
      </xdr:nvCxnSpPr>
      <xdr:spPr>
        <a:xfrm>
          <a:off x="14401800" y="141913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13607</xdr:rowOff>
    </xdr:from>
    <xdr:to>
      <xdr:col>22</xdr:col>
      <xdr:colOff>254000</xdr:colOff>
      <xdr:row>83</xdr:row>
      <xdr:rowOff>115207</xdr:rowOff>
    </xdr:to>
    <xdr:sp macro="" textlink="">
      <xdr:nvSpPr>
        <xdr:cNvPr id="263" name="フローチャート : 判断 262"/>
        <xdr:cNvSpPr/>
      </xdr:nvSpPr>
      <xdr:spPr>
        <a:xfrm>
          <a:off x="15240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64" name="テキスト ボックス 263"/>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132443</xdr:rowOff>
    </xdr:from>
    <xdr:to>
      <xdr:col>21</xdr:col>
      <xdr:colOff>0</xdr:colOff>
      <xdr:row>89</xdr:row>
      <xdr:rowOff>115812</xdr:rowOff>
    </xdr:to>
    <xdr:cxnSp macro="">
      <xdr:nvCxnSpPr>
        <xdr:cNvPr id="265" name="直線コネクタ 264"/>
        <xdr:cNvCxnSpPr/>
      </xdr:nvCxnSpPr>
      <xdr:spPr>
        <a:xfrm flipV="1">
          <a:off x="13512800" y="14191343"/>
          <a:ext cx="889000" cy="118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69245</xdr:rowOff>
    </xdr:from>
    <xdr:to>
      <xdr:col>21</xdr:col>
      <xdr:colOff>50800</xdr:colOff>
      <xdr:row>81</xdr:row>
      <xdr:rowOff>170845</xdr:rowOff>
    </xdr:to>
    <xdr:sp macro="" textlink="">
      <xdr:nvSpPr>
        <xdr:cNvPr id="266" name="フローチャート : 判断 265"/>
        <xdr:cNvSpPr/>
      </xdr:nvSpPr>
      <xdr:spPr>
        <a:xfrm>
          <a:off x="14351000" y="1395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9572</xdr:rowOff>
    </xdr:from>
    <xdr:ext cx="762000" cy="259045"/>
    <xdr:sp macro="" textlink="">
      <xdr:nvSpPr>
        <xdr:cNvPr id="267" name="テキスト ボックス 266"/>
        <xdr:cNvSpPr txBox="1"/>
      </xdr:nvSpPr>
      <xdr:spPr>
        <a:xfrm>
          <a:off x="14020800" y="1372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97668</xdr:rowOff>
    </xdr:from>
    <xdr:to>
      <xdr:col>19</xdr:col>
      <xdr:colOff>533400</xdr:colOff>
      <xdr:row>88</xdr:row>
      <xdr:rowOff>27818</xdr:rowOff>
    </xdr:to>
    <xdr:sp macro="" textlink="">
      <xdr:nvSpPr>
        <xdr:cNvPr id="268" name="フローチャート : 判断 267"/>
        <xdr:cNvSpPr/>
      </xdr:nvSpPr>
      <xdr:spPr>
        <a:xfrm>
          <a:off x="13462000" y="150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37995</xdr:rowOff>
    </xdr:from>
    <xdr:ext cx="762000" cy="259045"/>
    <xdr:sp macro="" textlink="">
      <xdr:nvSpPr>
        <xdr:cNvPr id="269" name="テキスト ボックス 268"/>
        <xdr:cNvSpPr txBox="1"/>
      </xdr:nvSpPr>
      <xdr:spPr>
        <a:xfrm>
          <a:off x="13131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5" name="円/楕円 274"/>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157134</xdr:rowOff>
    </xdr:from>
    <xdr:ext cx="762000" cy="259045"/>
    <xdr:sp macro="" textlink="">
      <xdr:nvSpPr>
        <xdr:cNvPr id="276" name="給与水準   （国との比較）該当値テキスト"/>
        <xdr:cNvSpPr txBox="1"/>
      </xdr:nvSpPr>
      <xdr:spPr>
        <a:xfrm>
          <a:off x="17106900" y="1421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7" name="円/楕円 276"/>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78" name="テキスト ボックス 277"/>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79" name="円/楕円 278"/>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99984</xdr:rowOff>
    </xdr:from>
    <xdr:ext cx="762000" cy="259045"/>
    <xdr:sp macro="" textlink="">
      <xdr:nvSpPr>
        <xdr:cNvPr id="280" name="テキスト ボックス 279"/>
        <xdr:cNvSpPr txBox="1"/>
      </xdr:nvSpPr>
      <xdr:spPr>
        <a:xfrm>
          <a:off x="14909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81643</xdr:rowOff>
    </xdr:from>
    <xdr:to>
      <xdr:col>21</xdr:col>
      <xdr:colOff>50800</xdr:colOff>
      <xdr:row>83</xdr:row>
      <xdr:rowOff>11793</xdr:rowOff>
    </xdr:to>
    <xdr:sp macro="" textlink="">
      <xdr:nvSpPr>
        <xdr:cNvPr id="281" name="円/楕円 280"/>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168020</xdr:rowOff>
    </xdr:from>
    <xdr:ext cx="762000" cy="259045"/>
    <xdr:sp macro="" textlink="">
      <xdr:nvSpPr>
        <xdr:cNvPr id="282" name="テキスト ボックス 281"/>
        <xdr:cNvSpPr txBox="1"/>
      </xdr:nvSpPr>
      <xdr:spPr>
        <a:xfrm>
          <a:off x="14020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3" name="円/楕円 282"/>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84" name="テキスト ボックス 283"/>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短時間勤務再任用職員が</a:t>
          </a:r>
          <a:r>
            <a:rPr kumimoji="1" lang="ja-JP" altLang="en-US" sz="1300">
              <a:solidFill>
                <a:schemeClr val="dk1"/>
              </a:solidFill>
              <a:effectLst/>
              <a:latin typeface="+mn-lt"/>
              <a:ea typeface="+mn-ea"/>
              <a:cs typeface="+mn-cs"/>
            </a:rPr>
            <a:t>昨</a:t>
          </a:r>
          <a:r>
            <a:rPr kumimoji="1" lang="ja-JP" altLang="ja-JP" sz="1300">
              <a:solidFill>
                <a:schemeClr val="dk1"/>
              </a:solidFill>
              <a:effectLst/>
              <a:latin typeface="+mn-lt"/>
              <a:ea typeface="+mn-ea"/>
              <a:cs typeface="+mn-cs"/>
            </a:rPr>
            <a:t>年度より減少したため、減少分を正職員で補充したことが増加につながった。</a:t>
          </a:r>
          <a:endParaRPr lang="ja-JP" altLang="ja-JP" sz="1300">
            <a:effectLst/>
          </a:endParaRPr>
        </a:p>
        <a:p>
          <a:r>
            <a:rPr kumimoji="1" lang="ja-JP" altLang="ja-JP" sz="1300">
              <a:solidFill>
                <a:schemeClr val="dk1"/>
              </a:solidFill>
              <a:effectLst/>
              <a:latin typeface="+mn-lt"/>
              <a:ea typeface="+mn-ea"/>
              <a:cs typeface="+mn-cs"/>
            </a:rPr>
            <a:t>　今後は、安定した市民サービスを提供するため、新たな業務の把握や育児休業者の対応など業務量に応じた職員配置に努める。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46990</xdr:rowOff>
    </xdr:from>
    <xdr:to>
      <xdr:col>24</xdr:col>
      <xdr:colOff>558800</xdr:colOff>
      <xdr:row>61</xdr:row>
      <xdr:rowOff>105591</xdr:rowOff>
    </xdr:to>
    <xdr:cxnSp macro="">
      <xdr:nvCxnSpPr>
        <xdr:cNvPr id="321" name="直線コネクタ 320"/>
        <xdr:cNvCxnSpPr/>
      </xdr:nvCxnSpPr>
      <xdr:spPr>
        <a:xfrm>
          <a:off x="16179800" y="10505440"/>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2"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163285</xdr:rowOff>
    </xdr:from>
    <xdr:to>
      <xdr:col>23</xdr:col>
      <xdr:colOff>406400</xdr:colOff>
      <xdr:row>61</xdr:row>
      <xdr:rowOff>46990</xdr:rowOff>
    </xdr:to>
    <xdr:cxnSp macro="">
      <xdr:nvCxnSpPr>
        <xdr:cNvPr id="324" name="直線コネクタ 323"/>
        <xdr:cNvCxnSpPr/>
      </xdr:nvCxnSpPr>
      <xdr:spPr>
        <a:xfrm>
          <a:off x="15290800" y="10450285"/>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5" name="フローチャート : 判断 324"/>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26" name="テキスト ボックス 325"/>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142603</xdr:rowOff>
    </xdr:from>
    <xdr:to>
      <xdr:col>22</xdr:col>
      <xdr:colOff>203200</xdr:colOff>
      <xdr:row>60</xdr:row>
      <xdr:rowOff>163285</xdr:rowOff>
    </xdr:to>
    <xdr:cxnSp macro="">
      <xdr:nvCxnSpPr>
        <xdr:cNvPr id="327" name="直線コネクタ 326"/>
        <xdr:cNvCxnSpPr/>
      </xdr:nvCxnSpPr>
      <xdr:spPr>
        <a:xfrm>
          <a:off x="14401800" y="104296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62593</xdr:rowOff>
    </xdr:from>
    <xdr:to>
      <xdr:col>22</xdr:col>
      <xdr:colOff>254000</xdr:colOff>
      <xdr:row>62</xdr:row>
      <xdr:rowOff>164193</xdr:rowOff>
    </xdr:to>
    <xdr:sp macro="" textlink="">
      <xdr:nvSpPr>
        <xdr:cNvPr id="328" name="フローチャート : 判断 327"/>
        <xdr:cNvSpPr/>
      </xdr:nvSpPr>
      <xdr:spPr>
        <a:xfrm>
          <a:off x="15240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148970</xdr:rowOff>
    </xdr:from>
    <xdr:ext cx="762000" cy="259045"/>
    <xdr:sp macro="" textlink="">
      <xdr:nvSpPr>
        <xdr:cNvPr id="329" name="テキスト ボックス 328"/>
        <xdr:cNvSpPr txBox="1"/>
      </xdr:nvSpPr>
      <xdr:spPr>
        <a:xfrm>
          <a:off x="14909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142603</xdr:rowOff>
    </xdr:from>
    <xdr:to>
      <xdr:col>21</xdr:col>
      <xdr:colOff>0</xdr:colOff>
      <xdr:row>60</xdr:row>
      <xdr:rowOff>163285</xdr:rowOff>
    </xdr:to>
    <xdr:cxnSp macro="">
      <xdr:nvCxnSpPr>
        <xdr:cNvPr id="330" name="直線コネクタ 329"/>
        <xdr:cNvCxnSpPr/>
      </xdr:nvCxnSpPr>
      <xdr:spPr>
        <a:xfrm flipV="1">
          <a:off x="13512800" y="1042960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69487</xdr:rowOff>
    </xdr:from>
    <xdr:to>
      <xdr:col>21</xdr:col>
      <xdr:colOff>50800</xdr:colOff>
      <xdr:row>62</xdr:row>
      <xdr:rowOff>171087</xdr:rowOff>
    </xdr:to>
    <xdr:sp macro="" textlink="">
      <xdr:nvSpPr>
        <xdr:cNvPr id="331" name="フローチャート : 判断 330"/>
        <xdr:cNvSpPr/>
      </xdr:nvSpPr>
      <xdr:spPr>
        <a:xfrm>
          <a:off x="14351000" y="106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155864</xdr:rowOff>
    </xdr:from>
    <xdr:ext cx="762000" cy="259045"/>
    <xdr:sp macro="" textlink="">
      <xdr:nvSpPr>
        <xdr:cNvPr id="332" name="テキスト ボックス 331"/>
        <xdr:cNvSpPr txBox="1"/>
      </xdr:nvSpPr>
      <xdr:spPr>
        <a:xfrm>
          <a:off x="14020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72934</xdr:rowOff>
    </xdr:from>
    <xdr:to>
      <xdr:col>19</xdr:col>
      <xdr:colOff>533400</xdr:colOff>
      <xdr:row>63</xdr:row>
      <xdr:rowOff>3084</xdr:rowOff>
    </xdr:to>
    <xdr:sp macro="" textlink="">
      <xdr:nvSpPr>
        <xdr:cNvPr id="333" name="フローチャート : 判断 332"/>
        <xdr:cNvSpPr/>
      </xdr:nvSpPr>
      <xdr:spPr>
        <a:xfrm>
          <a:off x="13462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159311</xdr:rowOff>
    </xdr:from>
    <xdr:ext cx="762000" cy="259045"/>
    <xdr:sp macro="" textlink="">
      <xdr:nvSpPr>
        <xdr:cNvPr id="334" name="テキスト ボックス 333"/>
        <xdr:cNvSpPr txBox="1"/>
      </xdr:nvSpPr>
      <xdr:spPr>
        <a:xfrm>
          <a:off x="13131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54791</xdr:rowOff>
    </xdr:from>
    <xdr:to>
      <xdr:col>24</xdr:col>
      <xdr:colOff>609600</xdr:colOff>
      <xdr:row>61</xdr:row>
      <xdr:rowOff>156391</xdr:rowOff>
    </xdr:to>
    <xdr:sp macro="" textlink="">
      <xdr:nvSpPr>
        <xdr:cNvPr id="340" name="円/楕円 339"/>
        <xdr:cNvSpPr/>
      </xdr:nvSpPr>
      <xdr:spPr>
        <a:xfrm>
          <a:off x="169672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71318</xdr:rowOff>
    </xdr:from>
    <xdr:ext cx="762000" cy="259045"/>
    <xdr:sp macro="" textlink="">
      <xdr:nvSpPr>
        <xdr:cNvPr id="341" name="定員管理の状況該当値テキスト"/>
        <xdr:cNvSpPr txBox="1"/>
      </xdr:nvSpPr>
      <xdr:spPr>
        <a:xfrm>
          <a:off x="171069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167640</xdr:rowOff>
    </xdr:from>
    <xdr:to>
      <xdr:col>23</xdr:col>
      <xdr:colOff>457200</xdr:colOff>
      <xdr:row>61</xdr:row>
      <xdr:rowOff>97790</xdr:rowOff>
    </xdr:to>
    <xdr:sp macro="" textlink="">
      <xdr:nvSpPr>
        <xdr:cNvPr id="342" name="円/楕円 341"/>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107967</xdr:rowOff>
    </xdr:from>
    <xdr:ext cx="736600" cy="259045"/>
    <xdr:sp macro="" textlink="">
      <xdr:nvSpPr>
        <xdr:cNvPr id="343" name="テキスト ボックス 342"/>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112485</xdr:rowOff>
    </xdr:from>
    <xdr:to>
      <xdr:col>22</xdr:col>
      <xdr:colOff>254000</xdr:colOff>
      <xdr:row>61</xdr:row>
      <xdr:rowOff>42635</xdr:rowOff>
    </xdr:to>
    <xdr:sp macro="" textlink="">
      <xdr:nvSpPr>
        <xdr:cNvPr id="344" name="円/楕円 343"/>
        <xdr:cNvSpPr/>
      </xdr:nvSpPr>
      <xdr:spPr>
        <a:xfrm>
          <a:off x="15240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52812</xdr:rowOff>
    </xdr:from>
    <xdr:ext cx="762000" cy="259045"/>
    <xdr:sp macro="" textlink="">
      <xdr:nvSpPr>
        <xdr:cNvPr id="345" name="テキスト ボックス 344"/>
        <xdr:cNvSpPr txBox="1"/>
      </xdr:nvSpPr>
      <xdr:spPr>
        <a:xfrm>
          <a:off x="14909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91803</xdr:rowOff>
    </xdr:from>
    <xdr:to>
      <xdr:col>21</xdr:col>
      <xdr:colOff>50800</xdr:colOff>
      <xdr:row>61</xdr:row>
      <xdr:rowOff>21953</xdr:rowOff>
    </xdr:to>
    <xdr:sp macro="" textlink="">
      <xdr:nvSpPr>
        <xdr:cNvPr id="346" name="円/楕円 345"/>
        <xdr:cNvSpPr/>
      </xdr:nvSpPr>
      <xdr:spPr>
        <a:xfrm>
          <a:off x="14351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32130</xdr:rowOff>
    </xdr:from>
    <xdr:ext cx="762000" cy="259045"/>
    <xdr:sp macro="" textlink="">
      <xdr:nvSpPr>
        <xdr:cNvPr id="347" name="テキスト ボックス 346"/>
        <xdr:cNvSpPr txBox="1"/>
      </xdr:nvSpPr>
      <xdr:spPr>
        <a:xfrm>
          <a:off x="14020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112485</xdr:rowOff>
    </xdr:from>
    <xdr:to>
      <xdr:col>19</xdr:col>
      <xdr:colOff>533400</xdr:colOff>
      <xdr:row>61</xdr:row>
      <xdr:rowOff>42635</xdr:rowOff>
    </xdr:to>
    <xdr:sp macro="" textlink="">
      <xdr:nvSpPr>
        <xdr:cNvPr id="348" name="円/楕円 347"/>
        <xdr:cNvSpPr/>
      </xdr:nvSpPr>
      <xdr:spPr>
        <a:xfrm>
          <a:off x="13462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52812</xdr:rowOff>
    </xdr:from>
    <xdr:ext cx="762000" cy="259045"/>
    <xdr:sp macro="" textlink="">
      <xdr:nvSpPr>
        <xdr:cNvPr id="349" name="テキスト ボックス 348"/>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実質公債費比率は昨年度に比べ</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ポイント低下しており、</a:t>
          </a:r>
          <a:r>
            <a:rPr kumimoji="1" lang="ja-JP" altLang="ja-JP" sz="1300" b="0" i="0" baseline="0">
              <a:solidFill>
                <a:schemeClr val="dk1"/>
              </a:solidFill>
              <a:effectLst/>
              <a:latin typeface="+mn-lt"/>
              <a:ea typeface="+mn-ea"/>
              <a:cs typeface="+mn-cs"/>
            </a:rPr>
            <a:t>これは主に過去に発行した公共用地取得等にかかる償還が一部完了し、実質的な公債費が減少したことによるものである。</a:t>
          </a:r>
          <a:endParaRPr lang="ja-JP" altLang="ja-JP" sz="1300">
            <a:effectLst/>
          </a:endParaRPr>
        </a:p>
        <a:p>
          <a:r>
            <a:rPr kumimoji="1" lang="ja-JP" altLang="ja-JP" sz="1300" b="0" i="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について、準元利償還金において都市整備公社に対する補助金、猪名川上流ごみ処理施設組合への組合債償還負担金等が多額なまま推移するものの、一般会計分については、今後数年間のピークの期間を過ぎれば公債費償還が減少していく見込み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108555</xdr:rowOff>
    </xdr:from>
    <xdr:to>
      <xdr:col>24</xdr:col>
      <xdr:colOff>558800</xdr:colOff>
      <xdr:row>45</xdr:row>
      <xdr:rowOff>154517</xdr:rowOff>
    </xdr:to>
    <xdr:cxnSp macro="">
      <xdr:nvCxnSpPr>
        <xdr:cNvPr id="384" name="直線コネクタ 383"/>
        <xdr:cNvCxnSpPr/>
      </xdr:nvCxnSpPr>
      <xdr:spPr>
        <a:xfrm flipV="1">
          <a:off x="16179800" y="782380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5"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120045</xdr:rowOff>
    </xdr:from>
    <xdr:to>
      <xdr:col>23</xdr:col>
      <xdr:colOff>406400</xdr:colOff>
      <xdr:row>45</xdr:row>
      <xdr:rowOff>154517</xdr:rowOff>
    </xdr:to>
    <xdr:cxnSp macro="">
      <xdr:nvCxnSpPr>
        <xdr:cNvPr id="387" name="直線コネクタ 386"/>
        <xdr:cNvCxnSpPr/>
      </xdr:nvCxnSpPr>
      <xdr:spPr>
        <a:xfrm>
          <a:off x="15290800" y="78352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8" name="フローチャート :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9" name="テキスト ボックス 388"/>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120045</xdr:rowOff>
    </xdr:from>
    <xdr:to>
      <xdr:col>22</xdr:col>
      <xdr:colOff>203200</xdr:colOff>
      <xdr:row>45</xdr:row>
      <xdr:rowOff>166007</xdr:rowOff>
    </xdr:to>
    <xdr:cxnSp macro="">
      <xdr:nvCxnSpPr>
        <xdr:cNvPr id="390" name="直線コネクタ 389"/>
        <xdr:cNvCxnSpPr/>
      </xdr:nvCxnSpPr>
      <xdr:spPr>
        <a:xfrm flipV="1">
          <a:off x="14401800" y="78352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1" name="フローチャート : 判断 390"/>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2" name="テキスト ボックス 391"/>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97065</xdr:rowOff>
    </xdr:from>
    <xdr:to>
      <xdr:col>21</xdr:col>
      <xdr:colOff>0</xdr:colOff>
      <xdr:row>45</xdr:row>
      <xdr:rowOff>166007</xdr:rowOff>
    </xdr:to>
    <xdr:cxnSp macro="">
      <xdr:nvCxnSpPr>
        <xdr:cNvPr id="393" name="直線コネクタ 392"/>
        <xdr:cNvCxnSpPr/>
      </xdr:nvCxnSpPr>
      <xdr:spPr>
        <a:xfrm>
          <a:off x="13512800" y="78123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168124</xdr:rowOff>
    </xdr:from>
    <xdr:to>
      <xdr:col>21</xdr:col>
      <xdr:colOff>50800</xdr:colOff>
      <xdr:row>41</xdr:row>
      <xdr:rowOff>98274</xdr:rowOff>
    </xdr:to>
    <xdr:sp macro="" textlink="">
      <xdr:nvSpPr>
        <xdr:cNvPr id="394" name="フローチャート : 判断 393"/>
        <xdr:cNvSpPr/>
      </xdr:nvSpPr>
      <xdr:spPr>
        <a:xfrm>
          <a:off x="14351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108451</xdr:rowOff>
    </xdr:from>
    <xdr:ext cx="762000" cy="259045"/>
    <xdr:sp macro="" textlink="">
      <xdr:nvSpPr>
        <xdr:cNvPr id="395" name="テキスト ボックス 394"/>
        <xdr:cNvSpPr txBox="1"/>
      </xdr:nvSpPr>
      <xdr:spPr>
        <a:xfrm>
          <a:off x="14020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156633</xdr:rowOff>
    </xdr:from>
    <xdr:to>
      <xdr:col>19</xdr:col>
      <xdr:colOff>533400</xdr:colOff>
      <xdr:row>41</xdr:row>
      <xdr:rowOff>86783</xdr:rowOff>
    </xdr:to>
    <xdr:sp macro="" textlink="">
      <xdr:nvSpPr>
        <xdr:cNvPr id="396" name="フローチャート : 判断 395"/>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96960</xdr:rowOff>
    </xdr:from>
    <xdr:ext cx="762000" cy="259045"/>
    <xdr:sp macro="" textlink="">
      <xdr:nvSpPr>
        <xdr:cNvPr id="397" name="テキスト ボックス 396"/>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45</xdr:row>
      <xdr:rowOff>57755</xdr:rowOff>
    </xdr:from>
    <xdr:to>
      <xdr:col>24</xdr:col>
      <xdr:colOff>609600</xdr:colOff>
      <xdr:row>45</xdr:row>
      <xdr:rowOff>159355</xdr:rowOff>
    </xdr:to>
    <xdr:sp macro="" textlink="">
      <xdr:nvSpPr>
        <xdr:cNvPr id="403" name="円/楕円 402"/>
        <xdr:cNvSpPr/>
      </xdr:nvSpPr>
      <xdr:spPr>
        <a:xfrm>
          <a:off x="16967200" y="77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125082</xdr:rowOff>
    </xdr:from>
    <xdr:ext cx="762000" cy="259045"/>
    <xdr:sp macro="" textlink="">
      <xdr:nvSpPr>
        <xdr:cNvPr id="404" name="公債費負担の状況該当値テキスト"/>
        <xdr:cNvSpPr txBox="1"/>
      </xdr:nvSpPr>
      <xdr:spPr>
        <a:xfrm>
          <a:off x="17106900" y="766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103717</xdr:rowOff>
    </xdr:from>
    <xdr:to>
      <xdr:col>23</xdr:col>
      <xdr:colOff>457200</xdr:colOff>
      <xdr:row>46</xdr:row>
      <xdr:rowOff>33867</xdr:rowOff>
    </xdr:to>
    <xdr:sp macro="" textlink="">
      <xdr:nvSpPr>
        <xdr:cNvPr id="405" name="円/楕円 404"/>
        <xdr:cNvSpPr/>
      </xdr:nvSpPr>
      <xdr:spPr>
        <a:xfrm>
          <a:off x="16129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46</xdr:row>
      <xdr:rowOff>18644</xdr:rowOff>
    </xdr:from>
    <xdr:ext cx="736600" cy="259045"/>
    <xdr:sp macro="" textlink="">
      <xdr:nvSpPr>
        <xdr:cNvPr id="406" name="テキスト ボックス 405"/>
        <xdr:cNvSpPr txBox="1"/>
      </xdr:nvSpPr>
      <xdr:spPr>
        <a:xfrm>
          <a:off x="15798800" y="790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69245</xdr:rowOff>
    </xdr:from>
    <xdr:to>
      <xdr:col>22</xdr:col>
      <xdr:colOff>254000</xdr:colOff>
      <xdr:row>45</xdr:row>
      <xdr:rowOff>170845</xdr:rowOff>
    </xdr:to>
    <xdr:sp macro="" textlink="">
      <xdr:nvSpPr>
        <xdr:cNvPr id="407" name="円/楕円 406"/>
        <xdr:cNvSpPr/>
      </xdr:nvSpPr>
      <xdr:spPr>
        <a:xfrm>
          <a:off x="15240000" y="7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155622</xdr:rowOff>
    </xdr:from>
    <xdr:ext cx="762000" cy="259045"/>
    <xdr:sp macro="" textlink="">
      <xdr:nvSpPr>
        <xdr:cNvPr id="408" name="テキスト ボックス 407"/>
        <xdr:cNvSpPr txBox="1"/>
      </xdr:nvSpPr>
      <xdr:spPr>
        <a:xfrm>
          <a:off x="14909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115207</xdr:rowOff>
    </xdr:from>
    <xdr:to>
      <xdr:col>21</xdr:col>
      <xdr:colOff>50800</xdr:colOff>
      <xdr:row>46</xdr:row>
      <xdr:rowOff>45357</xdr:rowOff>
    </xdr:to>
    <xdr:sp macro="" textlink="">
      <xdr:nvSpPr>
        <xdr:cNvPr id="409" name="円/楕円 408"/>
        <xdr:cNvSpPr/>
      </xdr:nvSpPr>
      <xdr:spPr>
        <a:xfrm>
          <a:off x="14351000" y="783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46</xdr:row>
      <xdr:rowOff>30134</xdr:rowOff>
    </xdr:from>
    <xdr:ext cx="762000" cy="259045"/>
    <xdr:sp macro="" textlink="">
      <xdr:nvSpPr>
        <xdr:cNvPr id="410" name="テキスト ボックス 409"/>
        <xdr:cNvSpPr txBox="1"/>
      </xdr:nvSpPr>
      <xdr:spPr>
        <a:xfrm>
          <a:off x="14020800" y="791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46265</xdr:rowOff>
    </xdr:from>
    <xdr:to>
      <xdr:col>19</xdr:col>
      <xdr:colOff>533400</xdr:colOff>
      <xdr:row>45</xdr:row>
      <xdr:rowOff>147865</xdr:rowOff>
    </xdr:to>
    <xdr:sp macro="" textlink="">
      <xdr:nvSpPr>
        <xdr:cNvPr id="411" name="円/楕円 410"/>
        <xdr:cNvSpPr/>
      </xdr:nvSpPr>
      <xdr:spPr>
        <a:xfrm>
          <a:off x="13462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132642</xdr:rowOff>
    </xdr:from>
    <xdr:ext cx="762000" cy="259045"/>
    <xdr:sp macro="" textlink="">
      <xdr:nvSpPr>
        <xdr:cNvPr id="412" name="テキスト ボックス 411"/>
        <xdr:cNvSpPr txBox="1"/>
      </xdr:nvSpPr>
      <xdr:spPr>
        <a:xfrm>
          <a:off x="13131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将来負担比率が昨年度に比べ改善しているのは、都市計画事業の進捗により、将来負担額への充当可能額が増加したことによるもので、将来負担額そのものは横ばいである。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今後は、中央北地区の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PFI</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について事業完了による割賦払いが将来負担比率に算入されるなど悪化の要素がある。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投資的事業の実施にあたっては、国の経済対策による財源を積極的に活用するなど、将来の負担に配慮した財政運営を行っていく。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98298</xdr:rowOff>
    </xdr:to>
    <xdr:cxnSp macro="">
      <xdr:nvCxnSpPr>
        <xdr:cNvPr id="439" name="直線コネクタ 438"/>
        <xdr:cNvCxnSpPr/>
      </xdr:nvCxnSpPr>
      <xdr:spPr>
        <a:xfrm flipV="1">
          <a:off x="17018000" y="2451100"/>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70375</xdr:rowOff>
    </xdr:from>
    <xdr:ext cx="762000" cy="259045"/>
    <xdr:sp macro="" textlink="">
      <xdr:nvSpPr>
        <xdr:cNvPr id="440" name="将来負担の状況最小値テキスト"/>
        <xdr:cNvSpPr txBox="1"/>
      </xdr:nvSpPr>
      <xdr:spPr>
        <a:xfrm>
          <a:off x="17106900" y="34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20</xdr:row>
      <xdr:rowOff>98298</xdr:rowOff>
    </xdr:from>
    <xdr:to>
      <xdr:col>24</xdr:col>
      <xdr:colOff>647700</xdr:colOff>
      <xdr:row>20</xdr:row>
      <xdr:rowOff>98298</xdr:rowOff>
    </xdr:to>
    <xdr:cxnSp macro="">
      <xdr:nvCxnSpPr>
        <xdr:cNvPr id="441" name="直線コネクタ 440"/>
        <xdr:cNvCxnSpPr/>
      </xdr:nvCxnSpPr>
      <xdr:spPr>
        <a:xfrm>
          <a:off x="16929100" y="3527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155854</xdr:rowOff>
    </xdr:from>
    <xdr:to>
      <xdr:col>24</xdr:col>
      <xdr:colOff>558800</xdr:colOff>
      <xdr:row>20</xdr:row>
      <xdr:rowOff>123393</xdr:rowOff>
    </xdr:to>
    <xdr:cxnSp macro="">
      <xdr:nvCxnSpPr>
        <xdr:cNvPr id="444" name="直線コネクタ 443"/>
        <xdr:cNvCxnSpPr/>
      </xdr:nvCxnSpPr>
      <xdr:spPr>
        <a:xfrm flipV="1">
          <a:off x="16179800" y="3413404"/>
          <a:ext cx="8382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5300</xdr:rowOff>
    </xdr:from>
    <xdr:ext cx="762000" cy="259045"/>
    <xdr:sp macro="" textlink="">
      <xdr:nvSpPr>
        <xdr:cNvPr id="445" name="将来負担の状況平均値テキスト"/>
        <xdr:cNvSpPr txBox="1"/>
      </xdr:nvSpPr>
      <xdr:spPr>
        <a:xfrm>
          <a:off x="17106900" y="2405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160223</xdr:rowOff>
    </xdr:from>
    <xdr:to>
      <xdr:col>24</xdr:col>
      <xdr:colOff>609600</xdr:colOff>
      <xdr:row>15</xdr:row>
      <xdr:rowOff>90373</xdr:rowOff>
    </xdr:to>
    <xdr:sp macro="" textlink="">
      <xdr:nvSpPr>
        <xdr:cNvPr id="446" name="フローチャート : 判断 445"/>
        <xdr:cNvSpPr/>
      </xdr:nvSpPr>
      <xdr:spPr>
        <a:xfrm>
          <a:off x="16967200" y="25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123393</xdr:rowOff>
    </xdr:from>
    <xdr:to>
      <xdr:col>23</xdr:col>
      <xdr:colOff>406400</xdr:colOff>
      <xdr:row>21</xdr:row>
      <xdr:rowOff>138227</xdr:rowOff>
    </xdr:to>
    <xdr:cxnSp macro="">
      <xdr:nvCxnSpPr>
        <xdr:cNvPr id="447" name="直線コネクタ 446"/>
        <xdr:cNvCxnSpPr/>
      </xdr:nvCxnSpPr>
      <xdr:spPr>
        <a:xfrm flipV="1">
          <a:off x="15290800" y="3552393"/>
          <a:ext cx="889000" cy="18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73711</xdr:rowOff>
    </xdr:from>
    <xdr:to>
      <xdr:col>23</xdr:col>
      <xdr:colOff>457200</xdr:colOff>
      <xdr:row>16</xdr:row>
      <xdr:rowOff>3861</xdr:rowOff>
    </xdr:to>
    <xdr:sp macro="" textlink="">
      <xdr:nvSpPr>
        <xdr:cNvPr id="448" name="フローチャート : 判断 447"/>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14038</xdr:rowOff>
    </xdr:from>
    <xdr:ext cx="736600" cy="259045"/>
    <xdr:sp macro="" textlink="">
      <xdr:nvSpPr>
        <xdr:cNvPr id="449" name="テキスト ボックス 448"/>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138227</xdr:rowOff>
    </xdr:from>
    <xdr:to>
      <xdr:col>22</xdr:col>
      <xdr:colOff>203200</xdr:colOff>
      <xdr:row>22</xdr:row>
      <xdr:rowOff>100940</xdr:rowOff>
    </xdr:to>
    <xdr:cxnSp macro="">
      <xdr:nvCxnSpPr>
        <xdr:cNvPr id="450" name="直線コネクタ 449"/>
        <xdr:cNvCxnSpPr/>
      </xdr:nvCxnSpPr>
      <xdr:spPr>
        <a:xfrm flipV="1">
          <a:off x="14401800" y="3738677"/>
          <a:ext cx="8890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78283</xdr:rowOff>
    </xdr:from>
    <xdr:to>
      <xdr:col>22</xdr:col>
      <xdr:colOff>254000</xdr:colOff>
      <xdr:row>18</xdr:row>
      <xdr:rowOff>8433</xdr:rowOff>
    </xdr:to>
    <xdr:sp macro="" textlink="">
      <xdr:nvSpPr>
        <xdr:cNvPr id="451" name="フローチャート : 判断 450"/>
        <xdr:cNvSpPr/>
      </xdr:nvSpPr>
      <xdr:spPr>
        <a:xfrm>
          <a:off x="15240000" y="299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18610</xdr:rowOff>
    </xdr:from>
    <xdr:ext cx="762000" cy="259045"/>
    <xdr:sp macro="" textlink="">
      <xdr:nvSpPr>
        <xdr:cNvPr id="452" name="テキスト ボックス 451"/>
        <xdr:cNvSpPr txBox="1"/>
      </xdr:nvSpPr>
      <xdr:spPr>
        <a:xfrm>
          <a:off x="14909800" y="276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100940</xdr:rowOff>
    </xdr:from>
    <xdr:to>
      <xdr:col>21</xdr:col>
      <xdr:colOff>0</xdr:colOff>
      <xdr:row>22</xdr:row>
      <xdr:rowOff>152095</xdr:rowOff>
    </xdr:to>
    <xdr:cxnSp macro="">
      <xdr:nvCxnSpPr>
        <xdr:cNvPr id="453" name="直線コネクタ 452"/>
        <xdr:cNvCxnSpPr/>
      </xdr:nvCxnSpPr>
      <xdr:spPr>
        <a:xfrm flipV="1">
          <a:off x="13512800" y="3872840"/>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86360</xdr:rowOff>
    </xdr:from>
    <xdr:to>
      <xdr:col>21</xdr:col>
      <xdr:colOff>50800</xdr:colOff>
      <xdr:row>19</xdr:row>
      <xdr:rowOff>16510</xdr:rowOff>
    </xdr:to>
    <xdr:sp macro="" textlink="">
      <xdr:nvSpPr>
        <xdr:cNvPr id="454" name="フローチャート : 判断 453"/>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26687</xdr:rowOff>
    </xdr:from>
    <xdr:ext cx="762000" cy="259045"/>
    <xdr:sp macro="" textlink="">
      <xdr:nvSpPr>
        <xdr:cNvPr id="455" name="テキスト ボックス 454"/>
        <xdr:cNvSpPr txBox="1"/>
      </xdr:nvSpPr>
      <xdr:spPr>
        <a:xfrm>
          <a:off x="14020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170332</xdr:rowOff>
    </xdr:from>
    <xdr:to>
      <xdr:col>19</xdr:col>
      <xdr:colOff>533400</xdr:colOff>
      <xdr:row>19</xdr:row>
      <xdr:rowOff>100482</xdr:rowOff>
    </xdr:to>
    <xdr:sp macro="" textlink="">
      <xdr:nvSpPr>
        <xdr:cNvPr id="456" name="フローチャート : 判断 455"/>
        <xdr:cNvSpPr/>
      </xdr:nvSpPr>
      <xdr:spPr>
        <a:xfrm>
          <a:off x="13462000" y="325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110659</xdr:rowOff>
    </xdr:from>
    <xdr:ext cx="762000" cy="259045"/>
    <xdr:sp macro="" textlink="">
      <xdr:nvSpPr>
        <xdr:cNvPr id="457" name="テキスト ボックス 456"/>
        <xdr:cNvSpPr txBox="1"/>
      </xdr:nvSpPr>
      <xdr:spPr>
        <a:xfrm>
          <a:off x="13131800" y="302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105054</xdr:rowOff>
    </xdr:from>
    <xdr:to>
      <xdr:col>24</xdr:col>
      <xdr:colOff>609600</xdr:colOff>
      <xdr:row>20</xdr:row>
      <xdr:rowOff>35204</xdr:rowOff>
    </xdr:to>
    <xdr:sp macro="" textlink="">
      <xdr:nvSpPr>
        <xdr:cNvPr id="463" name="円/楕円 462"/>
        <xdr:cNvSpPr/>
      </xdr:nvSpPr>
      <xdr:spPr>
        <a:xfrm>
          <a:off x="16967200" y="336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931</xdr:rowOff>
    </xdr:from>
    <xdr:ext cx="762000" cy="259045"/>
    <xdr:sp macro="" textlink="">
      <xdr:nvSpPr>
        <xdr:cNvPr id="464" name="将来負担の状況該当値テキスト"/>
        <xdr:cNvSpPr txBox="1"/>
      </xdr:nvSpPr>
      <xdr:spPr>
        <a:xfrm>
          <a:off x="17106900" y="325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72593</xdr:rowOff>
    </xdr:from>
    <xdr:to>
      <xdr:col>23</xdr:col>
      <xdr:colOff>457200</xdr:colOff>
      <xdr:row>21</xdr:row>
      <xdr:rowOff>2743</xdr:rowOff>
    </xdr:to>
    <xdr:sp macro="" textlink="">
      <xdr:nvSpPr>
        <xdr:cNvPr id="465" name="円/楕円 464"/>
        <xdr:cNvSpPr/>
      </xdr:nvSpPr>
      <xdr:spPr>
        <a:xfrm>
          <a:off x="16129000" y="35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158970</xdr:rowOff>
    </xdr:from>
    <xdr:ext cx="736600" cy="259045"/>
    <xdr:sp macro="" textlink="">
      <xdr:nvSpPr>
        <xdr:cNvPr id="466" name="テキスト ボックス 465"/>
        <xdr:cNvSpPr txBox="1"/>
      </xdr:nvSpPr>
      <xdr:spPr>
        <a:xfrm>
          <a:off x="15798800" y="358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87427</xdr:rowOff>
    </xdr:from>
    <xdr:to>
      <xdr:col>22</xdr:col>
      <xdr:colOff>254000</xdr:colOff>
      <xdr:row>22</xdr:row>
      <xdr:rowOff>17577</xdr:rowOff>
    </xdr:to>
    <xdr:sp macro="" textlink="">
      <xdr:nvSpPr>
        <xdr:cNvPr id="467" name="円/楕円 466"/>
        <xdr:cNvSpPr/>
      </xdr:nvSpPr>
      <xdr:spPr>
        <a:xfrm>
          <a:off x="15240000" y="36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2354</xdr:rowOff>
    </xdr:from>
    <xdr:ext cx="762000" cy="259045"/>
    <xdr:sp macro="" textlink="">
      <xdr:nvSpPr>
        <xdr:cNvPr id="468" name="テキスト ボックス 467"/>
        <xdr:cNvSpPr txBox="1"/>
      </xdr:nvSpPr>
      <xdr:spPr>
        <a:xfrm>
          <a:off x="14909800" y="377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50140</xdr:rowOff>
    </xdr:from>
    <xdr:to>
      <xdr:col>21</xdr:col>
      <xdr:colOff>50800</xdr:colOff>
      <xdr:row>22</xdr:row>
      <xdr:rowOff>151740</xdr:rowOff>
    </xdr:to>
    <xdr:sp macro="" textlink="">
      <xdr:nvSpPr>
        <xdr:cNvPr id="469" name="円/楕円 468"/>
        <xdr:cNvSpPr/>
      </xdr:nvSpPr>
      <xdr:spPr>
        <a:xfrm>
          <a:off x="14351000" y="38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136517</xdr:rowOff>
    </xdr:from>
    <xdr:ext cx="762000" cy="259045"/>
    <xdr:sp macro="" textlink="">
      <xdr:nvSpPr>
        <xdr:cNvPr id="470" name="テキスト ボックス 469"/>
        <xdr:cNvSpPr txBox="1"/>
      </xdr:nvSpPr>
      <xdr:spPr>
        <a:xfrm>
          <a:off x="14020800" y="390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101295</xdr:rowOff>
    </xdr:from>
    <xdr:to>
      <xdr:col>19</xdr:col>
      <xdr:colOff>533400</xdr:colOff>
      <xdr:row>23</xdr:row>
      <xdr:rowOff>31445</xdr:rowOff>
    </xdr:to>
    <xdr:sp macro="" textlink="">
      <xdr:nvSpPr>
        <xdr:cNvPr id="471" name="円/楕円 470"/>
        <xdr:cNvSpPr/>
      </xdr:nvSpPr>
      <xdr:spPr>
        <a:xfrm>
          <a:off x="13462000" y="38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16222</xdr:rowOff>
    </xdr:from>
    <xdr:ext cx="762000" cy="259045"/>
    <xdr:sp macro="" textlink="">
      <xdr:nvSpPr>
        <xdr:cNvPr id="472" name="テキスト ボックス 471"/>
        <xdr:cNvSpPr txBox="1"/>
      </xdr:nvSpPr>
      <xdr:spPr>
        <a:xfrm>
          <a:off x="13131800" y="39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159,668
158,466
53.44
53,365,754
52,964,044
312,050
30,059,742
61,715,786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昨年度と比べて職員数が増加したことや、人事院勧告に準じた期末手当の増・給与の独自カットの一部廃止による人件費の増額により、当該指標について昨年度に比べて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161290</xdr:rowOff>
    </xdr:from>
    <xdr:to>
      <xdr:col>7</xdr:col>
      <xdr:colOff>15875</xdr:colOff>
      <xdr:row>40</xdr:row>
      <xdr:rowOff>5080</xdr:rowOff>
    </xdr:to>
    <xdr:cxnSp macro="">
      <xdr:nvCxnSpPr>
        <xdr:cNvPr id="61" name="直線コネクタ 60"/>
        <xdr:cNvCxnSpPr/>
      </xdr:nvCxnSpPr>
      <xdr:spPr>
        <a:xfrm flipV="1">
          <a:off x="4826000" y="581914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148607</xdr:rowOff>
    </xdr:from>
    <xdr:ext cx="762000" cy="259045"/>
    <xdr:sp macro="" textlink="">
      <xdr:nvSpPr>
        <xdr:cNvPr id="62" name="人件費最小値テキスト"/>
        <xdr:cNvSpPr txBox="1"/>
      </xdr:nvSpPr>
      <xdr:spPr>
        <a:xfrm>
          <a:off x="4914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5080</xdr:rowOff>
    </xdr:from>
    <xdr:to>
      <xdr:col>7</xdr:col>
      <xdr:colOff>104775</xdr:colOff>
      <xdr:row>40</xdr:row>
      <xdr:rowOff>5080</xdr:rowOff>
    </xdr:to>
    <xdr:cxnSp macro="">
      <xdr:nvCxnSpPr>
        <xdr:cNvPr id="63" name="直線コネクタ 62"/>
        <xdr:cNvCxnSpPr/>
      </xdr:nvCxnSpPr>
      <xdr:spPr>
        <a:xfrm>
          <a:off x="4737100" y="686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33</xdr:row>
      <xdr:rowOff>161290</xdr:rowOff>
    </xdr:from>
    <xdr:to>
      <xdr:col>7</xdr:col>
      <xdr:colOff>104775</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66040</xdr:rowOff>
    </xdr:from>
    <xdr:to>
      <xdr:col>7</xdr:col>
      <xdr:colOff>15875</xdr:colOff>
      <xdr:row>38</xdr:row>
      <xdr:rowOff>142240</xdr:rowOff>
    </xdr:to>
    <xdr:cxnSp macro="">
      <xdr:nvCxnSpPr>
        <xdr:cNvPr id="66" name="直線コネクタ 65"/>
        <xdr:cNvCxnSpPr/>
      </xdr:nvCxnSpPr>
      <xdr:spPr>
        <a:xfrm>
          <a:off x="3987800" y="6581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104157</xdr:rowOff>
    </xdr:from>
    <xdr:ext cx="762000" cy="259045"/>
    <xdr:sp macro="" textlink="">
      <xdr:nvSpPr>
        <xdr:cNvPr id="67" name="人件費平均値テキスト"/>
        <xdr:cNvSpPr txBox="1"/>
      </xdr:nvSpPr>
      <xdr:spPr>
        <a:xfrm>
          <a:off x="4914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68" name="フローチャート : 判断 67"/>
        <xdr:cNvSpPr/>
      </xdr:nvSpPr>
      <xdr:spPr>
        <a:xfrm>
          <a:off x="4775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66040</xdr:rowOff>
    </xdr:from>
    <xdr:to>
      <xdr:col>5</xdr:col>
      <xdr:colOff>549275</xdr:colOff>
      <xdr:row>38</xdr:row>
      <xdr:rowOff>104140</xdr:rowOff>
    </xdr:to>
    <xdr:cxnSp macro="">
      <xdr:nvCxnSpPr>
        <xdr:cNvPr id="69" name="直線コネクタ 68"/>
        <xdr:cNvCxnSpPr/>
      </xdr:nvCxnSpPr>
      <xdr:spPr>
        <a:xfrm flipV="1">
          <a:off x="3098800" y="6581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0" name="フローチャート : 判断 69"/>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1" name="テキスト ボックス 70"/>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104140</xdr:rowOff>
    </xdr:from>
    <xdr:to>
      <xdr:col>4</xdr:col>
      <xdr:colOff>346075</xdr:colOff>
      <xdr:row>38</xdr:row>
      <xdr:rowOff>149860</xdr:rowOff>
    </xdr:to>
    <xdr:cxnSp macro="">
      <xdr:nvCxnSpPr>
        <xdr:cNvPr id="72" name="直線コネクタ 71"/>
        <xdr:cNvCxnSpPr/>
      </xdr:nvCxnSpPr>
      <xdr:spPr>
        <a:xfrm flipV="1">
          <a:off x="2209800" y="661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148590</xdr:rowOff>
    </xdr:from>
    <xdr:to>
      <xdr:col>4</xdr:col>
      <xdr:colOff>396875</xdr:colOff>
      <xdr:row>40</xdr:row>
      <xdr:rowOff>78740</xdr:rowOff>
    </xdr:to>
    <xdr:sp macro="" textlink="">
      <xdr:nvSpPr>
        <xdr:cNvPr id="73" name="フローチャート : 判断 72"/>
        <xdr:cNvSpPr/>
      </xdr:nvSpPr>
      <xdr:spPr>
        <a:xfrm>
          <a:off x="3048000" y="683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63517</xdr:rowOff>
    </xdr:from>
    <xdr:ext cx="762000" cy="259045"/>
    <xdr:sp macro="" textlink="">
      <xdr:nvSpPr>
        <xdr:cNvPr id="74" name="テキスト ボックス 73"/>
        <xdr:cNvSpPr txBox="1"/>
      </xdr:nvSpPr>
      <xdr:spPr>
        <a:xfrm>
          <a:off x="2717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149860</xdr:rowOff>
    </xdr:from>
    <xdr:to>
      <xdr:col>3</xdr:col>
      <xdr:colOff>142875</xdr:colOff>
      <xdr:row>39</xdr:row>
      <xdr:rowOff>107950</xdr:rowOff>
    </xdr:to>
    <xdr:cxnSp macro="">
      <xdr:nvCxnSpPr>
        <xdr:cNvPr id="75" name="直線コネクタ 74"/>
        <xdr:cNvCxnSpPr/>
      </xdr:nvCxnSpPr>
      <xdr:spPr>
        <a:xfrm flipV="1">
          <a:off x="1320800" y="66649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163830</xdr:rowOff>
    </xdr:from>
    <xdr:to>
      <xdr:col>3</xdr:col>
      <xdr:colOff>193675</xdr:colOff>
      <xdr:row>40</xdr:row>
      <xdr:rowOff>93980</xdr:rowOff>
    </xdr:to>
    <xdr:sp macro="" textlink="">
      <xdr:nvSpPr>
        <xdr:cNvPr id="76" name="フローチャート : 判断 75"/>
        <xdr:cNvSpPr/>
      </xdr:nvSpPr>
      <xdr:spPr>
        <a:xfrm>
          <a:off x="2159000" y="685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78757</xdr:rowOff>
    </xdr:from>
    <xdr:ext cx="762000" cy="259045"/>
    <xdr:sp macro="" textlink="">
      <xdr:nvSpPr>
        <xdr:cNvPr id="77" name="テキスト ボックス 76"/>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31.4</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137160</xdr:rowOff>
    </xdr:from>
    <xdr:to>
      <xdr:col>1</xdr:col>
      <xdr:colOff>676275</xdr:colOff>
      <xdr:row>41</xdr:row>
      <xdr:rowOff>67310</xdr:rowOff>
    </xdr:to>
    <xdr:sp macro="" textlink="">
      <xdr:nvSpPr>
        <xdr:cNvPr id="78" name="フローチャート : 判断 77"/>
        <xdr:cNvSpPr/>
      </xdr:nvSpPr>
      <xdr:spPr>
        <a:xfrm>
          <a:off x="1270000" y="69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52087</xdr:rowOff>
    </xdr:from>
    <xdr:ext cx="762000" cy="259045"/>
    <xdr:sp macro="" textlink="">
      <xdr:nvSpPr>
        <xdr:cNvPr id="79" name="テキスト ボックス 78"/>
        <xdr:cNvSpPr txBox="1"/>
      </xdr:nvSpPr>
      <xdr:spPr>
        <a:xfrm>
          <a:off x="939800" y="70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91440</xdr:rowOff>
    </xdr:from>
    <xdr:to>
      <xdr:col>7</xdr:col>
      <xdr:colOff>66675</xdr:colOff>
      <xdr:row>39</xdr:row>
      <xdr:rowOff>21590</xdr:rowOff>
    </xdr:to>
    <xdr:sp macro="" textlink="">
      <xdr:nvSpPr>
        <xdr:cNvPr id="85" name="円/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63517</xdr:rowOff>
    </xdr:from>
    <xdr:ext cx="762000" cy="259045"/>
    <xdr:sp macro="" textlink="">
      <xdr:nvSpPr>
        <xdr:cNvPr id="86"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xdr:rowOff>
    </xdr:from>
    <xdr:to>
      <xdr:col>5</xdr:col>
      <xdr:colOff>600075</xdr:colOff>
      <xdr:row>38</xdr:row>
      <xdr:rowOff>116840</xdr:rowOff>
    </xdr:to>
    <xdr:sp macro="" textlink="">
      <xdr:nvSpPr>
        <xdr:cNvPr id="87" name="円/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53340</xdr:rowOff>
    </xdr:from>
    <xdr:to>
      <xdr:col>4</xdr:col>
      <xdr:colOff>396875</xdr:colOff>
      <xdr:row>38</xdr:row>
      <xdr:rowOff>154940</xdr:rowOff>
    </xdr:to>
    <xdr:sp macro="" textlink="">
      <xdr:nvSpPr>
        <xdr:cNvPr id="89" name="円/楕円 88"/>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165117</xdr:rowOff>
    </xdr:from>
    <xdr:ext cx="762000" cy="259045"/>
    <xdr:sp macro="" textlink="">
      <xdr:nvSpPr>
        <xdr:cNvPr id="90" name="テキスト ボックス 89"/>
        <xdr:cNvSpPr txBox="1"/>
      </xdr:nvSpPr>
      <xdr:spPr>
        <a:xfrm>
          <a:off x="2717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91" name="円/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39387</xdr:rowOff>
    </xdr:from>
    <xdr:ext cx="762000" cy="259045"/>
    <xdr:sp macro="" textlink="">
      <xdr:nvSpPr>
        <xdr:cNvPr id="92" name="テキスト ボックス 91"/>
        <xdr:cNvSpPr txBox="1"/>
      </xdr:nvSpPr>
      <xdr:spPr>
        <a:xfrm>
          <a:off x="1828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3" name="円/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94" name="テキスト ボックス 93"/>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PFI</a:t>
          </a:r>
          <a:r>
            <a:rPr kumimoji="1" lang="ja-JP" altLang="en-US" sz="1300">
              <a:latin typeface="ＭＳ Ｐゴシック"/>
            </a:rPr>
            <a:t>業務委託料の増等により、昨年度から</a:t>
          </a:r>
          <a:r>
            <a:rPr kumimoji="1" lang="en-US" altLang="ja-JP" sz="1300">
              <a:latin typeface="ＭＳ Ｐゴシック"/>
            </a:rPr>
            <a:t>1.0</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今後も消費税増税が予定されていることや、職員定数削減の代替として外部への委託料が増加していくことも考えられるため、歳出全体のバランスを考慮しながら適正化に努める。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0" name="直線コネクタ 119"/>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1"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2" name="直線コネクタ 121"/>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3"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4" name="直線コネクタ 123"/>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30988</xdr:rowOff>
    </xdr:from>
    <xdr:to>
      <xdr:col>24</xdr:col>
      <xdr:colOff>31750</xdr:colOff>
      <xdr:row>14</xdr:row>
      <xdr:rowOff>76708</xdr:rowOff>
    </xdr:to>
    <xdr:cxnSp macro="">
      <xdr:nvCxnSpPr>
        <xdr:cNvPr id="125" name="直線コネクタ 124"/>
        <xdr:cNvCxnSpPr/>
      </xdr:nvCxnSpPr>
      <xdr:spPr>
        <a:xfrm>
          <a:off x="15671800" y="24312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6"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7" name="フローチャート :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30988</xdr:rowOff>
    </xdr:from>
    <xdr:to>
      <xdr:col>22</xdr:col>
      <xdr:colOff>565150</xdr:colOff>
      <xdr:row>14</xdr:row>
      <xdr:rowOff>40132</xdr:rowOff>
    </xdr:to>
    <xdr:cxnSp macro="">
      <xdr:nvCxnSpPr>
        <xdr:cNvPr id="128" name="直線コネクタ 127"/>
        <xdr:cNvCxnSpPr/>
      </xdr:nvCxnSpPr>
      <xdr:spPr>
        <a:xfrm flipV="1">
          <a:off x="14782800" y="2431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29" name="フローチャート : 判断 128"/>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82567</xdr:rowOff>
    </xdr:from>
    <xdr:ext cx="736600" cy="259045"/>
    <xdr:sp macro="" textlink="">
      <xdr:nvSpPr>
        <xdr:cNvPr id="130" name="テキスト ボックス 129"/>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xdr:rowOff>
    </xdr:from>
    <xdr:to>
      <xdr:col>21</xdr:col>
      <xdr:colOff>361950</xdr:colOff>
      <xdr:row>14</xdr:row>
      <xdr:rowOff>40132</xdr:rowOff>
    </xdr:to>
    <xdr:cxnSp macro="">
      <xdr:nvCxnSpPr>
        <xdr:cNvPr id="131" name="直線コネクタ 130"/>
        <xdr:cNvCxnSpPr/>
      </xdr:nvCxnSpPr>
      <xdr:spPr>
        <a:xfrm>
          <a:off x="13893800" y="24084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135636</xdr:rowOff>
    </xdr:from>
    <xdr:to>
      <xdr:col>21</xdr:col>
      <xdr:colOff>412750</xdr:colOff>
      <xdr:row>15</xdr:row>
      <xdr:rowOff>65786</xdr:rowOff>
    </xdr:to>
    <xdr:sp macro="" textlink="">
      <xdr:nvSpPr>
        <xdr:cNvPr id="132" name="フローチャート : 判断 131"/>
        <xdr:cNvSpPr/>
      </xdr:nvSpPr>
      <xdr:spPr>
        <a:xfrm>
          <a:off x="14732000" y="253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50563</xdr:rowOff>
    </xdr:from>
    <xdr:ext cx="762000" cy="259045"/>
    <xdr:sp macro="" textlink="">
      <xdr:nvSpPr>
        <xdr:cNvPr id="133" name="テキスト ボックス 132"/>
        <xdr:cNvSpPr txBox="1"/>
      </xdr:nvSpPr>
      <xdr:spPr>
        <a:xfrm>
          <a:off x="14401800" y="262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xdr:rowOff>
    </xdr:from>
    <xdr:to>
      <xdr:col>20</xdr:col>
      <xdr:colOff>158750</xdr:colOff>
      <xdr:row>14</xdr:row>
      <xdr:rowOff>8128</xdr:rowOff>
    </xdr:to>
    <xdr:cxnSp macro="">
      <xdr:nvCxnSpPr>
        <xdr:cNvPr id="134" name="直線コネクタ 133"/>
        <xdr:cNvCxnSpPr/>
      </xdr:nvCxnSpPr>
      <xdr:spPr>
        <a:xfrm>
          <a:off x="13004800" y="2408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126492</xdr:rowOff>
    </xdr:from>
    <xdr:to>
      <xdr:col>20</xdr:col>
      <xdr:colOff>209550</xdr:colOff>
      <xdr:row>15</xdr:row>
      <xdr:rowOff>56642</xdr:rowOff>
    </xdr:to>
    <xdr:sp macro="" textlink="">
      <xdr:nvSpPr>
        <xdr:cNvPr id="135" name="フローチャート : 判断 134"/>
        <xdr:cNvSpPr/>
      </xdr:nvSpPr>
      <xdr:spPr>
        <a:xfrm>
          <a:off x="13843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41419</xdr:rowOff>
    </xdr:from>
    <xdr:ext cx="762000" cy="259045"/>
    <xdr:sp macro="" textlink="">
      <xdr:nvSpPr>
        <xdr:cNvPr id="136" name="テキスト ボックス 135"/>
        <xdr:cNvSpPr txBox="1"/>
      </xdr:nvSpPr>
      <xdr:spPr>
        <a:xfrm>
          <a:off x="13512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25908</xdr:rowOff>
    </xdr:from>
    <xdr:to>
      <xdr:col>24</xdr:col>
      <xdr:colOff>82550</xdr:colOff>
      <xdr:row>14</xdr:row>
      <xdr:rowOff>127508</xdr:rowOff>
    </xdr:to>
    <xdr:sp macro="" textlink="">
      <xdr:nvSpPr>
        <xdr:cNvPr id="144" name="円/楕円 143"/>
        <xdr:cNvSpPr/>
      </xdr:nvSpPr>
      <xdr:spPr>
        <a:xfrm>
          <a:off x="164592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42435</xdr:rowOff>
    </xdr:from>
    <xdr:ext cx="762000" cy="259045"/>
    <xdr:sp macro="" textlink="">
      <xdr:nvSpPr>
        <xdr:cNvPr id="145" name="物件費該当値テキスト"/>
        <xdr:cNvSpPr txBox="1"/>
      </xdr:nvSpPr>
      <xdr:spPr>
        <a:xfrm>
          <a:off x="16598900" y="22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151638</xdr:rowOff>
    </xdr:from>
    <xdr:to>
      <xdr:col>22</xdr:col>
      <xdr:colOff>615950</xdr:colOff>
      <xdr:row>14</xdr:row>
      <xdr:rowOff>81788</xdr:rowOff>
    </xdr:to>
    <xdr:sp macro="" textlink="">
      <xdr:nvSpPr>
        <xdr:cNvPr id="146" name="円/楕円 145"/>
        <xdr:cNvSpPr/>
      </xdr:nvSpPr>
      <xdr:spPr>
        <a:xfrm>
          <a:off x="15621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91965</xdr:rowOff>
    </xdr:from>
    <xdr:ext cx="736600" cy="259045"/>
    <xdr:sp macro="" textlink="">
      <xdr:nvSpPr>
        <xdr:cNvPr id="147" name="テキスト ボックス 146"/>
        <xdr:cNvSpPr txBox="1"/>
      </xdr:nvSpPr>
      <xdr:spPr>
        <a:xfrm>
          <a:off x="15290800" y="2149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160782</xdr:rowOff>
    </xdr:from>
    <xdr:to>
      <xdr:col>21</xdr:col>
      <xdr:colOff>412750</xdr:colOff>
      <xdr:row>14</xdr:row>
      <xdr:rowOff>90932</xdr:rowOff>
    </xdr:to>
    <xdr:sp macro="" textlink="">
      <xdr:nvSpPr>
        <xdr:cNvPr id="148" name="円/楕円 147"/>
        <xdr:cNvSpPr/>
      </xdr:nvSpPr>
      <xdr:spPr>
        <a:xfrm>
          <a:off x="14732000" y="238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101109</xdr:rowOff>
    </xdr:from>
    <xdr:ext cx="762000" cy="259045"/>
    <xdr:sp macro="" textlink="">
      <xdr:nvSpPr>
        <xdr:cNvPr id="149" name="テキスト ボックス 148"/>
        <xdr:cNvSpPr txBox="1"/>
      </xdr:nvSpPr>
      <xdr:spPr>
        <a:xfrm>
          <a:off x="14401800" y="215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128778</xdr:rowOff>
    </xdr:from>
    <xdr:to>
      <xdr:col>20</xdr:col>
      <xdr:colOff>209550</xdr:colOff>
      <xdr:row>14</xdr:row>
      <xdr:rowOff>58928</xdr:rowOff>
    </xdr:to>
    <xdr:sp macro="" textlink="">
      <xdr:nvSpPr>
        <xdr:cNvPr id="150" name="円/楕円 149"/>
        <xdr:cNvSpPr/>
      </xdr:nvSpPr>
      <xdr:spPr>
        <a:xfrm>
          <a:off x="13843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69105</xdr:rowOff>
    </xdr:from>
    <xdr:ext cx="762000" cy="259045"/>
    <xdr:sp macro="" textlink="">
      <xdr:nvSpPr>
        <xdr:cNvPr id="151" name="テキスト ボックス 150"/>
        <xdr:cNvSpPr txBox="1"/>
      </xdr:nvSpPr>
      <xdr:spPr>
        <a:xfrm>
          <a:off x="13512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128778</xdr:rowOff>
    </xdr:from>
    <xdr:to>
      <xdr:col>19</xdr:col>
      <xdr:colOff>6350</xdr:colOff>
      <xdr:row>14</xdr:row>
      <xdr:rowOff>58928</xdr:rowOff>
    </xdr:to>
    <xdr:sp macro="" textlink="">
      <xdr:nvSpPr>
        <xdr:cNvPr id="152" name="円/楕円 151"/>
        <xdr:cNvSpPr/>
      </xdr:nvSpPr>
      <xdr:spPr>
        <a:xfrm>
          <a:off x="12954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69105</xdr:rowOff>
    </xdr:from>
    <xdr:ext cx="762000" cy="259045"/>
    <xdr:sp macro="" textlink="">
      <xdr:nvSpPr>
        <xdr:cNvPr id="153" name="テキスト ボックス 152"/>
        <xdr:cNvSpPr txBox="1"/>
      </xdr:nvSpPr>
      <xdr:spPr>
        <a:xfrm>
          <a:off x="12623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障害者総合支援事業費の増、認定こども園委託料の増などにより、それらに充当すべき経常一般財源が増加したため、昨年度に比べ</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ポイント増加している。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今後も、扶助費の増が見込まれるため、自立支援の促進などにより、扶助費の適正化に向けた取り組みを行っていく。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3" name="直線コネクタ 182"/>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6"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7" name="直線コネクタ 186"/>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55</xdr:row>
      <xdr:rowOff>151493</xdr:rowOff>
    </xdr:to>
    <xdr:cxnSp macro="">
      <xdr:nvCxnSpPr>
        <xdr:cNvPr id="188" name="直線コネクタ 187"/>
        <xdr:cNvCxnSpPr/>
      </xdr:nvCxnSpPr>
      <xdr:spPr>
        <a:xfrm>
          <a:off x="3987800" y="9336315"/>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89"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0" name="フローチャート : 判断 189"/>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110672</xdr:rowOff>
    </xdr:to>
    <xdr:cxnSp macro="">
      <xdr:nvCxnSpPr>
        <xdr:cNvPr id="191" name="直線コネクタ 190"/>
        <xdr:cNvCxnSpPr/>
      </xdr:nvCxnSpPr>
      <xdr:spPr>
        <a:xfrm flipV="1">
          <a:off x="3098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2" name="フローチャート : 判断 191"/>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3" name="テキスト ボックス 192"/>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110672</xdr:rowOff>
    </xdr:to>
    <xdr:cxnSp macro="">
      <xdr:nvCxnSpPr>
        <xdr:cNvPr id="194" name="直線コネクタ 193"/>
        <xdr:cNvCxnSpPr/>
      </xdr:nvCxnSpPr>
      <xdr:spPr>
        <a:xfrm>
          <a:off x="2209800" y="9319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10885</xdr:rowOff>
    </xdr:from>
    <xdr:to>
      <xdr:col>4</xdr:col>
      <xdr:colOff>396875</xdr:colOff>
      <xdr:row>54</xdr:row>
      <xdr:rowOff>112485</xdr:rowOff>
    </xdr:to>
    <xdr:sp macro="" textlink="">
      <xdr:nvSpPr>
        <xdr:cNvPr id="195" name="フローチャート : 判断 194"/>
        <xdr:cNvSpPr/>
      </xdr:nvSpPr>
      <xdr:spPr>
        <a:xfrm>
          <a:off x="3048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196" name="テキスト ボックス 195"/>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61685</xdr:rowOff>
    </xdr:to>
    <xdr:cxnSp macro="">
      <xdr:nvCxnSpPr>
        <xdr:cNvPr id="197" name="直線コネクタ 196"/>
        <xdr:cNvCxnSpPr/>
      </xdr:nvCxnSpPr>
      <xdr:spPr>
        <a:xfrm>
          <a:off x="1320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149678</xdr:rowOff>
    </xdr:from>
    <xdr:to>
      <xdr:col>3</xdr:col>
      <xdr:colOff>193675</xdr:colOff>
      <xdr:row>54</xdr:row>
      <xdr:rowOff>79828</xdr:rowOff>
    </xdr:to>
    <xdr:sp macro="" textlink="">
      <xdr:nvSpPr>
        <xdr:cNvPr id="198" name="フローチャート : 判断 197"/>
        <xdr:cNvSpPr/>
      </xdr:nvSpPr>
      <xdr:spPr>
        <a:xfrm>
          <a:off x="2159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199" name="テキスト ボックス 198"/>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00" name="フローチャート : 判断 199"/>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201" name="テキスト ボックス 200"/>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7" name="円/楕円 206"/>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117220</xdr:rowOff>
    </xdr:from>
    <xdr:ext cx="762000" cy="259045"/>
    <xdr:sp macro="" textlink="">
      <xdr:nvSpPr>
        <xdr:cNvPr id="208"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9" name="円/楕円 208"/>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0" name="テキスト ボックス 209"/>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1" name="円/楕円 210"/>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146249</xdr:rowOff>
    </xdr:from>
    <xdr:ext cx="762000" cy="259045"/>
    <xdr:sp macro="" textlink="">
      <xdr:nvSpPr>
        <xdr:cNvPr id="212" name="テキスト ボックス 211"/>
        <xdr:cNvSpPr txBox="1"/>
      </xdr:nvSpPr>
      <xdr:spPr>
        <a:xfrm>
          <a:off x="2717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3" name="円/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97262</xdr:rowOff>
    </xdr:from>
    <xdr:ext cx="762000" cy="259045"/>
    <xdr:sp macro="" textlink="">
      <xdr:nvSpPr>
        <xdr:cNvPr id="214" name="テキスト ボックス 213"/>
        <xdr:cNvSpPr txBox="1"/>
      </xdr:nvSpPr>
      <xdr:spPr>
        <a:xfrm>
          <a:off x="1828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5" name="円/楕円 214"/>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6" name="テキスト ボックス 21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全体として、地方消費税交付金等の減により経常一般財源総額が減少している。その他については、繰出金において後期高齢者医療事業負担金等の増加により、昨年度から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今後、高齢化率の上昇に伴い保険給付費の増加が見込まれるため、後期高齢者医療・介護保険では、繰出金も増加する見込みである。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4" name="直線コネクタ 243"/>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5"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6" name="直線コネクタ 245"/>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7"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8" name="直線コネクタ 247"/>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133350</xdr:rowOff>
    </xdr:from>
    <xdr:to>
      <xdr:col>24</xdr:col>
      <xdr:colOff>31750</xdr:colOff>
      <xdr:row>56</xdr:row>
      <xdr:rowOff>50800</xdr:rowOff>
    </xdr:to>
    <xdr:cxnSp macro="">
      <xdr:nvCxnSpPr>
        <xdr:cNvPr id="249" name="直線コネクタ 248"/>
        <xdr:cNvCxnSpPr/>
      </xdr:nvCxnSpPr>
      <xdr:spPr>
        <a:xfrm>
          <a:off x="15671800" y="9563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0"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133350</xdr:rowOff>
    </xdr:from>
    <xdr:to>
      <xdr:col>22</xdr:col>
      <xdr:colOff>565150</xdr:colOff>
      <xdr:row>56</xdr:row>
      <xdr:rowOff>25400</xdr:rowOff>
    </xdr:to>
    <xdr:cxnSp macro="">
      <xdr:nvCxnSpPr>
        <xdr:cNvPr id="252" name="直線コネクタ 251"/>
        <xdr:cNvCxnSpPr/>
      </xdr:nvCxnSpPr>
      <xdr:spPr>
        <a:xfrm flipV="1">
          <a:off x="14782800" y="9563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3" name="フローチャート :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133350</xdr:rowOff>
    </xdr:from>
    <xdr:to>
      <xdr:col>21</xdr:col>
      <xdr:colOff>361950</xdr:colOff>
      <xdr:row>56</xdr:row>
      <xdr:rowOff>25400</xdr:rowOff>
    </xdr:to>
    <xdr:cxnSp macro="">
      <xdr:nvCxnSpPr>
        <xdr:cNvPr id="255" name="直線コネクタ 254"/>
        <xdr:cNvCxnSpPr/>
      </xdr:nvCxnSpPr>
      <xdr:spPr>
        <a:xfrm>
          <a:off x="13893800" y="9563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50800</xdr:rowOff>
    </xdr:from>
    <xdr:to>
      <xdr:col>21</xdr:col>
      <xdr:colOff>412750</xdr:colOff>
      <xdr:row>56</xdr:row>
      <xdr:rowOff>152400</xdr:rowOff>
    </xdr:to>
    <xdr:sp macro="" textlink="">
      <xdr:nvSpPr>
        <xdr:cNvPr id="256" name="フローチャート : 判断 255"/>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137177</xdr:rowOff>
    </xdr:from>
    <xdr:ext cx="762000" cy="259045"/>
    <xdr:sp macro="" textlink="">
      <xdr:nvSpPr>
        <xdr:cNvPr id="257" name="テキスト ボックス 256"/>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133350</xdr:rowOff>
    </xdr:to>
    <xdr:cxnSp macro="">
      <xdr:nvCxnSpPr>
        <xdr:cNvPr id="258" name="直線コネクタ 257"/>
        <xdr:cNvCxnSpPr/>
      </xdr:nvCxnSpPr>
      <xdr:spPr>
        <a:xfrm>
          <a:off x="13004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1" name="フローチャート : 判断 260"/>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62" name="テキスト ボックス 261"/>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68" name="円/楕円 267"/>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143527</xdr:rowOff>
    </xdr:from>
    <xdr:ext cx="762000" cy="259045"/>
    <xdr:sp macro="" textlink="">
      <xdr:nvSpPr>
        <xdr:cNvPr id="269"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82550</xdr:rowOff>
    </xdr:from>
    <xdr:to>
      <xdr:col>22</xdr:col>
      <xdr:colOff>615950</xdr:colOff>
      <xdr:row>56</xdr:row>
      <xdr:rowOff>12700</xdr:rowOff>
    </xdr:to>
    <xdr:sp macro="" textlink="">
      <xdr:nvSpPr>
        <xdr:cNvPr id="270" name="円/楕円 269"/>
        <xdr:cNvSpPr/>
      </xdr:nvSpPr>
      <xdr:spPr>
        <a:xfrm>
          <a:off x="15621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22877</xdr:rowOff>
    </xdr:from>
    <xdr:ext cx="736600" cy="259045"/>
    <xdr:sp macro="" textlink="">
      <xdr:nvSpPr>
        <xdr:cNvPr id="271" name="テキスト ボックス 270"/>
        <xdr:cNvSpPr txBox="1"/>
      </xdr:nvSpPr>
      <xdr:spPr>
        <a:xfrm>
          <a:off x="15290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146050</xdr:rowOff>
    </xdr:from>
    <xdr:to>
      <xdr:col>21</xdr:col>
      <xdr:colOff>412750</xdr:colOff>
      <xdr:row>56</xdr:row>
      <xdr:rowOff>76200</xdr:rowOff>
    </xdr:to>
    <xdr:sp macro="" textlink="">
      <xdr:nvSpPr>
        <xdr:cNvPr id="272" name="円/楕円 271"/>
        <xdr:cNvSpPr/>
      </xdr:nvSpPr>
      <xdr:spPr>
        <a:xfrm>
          <a:off x="14732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86377</xdr:rowOff>
    </xdr:from>
    <xdr:ext cx="762000" cy="259045"/>
    <xdr:sp macro="" textlink="">
      <xdr:nvSpPr>
        <xdr:cNvPr id="273" name="テキスト ボックス 272"/>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82550</xdr:rowOff>
    </xdr:from>
    <xdr:to>
      <xdr:col>20</xdr:col>
      <xdr:colOff>209550</xdr:colOff>
      <xdr:row>56</xdr:row>
      <xdr:rowOff>12700</xdr:rowOff>
    </xdr:to>
    <xdr:sp macro="" textlink="">
      <xdr:nvSpPr>
        <xdr:cNvPr id="274" name="円/楕円 273"/>
        <xdr:cNvSpPr/>
      </xdr:nvSpPr>
      <xdr:spPr>
        <a:xfrm>
          <a:off x="13843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22877</xdr:rowOff>
    </xdr:from>
    <xdr:ext cx="762000" cy="259045"/>
    <xdr:sp macro="" textlink="">
      <xdr:nvSpPr>
        <xdr:cNvPr id="275" name="テキスト ボックス 274"/>
        <xdr:cNvSpPr txBox="1"/>
      </xdr:nvSpPr>
      <xdr:spPr>
        <a:xfrm>
          <a:off x="13512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6" name="円/楕円 275"/>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7" name="テキスト ボックス 276"/>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のうち、多くの割合を占める公営企業や一部事務組合への補助金については、公債費など経常的な経費に対する補助が中心となっていることから、今後もしばらくは同水準で推移していくものと見込んでい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5" name="直線コネクタ 304"/>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6"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7" name="直線コネクタ 306"/>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6350</xdr:rowOff>
    </xdr:from>
    <xdr:to>
      <xdr:col>24</xdr:col>
      <xdr:colOff>31750</xdr:colOff>
      <xdr:row>41</xdr:row>
      <xdr:rowOff>82550</xdr:rowOff>
    </xdr:to>
    <xdr:cxnSp macro="">
      <xdr:nvCxnSpPr>
        <xdr:cNvPr id="310" name="直線コネクタ 309"/>
        <xdr:cNvCxnSpPr/>
      </xdr:nvCxnSpPr>
      <xdr:spPr>
        <a:xfrm>
          <a:off x="15671800" y="703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1"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2" name="フローチャート : 判断 311"/>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6350</xdr:rowOff>
    </xdr:from>
    <xdr:to>
      <xdr:col>22</xdr:col>
      <xdr:colOff>565150</xdr:colOff>
      <xdr:row>41</xdr:row>
      <xdr:rowOff>82550</xdr:rowOff>
    </xdr:to>
    <xdr:cxnSp macro="">
      <xdr:nvCxnSpPr>
        <xdr:cNvPr id="313" name="直線コネクタ 312"/>
        <xdr:cNvCxnSpPr/>
      </xdr:nvCxnSpPr>
      <xdr:spPr>
        <a:xfrm flipV="1">
          <a:off x="14782800" y="703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4" name="フローチャート : 判断 313"/>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137177</xdr:rowOff>
    </xdr:from>
    <xdr:ext cx="736600" cy="259045"/>
    <xdr:sp macro="" textlink="">
      <xdr:nvSpPr>
        <xdr:cNvPr id="315" name="テキスト ボックス 314"/>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69850</xdr:rowOff>
    </xdr:from>
    <xdr:to>
      <xdr:col>21</xdr:col>
      <xdr:colOff>361950</xdr:colOff>
      <xdr:row>41</xdr:row>
      <xdr:rowOff>82550</xdr:rowOff>
    </xdr:to>
    <xdr:cxnSp macro="">
      <xdr:nvCxnSpPr>
        <xdr:cNvPr id="316" name="直線コネクタ 315"/>
        <xdr:cNvCxnSpPr/>
      </xdr:nvCxnSpPr>
      <xdr:spPr>
        <a:xfrm>
          <a:off x="13893800" y="709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152400</xdr:rowOff>
    </xdr:from>
    <xdr:to>
      <xdr:col>21</xdr:col>
      <xdr:colOff>412750</xdr:colOff>
      <xdr:row>37</xdr:row>
      <xdr:rowOff>82550</xdr:rowOff>
    </xdr:to>
    <xdr:sp macro="" textlink="">
      <xdr:nvSpPr>
        <xdr:cNvPr id="317" name="フローチャート : 判断 316"/>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92727</xdr:rowOff>
    </xdr:from>
    <xdr:ext cx="762000" cy="259045"/>
    <xdr:sp macro="" textlink="">
      <xdr:nvSpPr>
        <xdr:cNvPr id="318" name="テキスト ボックス 317"/>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69850</xdr:rowOff>
    </xdr:from>
    <xdr:to>
      <xdr:col>20</xdr:col>
      <xdr:colOff>158750</xdr:colOff>
      <xdr:row>41</xdr:row>
      <xdr:rowOff>95250</xdr:rowOff>
    </xdr:to>
    <xdr:cxnSp macro="">
      <xdr:nvCxnSpPr>
        <xdr:cNvPr id="319" name="直線コネクタ 318"/>
        <xdr:cNvCxnSpPr/>
      </xdr:nvCxnSpPr>
      <xdr:spPr>
        <a:xfrm flipV="1">
          <a:off x="13004800" y="709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0" name="フローチャート : 判断 319"/>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105427</xdr:rowOff>
    </xdr:from>
    <xdr:ext cx="762000" cy="259045"/>
    <xdr:sp macro="" textlink="">
      <xdr:nvSpPr>
        <xdr:cNvPr id="321" name="テキスト ボックス 320"/>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22" name="フローチャート : 判断 321"/>
        <xdr:cNvSpPr/>
      </xdr:nvSpPr>
      <xdr:spPr>
        <a:xfrm>
          <a:off x="12954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92727</xdr:rowOff>
    </xdr:from>
    <xdr:ext cx="762000" cy="259045"/>
    <xdr:sp macro="" textlink="">
      <xdr:nvSpPr>
        <xdr:cNvPr id="323" name="テキスト ボックス 322"/>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41</xdr:row>
      <xdr:rowOff>31750</xdr:rowOff>
    </xdr:from>
    <xdr:to>
      <xdr:col>24</xdr:col>
      <xdr:colOff>82550</xdr:colOff>
      <xdr:row>41</xdr:row>
      <xdr:rowOff>133350</xdr:rowOff>
    </xdr:to>
    <xdr:sp macro="" textlink="">
      <xdr:nvSpPr>
        <xdr:cNvPr id="329" name="円/楕円 328"/>
        <xdr:cNvSpPr/>
      </xdr:nvSpPr>
      <xdr:spPr>
        <a:xfrm>
          <a:off x="164592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111777</xdr:rowOff>
    </xdr:from>
    <xdr:ext cx="762000" cy="259045"/>
    <xdr:sp macro="" textlink="">
      <xdr:nvSpPr>
        <xdr:cNvPr id="330" name="補助費等該当値テキスト"/>
        <xdr:cNvSpPr txBox="1"/>
      </xdr:nvSpPr>
      <xdr:spPr>
        <a:xfrm>
          <a:off x="16598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127000</xdr:rowOff>
    </xdr:from>
    <xdr:to>
      <xdr:col>22</xdr:col>
      <xdr:colOff>615950</xdr:colOff>
      <xdr:row>41</xdr:row>
      <xdr:rowOff>57150</xdr:rowOff>
    </xdr:to>
    <xdr:sp macro="" textlink="">
      <xdr:nvSpPr>
        <xdr:cNvPr id="331" name="円/楕円 330"/>
        <xdr:cNvSpPr/>
      </xdr:nvSpPr>
      <xdr:spPr>
        <a:xfrm>
          <a:off x="15621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41927</xdr:rowOff>
    </xdr:from>
    <xdr:ext cx="736600" cy="259045"/>
    <xdr:sp macro="" textlink="">
      <xdr:nvSpPr>
        <xdr:cNvPr id="332" name="テキスト ボックス 331"/>
        <xdr:cNvSpPr txBox="1"/>
      </xdr:nvSpPr>
      <xdr:spPr>
        <a:xfrm>
          <a:off x="15290800" y="707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31750</xdr:rowOff>
    </xdr:from>
    <xdr:to>
      <xdr:col>21</xdr:col>
      <xdr:colOff>412750</xdr:colOff>
      <xdr:row>41</xdr:row>
      <xdr:rowOff>133350</xdr:rowOff>
    </xdr:to>
    <xdr:sp macro="" textlink="">
      <xdr:nvSpPr>
        <xdr:cNvPr id="333" name="円/楕円 332"/>
        <xdr:cNvSpPr/>
      </xdr:nvSpPr>
      <xdr:spPr>
        <a:xfrm>
          <a:off x="14732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118127</xdr:rowOff>
    </xdr:from>
    <xdr:ext cx="762000" cy="259045"/>
    <xdr:sp macro="" textlink="">
      <xdr:nvSpPr>
        <xdr:cNvPr id="334" name="テキスト ボックス 333"/>
        <xdr:cNvSpPr txBox="1"/>
      </xdr:nvSpPr>
      <xdr:spPr>
        <a:xfrm>
          <a:off x="14401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19050</xdr:rowOff>
    </xdr:from>
    <xdr:to>
      <xdr:col>20</xdr:col>
      <xdr:colOff>209550</xdr:colOff>
      <xdr:row>41</xdr:row>
      <xdr:rowOff>120650</xdr:rowOff>
    </xdr:to>
    <xdr:sp macro="" textlink="">
      <xdr:nvSpPr>
        <xdr:cNvPr id="335" name="円/楕円 334"/>
        <xdr:cNvSpPr/>
      </xdr:nvSpPr>
      <xdr:spPr>
        <a:xfrm>
          <a:off x="13843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105427</xdr:rowOff>
    </xdr:from>
    <xdr:ext cx="762000" cy="259045"/>
    <xdr:sp macro="" textlink="">
      <xdr:nvSpPr>
        <xdr:cNvPr id="336" name="テキスト ボックス 335"/>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44450</xdr:rowOff>
    </xdr:from>
    <xdr:to>
      <xdr:col>19</xdr:col>
      <xdr:colOff>6350</xdr:colOff>
      <xdr:row>41</xdr:row>
      <xdr:rowOff>146050</xdr:rowOff>
    </xdr:to>
    <xdr:sp macro="" textlink="">
      <xdr:nvSpPr>
        <xdr:cNvPr id="337" name="円/楕円 336"/>
        <xdr:cNvSpPr/>
      </xdr:nvSpPr>
      <xdr:spPr>
        <a:xfrm>
          <a:off x="12954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130827</xdr:rowOff>
    </xdr:from>
    <xdr:ext cx="762000" cy="259045"/>
    <xdr:sp macro="" textlink="">
      <xdr:nvSpPr>
        <xdr:cNvPr id="338" name="テキスト ボックス 337"/>
        <xdr:cNvSpPr txBox="1"/>
      </xdr:nvSpPr>
      <xdr:spPr>
        <a:xfrm>
          <a:off x="12623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過去に発行した公共用地取得等にかかる償還が一部完了し</a:t>
          </a:r>
          <a:r>
            <a:rPr kumimoji="1" lang="ja-JP" altLang="en-US" sz="1300" b="0" i="0" u="none" strike="noStrike" kern="0" cap="none" spc="0" normalizeH="0" baseline="0" noProof="0">
              <a:ln>
                <a:noFill/>
              </a:ln>
              <a:solidFill>
                <a:prstClr val="black"/>
              </a:solidFill>
              <a:effectLst/>
              <a:uLnTx/>
              <a:uFillTx/>
              <a:latin typeface="+mn-lt"/>
              <a:ea typeface="+mn-ea"/>
              <a:cs typeface="+mn-cs"/>
            </a:rPr>
            <a:t>たこと等により、昨年度に比べ</a:t>
          </a:r>
          <a:r>
            <a:rPr kumimoji="1" lang="en-US" altLang="ja-JP" sz="1300" b="0" i="0" u="none" strike="noStrike" kern="0" cap="none" spc="0" normalizeH="0" baseline="0" noProof="0">
              <a:ln>
                <a:noFill/>
              </a:ln>
              <a:solidFill>
                <a:prstClr val="black"/>
              </a:solidFill>
              <a:effectLst/>
              <a:uLnTx/>
              <a:uFillTx/>
              <a:latin typeface="+mn-lt"/>
              <a:ea typeface="+mn-ea"/>
              <a:cs typeface="+mn-cs"/>
            </a:rPr>
            <a:t>0.7</a:t>
          </a:r>
          <a:r>
            <a:rPr kumimoji="1" lang="ja-JP" altLang="en-US" sz="1300" b="0" i="0" u="none" strike="noStrike" kern="0" cap="none" spc="0" normalizeH="0" baseline="0" noProof="0">
              <a:ln>
                <a:noFill/>
              </a:ln>
              <a:solidFill>
                <a:prstClr val="black"/>
              </a:solidFill>
              <a:effectLst/>
              <a:uLnTx/>
              <a:uFillTx/>
              <a:latin typeface="+mn-lt"/>
              <a:ea typeface="+mn-ea"/>
              <a:cs typeface="+mn-cs"/>
            </a:rPr>
            <a:t>ポイント減少している。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減少傾向にあるが、公債費負担の平準化を図っているため、今後も一定水準で推移していく見込みである。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6" name="直線コネクタ 365"/>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7"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68" name="直線コネクタ 367"/>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69"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0" name="直線コネクタ 369"/>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78</xdr:row>
      <xdr:rowOff>104139</xdr:rowOff>
    </xdr:to>
    <xdr:cxnSp macro="">
      <xdr:nvCxnSpPr>
        <xdr:cNvPr id="371" name="直線コネクタ 370"/>
        <xdr:cNvCxnSpPr/>
      </xdr:nvCxnSpPr>
      <xdr:spPr>
        <a:xfrm flipV="1">
          <a:off x="3987800" y="134239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2"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3" name="フローチャート : 判断 372"/>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78</xdr:row>
      <xdr:rowOff>104139</xdr:rowOff>
    </xdr:to>
    <xdr:cxnSp macro="">
      <xdr:nvCxnSpPr>
        <xdr:cNvPr id="374" name="直線コネクタ 373"/>
        <xdr:cNvCxnSpPr/>
      </xdr:nvCxnSpPr>
      <xdr:spPr>
        <a:xfrm>
          <a:off x="3098800" y="13477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5" name="フローチャート : 判断 374"/>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6" name="テキスト ボックス 375"/>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79</xdr:row>
      <xdr:rowOff>16511</xdr:rowOff>
    </xdr:to>
    <xdr:cxnSp macro="">
      <xdr:nvCxnSpPr>
        <xdr:cNvPr id="377" name="直線コネクタ 376"/>
        <xdr:cNvCxnSpPr/>
      </xdr:nvCxnSpPr>
      <xdr:spPr>
        <a:xfrm flipV="1">
          <a:off x="2209800" y="134772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78" name="フローチャート : 判断 377"/>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79" name="テキスト ボックス 378"/>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142239</xdr:rowOff>
    </xdr:from>
    <xdr:to>
      <xdr:col>3</xdr:col>
      <xdr:colOff>142875</xdr:colOff>
      <xdr:row>79</xdr:row>
      <xdr:rowOff>16511</xdr:rowOff>
    </xdr:to>
    <xdr:cxnSp macro="">
      <xdr:nvCxnSpPr>
        <xdr:cNvPr id="380" name="直線コネクタ 379"/>
        <xdr:cNvCxnSpPr/>
      </xdr:nvCxnSpPr>
      <xdr:spPr>
        <a:xfrm>
          <a:off x="1320800" y="13515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80011</xdr:rowOff>
    </xdr:from>
    <xdr:to>
      <xdr:col>3</xdr:col>
      <xdr:colOff>193675</xdr:colOff>
      <xdr:row>78</xdr:row>
      <xdr:rowOff>10161</xdr:rowOff>
    </xdr:to>
    <xdr:sp macro="" textlink="">
      <xdr:nvSpPr>
        <xdr:cNvPr id="381" name="フローチャート : 判断 380"/>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20338</xdr:rowOff>
    </xdr:from>
    <xdr:ext cx="762000" cy="259045"/>
    <xdr:sp macro="" textlink="">
      <xdr:nvSpPr>
        <xdr:cNvPr id="382" name="テキスト ボックス 381"/>
        <xdr:cNvSpPr txBox="1"/>
      </xdr:nvSpPr>
      <xdr:spPr>
        <a:xfrm>
          <a:off x="1828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83" name="フローチャート : 判断 382"/>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35577</xdr:rowOff>
    </xdr:from>
    <xdr:ext cx="762000" cy="259045"/>
    <xdr:sp macro="" textlink="">
      <xdr:nvSpPr>
        <xdr:cNvPr id="384" name="テキスト ボックス 383"/>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90" name="円/楕円 389"/>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143527</xdr:rowOff>
    </xdr:from>
    <xdr:ext cx="762000" cy="259045"/>
    <xdr:sp macro="" textlink="">
      <xdr:nvSpPr>
        <xdr:cNvPr id="391"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92" name="円/楕円 391"/>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93" name="テキスト ボックス 392"/>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94" name="円/楕円 393"/>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95" name="テキスト ボックス 394"/>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137161</xdr:rowOff>
    </xdr:from>
    <xdr:to>
      <xdr:col>3</xdr:col>
      <xdr:colOff>193675</xdr:colOff>
      <xdr:row>79</xdr:row>
      <xdr:rowOff>67311</xdr:rowOff>
    </xdr:to>
    <xdr:sp macro="" textlink="">
      <xdr:nvSpPr>
        <xdr:cNvPr id="396" name="円/楕円 395"/>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52088</xdr:rowOff>
    </xdr:from>
    <xdr:ext cx="762000" cy="259045"/>
    <xdr:sp macro="" textlink="">
      <xdr:nvSpPr>
        <xdr:cNvPr id="397" name="テキスト ボックス 396"/>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91439</xdr:rowOff>
    </xdr:from>
    <xdr:to>
      <xdr:col>1</xdr:col>
      <xdr:colOff>676275</xdr:colOff>
      <xdr:row>79</xdr:row>
      <xdr:rowOff>21589</xdr:rowOff>
    </xdr:to>
    <xdr:sp macro="" textlink="">
      <xdr:nvSpPr>
        <xdr:cNvPr id="398" name="円/楕円 397"/>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6366</xdr:rowOff>
    </xdr:from>
    <xdr:ext cx="762000" cy="259045"/>
    <xdr:sp macro="" textlink="">
      <xdr:nvSpPr>
        <xdr:cNvPr id="399" name="テキスト ボックス 398"/>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扶助費、補助費、他会計への繰出金などが増加する傾向にあり、経常収支比率を押し上げる要因となっている。今後も、行財政改革による経常経費の削減にこれまで以上に取り組んでいく。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7" name="直線コネクタ 426"/>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8"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9" name="直線コネクタ 428"/>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0"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1" name="直線コネクタ 430"/>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78</xdr:row>
      <xdr:rowOff>12700</xdr:rowOff>
    </xdr:to>
    <xdr:cxnSp macro="">
      <xdr:nvCxnSpPr>
        <xdr:cNvPr id="432" name="直線コネクタ 431"/>
        <xdr:cNvCxnSpPr/>
      </xdr:nvCxnSpPr>
      <xdr:spPr>
        <a:xfrm>
          <a:off x="15671800" y="13020039"/>
          <a:ext cx="8382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3"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4" name="フローチャート : 判断 433"/>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142239</xdr:rowOff>
    </xdr:to>
    <xdr:cxnSp macro="">
      <xdr:nvCxnSpPr>
        <xdr:cNvPr id="435" name="直線コネクタ 434"/>
        <xdr:cNvCxnSpPr/>
      </xdr:nvCxnSpPr>
      <xdr:spPr>
        <a:xfrm flipV="1">
          <a:off x="14782800" y="130200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6" name="フローチャート : 判断 435"/>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37" name="テキスト ボックス 436"/>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66039</xdr:rowOff>
    </xdr:from>
    <xdr:to>
      <xdr:col>21</xdr:col>
      <xdr:colOff>361950</xdr:colOff>
      <xdr:row>76</xdr:row>
      <xdr:rowOff>142239</xdr:rowOff>
    </xdr:to>
    <xdr:cxnSp macro="">
      <xdr:nvCxnSpPr>
        <xdr:cNvPr id="438" name="直線コネクタ 437"/>
        <xdr:cNvCxnSpPr/>
      </xdr:nvCxnSpPr>
      <xdr:spPr>
        <a:xfrm>
          <a:off x="13893800" y="130962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39" name="フローチャート : 判断 43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40" name="テキスト ボックス 43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66039</xdr:rowOff>
    </xdr:from>
    <xdr:to>
      <xdr:col>20</xdr:col>
      <xdr:colOff>158750</xdr:colOff>
      <xdr:row>77</xdr:row>
      <xdr:rowOff>16511</xdr:rowOff>
    </xdr:to>
    <xdr:cxnSp macro="">
      <xdr:nvCxnSpPr>
        <xdr:cNvPr id="441" name="直線コネクタ 440"/>
        <xdr:cNvCxnSpPr/>
      </xdr:nvCxnSpPr>
      <xdr:spPr>
        <a:xfrm flipV="1">
          <a:off x="13004800" y="130962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129539</xdr:rowOff>
    </xdr:from>
    <xdr:to>
      <xdr:col>20</xdr:col>
      <xdr:colOff>209550</xdr:colOff>
      <xdr:row>77</xdr:row>
      <xdr:rowOff>59689</xdr:rowOff>
    </xdr:to>
    <xdr:sp macro="" textlink="">
      <xdr:nvSpPr>
        <xdr:cNvPr id="442" name="フローチャート : 判断 441"/>
        <xdr:cNvSpPr/>
      </xdr:nvSpPr>
      <xdr:spPr>
        <a:xfrm>
          <a:off x="13843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44466</xdr:rowOff>
    </xdr:from>
    <xdr:ext cx="762000" cy="259045"/>
    <xdr:sp macro="" textlink="">
      <xdr:nvSpPr>
        <xdr:cNvPr id="443" name="テキスト ボックス 442"/>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140970</xdr:rowOff>
    </xdr:from>
    <xdr:to>
      <xdr:col>19</xdr:col>
      <xdr:colOff>6350</xdr:colOff>
      <xdr:row>78</xdr:row>
      <xdr:rowOff>71120</xdr:rowOff>
    </xdr:to>
    <xdr:sp macro="" textlink="">
      <xdr:nvSpPr>
        <xdr:cNvPr id="444" name="フローチャート : 判断 443"/>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55897</xdr:rowOff>
    </xdr:from>
    <xdr:ext cx="762000" cy="259045"/>
    <xdr:sp macro="" textlink="">
      <xdr:nvSpPr>
        <xdr:cNvPr id="445" name="テキスト ボックス 444"/>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51" name="円/楕円 450"/>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52"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53" name="円/楕円 452"/>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54" name="テキスト ボックス 453"/>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91439</xdr:rowOff>
    </xdr:from>
    <xdr:to>
      <xdr:col>21</xdr:col>
      <xdr:colOff>412750</xdr:colOff>
      <xdr:row>77</xdr:row>
      <xdr:rowOff>21589</xdr:rowOff>
    </xdr:to>
    <xdr:sp macro="" textlink="">
      <xdr:nvSpPr>
        <xdr:cNvPr id="455" name="円/楕円 454"/>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31767</xdr:rowOff>
    </xdr:from>
    <xdr:ext cx="762000" cy="259045"/>
    <xdr:sp macro="" textlink="">
      <xdr:nvSpPr>
        <xdr:cNvPr id="456" name="テキスト ボックス 45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15239</xdr:rowOff>
    </xdr:from>
    <xdr:to>
      <xdr:col>20</xdr:col>
      <xdr:colOff>209550</xdr:colOff>
      <xdr:row>76</xdr:row>
      <xdr:rowOff>116839</xdr:rowOff>
    </xdr:to>
    <xdr:sp macro="" textlink="">
      <xdr:nvSpPr>
        <xdr:cNvPr id="457" name="円/楕円 456"/>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127017</xdr:rowOff>
    </xdr:from>
    <xdr:ext cx="762000" cy="259045"/>
    <xdr:sp macro="" textlink="">
      <xdr:nvSpPr>
        <xdr:cNvPr id="458" name="テキスト ボックス 457"/>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137161</xdr:rowOff>
    </xdr:from>
    <xdr:to>
      <xdr:col>19</xdr:col>
      <xdr:colOff>6350</xdr:colOff>
      <xdr:row>77</xdr:row>
      <xdr:rowOff>67311</xdr:rowOff>
    </xdr:to>
    <xdr:sp macro="" textlink="">
      <xdr:nvSpPr>
        <xdr:cNvPr id="459" name="円/楕円 458"/>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77487</xdr:rowOff>
    </xdr:from>
    <xdr:ext cx="762000" cy="259045"/>
    <xdr:sp macro="" textlink="">
      <xdr:nvSpPr>
        <xdr:cNvPr id="460" name="テキスト ボックス 459"/>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兵庫県川西市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106693</xdr:rowOff>
    </xdr:from>
    <xdr:to>
      <xdr:col>4</xdr:col>
      <xdr:colOff>1117600</xdr:colOff>
      <xdr:row>14</xdr:row>
      <xdr:rowOff>158509</xdr:rowOff>
    </xdr:to>
    <xdr:cxnSp macro="">
      <xdr:nvCxnSpPr>
        <xdr:cNvPr id="50" name="直線コネクタ 49"/>
        <xdr:cNvCxnSpPr/>
      </xdr:nvCxnSpPr>
      <xdr:spPr bwMode="auto">
        <a:xfrm flipV="1">
          <a:off x="5003800" y="2554618"/>
          <a:ext cx="647700" cy="51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33570</xdr:rowOff>
    </xdr:from>
    <xdr:ext cx="762000" cy="259045"/>
    <xdr:sp macro="" textlink="">
      <xdr:nvSpPr>
        <xdr:cNvPr id="51" name="人口1人当たり決算額の推移平均値テキスト130"/>
        <xdr:cNvSpPr txBox="1"/>
      </xdr:nvSpPr>
      <xdr:spPr>
        <a:xfrm>
          <a:off x="5740400" y="2652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158509</xdr:rowOff>
    </xdr:from>
    <xdr:to>
      <xdr:col>4</xdr:col>
      <xdr:colOff>469900</xdr:colOff>
      <xdr:row>15</xdr:row>
      <xdr:rowOff>57734</xdr:rowOff>
    </xdr:to>
    <xdr:cxnSp macro="">
      <xdr:nvCxnSpPr>
        <xdr:cNvPr id="53" name="直線コネクタ 52"/>
        <xdr:cNvCxnSpPr/>
      </xdr:nvCxnSpPr>
      <xdr:spPr bwMode="auto">
        <a:xfrm flipV="1">
          <a:off x="4305300" y="2606434"/>
          <a:ext cx="698500" cy="70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103903</xdr:rowOff>
    </xdr:from>
    <xdr:ext cx="736600" cy="259045"/>
    <xdr:sp macro="" textlink="">
      <xdr:nvSpPr>
        <xdr:cNvPr id="55" name="テキスト ボックス 54"/>
        <xdr:cNvSpPr txBox="1"/>
      </xdr:nvSpPr>
      <xdr:spPr>
        <a:xfrm>
          <a:off x="4622800" y="27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57734</xdr:rowOff>
    </xdr:from>
    <xdr:to>
      <xdr:col>3</xdr:col>
      <xdr:colOff>904875</xdr:colOff>
      <xdr:row>15</xdr:row>
      <xdr:rowOff>62573</xdr:rowOff>
    </xdr:to>
    <xdr:cxnSp macro="">
      <xdr:nvCxnSpPr>
        <xdr:cNvPr id="56" name="直線コネクタ 55"/>
        <xdr:cNvCxnSpPr/>
      </xdr:nvCxnSpPr>
      <xdr:spPr bwMode="auto">
        <a:xfrm flipV="1">
          <a:off x="3606800" y="2677109"/>
          <a:ext cx="698500" cy="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46520</xdr:rowOff>
    </xdr:from>
    <xdr:to>
      <xdr:col>3</xdr:col>
      <xdr:colOff>955675</xdr:colOff>
      <xdr:row>14</xdr:row>
      <xdr:rowOff>148120</xdr:rowOff>
    </xdr:to>
    <xdr:sp macro="" textlink="">
      <xdr:nvSpPr>
        <xdr:cNvPr id="57" name="フローチャート : 判断 56"/>
        <xdr:cNvSpPr/>
      </xdr:nvSpPr>
      <xdr:spPr bwMode="auto">
        <a:xfrm>
          <a:off x="4254500" y="2494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158297</xdr:rowOff>
    </xdr:from>
    <xdr:ext cx="762000" cy="259045"/>
    <xdr:sp macro="" textlink="">
      <xdr:nvSpPr>
        <xdr:cNvPr id="58" name="テキスト ボックス 57"/>
        <xdr:cNvSpPr txBox="1"/>
      </xdr:nvSpPr>
      <xdr:spPr>
        <a:xfrm>
          <a:off x="3924300" y="226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66,529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7518</xdr:rowOff>
    </xdr:from>
    <xdr:to>
      <xdr:col>3</xdr:col>
      <xdr:colOff>206375</xdr:colOff>
      <xdr:row>15</xdr:row>
      <xdr:rowOff>62573</xdr:rowOff>
    </xdr:to>
    <xdr:cxnSp macro="">
      <xdr:nvCxnSpPr>
        <xdr:cNvPr id="59" name="直線コネクタ 58"/>
        <xdr:cNvCxnSpPr/>
      </xdr:nvCxnSpPr>
      <xdr:spPr bwMode="auto">
        <a:xfrm>
          <a:off x="2908300" y="2626893"/>
          <a:ext cx="698500" cy="5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80277</xdr:rowOff>
    </xdr:from>
    <xdr:to>
      <xdr:col>3</xdr:col>
      <xdr:colOff>257175</xdr:colOff>
      <xdr:row>15</xdr:row>
      <xdr:rowOff>10427</xdr:rowOff>
    </xdr:to>
    <xdr:sp macro="" textlink="">
      <xdr:nvSpPr>
        <xdr:cNvPr id="60" name="フローチャート : 判断 59"/>
        <xdr:cNvSpPr/>
      </xdr:nvSpPr>
      <xdr:spPr bwMode="auto">
        <a:xfrm>
          <a:off x="3556000" y="252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20604</xdr:rowOff>
    </xdr:from>
    <xdr:ext cx="762000" cy="259045"/>
    <xdr:sp macro="" textlink="">
      <xdr:nvSpPr>
        <xdr:cNvPr id="61" name="テキスト ボックス 60"/>
        <xdr:cNvSpPr txBox="1"/>
      </xdr:nvSpPr>
      <xdr:spPr>
        <a:xfrm>
          <a:off x="3225800" y="229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65,643</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160896</xdr:rowOff>
    </xdr:from>
    <xdr:to>
      <xdr:col>2</xdr:col>
      <xdr:colOff>692150</xdr:colOff>
      <xdr:row>14</xdr:row>
      <xdr:rowOff>91046</xdr:rowOff>
    </xdr:to>
    <xdr:sp macro="" textlink="">
      <xdr:nvSpPr>
        <xdr:cNvPr id="62" name="フローチャート : 判断 61"/>
        <xdr:cNvSpPr/>
      </xdr:nvSpPr>
      <xdr:spPr bwMode="auto">
        <a:xfrm>
          <a:off x="2857500" y="2437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101223</xdr:rowOff>
    </xdr:from>
    <xdr:ext cx="762000" cy="259045"/>
    <xdr:sp macro="" textlink="">
      <xdr:nvSpPr>
        <xdr:cNvPr id="63" name="テキスト ボックス 62"/>
        <xdr:cNvSpPr txBox="1"/>
      </xdr:nvSpPr>
      <xdr:spPr>
        <a:xfrm>
          <a:off x="2527300" y="220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68,027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55893</xdr:rowOff>
    </xdr:from>
    <xdr:to>
      <xdr:col>5</xdr:col>
      <xdr:colOff>34925</xdr:colOff>
      <xdr:row>14</xdr:row>
      <xdr:rowOff>157493</xdr:rowOff>
    </xdr:to>
    <xdr:sp macro="" textlink="">
      <xdr:nvSpPr>
        <xdr:cNvPr id="69" name="円/楕円 68"/>
        <xdr:cNvSpPr/>
      </xdr:nvSpPr>
      <xdr:spPr bwMode="auto">
        <a:xfrm>
          <a:off x="5600700" y="2503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72420</xdr:rowOff>
    </xdr:from>
    <xdr:ext cx="762000" cy="259045"/>
    <xdr:sp macro="" textlink="">
      <xdr:nvSpPr>
        <xdr:cNvPr id="70" name="人口1人当たり決算額の推移該当値テキスト130"/>
        <xdr:cNvSpPr txBox="1"/>
      </xdr:nvSpPr>
      <xdr:spPr>
        <a:xfrm>
          <a:off x="5740400" y="23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66,283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107709</xdr:rowOff>
    </xdr:from>
    <xdr:to>
      <xdr:col>4</xdr:col>
      <xdr:colOff>520700</xdr:colOff>
      <xdr:row>15</xdr:row>
      <xdr:rowOff>37859</xdr:rowOff>
    </xdr:to>
    <xdr:sp macro="" textlink="">
      <xdr:nvSpPr>
        <xdr:cNvPr id="71" name="円/楕円 70"/>
        <xdr:cNvSpPr/>
      </xdr:nvSpPr>
      <xdr:spPr bwMode="auto">
        <a:xfrm>
          <a:off x="4953000" y="2555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48036</xdr:rowOff>
    </xdr:from>
    <xdr:ext cx="736600" cy="259045"/>
    <xdr:sp macro="" textlink="">
      <xdr:nvSpPr>
        <xdr:cNvPr id="72" name="テキスト ボックス 71"/>
        <xdr:cNvSpPr txBox="1"/>
      </xdr:nvSpPr>
      <xdr:spPr>
        <a:xfrm>
          <a:off x="4622800" y="2324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64,923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6934</xdr:rowOff>
    </xdr:from>
    <xdr:to>
      <xdr:col>3</xdr:col>
      <xdr:colOff>955675</xdr:colOff>
      <xdr:row>15</xdr:row>
      <xdr:rowOff>108534</xdr:rowOff>
    </xdr:to>
    <xdr:sp macro="" textlink="">
      <xdr:nvSpPr>
        <xdr:cNvPr id="73" name="円/楕円 72"/>
        <xdr:cNvSpPr/>
      </xdr:nvSpPr>
      <xdr:spPr bwMode="auto">
        <a:xfrm>
          <a:off x="4254500" y="262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93311</xdr:rowOff>
    </xdr:from>
    <xdr:ext cx="762000" cy="259045"/>
    <xdr:sp macro="" textlink="">
      <xdr:nvSpPr>
        <xdr:cNvPr id="74" name="テキスト ボックス 73"/>
        <xdr:cNvSpPr txBox="1"/>
      </xdr:nvSpPr>
      <xdr:spPr>
        <a:xfrm>
          <a:off x="3924300" y="271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63,068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11773</xdr:rowOff>
    </xdr:from>
    <xdr:to>
      <xdr:col>3</xdr:col>
      <xdr:colOff>257175</xdr:colOff>
      <xdr:row>15</xdr:row>
      <xdr:rowOff>113373</xdr:rowOff>
    </xdr:to>
    <xdr:sp macro="" textlink="">
      <xdr:nvSpPr>
        <xdr:cNvPr id="75" name="円/楕円 74"/>
        <xdr:cNvSpPr/>
      </xdr:nvSpPr>
      <xdr:spPr bwMode="auto">
        <a:xfrm>
          <a:off x="3556000" y="263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98150</xdr:rowOff>
    </xdr:from>
    <xdr:ext cx="762000" cy="259045"/>
    <xdr:sp macro="" textlink="">
      <xdr:nvSpPr>
        <xdr:cNvPr id="76" name="テキスト ボックス 75"/>
        <xdr:cNvSpPr txBox="1"/>
      </xdr:nvSpPr>
      <xdr:spPr>
        <a:xfrm>
          <a:off x="3225800" y="271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62,941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128168</xdr:rowOff>
    </xdr:from>
    <xdr:to>
      <xdr:col>2</xdr:col>
      <xdr:colOff>692150</xdr:colOff>
      <xdr:row>15</xdr:row>
      <xdr:rowOff>58318</xdr:rowOff>
    </xdr:to>
    <xdr:sp macro="" textlink="">
      <xdr:nvSpPr>
        <xdr:cNvPr id="77" name="円/楕円 76"/>
        <xdr:cNvSpPr/>
      </xdr:nvSpPr>
      <xdr:spPr bwMode="auto">
        <a:xfrm>
          <a:off x="2857500" y="2576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43095</xdr:rowOff>
    </xdr:from>
    <xdr:ext cx="762000" cy="259045"/>
    <xdr:sp macro="" textlink="">
      <xdr:nvSpPr>
        <xdr:cNvPr id="78" name="テキスト ボックス 77"/>
        <xdr:cNvSpPr txBox="1"/>
      </xdr:nvSpPr>
      <xdr:spPr>
        <a:xfrm>
          <a:off x="2527300" y="266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131191</xdr:rowOff>
    </xdr:from>
    <xdr:to>
      <xdr:col>4</xdr:col>
      <xdr:colOff>1117600</xdr:colOff>
      <xdr:row>34</xdr:row>
      <xdr:rowOff>169672</xdr:rowOff>
    </xdr:to>
    <xdr:cxnSp macro="">
      <xdr:nvCxnSpPr>
        <xdr:cNvPr id="111" name="直線コネクタ 110"/>
        <xdr:cNvCxnSpPr/>
      </xdr:nvCxnSpPr>
      <xdr:spPr bwMode="auto">
        <a:xfrm>
          <a:off x="5003800" y="6398641"/>
          <a:ext cx="647700" cy="38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245025</xdr:rowOff>
    </xdr:from>
    <xdr:ext cx="762000" cy="259045"/>
    <xdr:sp macro="" textlink="">
      <xdr:nvSpPr>
        <xdr:cNvPr id="112" name="人口1人当たり決算額の推移平均値テキスト445"/>
        <xdr:cNvSpPr txBox="1"/>
      </xdr:nvSpPr>
      <xdr:spPr>
        <a:xfrm>
          <a:off x="5740400" y="6855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131191</xdr:rowOff>
    </xdr:from>
    <xdr:to>
      <xdr:col>4</xdr:col>
      <xdr:colOff>469900</xdr:colOff>
      <xdr:row>34</xdr:row>
      <xdr:rowOff>232499</xdr:rowOff>
    </xdr:to>
    <xdr:cxnSp macro="">
      <xdr:nvCxnSpPr>
        <xdr:cNvPr id="114" name="直線コネクタ 113"/>
        <xdr:cNvCxnSpPr/>
      </xdr:nvCxnSpPr>
      <xdr:spPr bwMode="auto">
        <a:xfrm flipV="1">
          <a:off x="4305300" y="6398641"/>
          <a:ext cx="698500" cy="10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311319</xdr:rowOff>
    </xdr:from>
    <xdr:ext cx="736600" cy="259045"/>
    <xdr:sp macro="" textlink="">
      <xdr:nvSpPr>
        <xdr:cNvPr id="116" name="テキスト ボックス 115"/>
        <xdr:cNvSpPr txBox="1"/>
      </xdr:nvSpPr>
      <xdr:spPr>
        <a:xfrm>
          <a:off x="4622800" y="69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116065</xdr:rowOff>
    </xdr:from>
    <xdr:to>
      <xdr:col>3</xdr:col>
      <xdr:colOff>904875</xdr:colOff>
      <xdr:row>34</xdr:row>
      <xdr:rowOff>232499</xdr:rowOff>
    </xdr:to>
    <xdr:cxnSp macro="">
      <xdr:nvCxnSpPr>
        <xdr:cNvPr id="117" name="直線コネクタ 116"/>
        <xdr:cNvCxnSpPr/>
      </xdr:nvCxnSpPr>
      <xdr:spPr bwMode="auto">
        <a:xfrm>
          <a:off x="3606800" y="6383515"/>
          <a:ext cx="698500" cy="116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225552</xdr:rowOff>
    </xdr:from>
    <xdr:to>
      <xdr:col>3</xdr:col>
      <xdr:colOff>955675</xdr:colOff>
      <xdr:row>35</xdr:row>
      <xdr:rowOff>327152</xdr:rowOff>
    </xdr:to>
    <xdr:sp macro="" textlink="">
      <xdr:nvSpPr>
        <xdr:cNvPr id="118" name="フローチャート : 判断 117"/>
        <xdr:cNvSpPr/>
      </xdr:nvSpPr>
      <xdr:spPr bwMode="auto">
        <a:xfrm>
          <a:off x="4254500" y="6835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311929</xdr:rowOff>
    </xdr:from>
    <xdr:ext cx="762000" cy="259045"/>
    <xdr:sp macro="" textlink="">
      <xdr:nvSpPr>
        <xdr:cNvPr id="119" name="テキスト ボックス 118"/>
        <xdr:cNvSpPr txBox="1"/>
      </xdr:nvSpPr>
      <xdr:spPr>
        <a:xfrm>
          <a:off x="3924300" y="692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116065</xdr:rowOff>
    </xdr:from>
    <xdr:to>
      <xdr:col>3</xdr:col>
      <xdr:colOff>206375</xdr:colOff>
      <xdr:row>34</xdr:row>
      <xdr:rowOff>211430</xdr:rowOff>
    </xdr:to>
    <xdr:cxnSp macro="">
      <xdr:nvCxnSpPr>
        <xdr:cNvPr id="120" name="直線コネクタ 119"/>
        <xdr:cNvCxnSpPr/>
      </xdr:nvCxnSpPr>
      <xdr:spPr bwMode="auto">
        <a:xfrm flipV="1">
          <a:off x="2908300" y="6383515"/>
          <a:ext cx="698500" cy="9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175375</xdr:rowOff>
    </xdr:from>
    <xdr:to>
      <xdr:col>3</xdr:col>
      <xdr:colOff>257175</xdr:colOff>
      <xdr:row>35</xdr:row>
      <xdr:rowOff>276975</xdr:rowOff>
    </xdr:to>
    <xdr:sp macro="" textlink="">
      <xdr:nvSpPr>
        <xdr:cNvPr id="121" name="フローチャート : 判断 120"/>
        <xdr:cNvSpPr/>
      </xdr:nvSpPr>
      <xdr:spPr bwMode="auto">
        <a:xfrm>
          <a:off x="3556000" y="6785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261752</xdr:rowOff>
    </xdr:from>
    <xdr:ext cx="762000" cy="259045"/>
    <xdr:sp macro="" textlink="">
      <xdr:nvSpPr>
        <xdr:cNvPr id="122" name="テキスト ボックス 121"/>
        <xdr:cNvSpPr txBox="1"/>
      </xdr:nvSpPr>
      <xdr:spPr>
        <a:xfrm>
          <a:off x="3225800" y="687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175831</xdr:rowOff>
    </xdr:from>
    <xdr:to>
      <xdr:col>2</xdr:col>
      <xdr:colOff>692150</xdr:colOff>
      <xdr:row>35</xdr:row>
      <xdr:rowOff>277431</xdr:rowOff>
    </xdr:to>
    <xdr:sp macro="" textlink="">
      <xdr:nvSpPr>
        <xdr:cNvPr id="123" name="フローチャート : 判断 122"/>
        <xdr:cNvSpPr/>
      </xdr:nvSpPr>
      <xdr:spPr bwMode="auto">
        <a:xfrm>
          <a:off x="2857500" y="6786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262208</xdr:rowOff>
    </xdr:from>
    <xdr:ext cx="762000" cy="259045"/>
    <xdr:sp macro="" textlink="">
      <xdr:nvSpPr>
        <xdr:cNvPr id="124" name="テキスト ボックス 123"/>
        <xdr:cNvSpPr txBox="1"/>
      </xdr:nvSpPr>
      <xdr:spPr>
        <a:xfrm>
          <a:off x="2527300" y="687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118872</xdr:rowOff>
    </xdr:from>
    <xdr:to>
      <xdr:col>5</xdr:col>
      <xdr:colOff>34925</xdr:colOff>
      <xdr:row>34</xdr:row>
      <xdr:rowOff>220472</xdr:rowOff>
    </xdr:to>
    <xdr:sp macro="" textlink="">
      <xdr:nvSpPr>
        <xdr:cNvPr id="130" name="円/楕円 129"/>
        <xdr:cNvSpPr/>
      </xdr:nvSpPr>
      <xdr:spPr bwMode="auto">
        <a:xfrm>
          <a:off x="5600700" y="6386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306849</xdr:rowOff>
    </xdr:from>
    <xdr:ext cx="762000" cy="259045"/>
    <xdr:sp macro="" textlink="">
      <xdr:nvSpPr>
        <xdr:cNvPr id="131" name="人口1人当たり決算額の推移該当値テキスト445"/>
        <xdr:cNvSpPr txBox="1"/>
      </xdr:nvSpPr>
      <xdr:spPr>
        <a:xfrm>
          <a:off x="57404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19,380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80391</xdr:rowOff>
    </xdr:from>
    <xdr:to>
      <xdr:col>4</xdr:col>
      <xdr:colOff>520700</xdr:colOff>
      <xdr:row>34</xdr:row>
      <xdr:rowOff>181991</xdr:rowOff>
    </xdr:to>
    <xdr:sp macro="" textlink="">
      <xdr:nvSpPr>
        <xdr:cNvPr id="132" name="円/楕円 131"/>
        <xdr:cNvSpPr/>
      </xdr:nvSpPr>
      <xdr:spPr bwMode="auto">
        <a:xfrm>
          <a:off x="4953000" y="634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192168</xdr:rowOff>
    </xdr:from>
    <xdr:ext cx="736600" cy="259045"/>
    <xdr:sp macro="" textlink="">
      <xdr:nvSpPr>
        <xdr:cNvPr id="133" name="テキスト ボックス 132"/>
        <xdr:cNvSpPr txBox="1"/>
      </xdr:nvSpPr>
      <xdr:spPr>
        <a:xfrm>
          <a:off x="4622800" y="611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181699</xdr:rowOff>
    </xdr:from>
    <xdr:to>
      <xdr:col>3</xdr:col>
      <xdr:colOff>955675</xdr:colOff>
      <xdr:row>34</xdr:row>
      <xdr:rowOff>283299</xdr:rowOff>
    </xdr:to>
    <xdr:sp macro="" textlink="">
      <xdr:nvSpPr>
        <xdr:cNvPr id="134" name="円/楕円 133"/>
        <xdr:cNvSpPr/>
      </xdr:nvSpPr>
      <xdr:spPr bwMode="auto">
        <a:xfrm>
          <a:off x="4254500" y="644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293476</xdr:rowOff>
    </xdr:from>
    <xdr:ext cx="762000" cy="259045"/>
    <xdr:sp macro="" textlink="">
      <xdr:nvSpPr>
        <xdr:cNvPr id="135" name="テキスト ボックス 134"/>
        <xdr:cNvSpPr txBox="1"/>
      </xdr:nvSpPr>
      <xdr:spPr>
        <a:xfrm>
          <a:off x="3924300" y="62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65265</xdr:rowOff>
    </xdr:from>
    <xdr:to>
      <xdr:col>3</xdr:col>
      <xdr:colOff>257175</xdr:colOff>
      <xdr:row>34</xdr:row>
      <xdr:rowOff>166865</xdr:rowOff>
    </xdr:to>
    <xdr:sp macro="" textlink="">
      <xdr:nvSpPr>
        <xdr:cNvPr id="136" name="円/楕円 135"/>
        <xdr:cNvSpPr/>
      </xdr:nvSpPr>
      <xdr:spPr bwMode="auto">
        <a:xfrm>
          <a:off x="3556000" y="633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177042</xdr:rowOff>
    </xdr:from>
    <xdr:ext cx="762000" cy="259045"/>
    <xdr:sp macro="" textlink="">
      <xdr:nvSpPr>
        <xdr:cNvPr id="137" name="テキスト ボックス 136"/>
        <xdr:cNvSpPr txBox="1"/>
      </xdr:nvSpPr>
      <xdr:spPr>
        <a:xfrm>
          <a:off x="3225800" y="6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160630</xdr:rowOff>
    </xdr:from>
    <xdr:to>
      <xdr:col>2</xdr:col>
      <xdr:colOff>692150</xdr:colOff>
      <xdr:row>34</xdr:row>
      <xdr:rowOff>262230</xdr:rowOff>
    </xdr:to>
    <xdr:sp macro="" textlink="">
      <xdr:nvSpPr>
        <xdr:cNvPr id="138" name="円/楕円 137"/>
        <xdr:cNvSpPr/>
      </xdr:nvSpPr>
      <xdr:spPr bwMode="auto">
        <a:xfrm>
          <a:off x="2857500" y="642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272407</xdr:rowOff>
    </xdr:from>
    <xdr:ext cx="762000" cy="259045"/>
    <xdr:sp macro="" textlink="">
      <xdr:nvSpPr>
        <xdr:cNvPr id="139" name="テキスト ボックス 138"/>
        <xdr:cNvSpPr txBox="1"/>
      </xdr:nvSpPr>
      <xdr:spPr>
        <a:xfrm>
          <a:off x="2527300" y="619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159,668
158,466
53.44
53,365,754
52,964,044
312,050
30,059,742
61,715,786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145415</xdr:rowOff>
    </xdr:from>
    <xdr:to>
      <xdr:col>6</xdr:col>
      <xdr:colOff>511175</xdr:colOff>
      <xdr:row>33</xdr:row>
      <xdr:rowOff>55941</xdr:rowOff>
    </xdr:to>
    <xdr:cxnSp macro="">
      <xdr:nvCxnSpPr>
        <xdr:cNvPr id="59" name="直線コネクタ 58"/>
        <xdr:cNvCxnSpPr/>
      </xdr:nvCxnSpPr>
      <xdr:spPr>
        <a:xfrm flipV="1">
          <a:off x="3797300" y="5631815"/>
          <a:ext cx="838200" cy="8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13103</xdr:rowOff>
    </xdr:from>
    <xdr:ext cx="534377" cy="259045"/>
    <xdr:sp macro="" textlink="">
      <xdr:nvSpPr>
        <xdr:cNvPr id="60" name="人件費平均値テキスト"/>
        <xdr:cNvSpPr txBox="1"/>
      </xdr:nvSpPr>
      <xdr:spPr>
        <a:xfrm>
          <a:off x="4686300" y="584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55941</xdr:rowOff>
    </xdr:from>
    <xdr:to>
      <xdr:col>5</xdr:col>
      <xdr:colOff>358775</xdr:colOff>
      <xdr:row>33</xdr:row>
      <xdr:rowOff>130968</xdr:rowOff>
    </xdr:to>
    <xdr:cxnSp macro="">
      <xdr:nvCxnSpPr>
        <xdr:cNvPr id="62" name="直線コネクタ 61"/>
        <xdr:cNvCxnSpPr/>
      </xdr:nvCxnSpPr>
      <xdr:spPr>
        <a:xfrm flipV="1">
          <a:off x="2908300" y="5713791"/>
          <a:ext cx="889000" cy="7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67236</xdr:rowOff>
    </xdr:from>
    <xdr:ext cx="534377" cy="259045"/>
    <xdr:sp macro="" textlink="">
      <xdr:nvSpPr>
        <xdr:cNvPr id="64" name="テキスト ボックス 63"/>
        <xdr:cNvSpPr txBox="1"/>
      </xdr:nvSpPr>
      <xdr:spPr>
        <a:xfrm>
          <a:off x="3530111" y="589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84287</xdr:rowOff>
    </xdr:from>
    <xdr:to>
      <xdr:col>4</xdr:col>
      <xdr:colOff>155575</xdr:colOff>
      <xdr:row>33</xdr:row>
      <xdr:rowOff>130968</xdr:rowOff>
    </xdr:to>
    <xdr:cxnSp macro="">
      <xdr:nvCxnSpPr>
        <xdr:cNvPr id="65" name="直線コネクタ 64"/>
        <xdr:cNvCxnSpPr/>
      </xdr:nvCxnSpPr>
      <xdr:spPr>
        <a:xfrm>
          <a:off x="2019300" y="5742137"/>
          <a:ext cx="8890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31</xdr:row>
      <xdr:rowOff>74407</xdr:rowOff>
    </xdr:from>
    <xdr:to>
      <xdr:col>4</xdr:col>
      <xdr:colOff>206375</xdr:colOff>
      <xdr:row>32</xdr:row>
      <xdr:rowOff>4557</xdr:rowOff>
    </xdr:to>
    <xdr:sp macro="" textlink="">
      <xdr:nvSpPr>
        <xdr:cNvPr id="66" name="フローチャート : 判断 65"/>
        <xdr:cNvSpPr/>
      </xdr:nvSpPr>
      <xdr:spPr>
        <a:xfrm>
          <a:off x="2857500" y="538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21084</xdr:rowOff>
    </xdr:from>
    <xdr:ext cx="534377" cy="259045"/>
    <xdr:sp macro="" textlink="">
      <xdr:nvSpPr>
        <xdr:cNvPr id="67" name="テキスト ボックス 66"/>
        <xdr:cNvSpPr txBox="1"/>
      </xdr:nvSpPr>
      <xdr:spPr>
        <a:xfrm>
          <a:off x="2641111" y="516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166766</xdr:rowOff>
    </xdr:from>
    <xdr:to>
      <xdr:col>2</xdr:col>
      <xdr:colOff>638175</xdr:colOff>
      <xdr:row>33</xdr:row>
      <xdr:rowOff>84287</xdr:rowOff>
    </xdr:to>
    <xdr:cxnSp macro="">
      <xdr:nvCxnSpPr>
        <xdr:cNvPr id="68" name="直線コネクタ 67"/>
        <xdr:cNvCxnSpPr/>
      </xdr:nvCxnSpPr>
      <xdr:spPr>
        <a:xfrm>
          <a:off x="1130300" y="5653166"/>
          <a:ext cx="889000" cy="8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31</xdr:row>
      <xdr:rowOff>93609</xdr:rowOff>
    </xdr:from>
    <xdr:to>
      <xdr:col>3</xdr:col>
      <xdr:colOff>3175</xdr:colOff>
      <xdr:row>32</xdr:row>
      <xdr:rowOff>23759</xdr:rowOff>
    </xdr:to>
    <xdr:sp macro="" textlink="">
      <xdr:nvSpPr>
        <xdr:cNvPr id="69" name="フローチャート : 判断 68"/>
        <xdr:cNvSpPr/>
      </xdr:nvSpPr>
      <xdr:spPr>
        <a:xfrm>
          <a:off x="1968500" y="540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40286</xdr:rowOff>
    </xdr:from>
    <xdr:ext cx="534377" cy="259045"/>
    <xdr:sp macro="" textlink="">
      <xdr:nvSpPr>
        <xdr:cNvPr id="70" name="テキスト ボックス 69"/>
        <xdr:cNvSpPr txBox="1"/>
      </xdr:nvSpPr>
      <xdr:spPr>
        <a:xfrm>
          <a:off x="1752111" y="518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66,147</a:t>
          </a:r>
          <a:endParaRPr kumimoji="1" lang="ja-JP" altLang="en-US" sz="1000" b="1">
            <a:solidFill>
              <a:srgbClr val="000080"/>
            </a:solidFill>
            <a:latin typeface="ＭＳ Ｐゴシック"/>
          </a:endParaRPr>
        </a:p>
      </xdr:txBody>
    </xdr:sp>
    <xdr:clientData/>
  </xdr:oneCellAnchor>
  <xdr:twoCellAnchor>
    <xdr:from>
      <xdr:col>1</xdr:col>
      <xdr:colOff>384175</xdr:colOff>
      <xdr:row>30</xdr:row>
      <xdr:rowOff>111623</xdr:rowOff>
    </xdr:from>
    <xdr:to>
      <xdr:col>1</xdr:col>
      <xdr:colOff>485775</xdr:colOff>
      <xdr:row>31</xdr:row>
      <xdr:rowOff>41773</xdr:rowOff>
    </xdr:to>
    <xdr:sp macro="" textlink="">
      <xdr:nvSpPr>
        <xdr:cNvPr id="71" name="フローチャート : 判断 70"/>
        <xdr:cNvSpPr/>
      </xdr:nvSpPr>
      <xdr:spPr>
        <a:xfrm>
          <a:off x="1079500" y="525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58300</xdr:rowOff>
    </xdr:from>
    <xdr:ext cx="534377" cy="259045"/>
    <xdr:sp macro="" textlink="">
      <xdr:nvSpPr>
        <xdr:cNvPr id="72" name="テキスト ボックス 71"/>
        <xdr:cNvSpPr txBox="1"/>
      </xdr:nvSpPr>
      <xdr:spPr>
        <a:xfrm>
          <a:off x="863111" y="503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94615</xdr:rowOff>
    </xdr:from>
    <xdr:to>
      <xdr:col>6</xdr:col>
      <xdr:colOff>561975</xdr:colOff>
      <xdr:row>33</xdr:row>
      <xdr:rowOff>24765</xdr:rowOff>
    </xdr:to>
    <xdr:sp macro="" textlink="">
      <xdr:nvSpPr>
        <xdr:cNvPr id="78" name="円/楕円 77"/>
        <xdr:cNvSpPr/>
      </xdr:nvSpPr>
      <xdr:spPr>
        <a:xfrm>
          <a:off x="4584700" y="55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117492</xdr:rowOff>
    </xdr:from>
    <xdr:ext cx="534377" cy="259045"/>
    <xdr:sp macro="" textlink="">
      <xdr:nvSpPr>
        <xdr:cNvPr id="79" name="人件費該当値テキスト"/>
        <xdr:cNvSpPr txBox="1"/>
      </xdr:nvSpPr>
      <xdr:spPr>
        <a:xfrm>
          <a:off x="4686300" y="543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62,375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5141</xdr:rowOff>
    </xdr:from>
    <xdr:to>
      <xdr:col>5</xdr:col>
      <xdr:colOff>409575</xdr:colOff>
      <xdr:row>33</xdr:row>
      <xdr:rowOff>106741</xdr:rowOff>
    </xdr:to>
    <xdr:sp macro="" textlink="">
      <xdr:nvSpPr>
        <xdr:cNvPr id="80" name="円/楕円 79"/>
        <xdr:cNvSpPr/>
      </xdr:nvSpPr>
      <xdr:spPr>
        <a:xfrm>
          <a:off x="3746500" y="56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123268</xdr:rowOff>
    </xdr:from>
    <xdr:ext cx="534377" cy="259045"/>
    <xdr:sp macro="" textlink="">
      <xdr:nvSpPr>
        <xdr:cNvPr id="81" name="テキスト ボックス 80"/>
        <xdr:cNvSpPr txBox="1"/>
      </xdr:nvSpPr>
      <xdr:spPr>
        <a:xfrm>
          <a:off x="3530111" y="54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80168</xdr:rowOff>
    </xdr:from>
    <xdr:to>
      <xdr:col>4</xdr:col>
      <xdr:colOff>206375</xdr:colOff>
      <xdr:row>34</xdr:row>
      <xdr:rowOff>10318</xdr:rowOff>
    </xdr:to>
    <xdr:sp macro="" textlink="">
      <xdr:nvSpPr>
        <xdr:cNvPr id="82" name="円/楕円 81"/>
        <xdr:cNvSpPr/>
      </xdr:nvSpPr>
      <xdr:spPr>
        <a:xfrm>
          <a:off x="2857500" y="57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1445</xdr:rowOff>
    </xdr:from>
    <xdr:ext cx="534377" cy="259045"/>
    <xdr:sp macro="" textlink="">
      <xdr:nvSpPr>
        <xdr:cNvPr id="83" name="テキスト ボックス 82"/>
        <xdr:cNvSpPr txBox="1"/>
      </xdr:nvSpPr>
      <xdr:spPr>
        <a:xfrm>
          <a:off x="2641111" y="583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33487</xdr:rowOff>
    </xdr:from>
    <xdr:to>
      <xdr:col>3</xdr:col>
      <xdr:colOff>3175</xdr:colOff>
      <xdr:row>33</xdr:row>
      <xdr:rowOff>135087</xdr:rowOff>
    </xdr:to>
    <xdr:sp macro="" textlink="">
      <xdr:nvSpPr>
        <xdr:cNvPr id="84" name="円/楕円 83"/>
        <xdr:cNvSpPr/>
      </xdr:nvSpPr>
      <xdr:spPr>
        <a:xfrm>
          <a:off x="1968500" y="56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126214</xdr:rowOff>
    </xdr:from>
    <xdr:ext cx="534377" cy="259045"/>
    <xdr:sp macro="" textlink="">
      <xdr:nvSpPr>
        <xdr:cNvPr id="85" name="テキスト ボックス 84"/>
        <xdr:cNvSpPr txBox="1"/>
      </xdr:nvSpPr>
      <xdr:spPr>
        <a:xfrm>
          <a:off x="1752111" y="578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115966</xdr:rowOff>
    </xdr:from>
    <xdr:to>
      <xdr:col>1</xdr:col>
      <xdr:colOff>485775</xdr:colOff>
      <xdr:row>33</xdr:row>
      <xdr:rowOff>46116</xdr:rowOff>
    </xdr:to>
    <xdr:sp macro="" textlink="">
      <xdr:nvSpPr>
        <xdr:cNvPr id="86" name="円/楕円 85"/>
        <xdr:cNvSpPr/>
      </xdr:nvSpPr>
      <xdr:spPr>
        <a:xfrm>
          <a:off x="1079500" y="56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37243</xdr:rowOff>
    </xdr:from>
    <xdr:ext cx="534377" cy="259045"/>
    <xdr:sp macro="" textlink="">
      <xdr:nvSpPr>
        <xdr:cNvPr id="87" name="テキスト ボックス 86"/>
        <xdr:cNvSpPr txBox="1"/>
      </xdr:nvSpPr>
      <xdr:spPr>
        <a:xfrm>
          <a:off x="863111" y="56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68407</xdr:rowOff>
    </xdr:from>
    <xdr:to>
      <xdr:col>6</xdr:col>
      <xdr:colOff>511175</xdr:colOff>
      <xdr:row>58</xdr:row>
      <xdr:rowOff>71489</xdr:rowOff>
    </xdr:to>
    <xdr:cxnSp macro="">
      <xdr:nvCxnSpPr>
        <xdr:cNvPr id="116" name="直線コネクタ 115"/>
        <xdr:cNvCxnSpPr/>
      </xdr:nvCxnSpPr>
      <xdr:spPr>
        <a:xfrm flipV="1">
          <a:off x="3797300" y="10012507"/>
          <a:ext cx="8382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71489</xdr:rowOff>
    </xdr:from>
    <xdr:to>
      <xdr:col>5</xdr:col>
      <xdr:colOff>358775</xdr:colOff>
      <xdr:row>58</xdr:row>
      <xdr:rowOff>79228</xdr:rowOff>
    </xdr:to>
    <xdr:cxnSp macro="">
      <xdr:nvCxnSpPr>
        <xdr:cNvPr id="119" name="直線コネクタ 118"/>
        <xdr:cNvCxnSpPr/>
      </xdr:nvCxnSpPr>
      <xdr:spPr>
        <a:xfrm flipV="1">
          <a:off x="2908300" y="10015589"/>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79228</xdr:rowOff>
    </xdr:from>
    <xdr:to>
      <xdr:col>4</xdr:col>
      <xdr:colOff>155575</xdr:colOff>
      <xdr:row>58</xdr:row>
      <xdr:rowOff>86680</xdr:rowOff>
    </xdr:to>
    <xdr:cxnSp macro="">
      <xdr:nvCxnSpPr>
        <xdr:cNvPr id="122" name="直線コネクタ 121"/>
        <xdr:cNvCxnSpPr/>
      </xdr:nvCxnSpPr>
      <xdr:spPr>
        <a:xfrm flipV="1">
          <a:off x="2019300" y="10023328"/>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3000</xdr:rowOff>
    </xdr:from>
    <xdr:to>
      <xdr:col>4</xdr:col>
      <xdr:colOff>206375</xdr:colOff>
      <xdr:row>58</xdr:row>
      <xdr:rowOff>104600</xdr:rowOff>
    </xdr:to>
    <xdr:sp macro="" textlink="">
      <xdr:nvSpPr>
        <xdr:cNvPr id="123" name="フローチャート : 判断 122"/>
        <xdr:cNvSpPr/>
      </xdr:nvSpPr>
      <xdr:spPr>
        <a:xfrm>
          <a:off x="2857500" y="99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121127</xdr:rowOff>
    </xdr:from>
    <xdr:ext cx="534377" cy="259045"/>
    <xdr:sp macro="" textlink="">
      <xdr:nvSpPr>
        <xdr:cNvPr id="124" name="テキスト ボックス 123"/>
        <xdr:cNvSpPr txBox="1"/>
      </xdr:nvSpPr>
      <xdr:spPr>
        <a:xfrm>
          <a:off x="2641111" y="972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86680</xdr:rowOff>
    </xdr:from>
    <xdr:to>
      <xdr:col>2</xdr:col>
      <xdr:colOff>638175</xdr:colOff>
      <xdr:row>58</xdr:row>
      <xdr:rowOff>88112</xdr:rowOff>
    </xdr:to>
    <xdr:cxnSp macro="">
      <xdr:nvCxnSpPr>
        <xdr:cNvPr id="125" name="直線コネクタ 124"/>
        <xdr:cNvCxnSpPr/>
      </xdr:nvCxnSpPr>
      <xdr:spPr>
        <a:xfrm flipV="1">
          <a:off x="1130300" y="10030780"/>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9610</xdr:rowOff>
    </xdr:from>
    <xdr:to>
      <xdr:col>3</xdr:col>
      <xdr:colOff>3175</xdr:colOff>
      <xdr:row>58</xdr:row>
      <xdr:rowOff>111210</xdr:rowOff>
    </xdr:to>
    <xdr:sp macro="" textlink="">
      <xdr:nvSpPr>
        <xdr:cNvPr id="126" name="フローチャート : 判断 125"/>
        <xdr:cNvSpPr/>
      </xdr:nvSpPr>
      <xdr:spPr>
        <a:xfrm>
          <a:off x="1968500" y="99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127737</xdr:rowOff>
    </xdr:from>
    <xdr:ext cx="534377" cy="259045"/>
    <xdr:sp macro="" textlink="">
      <xdr:nvSpPr>
        <xdr:cNvPr id="127" name="テキスト ボックス 126"/>
        <xdr:cNvSpPr txBox="1"/>
      </xdr:nvSpPr>
      <xdr:spPr>
        <a:xfrm>
          <a:off x="1752111" y="972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9130</xdr:rowOff>
    </xdr:from>
    <xdr:to>
      <xdr:col>1</xdr:col>
      <xdr:colOff>485775</xdr:colOff>
      <xdr:row>58</xdr:row>
      <xdr:rowOff>110730</xdr:rowOff>
    </xdr:to>
    <xdr:sp macro="" textlink="">
      <xdr:nvSpPr>
        <xdr:cNvPr id="128" name="フローチャート : 判断 127"/>
        <xdr:cNvSpPr/>
      </xdr:nvSpPr>
      <xdr:spPr>
        <a:xfrm>
          <a:off x="1079500" y="995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127257</xdr:rowOff>
    </xdr:from>
    <xdr:ext cx="534377" cy="259045"/>
    <xdr:sp macro="" textlink="">
      <xdr:nvSpPr>
        <xdr:cNvPr id="129" name="テキスト ボックス 128"/>
        <xdr:cNvSpPr txBox="1"/>
      </xdr:nvSpPr>
      <xdr:spPr>
        <a:xfrm>
          <a:off x="863111" y="97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17607</xdr:rowOff>
    </xdr:from>
    <xdr:to>
      <xdr:col>6</xdr:col>
      <xdr:colOff>561975</xdr:colOff>
      <xdr:row>58</xdr:row>
      <xdr:rowOff>119207</xdr:rowOff>
    </xdr:to>
    <xdr:sp macro="" textlink="">
      <xdr:nvSpPr>
        <xdr:cNvPr id="135" name="円/楕円 134"/>
        <xdr:cNvSpPr/>
      </xdr:nvSpPr>
      <xdr:spPr>
        <a:xfrm>
          <a:off x="4584700" y="99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103984</xdr:rowOff>
    </xdr:from>
    <xdr:ext cx="534377" cy="259045"/>
    <xdr:sp macro="" textlink="">
      <xdr:nvSpPr>
        <xdr:cNvPr id="136" name="物件費該当値テキスト"/>
        <xdr:cNvSpPr txBox="1"/>
      </xdr:nvSpPr>
      <xdr:spPr>
        <a:xfrm>
          <a:off x="4686300" y="98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38,712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20689</xdr:rowOff>
    </xdr:from>
    <xdr:to>
      <xdr:col>5</xdr:col>
      <xdr:colOff>409575</xdr:colOff>
      <xdr:row>58</xdr:row>
      <xdr:rowOff>122289</xdr:rowOff>
    </xdr:to>
    <xdr:sp macro="" textlink="">
      <xdr:nvSpPr>
        <xdr:cNvPr id="137" name="円/楕円 136"/>
        <xdr:cNvSpPr/>
      </xdr:nvSpPr>
      <xdr:spPr>
        <a:xfrm>
          <a:off x="3746500" y="99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113416</xdr:rowOff>
    </xdr:from>
    <xdr:ext cx="534377" cy="259045"/>
    <xdr:sp macro="" textlink="">
      <xdr:nvSpPr>
        <xdr:cNvPr id="138" name="テキスト ボックス 137"/>
        <xdr:cNvSpPr txBox="1"/>
      </xdr:nvSpPr>
      <xdr:spPr>
        <a:xfrm>
          <a:off x="3530111" y="1005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28428</xdr:rowOff>
    </xdr:from>
    <xdr:to>
      <xdr:col>4</xdr:col>
      <xdr:colOff>206375</xdr:colOff>
      <xdr:row>58</xdr:row>
      <xdr:rowOff>130028</xdr:rowOff>
    </xdr:to>
    <xdr:sp macro="" textlink="">
      <xdr:nvSpPr>
        <xdr:cNvPr id="139" name="円/楕円 138"/>
        <xdr:cNvSpPr/>
      </xdr:nvSpPr>
      <xdr:spPr>
        <a:xfrm>
          <a:off x="2857500" y="99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121155</xdr:rowOff>
    </xdr:from>
    <xdr:ext cx="534377" cy="259045"/>
    <xdr:sp macro="" textlink="">
      <xdr:nvSpPr>
        <xdr:cNvPr id="140" name="テキスト ボックス 139"/>
        <xdr:cNvSpPr txBox="1"/>
      </xdr:nvSpPr>
      <xdr:spPr>
        <a:xfrm>
          <a:off x="2641111" y="100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35880</xdr:rowOff>
    </xdr:from>
    <xdr:to>
      <xdr:col>3</xdr:col>
      <xdr:colOff>3175</xdr:colOff>
      <xdr:row>58</xdr:row>
      <xdr:rowOff>137480</xdr:rowOff>
    </xdr:to>
    <xdr:sp macro="" textlink="">
      <xdr:nvSpPr>
        <xdr:cNvPr id="141" name="円/楕円 140"/>
        <xdr:cNvSpPr/>
      </xdr:nvSpPr>
      <xdr:spPr>
        <a:xfrm>
          <a:off x="1968500" y="997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128607</xdr:rowOff>
    </xdr:from>
    <xdr:ext cx="534377" cy="259045"/>
    <xdr:sp macro="" textlink="">
      <xdr:nvSpPr>
        <xdr:cNvPr id="142" name="テキスト ボックス 141"/>
        <xdr:cNvSpPr txBox="1"/>
      </xdr:nvSpPr>
      <xdr:spPr>
        <a:xfrm>
          <a:off x="1752111" y="100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37312</xdr:rowOff>
    </xdr:from>
    <xdr:to>
      <xdr:col>1</xdr:col>
      <xdr:colOff>485775</xdr:colOff>
      <xdr:row>58</xdr:row>
      <xdr:rowOff>138912</xdr:rowOff>
    </xdr:to>
    <xdr:sp macro="" textlink="">
      <xdr:nvSpPr>
        <xdr:cNvPr id="143" name="円/楕円 142"/>
        <xdr:cNvSpPr/>
      </xdr:nvSpPr>
      <xdr:spPr>
        <a:xfrm>
          <a:off x="1079500" y="99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130039</xdr:rowOff>
    </xdr:from>
    <xdr:ext cx="534377" cy="259045"/>
    <xdr:sp macro="" textlink="">
      <xdr:nvSpPr>
        <xdr:cNvPr id="144" name="テキスト ボックス 143"/>
        <xdr:cNvSpPr txBox="1"/>
      </xdr:nvSpPr>
      <xdr:spPr>
        <a:xfrm>
          <a:off x="863111" y="1007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40422</xdr:rowOff>
    </xdr:from>
    <xdr:to>
      <xdr:col>6</xdr:col>
      <xdr:colOff>511175</xdr:colOff>
      <xdr:row>78</xdr:row>
      <xdr:rowOff>42055</xdr:rowOff>
    </xdr:to>
    <xdr:cxnSp macro="">
      <xdr:nvCxnSpPr>
        <xdr:cNvPr id="175" name="直線コネクタ 174"/>
        <xdr:cNvCxnSpPr/>
      </xdr:nvCxnSpPr>
      <xdr:spPr>
        <a:xfrm flipV="1">
          <a:off x="3797300" y="13413522"/>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18324</xdr:rowOff>
    </xdr:from>
    <xdr:to>
      <xdr:col>5</xdr:col>
      <xdr:colOff>358775</xdr:colOff>
      <xdr:row>78</xdr:row>
      <xdr:rowOff>42055</xdr:rowOff>
    </xdr:to>
    <xdr:cxnSp macro="">
      <xdr:nvCxnSpPr>
        <xdr:cNvPr id="178" name="直線コネクタ 177"/>
        <xdr:cNvCxnSpPr/>
      </xdr:nvCxnSpPr>
      <xdr:spPr>
        <a:xfrm>
          <a:off x="2908300" y="13391424"/>
          <a:ext cx="889000" cy="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17018</xdr:rowOff>
    </xdr:from>
    <xdr:to>
      <xdr:col>4</xdr:col>
      <xdr:colOff>155575</xdr:colOff>
      <xdr:row>78</xdr:row>
      <xdr:rowOff>18324</xdr:rowOff>
    </xdr:to>
    <xdr:cxnSp macro="">
      <xdr:nvCxnSpPr>
        <xdr:cNvPr id="181" name="直線コネクタ 180"/>
        <xdr:cNvCxnSpPr/>
      </xdr:nvCxnSpPr>
      <xdr:spPr>
        <a:xfrm>
          <a:off x="2019300" y="1339011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171414</xdr:rowOff>
    </xdr:from>
    <xdr:to>
      <xdr:col>4</xdr:col>
      <xdr:colOff>206375</xdr:colOff>
      <xdr:row>78</xdr:row>
      <xdr:rowOff>101564</xdr:rowOff>
    </xdr:to>
    <xdr:sp macro="" textlink="">
      <xdr:nvSpPr>
        <xdr:cNvPr id="182" name="フローチャート : 判断 181"/>
        <xdr:cNvSpPr/>
      </xdr:nvSpPr>
      <xdr:spPr>
        <a:xfrm>
          <a:off x="2857500" y="133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92691</xdr:rowOff>
    </xdr:from>
    <xdr:ext cx="469744" cy="259045"/>
    <xdr:sp macro="" textlink="">
      <xdr:nvSpPr>
        <xdr:cNvPr id="183" name="テキスト ボックス 182"/>
        <xdr:cNvSpPr txBox="1"/>
      </xdr:nvSpPr>
      <xdr:spPr>
        <a:xfrm>
          <a:off x="2673427" y="134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17018</xdr:rowOff>
    </xdr:from>
    <xdr:to>
      <xdr:col>2</xdr:col>
      <xdr:colOff>638175</xdr:colOff>
      <xdr:row>78</xdr:row>
      <xdr:rowOff>18542</xdr:rowOff>
    </xdr:to>
    <xdr:cxnSp macro="">
      <xdr:nvCxnSpPr>
        <xdr:cNvPr id="184" name="直線コネクタ 183"/>
        <xdr:cNvCxnSpPr/>
      </xdr:nvCxnSpPr>
      <xdr:spPr>
        <a:xfrm flipV="1">
          <a:off x="1130300" y="133901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157806</xdr:rowOff>
    </xdr:from>
    <xdr:to>
      <xdr:col>3</xdr:col>
      <xdr:colOff>3175</xdr:colOff>
      <xdr:row>78</xdr:row>
      <xdr:rowOff>87956</xdr:rowOff>
    </xdr:to>
    <xdr:sp macro="" textlink="">
      <xdr:nvSpPr>
        <xdr:cNvPr id="185" name="フローチャート : 判断 184"/>
        <xdr:cNvSpPr/>
      </xdr:nvSpPr>
      <xdr:spPr>
        <a:xfrm>
          <a:off x="1968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79083</xdr:rowOff>
    </xdr:from>
    <xdr:ext cx="469744" cy="259045"/>
    <xdr:sp macro="" textlink="">
      <xdr:nvSpPr>
        <xdr:cNvPr id="186" name="テキスト ボックス 185"/>
        <xdr:cNvSpPr txBox="1"/>
      </xdr:nvSpPr>
      <xdr:spPr>
        <a:xfrm>
          <a:off x="1784427" y="134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169019</xdr:rowOff>
    </xdr:from>
    <xdr:to>
      <xdr:col>1</xdr:col>
      <xdr:colOff>485775</xdr:colOff>
      <xdr:row>78</xdr:row>
      <xdr:rowOff>99169</xdr:rowOff>
    </xdr:to>
    <xdr:sp macro="" textlink="">
      <xdr:nvSpPr>
        <xdr:cNvPr id="187" name="フローチャート : 判断 186"/>
        <xdr:cNvSpPr/>
      </xdr:nvSpPr>
      <xdr:spPr>
        <a:xfrm>
          <a:off x="1079500" y="13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90296</xdr:rowOff>
    </xdr:from>
    <xdr:ext cx="469744" cy="259045"/>
    <xdr:sp macro="" textlink="">
      <xdr:nvSpPr>
        <xdr:cNvPr id="188" name="テキスト ボックス 187"/>
        <xdr:cNvSpPr txBox="1"/>
      </xdr:nvSpPr>
      <xdr:spPr>
        <a:xfrm>
          <a:off x="895427" y="1346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161072</xdr:rowOff>
    </xdr:from>
    <xdr:to>
      <xdr:col>6</xdr:col>
      <xdr:colOff>561975</xdr:colOff>
      <xdr:row>78</xdr:row>
      <xdr:rowOff>91222</xdr:rowOff>
    </xdr:to>
    <xdr:sp macro="" textlink="">
      <xdr:nvSpPr>
        <xdr:cNvPr id="194" name="円/楕円 193"/>
        <xdr:cNvSpPr/>
      </xdr:nvSpPr>
      <xdr:spPr>
        <a:xfrm>
          <a:off x="4584700" y="133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139499</xdr:rowOff>
    </xdr:from>
    <xdr:ext cx="469744" cy="259045"/>
    <xdr:sp macro="" textlink="">
      <xdr:nvSpPr>
        <xdr:cNvPr id="195" name="維持補修費該当値テキスト"/>
        <xdr:cNvSpPr txBox="1"/>
      </xdr:nvSpPr>
      <xdr:spPr>
        <a:xfrm>
          <a:off x="4686300" y="1334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162705</xdr:rowOff>
    </xdr:from>
    <xdr:to>
      <xdr:col>5</xdr:col>
      <xdr:colOff>409575</xdr:colOff>
      <xdr:row>78</xdr:row>
      <xdr:rowOff>92855</xdr:rowOff>
    </xdr:to>
    <xdr:sp macro="" textlink="">
      <xdr:nvSpPr>
        <xdr:cNvPr id="196" name="円/楕円 195"/>
        <xdr:cNvSpPr/>
      </xdr:nvSpPr>
      <xdr:spPr>
        <a:xfrm>
          <a:off x="3746500" y="133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83982</xdr:rowOff>
    </xdr:from>
    <xdr:ext cx="469744" cy="259045"/>
    <xdr:sp macro="" textlink="">
      <xdr:nvSpPr>
        <xdr:cNvPr id="197" name="テキスト ボックス 196"/>
        <xdr:cNvSpPr txBox="1"/>
      </xdr:nvSpPr>
      <xdr:spPr>
        <a:xfrm>
          <a:off x="3562427" y="134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138974</xdr:rowOff>
    </xdr:from>
    <xdr:to>
      <xdr:col>4</xdr:col>
      <xdr:colOff>206375</xdr:colOff>
      <xdr:row>78</xdr:row>
      <xdr:rowOff>69124</xdr:rowOff>
    </xdr:to>
    <xdr:sp macro="" textlink="">
      <xdr:nvSpPr>
        <xdr:cNvPr id="198" name="円/楕円 197"/>
        <xdr:cNvSpPr/>
      </xdr:nvSpPr>
      <xdr:spPr>
        <a:xfrm>
          <a:off x="2857500" y="1334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85651</xdr:rowOff>
    </xdr:from>
    <xdr:ext cx="469744" cy="259045"/>
    <xdr:sp macro="" textlink="">
      <xdr:nvSpPr>
        <xdr:cNvPr id="199" name="テキスト ボックス 198"/>
        <xdr:cNvSpPr txBox="1"/>
      </xdr:nvSpPr>
      <xdr:spPr>
        <a:xfrm>
          <a:off x="2673427" y="1311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137668</xdr:rowOff>
    </xdr:from>
    <xdr:to>
      <xdr:col>3</xdr:col>
      <xdr:colOff>3175</xdr:colOff>
      <xdr:row>78</xdr:row>
      <xdr:rowOff>67818</xdr:rowOff>
    </xdr:to>
    <xdr:sp macro="" textlink="">
      <xdr:nvSpPr>
        <xdr:cNvPr id="200" name="円/楕円 199"/>
        <xdr:cNvSpPr/>
      </xdr:nvSpPr>
      <xdr:spPr>
        <a:xfrm>
          <a:off x="1968500" y="133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84345</xdr:rowOff>
    </xdr:from>
    <xdr:ext cx="469744" cy="259045"/>
    <xdr:sp macro="" textlink="">
      <xdr:nvSpPr>
        <xdr:cNvPr id="201" name="テキスト ボックス 200"/>
        <xdr:cNvSpPr txBox="1"/>
      </xdr:nvSpPr>
      <xdr:spPr>
        <a:xfrm>
          <a:off x="1784427" y="1311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139192</xdr:rowOff>
    </xdr:from>
    <xdr:to>
      <xdr:col>1</xdr:col>
      <xdr:colOff>485775</xdr:colOff>
      <xdr:row>78</xdr:row>
      <xdr:rowOff>69342</xdr:rowOff>
    </xdr:to>
    <xdr:sp macro="" textlink="">
      <xdr:nvSpPr>
        <xdr:cNvPr id="202" name="円/楕円 201"/>
        <xdr:cNvSpPr/>
      </xdr:nvSpPr>
      <xdr:spPr>
        <a:xfrm>
          <a:off x="1079500" y="133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85869</xdr:rowOff>
    </xdr:from>
    <xdr:ext cx="469744" cy="259045"/>
    <xdr:sp macro="" textlink="">
      <xdr:nvSpPr>
        <xdr:cNvPr id="203" name="テキスト ボックス 202"/>
        <xdr:cNvSpPr txBox="1"/>
      </xdr:nvSpPr>
      <xdr:spPr>
        <a:xfrm>
          <a:off x="895427" y="1311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49975</xdr:rowOff>
    </xdr:from>
    <xdr:to>
      <xdr:col>6</xdr:col>
      <xdr:colOff>511175</xdr:colOff>
      <xdr:row>98</xdr:row>
      <xdr:rowOff>80623</xdr:rowOff>
    </xdr:to>
    <xdr:cxnSp macro="">
      <xdr:nvCxnSpPr>
        <xdr:cNvPr id="235" name="直線コネクタ 234"/>
        <xdr:cNvCxnSpPr/>
      </xdr:nvCxnSpPr>
      <xdr:spPr>
        <a:xfrm flipV="1">
          <a:off x="3797300" y="16852075"/>
          <a:ext cx="838200" cy="3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80623</xdr:rowOff>
    </xdr:from>
    <xdr:to>
      <xdr:col>5</xdr:col>
      <xdr:colOff>358775</xdr:colOff>
      <xdr:row>98</xdr:row>
      <xdr:rowOff>134034</xdr:rowOff>
    </xdr:to>
    <xdr:cxnSp macro="">
      <xdr:nvCxnSpPr>
        <xdr:cNvPr id="238" name="直線コネクタ 237"/>
        <xdr:cNvCxnSpPr/>
      </xdr:nvCxnSpPr>
      <xdr:spPr>
        <a:xfrm flipV="1">
          <a:off x="2908300" y="16882723"/>
          <a:ext cx="889000" cy="5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134034</xdr:rowOff>
    </xdr:from>
    <xdr:to>
      <xdr:col>4</xdr:col>
      <xdr:colOff>155575</xdr:colOff>
      <xdr:row>99</xdr:row>
      <xdr:rowOff>12533</xdr:rowOff>
    </xdr:to>
    <xdr:cxnSp macro="">
      <xdr:nvCxnSpPr>
        <xdr:cNvPr id="241" name="直線コネクタ 240"/>
        <xdr:cNvCxnSpPr/>
      </xdr:nvCxnSpPr>
      <xdr:spPr>
        <a:xfrm flipV="1">
          <a:off x="2019300" y="16936134"/>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129020</xdr:rowOff>
    </xdr:from>
    <xdr:to>
      <xdr:col>4</xdr:col>
      <xdr:colOff>206375</xdr:colOff>
      <xdr:row>99</xdr:row>
      <xdr:rowOff>59170</xdr:rowOff>
    </xdr:to>
    <xdr:sp macro="" textlink="">
      <xdr:nvSpPr>
        <xdr:cNvPr id="242" name="フローチャート : 判断 241"/>
        <xdr:cNvSpPr/>
      </xdr:nvSpPr>
      <xdr:spPr>
        <a:xfrm>
          <a:off x="2857500" y="169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50297</xdr:rowOff>
    </xdr:from>
    <xdr:ext cx="534377" cy="259045"/>
    <xdr:sp macro="" textlink="">
      <xdr:nvSpPr>
        <xdr:cNvPr id="243" name="テキスト ボックス 242"/>
        <xdr:cNvSpPr txBox="1"/>
      </xdr:nvSpPr>
      <xdr:spPr>
        <a:xfrm>
          <a:off x="2641111" y="1702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12533</xdr:rowOff>
    </xdr:from>
    <xdr:to>
      <xdr:col>2</xdr:col>
      <xdr:colOff>638175</xdr:colOff>
      <xdr:row>99</xdr:row>
      <xdr:rowOff>42317</xdr:rowOff>
    </xdr:to>
    <xdr:cxnSp macro="">
      <xdr:nvCxnSpPr>
        <xdr:cNvPr id="244" name="直線コネクタ 243"/>
        <xdr:cNvCxnSpPr/>
      </xdr:nvCxnSpPr>
      <xdr:spPr>
        <a:xfrm flipV="1">
          <a:off x="1130300" y="16986083"/>
          <a:ext cx="889000" cy="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99</xdr:row>
      <xdr:rowOff>23406</xdr:rowOff>
    </xdr:from>
    <xdr:to>
      <xdr:col>3</xdr:col>
      <xdr:colOff>3175</xdr:colOff>
      <xdr:row>99</xdr:row>
      <xdr:rowOff>125006</xdr:rowOff>
    </xdr:to>
    <xdr:sp macro="" textlink="">
      <xdr:nvSpPr>
        <xdr:cNvPr id="245" name="フローチャート : 判断 244"/>
        <xdr:cNvSpPr/>
      </xdr:nvSpPr>
      <xdr:spPr>
        <a:xfrm>
          <a:off x="1968500" y="169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116133</xdr:rowOff>
    </xdr:from>
    <xdr:ext cx="534377" cy="259045"/>
    <xdr:sp macro="" textlink="">
      <xdr:nvSpPr>
        <xdr:cNvPr id="246" name="テキスト ボックス 245"/>
        <xdr:cNvSpPr txBox="1"/>
      </xdr:nvSpPr>
      <xdr:spPr>
        <a:xfrm>
          <a:off x="1752111" y="1708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61,511</a:t>
          </a:r>
          <a:endParaRPr kumimoji="1" lang="ja-JP" altLang="en-US" sz="1000" b="1">
            <a:solidFill>
              <a:srgbClr val="000080"/>
            </a:solidFill>
            <a:latin typeface="ＭＳ Ｐゴシック"/>
          </a:endParaRPr>
        </a:p>
      </xdr:txBody>
    </xdr:sp>
    <xdr:clientData/>
  </xdr:oneCellAnchor>
  <xdr:twoCellAnchor>
    <xdr:from>
      <xdr:col>1</xdr:col>
      <xdr:colOff>384175</xdr:colOff>
      <xdr:row>99</xdr:row>
      <xdr:rowOff>30950</xdr:rowOff>
    </xdr:from>
    <xdr:to>
      <xdr:col>1</xdr:col>
      <xdr:colOff>485775</xdr:colOff>
      <xdr:row>99</xdr:row>
      <xdr:rowOff>132550</xdr:rowOff>
    </xdr:to>
    <xdr:sp macro="" textlink="">
      <xdr:nvSpPr>
        <xdr:cNvPr id="247" name="フローチャート : 判断 246"/>
        <xdr:cNvSpPr/>
      </xdr:nvSpPr>
      <xdr:spPr>
        <a:xfrm>
          <a:off x="1079500" y="170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123677</xdr:rowOff>
    </xdr:from>
    <xdr:ext cx="534377" cy="259045"/>
    <xdr:sp macro="" textlink="">
      <xdr:nvSpPr>
        <xdr:cNvPr id="248" name="テキスト ボックス 247"/>
        <xdr:cNvSpPr txBox="1"/>
      </xdr:nvSpPr>
      <xdr:spPr>
        <a:xfrm>
          <a:off x="863111" y="170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170625</xdr:rowOff>
    </xdr:from>
    <xdr:to>
      <xdr:col>6</xdr:col>
      <xdr:colOff>561975</xdr:colOff>
      <xdr:row>98</xdr:row>
      <xdr:rowOff>100775</xdr:rowOff>
    </xdr:to>
    <xdr:sp macro="" textlink="">
      <xdr:nvSpPr>
        <xdr:cNvPr id="254" name="円/楕円 253"/>
        <xdr:cNvSpPr/>
      </xdr:nvSpPr>
      <xdr:spPr>
        <a:xfrm>
          <a:off x="4584700" y="168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85552</xdr:rowOff>
    </xdr:from>
    <xdr:ext cx="534377" cy="259045"/>
    <xdr:sp macro="" textlink="">
      <xdr:nvSpPr>
        <xdr:cNvPr id="255" name="扶助費該当値テキスト"/>
        <xdr:cNvSpPr txBox="1"/>
      </xdr:nvSpPr>
      <xdr:spPr>
        <a:xfrm>
          <a:off x="4686300" y="167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29823</xdr:rowOff>
    </xdr:from>
    <xdr:to>
      <xdr:col>5</xdr:col>
      <xdr:colOff>409575</xdr:colOff>
      <xdr:row>98</xdr:row>
      <xdr:rowOff>131423</xdr:rowOff>
    </xdr:to>
    <xdr:sp macro="" textlink="">
      <xdr:nvSpPr>
        <xdr:cNvPr id="256" name="円/楕円 255"/>
        <xdr:cNvSpPr/>
      </xdr:nvSpPr>
      <xdr:spPr>
        <a:xfrm>
          <a:off x="3746500" y="168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122550</xdr:rowOff>
    </xdr:from>
    <xdr:ext cx="534377" cy="259045"/>
    <xdr:sp macro="" textlink="">
      <xdr:nvSpPr>
        <xdr:cNvPr id="257" name="テキスト ボックス 256"/>
        <xdr:cNvSpPr txBox="1"/>
      </xdr:nvSpPr>
      <xdr:spPr>
        <a:xfrm>
          <a:off x="3530111" y="169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83234</xdr:rowOff>
    </xdr:from>
    <xdr:to>
      <xdr:col>4</xdr:col>
      <xdr:colOff>206375</xdr:colOff>
      <xdr:row>99</xdr:row>
      <xdr:rowOff>13384</xdr:rowOff>
    </xdr:to>
    <xdr:sp macro="" textlink="">
      <xdr:nvSpPr>
        <xdr:cNvPr id="258" name="円/楕円 257"/>
        <xdr:cNvSpPr/>
      </xdr:nvSpPr>
      <xdr:spPr>
        <a:xfrm>
          <a:off x="2857500" y="168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29911</xdr:rowOff>
    </xdr:from>
    <xdr:ext cx="534377" cy="259045"/>
    <xdr:sp macro="" textlink="">
      <xdr:nvSpPr>
        <xdr:cNvPr id="259" name="テキスト ボックス 258"/>
        <xdr:cNvSpPr txBox="1"/>
      </xdr:nvSpPr>
      <xdr:spPr>
        <a:xfrm>
          <a:off x="2641111" y="166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133183</xdr:rowOff>
    </xdr:from>
    <xdr:to>
      <xdr:col>3</xdr:col>
      <xdr:colOff>3175</xdr:colOff>
      <xdr:row>99</xdr:row>
      <xdr:rowOff>63333</xdr:rowOff>
    </xdr:to>
    <xdr:sp macro="" textlink="">
      <xdr:nvSpPr>
        <xdr:cNvPr id="260" name="円/楕円 259"/>
        <xdr:cNvSpPr/>
      </xdr:nvSpPr>
      <xdr:spPr>
        <a:xfrm>
          <a:off x="1968500" y="169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79860</xdr:rowOff>
    </xdr:from>
    <xdr:ext cx="534377" cy="259045"/>
    <xdr:sp macro="" textlink="">
      <xdr:nvSpPr>
        <xdr:cNvPr id="261" name="テキスト ボックス 260"/>
        <xdr:cNvSpPr txBox="1"/>
      </xdr:nvSpPr>
      <xdr:spPr>
        <a:xfrm>
          <a:off x="1752111" y="1671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65,288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162967</xdr:rowOff>
    </xdr:from>
    <xdr:to>
      <xdr:col>1</xdr:col>
      <xdr:colOff>485775</xdr:colOff>
      <xdr:row>99</xdr:row>
      <xdr:rowOff>93117</xdr:rowOff>
    </xdr:to>
    <xdr:sp macro="" textlink="">
      <xdr:nvSpPr>
        <xdr:cNvPr id="262" name="円/楕円 261"/>
        <xdr:cNvSpPr/>
      </xdr:nvSpPr>
      <xdr:spPr>
        <a:xfrm>
          <a:off x="1079500" y="169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109644</xdr:rowOff>
    </xdr:from>
    <xdr:ext cx="534377" cy="259045"/>
    <xdr:sp macro="" textlink="">
      <xdr:nvSpPr>
        <xdr:cNvPr id="263" name="テキスト ボックス 262"/>
        <xdr:cNvSpPr txBox="1"/>
      </xdr:nvSpPr>
      <xdr:spPr>
        <a:xfrm>
          <a:off x="863111" y="167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21285</xdr:rowOff>
    </xdr:from>
    <xdr:to>
      <xdr:col>15</xdr:col>
      <xdr:colOff>180975</xdr:colOff>
      <xdr:row>32</xdr:row>
      <xdr:rowOff>58128</xdr:rowOff>
    </xdr:to>
    <xdr:cxnSp macro="">
      <xdr:nvCxnSpPr>
        <xdr:cNvPr id="293" name="直線コネクタ 292"/>
        <xdr:cNvCxnSpPr/>
      </xdr:nvCxnSpPr>
      <xdr:spPr>
        <a:xfrm>
          <a:off x="9639300" y="5507685"/>
          <a:ext cx="8382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21285</xdr:rowOff>
    </xdr:from>
    <xdr:to>
      <xdr:col>14</xdr:col>
      <xdr:colOff>28575</xdr:colOff>
      <xdr:row>33</xdr:row>
      <xdr:rowOff>107429</xdr:rowOff>
    </xdr:to>
    <xdr:cxnSp macro="">
      <xdr:nvCxnSpPr>
        <xdr:cNvPr id="296" name="直線コネクタ 295"/>
        <xdr:cNvCxnSpPr/>
      </xdr:nvCxnSpPr>
      <xdr:spPr>
        <a:xfrm flipV="1">
          <a:off x="8750300" y="5507685"/>
          <a:ext cx="889000" cy="25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43286</xdr:rowOff>
    </xdr:from>
    <xdr:ext cx="534377" cy="259045"/>
    <xdr:sp macro="" textlink="">
      <xdr:nvSpPr>
        <xdr:cNvPr id="298" name="テキスト ボックス 297"/>
        <xdr:cNvSpPr txBox="1"/>
      </xdr:nvSpPr>
      <xdr:spPr>
        <a:xfrm>
          <a:off x="9372111" y="62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153264</xdr:rowOff>
    </xdr:from>
    <xdr:to>
      <xdr:col>12</xdr:col>
      <xdr:colOff>511175</xdr:colOff>
      <xdr:row>33</xdr:row>
      <xdr:rowOff>107429</xdr:rowOff>
    </xdr:to>
    <xdr:cxnSp macro="">
      <xdr:nvCxnSpPr>
        <xdr:cNvPr id="299" name="直線コネクタ 298"/>
        <xdr:cNvCxnSpPr/>
      </xdr:nvCxnSpPr>
      <xdr:spPr>
        <a:xfrm>
          <a:off x="7861300" y="5639664"/>
          <a:ext cx="889000" cy="1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1537</xdr:rowOff>
    </xdr:from>
    <xdr:to>
      <xdr:col>12</xdr:col>
      <xdr:colOff>561975</xdr:colOff>
      <xdr:row>36</xdr:row>
      <xdr:rowOff>103137</xdr:rowOff>
    </xdr:to>
    <xdr:sp macro="" textlink="">
      <xdr:nvSpPr>
        <xdr:cNvPr id="300" name="フローチャート : 判断 299"/>
        <xdr:cNvSpPr/>
      </xdr:nvSpPr>
      <xdr:spPr>
        <a:xfrm>
          <a:off x="8699500" y="617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94264</xdr:rowOff>
    </xdr:from>
    <xdr:ext cx="534377" cy="259045"/>
    <xdr:sp macro="" textlink="">
      <xdr:nvSpPr>
        <xdr:cNvPr id="301" name="テキスト ボックス 300"/>
        <xdr:cNvSpPr txBox="1"/>
      </xdr:nvSpPr>
      <xdr:spPr>
        <a:xfrm>
          <a:off x="8483111" y="626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23,293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153264</xdr:rowOff>
    </xdr:from>
    <xdr:to>
      <xdr:col>11</xdr:col>
      <xdr:colOff>307975</xdr:colOff>
      <xdr:row>33</xdr:row>
      <xdr:rowOff>31305</xdr:rowOff>
    </xdr:to>
    <xdr:cxnSp macro="">
      <xdr:nvCxnSpPr>
        <xdr:cNvPr id="302" name="直線コネクタ 301"/>
        <xdr:cNvCxnSpPr/>
      </xdr:nvCxnSpPr>
      <xdr:spPr>
        <a:xfrm flipV="1">
          <a:off x="6972300" y="5639664"/>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146431</xdr:rowOff>
    </xdr:from>
    <xdr:to>
      <xdr:col>11</xdr:col>
      <xdr:colOff>358775</xdr:colOff>
      <xdr:row>36</xdr:row>
      <xdr:rowOff>76581</xdr:rowOff>
    </xdr:to>
    <xdr:sp macro="" textlink="">
      <xdr:nvSpPr>
        <xdr:cNvPr id="303" name="フローチャート : 判断 302"/>
        <xdr:cNvSpPr/>
      </xdr:nvSpPr>
      <xdr:spPr>
        <a:xfrm>
          <a:off x="7810500" y="614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67708</xdr:rowOff>
    </xdr:from>
    <xdr:ext cx="534377" cy="259045"/>
    <xdr:sp macro="" textlink="">
      <xdr:nvSpPr>
        <xdr:cNvPr id="304" name="テキスト ボックス 303"/>
        <xdr:cNvSpPr txBox="1"/>
      </xdr:nvSpPr>
      <xdr:spPr>
        <a:xfrm>
          <a:off x="7594111" y="623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23,990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12243</xdr:rowOff>
    </xdr:from>
    <xdr:to>
      <xdr:col>10</xdr:col>
      <xdr:colOff>155575</xdr:colOff>
      <xdr:row>36</xdr:row>
      <xdr:rowOff>113843</xdr:rowOff>
    </xdr:to>
    <xdr:sp macro="" textlink="">
      <xdr:nvSpPr>
        <xdr:cNvPr id="305" name="フローチャート : 判断 304"/>
        <xdr:cNvSpPr/>
      </xdr:nvSpPr>
      <xdr:spPr>
        <a:xfrm>
          <a:off x="6921500" y="61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104970</xdr:rowOff>
    </xdr:from>
    <xdr:ext cx="534377" cy="259045"/>
    <xdr:sp macro="" textlink="">
      <xdr:nvSpPr>
        <xdr:cNvPr id="306" name="テキスト ボックス 305"/>
        <xdr:cNvSpPr txBox="1"/>
      </xdr:nvSpPr>
      <xdr:spPr>
        <a:xfrm>
          <a:off x="6705111" y="62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23,012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7328</xdr:rowOff>
    </xdr:from>
    <xdr:to>
      <xdr:col>15</xdr:col>
      <xdr:colOff>231775</xdr:colOff>
      <xdr:row>32</xdr:row>
      <xdr:rowOff>108928</xdr:rowOff>
    </xdr:to>
    <xdr:sp macro="" textlink="">
      <xdr:nvSpPr>
        <xdr:cNvPr id="312" name="円/楕円 311"/>
        <xdr:cNvSpPr/>
      </xdr:nvSpPr>
      <xdr:spPr>
        <a:xfrm>
          <a:off x="10426700" y="54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30205</xdr:rowOff>
    </xdr:from>
    <xdr:ext cx="534377" cy="259045"/>
    <xdr:sp macro="" textlink="">
      <xdr:nvSpPr>
        <xdr:cNvPr id="313" name="補助費等該当値テキスト"/>
        <xdr:cNvSpPr txBox="1"/>
      </xdr:nvSpPr>
      <xdr:spPr>
        <a:xfrm>
          <a:off x="10528300" y="534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41,141</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141935</xdr:rowOff>
    </xdr:from>
    <xdr:to>
      <xdr:col>14</xdr:col>
      <xdr:colOff>79375</xdr:colOff>
      <xdr:row>32</xdr:row>
      <xdr:rowOff>72085</xdr:rowOff>
    </xdr:to>
    <xdr:sp macro="" textlink="">
      <xdr:nvSpPr>
        <xdr:cNvPr id="314" name="円/楕円 313"/>
        <xdr:cNvSpPr/>
      </xdr:nvSpPr>
      <xdr:spPr>
        <a:xfrm>
          <a:off x="9588500" y="54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88612</xdr:rowOff>
    </xdr:from>
    <xdr:ext cx="534377" cy="259045"/>
    <xdr:sp macro="" textlink="">
      <xdr:nvSpPr>
        <xdr:cNvPr id="315" name="テキスト ボックス 314"/>
        <xdr:cNvSpPr txBox="1"/>
      </xdr:nvSpPr>
      <xdr:spPr>
        <a:xfrm>
          <a:off x="9372111" y="52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56629</xdr:rowOff>
    </xdr:from>
    <xdr:to>
      <xdr:col>12</xdr:col>
      <xdr:colOff>561975</xdr:colOff>
      <xdr:row>33</xdr:row>
      <xdr:rowOff>158229</xdr:rowOff>
    </xdr:to>
    <xdr:sp macro="" textlink="">
      <xdr:nvSpPr>
        <xdr:cNvPr id="316" name="円/楕円 315"/>
        <xdr:cNvSpPr/>
      </xdr:nvSpPr>
      <xdr:spPr>
        <a:xfrm>
          <a:off x="8699500" y="57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3306</xdr:rowOff>
    </xdr:from>
    <xdr:ext cx="534377" cy="259045"/>
    <xdr:sp macro="" textlink="">
      <xdr:nvSpPr>
        <xdr:cNvPr id="317" name="テキスト ボックス 316"/>
        <xdr:cNvSpPr txBox="1"/>
      </xdr:nvSpPr>
      <xdr:spPr>
        <a:xfrm>
          <a:off x="8483111" y="548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35,347</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102464</xdr:rowOff>
    </xdr:from>
    <xdr:to>
      <xdr:col>11</xdr:col>
      <xdr:colOff>358775</xdr:colOff>
      <xdr:row>33</xdr:row>
      <xdr:rowOff>32614</xdr:rowOff>
    </xdr:to>
    <xdr:sp macro="" textlink="">
      <xdr:nvSpPr>
        <xdr:cNvPr id="318" name="円/楕円 317"/>
        <xdr:cNvSpPr/>
      </xdr:nvSpPr>
      <xdr:spPr>
        <a:xfrm>
          <a:off x="7810500" y="558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49141</xdr:rowOff>
    </xdr:from>
    <xdr:ext cx="534377" cy="259045"/>
    <xdr:sp macro="" textlink="">
      <xdr:nvSpPr>
        <xdr:cNvPr id="319" name="テキスト ボックス 318"/>
        <xdr:cNvSpPr txBox="1"/>
      </xdr:nvSpPr>
      <xdr:spPr>
        <a:xfrm>
          <a:off x="7594111" y="536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151955</xdr:rowOff>
    </xdr:from>
    <xdr:to>
      <xdr:col>10</xdr:col>
      <xdr:colOff>155575</xdr:colOff>
      <xdr:row>33</xdr:row>
      <xdr:rowOff>82105</xdr:rowOff>
    </xdr:to>
    <xdr:sp macro="" textlink="">
      <xdr:nvSpPr>
        <xdr:cNvPr id="320" name="円/楕円 319"/>
        <xdr:cNvSpPr/>
      </xdr:nvSpPr>
      <xdr:spPr>
        <a:xfrm>
          <a:off x="6921500" y="56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98632</xdr:rowOff>
    </xdr:from>
    <xdr:ext cx="534377" cy="259045"/>
    <xdr:sp macro="" textlink="">
      <xdr:nvSpPr>
        <xdr:cNvPr id="321" name="テキスト ボックス 320"/>
        <xdr:cNvSpPr txBox="1"/>
      </xdr:nvSpPr>
      <xdr:spPr>
        <a:xfrm>
          <a:off x="6705111" y="5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50927</xdr:rowOff>
    </xdr:from>
    <xdr:to>
      <xdr:col>15</xdr:col>
      <xdr:colOff>180975</xdr:colOff>
      <xdr:row>57</xdr:row>
      <xdr:rowOff>88589</xdr:rowOff>
    </xdr:to>
    <xdr:cxnSp macro="">
      <xdr:nvCxnSpPr>
        <xdr:cNvPr id="351" name="直線コネクタ 350"/>
        <xdr:cNvCxnSpPr/>
      </xdr:nvCxnSpPr>
      <xdr:spPr>
        <a:xfrm>
          <a:off x="9639300" y="9823577"/>
          <a:ext cx="8382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2"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50927</xdr:rowOff>
    </xdr:from>
    <xdr:to>
      <xdr:col>14</xdr:col>
      <xdr:colOff>28575</xdr:colOff>
      <xdr:row>57</xdr:row>
      <xdr:rowOff>164312</xdr:rowOff>
    </xdr:to>
    <xdr:cxnSp macro="">
      <xdr:nvCxnSpPr>
        <xdr:cNvPr id="354" name="直線コネクタ 353"/>
        <xdr:cNvCxnSpPr/>
      </xdr:nvCxnSpPr>
      <xdr:spPr>
        <a:xfrm flipV="1">
          <a:off x="8750300" y="9823577"/>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74610</xdr:rowOff>
    </xdr:from>
    <xdr:ext cx="534377" cy="259045"/>
    <xdr:sp macro="" textlink="">
      <xdr:nvSpPr>
        <xdr:cNvPr id="356" name="テキスト ボックス 355"/>
        <xdr:cNvSpPr txBox="1"/>
      </xdr:nvSpPr>
      <xdr:spPr>
        <a:xfrm>
          <a:off x="9372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114897</xdr:rowOff>
    </xdr:from>
    <xdr:to>
      <xdr:col>12</xdr:col>
      <xdr:colOff>511175</xdr:colOff>
      <xdr:row>57</xdr:row>
      <xdr:rowOff>164312</xdr:rowOff>
    </xdr:to>
    <xdr:cxnSp macro="">
      <xdr:nvCxnSpPr>
        <xdr:cNvPr id="357" name="直線コネクタ 356"/>
        <xdr:cNvCxnSpPr/>
      </xdr:nvCxnSpPr>
      <xdr:spPr>
        <a:xfrm>
          <a:off x="7861300" y="9887547"/>
          <a:ext cx="889000" cy="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170605</xdr:rowOff>
    </xdr:from>
    <xdr:to>
      <xdr:col>12</xdr:col>
      <xdr:colOff>561975</xdr:colOff>
      <xdr:row>57</xdr:row>
      <xdr:rowOff>100755</xdr:rowOff>
    </xdr:to>
    <xdr:sp macro="" textlink="">
      <xdr:nvSpPr>
        <xdr:cNvPr id="358" name="フローチャート : 判断 357"/>
        <xdr:cNvSpPr/>
      </xdr:nvSpPr>
      <xdr:spPr>
        <a:xfrm>
          <a:off x="8699500" y="977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117282</xdr:rowOff>
    </xdr:from>
    <xdr:ext cx="534377" cy="259045"/>
    <xdr:sp macro="" textlink="">
      <xdr:nvSpPr>
        <xdr:cNvPr id="359" name="テキスト ボックス 358"/>
        <xdr:cNvSpPr txBox="1"/>
      </xdr:nvSpPr>
      <xdr:spPr>
        <a:xfrm>
          <a:off x="8483111" y="954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37,711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114897</xdr:rowOff>
    </xdr:from>
    <xdr:to>
      <xdr:col>11</xdr:col>
      <xdr:colOff>307975</xdr:colOff>
      <xdr:row>58</xdr:row>
      <xdr:rowOff>78169</xdr:rowOff>
    </xdr:to>
    <xdr:cxnSp macro="">
      <xdr:nvCxnSpPr>
        <xdr:cNvPr id="360" name="直線コネクタ 359"/>
        <xdr:cNvCxnSpPr/>
      </xdr:nvCxnSpPr>
      <xdr:spPr>
        <a:xfrm flipV="1">
          <a:off x="6972300" y="9887547"/>
          <a:ext cx="889000" cy="1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153289</xdr:rowOff>
    </xdr:from>
    <xdr:to>
      <xdr:col>11</xdr:col>
      <xdr:colOff>358775</xdr:colOff>
      <xdr:row>58</xdr:row>
      <xdr:rowOff>83439</xdr:rowOff>
    </xdr:to>
    <xdr:sp macro="" textlink="">
      <xdr:nvSpPr>
        <xdr:cNvPr id="361" name="フローチャート : 判断 360"/>
        <xdr:cNvSpPr/>
      </xdr:nvSpPr>
      <xdr:spPr>
        <a:xfrm>
          <a:off x="7810500" y="99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74566</xdr:rowOff>
    </xdr:from>
    <xdr:ext cx="534377" cy="259045"/>
    <xdr:sp macro="" textlink="">
      <xdr:nvSpPr>
        <xdr:cNvPr id="362" name="テキスト ボックス 361"/>
        <xdr:cNvSpPr txBox="1"/>
      </xdr:nvSpPr>
      <xdr:spPr>
        <a:xfrm>
          <a:off x="7594111"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10299</xdr:rowOff>
    </xdr:from>
    <xdr:to>
      <xdr:col>10</xdr:col>
      <xdr:colOff>155575</xdr:colOff>
      <xdr:row>58</xdr:row>
      <xdr:rowOff>111899</xdr:rowOff>
    </xdr:to>
    <xdr:sp macro="" textlink="">
      <xdr:nvSpPr>
        <xdr:cNvPr id="363" name="フローチャート : 判断 362"/>
        <xdr:cNvSpPr/>
      </xdr:nvSpPr>
      <xdr:spPr>
        <a:xfrm>
          <a:off x="6921500" y="99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128426</xdr:rowOff>
    </xdr:from>
    <xdr:ext cx="534377" cy="259045"/>
    <xdr:sp macro="" textlink="">
      <xdr:nvSpPr>
        <xdr:cNvPr id="364" name="テキスト ボックス 363"/>
        <xdr:cNvSpPr txBox="1"/>
      </xdr:nvSpPr>
      <xdr:spPr>
        <a:xfrm>
          <a:off x="6705111" y="97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28,126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37789</xdr:rowOff>
    </xdr:from>
    <xdr:to>
      <xdr:col>15</xdr:col>
      <xdr:colOff>231775</xdr:colOff>
      <xdr:row>57</xdr:row>
      <xdr:rowOff>139389</xdr:rowOff>
    </xdr:to>
    <xdr:sp macro="" textlink="">
      <xdr:nvSpPr>
        <xdr:cNvPr id="370" name="円/楕円 369"/>
        <xdr:cNvSpPr/>
      </xdr:nvSpPr>
      <xdr:spPr>
        <a:xfrm>
          <a:off x="10426700" y="98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16216</xdr:rowOff>
    </xdr:from>
    <xdr:ext cx="534377" cy="259045"/>
    <xdr:sp macro="" textlink="">
      <xdr:nvSpPr>
        <xdr:cNvPr id="371" name="普通建設事業費該当値テキスト"/>
        <xdr:cNvSpPr txBox="1"/>
      </xdr:nvSpPr>
      <xdr:spPr>
        <a:xfrm>
          <a:off x="10528300" y="978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35,683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127</xdr:rowOff>
    </xdr:from>
    <xdr:to>
      <xdr:col>14</xdr:col>
      <xdr:colOff>79375</xdr:colOff>
      <xdr:row>57</xdr:row>
      <xdr:rowOff>101727</xdr:rowOff>
    </xdr:to>
    <xdr:sp macro="" textlink="">
      <xdr:nvSpPr>
        <xdr:cNvPr id="372" name="円/楕円 371"/>
        <xdr:cNvSpPr/>
      </xdr:nvSpPr>
      <xdr:spPr>
        <a:xfrm>
          <a:off x="9588500" y="97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92854</xdr:rowOff>
    </xdr:from>
    <xdr:ext cx="534377" cy="259045"/>
    <xdr:sp macro="" textlink="">
      <xdr:nvSpPr>
        <xdr:cNvPr id="373" name="テキスト ボックス 372"/>
        <xdr:cNvSpPr txBox="1"/>
      </xdr:nvSpPr>
      <xdr:spPr>
        <a:xfrm>
          <a:off x="9372111" y="986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113512</xdr:rowOff>
    </xdr:from>
    <xdr:to>
      <xdr:col>12</xdr:col>
      <xdr:colOff>561975</xdr:colOff>
      <xdr:row>58</xdr:row>
      <xdr:rowOff>43662</xdr:rowOff>
    </xdr:to>
    <xdr:sp macro="" textlink="">
      <xdr:nvSpPr>
        <xdr:cNvPr id="374" name="円/楕円 373"/>
        <xdr:cNvSpPr/>
      </xdr:nvSpPr>
      <xdr:spPr>
        <a:xfrm>
          <a:off x="8699500" y="988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34789</xdr:rowOff>
    </xdr:from>
    <xdr:ext cx="534377" cy="259045"/>
    <xdr:sp macro="" textlink="">
      <xdr:nvSpPr>
        <xdr:cNvPr id="375" name="テキスト ボックス 374"/>
        <xdr:cNvSpPr txBox="1"/>
      </xdr:nvSpPr>
      <xdr:spPr>
        <a:xfrm>
          <a:off x="8483111" y="997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64097</xdr:rowOff>
    </xdr:from>
    <xdr:to>
      <xdr:col>11</xdr:col>
      <xdr:colOff>358775</xdr:colOff>
      <xdr:row>57</xdr:row>
      <xdr:rowOff>165697</xdr:rowOff>
    </xdr:to>
    <xdr:sp macro="" textlink="">
      <xdr:nvSpPr>
        <xdr:cNvPr id="376" name="円/楕円 375"/>
        <xdr:cNvSpPr/>
      </xdr:nvSpPr>
      <xdr:spPr>
        <a:xfrm>
          <a:off x="7810500" y="98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10774</xdr:rowOff>
    </xdr:from>
    <xdr:ext cx="534377" cy="259045"/>
    <xdr:sp macro="" textlink="">
      <xdr:nvSpPr>
        <xdr:cNvPr id="377" name="テキスト ボックス 376"/>
        <xdr:cNvSpPr txBox="1"/>
      </xdr:nvSpPr>
      <xdr:spPr>
        <a:xfrm>
          <a:off x="7594111" y="961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27369</xdr:rowOff>
    </xdr:from>
    <xdr:to>
      <xdr:col>10</xdr:col>
      <xdr:colOff>155575</xdr:colOff>
      <xdr:row>58</xdr:row>
      <xdr:rowOff>128969</xdr:rowOff>
    </xdr:to>
    <xdr:sp macro="" textlink="">
      <xdr:nvSpPr>
        <xdr:cNvPr id="378" name="円/楕円 377"/>
        <xdr:cNvSpPr/>
      </xdr:nvSpPr>
      <xdr:spPr>
        <a:xfrm>
          <a:off x="6921500" y="99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120096</xdr:rowOff>
    </xdr:from>
    <xdr:ext cx="534377" cy="259045"/>
    <xdr:sp macro="" textlink="">
      <xdr:nvSpPr>
        <xdr:cNvPr id="379" name="テキスト ボックス 378"/>
        <xdr:cNvSpPr txBox="1"/>
      </xdr:nvSpPr>
      <xdr:spPr>
        <a:xfrm>
          <a:off x="6705111" y="1006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67577</xdr:rowOff>
    </xdr:from>
    <xdr:to>
      <xdr:col>15</xdr:col>
      <xdr:colOff>180975</xdr:colOff>
      <xdr:row>79</xdr:row>
      <xdr:rowOff>44450</xdr:rowOff>
    </xdr:to>
    <xdr:cxnSp macro="">
      <xdr:nvCxnSpPr>
        <xdr:cNvPr id="408" name="直線コネクタ 407"/>
        <xdr:cNvCxnSpPr/>
      </xdr:nvCxnSpPr>
      <xdr:spPr>
        <a:xfrm flipV="1">
          <a:off x="9639300" y="13097777"/>
          <a:ext cx="838200" cy="49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122001</xdr:rowOff>
    </xdr:from>
    <xdr:ext cx="469744" cy="259045"/>
    <xdr:sp macro="" textlink="">
      <xdr:nvSpPr>
        <xdr:cNvPr id="409" name="普通建設事業費 （ うち新規整備　）平均値テキスト"/>
        <xdr:cNvSpPr txBox="1"/>
      </xdr:nvSpPr>
      <xdr:spPr>
        <a:xfrm>
          <a:off x="10528300" y="1315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104648</xdr:rowOff>
    </xdr:from>
    <xdr:to>
      <xdr:col>14</xdr:col>
      <xdr:colOff>28575</xdr:colOff>
      <xdr:row>79</xdr:row>
      <xdr:rowOff>44450</xdr:rowOff>
    </xdr:to>
    <xdr:cxnSp macro="">
      <xdr:nvCxnSpPr>
        <xdr:cNvPr id="411" name="直線コネクタ 410"/>
        <xdr:cNvCxnSpPr/>
      </xdr:nvCxnSpPr>
      <xdr:spPr>
        <a:xfrm>
          <a:off x="8750300" y="12963398"/>
          <a:ext cx="889000" cy="62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3" name="テキスト ボックス 412"/>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151994</xdr:rowOff>
    </xdr:from>
    <xdr:to>
      <xdr:col>12</xdr:col>
      <xdr:colOff>561975</xdr:colOff>
      <xdr:row>76</xdr:row>
      <xdr:rowOff>82144</xdr:rowOff>
    </xdr:to>
    <xdr:sp macro="" textlink="">
      <xdr:nvSpPr>
        <xdr:cNvPr id="414" name="フローチャート : 判断 413"/>
        <xdr:cNvSpPr/>
      </xdr:nvSpPr>
      <xdr:spPr>
        <a:xfrm>
          <a:off x="8699500" y="1301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73271</xdr:rowOff>
    </xdr:from>
    <xdr:ext cx="534377" cy="259045"/>
    <xdr:sp macro="" textlink="">
      <xdr:nvSpPr>
        <xdr:cNvPr id="415" name="テキスト ボックス 414"/>
        <xdr:cNvSpPr txBox="1"/>
      </xdr:nvSpPr>
      <xdr:spPr>
        <a:xfrm>
          <a:off x="8483111" y="1310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16777</xdr:rowOff>
    </xdr:from>
    <xdr:to>
      <xdr:col>15</xdr:col>
      <xdr:colOff>231775</xdr:colOff>
      <xdr:row>76</xdr:row>
      <xdr:rowOff>118377</xdr:rowOff>
    </xdr:to>
    <xdr:sp macro="" textlink="">
      <xdr:nvSpPr>
        <xdr:cNvPr id="421" name="円/楕円 420"/>
        <xdr:cNvSpPr/>
      </xdr:nvSpPr>
      <xdr:spPr>
        <a:xfrm>
          <a:off x="10426700" y="130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39653</xdr:rowOff>
    </xdr:from>
    <xdr:ext cx="534377" cy="259045"/>
    <xdr:sp macro="" textlink="">
      <xdr:nvSpPr>
        <xdr:cNvPr id="422" name="普通建設事業費 （ うち新規整備　）該当値テキスト"/>
        <xdr:cNvSpPr txBox="1"/>
      </xdr:nvSpPr>
      <xdr:spPr>
        <a:xfrm>
          <a:off x="10528300" y="1289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3" name="円/楕円 422"/>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4" name="テキスト ボックス 423"/>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53848</xdr:rowOff>
    </xdr:from>
    <xdr:to>
      <xdr:col>12</xdr:col>
      <xdr:colOff>561975</xdr:colOff>
      <xdr:row>75</xdr:row>
      <xdr:rowOff>155448</xdr:rowOff>
    </xdr:to>
    <xdr:sp macro="" textlink="">
      <xdr:nvSpPr>
        <xdr:cNvPr id="425" name="円/楕円 424"/>
        <xdr:cNvSpPr/>
      </xdr:nvSpPr>
      <xdr:spPr>
        <a:xfrm>
          <a:off x="8699500" y="129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525</xdr:rowOff>
    </xdr:from>
    <xdr:ext cx="534377" cy="259045"/>
    <xdr:sp macro="" textlink="">
      <xdr:nvSpPr>
        <xdr:cNvPr id="426" name="テキスト ボックス 425"/>
        <xdr:cNvSpPr txBox="1"/>
      </xdr:nvSpPr>
      <xdr:spPr>
        <a:xfrm>
          <a:off x="8483111" y="126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28124</xdr:rowOff>
    </xdr:from>
    <xdr:to>
      <xdr:col>15</xdr:col>
      <xdr:colOff>180975</xdr:colOff>
      <xdr:row>97</xdr:row>
      <xdr:rowOff>83750</xdr:rowOff>
    </xdr:to>
    <xdr:cxnSp macro="">
      <xdr:nvCxnSpPr>
        <xdr:cNvPr id="455" name="直線コネクタ 454"/>
        <xdr:cNvCxnSpPr/>
      </xdr:nvCxnSpPr>
      <xdr:spPr>
        <a:xfrm>
          <a:off x="9639300" y="16315874"/>
          <a:ext cx="838200" cy="3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6"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28124</xdr:rowOff>
    </xdr:from>
    <xdr:to>
      <xdr:col>14</xdr:col>
      <xdr:colOff>28575</xdr:colOff>
      <xdr:row>98</xdr:row>
      <xdr:rowOff>29400</xdr:rowOff>
    </xdr:to>
    <xdr:cxnSp macro="">
      <xdr:nvCxnSpPr>
        <xdr:cNvPr id="458" name="直線コネクタ 457"/>
        <xdr:cNvCxnSpPr/>
      </xdr:nvCxnSpPr>
      <xdr:spPr>
        <a:xfrm flipV="1">
          <a:off x="8750300" y="16315874"/>
          <a:ext cx="889000" cy="5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82777</xdr:rowOff>
    </xdr:from>
    <xdr:ext cx="534377" cy="259045"/>
    <xdr:sp macro="" textlink="">
      <xdr:nvSpPr>
        <xdr:cNvPr id="460" name="テキスト ボックス 459"/>
        <xdr:cNvSpPr txBox="1"/>
      </xdr:nvSpPr>
      <xdr:spPr>
        <a:xfrm>
          <a:off x="9372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39618</xdr:rowOff>
    </xdr:from>
    <xdr:to>
      <xdr:col>12</xdr:col>
      <xdr:colOff>561975</xdr:colOff>
      <xdr:row>97</xdr:row>
      <xdr:rowOff>141218</xdr:rowOff>
    </xdr:to>
    <xdr:sp macro="" textlink="">
      <xdr:nvSpPr>
        <xdr:cNvPr id="461" name="フローチャート : 判断 460"/>
        <xdr:cNvSpPr/>
      </xdr:nvSpPr>
      <xdr:spPr>
        <a:xfrm>
          <a:off x="8699500" y="166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157745</xdr:rowOff>
    </xdr:from>
    <xdr:ext cx="534377" cy="259045"/>
    <xdr:sp macro="" textlink="">
      <xdr:nvSpPr>
        <xdr:cNvPr id="462" name="テキスト ボックス 461"/>
        <xdr:cNvSpPr txBox="1"/>
      </xdr:nvSpPr>
      <xdr:spPr>
        <a:xfrm>
          <a:off x="8483111" y="164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32950</xdr:rowOff>
    </xdr:from>
    <xdr:to>
      <xdr:col>15</xdr:col>
      <xdr:colOff>231775</xdr:colOff>
      <xdr:row>97</xdr:row>
      <xdr:rowOff>134550</xdr:rowOff>
    </xdr:to>
    <xdr:sp macro="" textlink="">
      <xdr:nvSpPr>
        <xdr:cNvPr id="468" name="円/楕円 467"/>
        <xdr:cNvSpPr/>
      </xdr:nvSpPr>
      <xdr:spPr>
        <a:xfrm>
          <a:off x="10426700" y="166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11377</xdr:rowOff>
    </xdr:from>
    <xdr:ext cx="534377" cy="259045"/>
    <xdr:sp macro="" textlink="">
      <xdr:nvSpPr>
        <xdr:cNvPr id="469" name="普通建設事業費 （ うち更新整備　）該当値テキスト"/>
        <xdr:cNvSpPr txBox="1"/>
      </xdr:nvSpPr>
      <xdr:spPr>
        <a:xfrm>
          <a:off x="10528300" y="166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148774</xdr:rowOff>
    </xdr:from>
    <xdr:to>
      <xdr:col>14</xdr:col>
      <xdr:colOff>79375</xdr:colOff>
      <xdr:row>95</xdr:row>
      <xdr:rowOff>78924</xdr:rowOff>
    </xdr:to>
    <xdr:sp macro="" textlink="">
      <xdr:nvSpPr>
        <xdr:cNvPr id="470" name="円/楕円 469"/>
        <xdr:cNvSpPr/>
      </xdr:nvSpPr>
      <xdr:spPr>
        <a:xfrm>
          <a:off x="9588500" y="162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95451</xdr:rowOff>
    </xdr:from>
    <xdr:ext cx="534377" cy="259045"/>
    <xdr:sp macro="" textlink="">
      <xdr:nvSpPr>
        <xdr:cNvPr id="471" name="テキスト ボックス 470"/>
        <xdr:cNvSpPr txBox="1"/>
      </xdr:nvSpPr>
      <xdr:spPr>
        <a:xfrm>
          <a:off x="9372111" y="160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150050</xdr:rowOff>
    </xdr:from>
    <xdr:to>
      <xdr:col>12</xdr:col>
      <xdr:colOff>561975</xdr:colOff>
      <xdr:row>98</xdr:row>
      <xdr:rowOff>80200</xdr:rowOff>
    </xdr:to>
    <xdr:sp macro="" textlink="">
      <xdr:nvSpPr>
        <xdr:cNvPr id="472" name="円/楕円 471"/>
        <xdr:cNvSpPr/>
      </xdr:nvSpPr>
      <xdr:spPr>
        <a:xfrm>
          <a:off x="8699500" y="167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71327</xdr:rowOff>
    </xdr:from>
    <xdr:ext cx="469744" cy="259045"/>
    <xdr:sp macro="" textlink="">
      <xdr:nvSpPr>
        <xdr:cNvPr id="473" name="テキスト ボックス 472"/>
        <xdr:cNvSpPr txBox="1"/>
      </xdr:nvSpPr>
      <xdr:spPr>
        <a:xfrm>
          <a:off x="8515427" y="168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93163</xdr:rowOff>
    </xdr:from>
    <xdr:to>
      <xdr:col>23</xdr:col>
      <xdr:colOff>517525</xdr:colOff>
      <xdr:row>39</xdr:row>
      <xdr:rowOff>94698</xdr:rowOff>
    </xdr:to>
    <xdr:cxnSp macro="">
      <xdr:nvCxnSpPr>
        <xdr:cNvPr id="504" name="直線コネクタ 503"/>
        <xdr:cNvCxnSpPr/>
      </xdr:nvCxnSpPr>
      <xdr:spPr>
        <a:xfrm>
          <a:off x="15481300" y="6779713"/>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78076</xdr:rowOff>
    </xdr:from>
    <xdr:to>
      <xdr:col>22</xdr:col>
      <xdr:colOff>365125</xdr:colOff>
      <xdr:row>39</xdr:row>
      <xdr:rowOff>93163</xdr:rowOff>
    </xdr:to>
    <xdr:cxnSp macro="">
      <xdr:nvCxnSpPr>
        <xdr:cNvPr id="507" name="直線コネクタ 506"/>
        <xdr:cNvCxnSpPr/>
      </xdr:nvCxnSpPr>
      <xdr:spPr>
        <a:xfrm>
          <a:off x="14592300" y="6764626"/>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9" name="テキスト ボックス 508"/>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78076</xdr:rowOff>
    </xdr:from>
    <xdr:to>
      <xdr:col>21</xdr:col>
      <xdr:colOff>161925</xdr:colOff>
      <xdr:row>39</xdr:row>
      <xdr:rowOff>93914</xdr:rowOff>
    </xdr:to>
    <xdr:cxnSp macro="">
      <xdr:nvCxnSpPr>
        <xdr:cNvPr id="510" name="直線コネクタ 509"/>
        <xdr:cNvCxnSpPr/>
      </xdr:nvCxnSpPr>
      <xdr:spPr>
        <a:xfrm flipV="1">
          <a:off x="13703300" y="6764626"/>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38184</xdr:rowOff>
    </xdr:from>
    <xdr:to>
      <xdr:col>21</xdr:col>
      <xdr:colOff>212725</xdr:colOff>
      <xdr:row>39</xdr:row>
      <xdr:rowOff>139784</xdr:rowOff>
    </xdr:to>
    <xdr:sp macro="" textlink="">
      <xdr:nvSpPr>
        <xdr:cNvPr id="511" name="フローチャート : 判断 510"/>
        <xdr:cNvSpPr/>
      </xdr:nvSpPr>
      <xdr:spPr>
        <a:xfrm>
          <a:off x="14541500" y="672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130911</xdr:rowOff>
    </xdr:from>
    <xdr:ext cx="378565" cy="259045"/>
    <xdr:sp macro="" textlink="">
      <xdr:nvSpPr>
        <xdr:cNvPr id="512" name="テキスト ボックス 511"/>
        <xdr:cNvSpPr txBox="1"/>
      </xdr:nvSpPr>
      <xdr:spPr>
        <a:xfrm>
          <a:off x="14403017" y="681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93914</xdr:rowOff>
    </xdr:from>
    <xdr:to>
      <xdr:col>19</xdr:col>
      <xdr:colOff>644525</xdr:colOff>
      <xdr:row>39</xdr:row>
      <xdr:rowOff>97279</xdr:rowOff>
    </xdr:to>
    <xdr:cxnSp macro="">
      <xdr:nvCxnSpPr>
        <xdr:cNvPr id="513" name="直線コネクタ 512"/>
        <xdr:cNvCxnSpPr/>
      </xdr:nvCxnSpPr>
      <xdr:spPr>
        <a:xfrm flipV="1">
          <a:off x="12814300" y="6780464"/>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45727</xdr:rowOff>
    </xdr:from>
    <xdr:to>
      <xdr:col>20</xdr:col>
      <xdr:colOff>9525</xdr:colOff>
      <xdr:row>39</xdr:row>
      <xdr:rowOff>147327</xdr:rowOff>
    </xdr:to>
    <xdr:sp macro="" textlink="">
      <xdr:nvSpPr>
        <xdr:cNvPr id="514" name="フローチャート : 判断 513"/>
        <xdr:cNvSpPr/>
      </xdr:nvSpPr>
      <xdr:spPr>
        <a:xfrm>
          <a:off x="13652500" y="673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138454</xdr:rowOff>
    </xdr:from>
    <xdr:ext cx="313932" cy="259045"/>
    <xdr:sp macro="" textlink="">
      <xdr:nvSpPr>
        <xdr:cNvPr id="515" name="テキスト ボックス 514"/>
        <xdr:cNvSpPr txBox="1"/>
      </xdr:nvSpPr>
      <xdr:spPr>
        <a:xfrm>
          <a:off x="13546333" y="68250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47327</xdr:rowOff>
    </xdr:from>
    <xdr:to>
      <xdr:col>18</xdr:col>
      <xdr:colOff>492125</xdr:colOff>
      <xdr:row>39</xdr:row>
      <xdr:rowOff>148927</xdr:rowOff>
    </xdr:to>
    <xdr:sp macro="" textlink="">
      <xdr:nvSpPr>
        <xdr:cNvPr id="516" name="フローチャート : 判断 515"/>
        <xdr:cNvSpPr/>
      </xdr:nvSpPr>
      <xdr:spPr>
        <a:xfrm>
          <a:off x="12763500" y="673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140054</xdr:rowOff>
    </xdr:from>
    <xdr:ext cx="313932" cy="259045"/>
    <xdr:sp macro="" textlink="">
      <xdr:nvSpPr>
        <xdr:cNvPr id="517" name="テキスト ボックス 516"/>
        <xdr:cNvSpPr txBox="1"/>
      </xdr:nvSpPr>
      <xdr:spPr>
        <a:xfrm>
          <a:off x="12657333" y="6826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43898</xdr:rowOff>
    </xdr:from>
    <xdr:to>
      <xdr:col>23</xdr:col>
      <xdr:colOff>568325</xdr:colOff>
      <xdr:row>39</xdr:row>
      <xdr:rowOff>145498</xdr:rowOff>
    </xdr:to>
    <xdr:sp macro="" textlink="">
      <xdr:nvSpPr>
        <xdr:cNvPr id="523" name="円/楕円 522"/>
        <xdr:cNvSpPr/>
      </xdr:nvSpPr>
      <xdr:spPr>
        <a:xfrm>
          <a:off x="16268700" y="67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130275</xdr:rowOff>
    </xdr:from>
    <xdr:ext cx="378565" cy="259045"/>
    <xdr:sp macro="" textlink="">
      <xdr:nvSpPr>
        <xdr:cNvPr id="524" name="災害復旧事業費該当値テキスト"/>
        <xdr:cNvSpPr txBox="1"/>
      </xdr:nvSpPr>
      <xdr:spPr>
        <a:xfrm>
          <a:off x="16370300" y="6645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42363</xdr:rowOff>
    </xdr:from>
    <xdr:to>
      <xdr:col>22</xdr:col>
      <xdr:colOff>415925</xdr:colOff>
      <xdr:row>39</xdr:row>
      <xdr:rowOff>143963</xdr:rowOff>
    </xdr:to>
    <xdr:sp macro="" textlink="">
      <xdr:nvSpPr>
        <xdr:cNvPr id="525" name="円/楕円 524"/>
        <xdr:cNvSpPr/>
      </xdr:nvSpPr>
      <xdr:spPr>
        <a:xfrm>
          <a:off x="154305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135090</xdr:rowOff>
    </xdr:from>
    <xdr:ext cx="378565" cy="259045"/>
    <xdr:sp macro="" textlink="">
      <xdr:nvSpPr>
        <xdr:cNvPr id="526" name="テキスト ボックス 525"/>
        <xdr:cNvSpPr txBox="1"/>
      </xdr:nvSpPr>
      <xdr:spPr>
        <a:xfrm>
          <a:off x="15292017" y="682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27276</xdr:rowOff>
    </xdr:from>
    <xdr:to>
      <xdr:col>21</xdr:col>
      <xdr:colOff>212725</xdr:colOff>
      <xdr:row>39</xdr:row>
      <xdr:rowOff>128876</xdr:rowOff>
    </xdr:to>
    <xdr:sp macro="" textlink="">
      <xdr:nvSpPr>
        <xdr:cNvPr id="527" name="円/楕円 526"/>
        <xdr:cNvSpPr/>
      </xdr:nvSpPr>
      <xdr:spPr>
        <a:xfrm>
          <a:off x="14541500" y="67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145403</xdr:rowOff>
    </xdr:from>
    <xdr:ext cx="378565" cy="259045"/>
    <xdr:sp macro="" textlink="">
      <xdr:nvSpPr>
        <xdr:cNvPr id="528" name="テキスト ボックス 527"/>
        <xdr:cNvSpPr txBox="1"/>
      </xdr:nvSpPr>
      <xdr:spPr>
        <a:xfrm>
          <a:off x="14403017" y="648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43114</xdr:rowOff>
    </xdr:from>
    <xdr:to>
      <xdr:col>20</xdr:col>
      <xdr:colOff>9525</xdr:colOff>
      <xdr:row>39</xdr:row>
      <xdr:rowOff>144714</xdr:rowOff>
    </xdr:to>
    <xdr:sp macro="" textlink="">
      <xdr:nvSpPr>
        <xdr:cNvPr id="529" name="円/楕円 528"/>
        <xdr:cNvSpPr/>
      </xdr:nvSpPr>
      <xdr:spPr>
        <a:xfrm>
          <a:off x="13652500" y="67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161241</xdr:rowOff>
    </xdr:from>
    <xdr:ext cx="378565" cy="259045"/>
    <xdr:sp macro="" textlink="">
      <xdr:nvSpPr>
        <xdr:cNvPr id="530" name="テキスト ボックス 529"/>
        <xdr:cNvSpPr txBox="1"/>
      </xdr:nvSpPr>
      <xdr:spPr>
        <a:xfrm>
          <a:off x="13514017" y="650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46479</xdr:rowOff>
    </xdr:from>
    <xdr:to>
      <xdr:col>18</xdr:col>
      <xdr:colOff>492125</xdr:colOff>
      <xdr:row>39</xdr:row>
      <xdr:rowOff>148079</xdr:rowOff>
    </xdr:to>
    <xdr:sp macro="" textlink="">
      <xdr:nvSpPr>
        <xdr:cNvPr id="531" name="円/楕円 530"/>
        <xdr:cNvSpPr/>
      </xdr:nvSpPr>
      <xdr:spPr>
        <a:xfrm>
          <a:off x="12763500" y="67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37</xdr:row>
      <xdr:rowOff>164606</xdr:rowOff>
    </xdr:from>
    <xdr:ext cx="313932" cy="259045"/>
    <xdr:sp macro="" textlink="">
      <xdr:nvSpPr>
        <xdr:cNvPr id="532" name="テキスト ボックス 531"/>
        <xdr:cNvSpPr txBox="1"/>
      </xdr:nvSpPr>
      <xdr:spPr>
        <a:xfrm>
          <a:off x="12657333" y="6508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160065</xdr:rowOff>
    </xdr:from>
    <xdr:to>
      <xdr:col>23</xdr:col>
      <xdr:colOff>517525</xdr:colOff>
      <xdr:row>75</xdr:row>
      <xdr:rowOff>76168</xdr:rowOff>
    </xdr:to>
    <xdr:cxnSp macro="">
      <xdr:nvCxnSpPr>
        <xdr:cNvPr id="610" name="直線コネクタ 609"/>
        <xdr:cNvCxnSpPr/>
      </xdr:nvCxnSpPr>
      <xdr:spPr>
        <a:xfrm>
          <a:off x="15481300" y="12847365"/>
          <a:ext cx="838200" cy="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11"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125470</xdr:rowOff>
    </xdr:from>
    <xdr:to>
      <xdr:col>22</xdr:col>
      <xdr:colOff>365125</xdr:colOff>
      <xdr:row>74</xdr:row>
      <xdr:rowOff>160065</xdr:rowOff>
    </xdr:to>
    <xdr:cxnSp macro="">
      <xdr:nvCxnSpPr>
        <xdr:cNvPr id="613" name="直線コネクタ 612"/>
        <xdr:cNvCxnSpPr/>
      </xdr:nvCxnSpPr>
      <xdr:spPr>
        <a:xfrm>
          <a:off x="14592300" y="12812770"/>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56811</xdr:rowOff>
    </xdr:from>
    <xdr:ext cx="534377" cy="259045"/>
    <xdr:sp macro="" textlink="">
      <xdr:nvSpPr>
        <xdr:cNvPr id="615" name="テキスト ボックス 614"/>
        <xdr:cNvSpPr txBox="1"/>
      </xdr:nvSpPr>
      <xdr:spPr>
        <a:xfrm>
          <a:off x="15214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51098</xdr:rowOff>
    </xdr:from>
    <xdr:to>
      <xdr:col>21</xdr:col>
      <xdr:colOff>161925</xdr:colOff>
      <xdr:row>74</xdr:row>
      <xdr:rowOff>125470</xdr:rowOff>
    </xdr:to>
    <xdr:cxnSp macro="">
      <xdr:nvCxnSpPr>
        <xdr:cNvPr id="616" name="直線コネクタ 615"/>
        <xdr:cNvCxnSpPr/>
      </xdr:nvCxnSpPr>
      <xdr:spPr>
        <a:xfrm>
          <a:off x="13703300" y="12738398"/>
          <a:ext cx="889000" cy="7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42723</xdr:rowOff>
    </xdr:from>
    <xdr:to>
      <xdr:col>21</xdr:col>
      <xdr:colOff>212725</xdr:colOff>
      <xdr:row>75</xdr:row>
      <xdr:rowOff>144323</xdr:rowOff>
    </xdr:to>
    <xdr:sp macro="" textlink="">
      <xdr:nvSpPr>
        <xdr:cNvPr id="617" name="フローチャート : 判断 616"/>
        <xdr:cNvSpPr/>
      </xdr:nvSpPr>
      <xdr:spPr>
        <a:xfrm>
          <a:off x="14541500" y="129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135450</xdr:rowOff>
    </xdr:from>
    <xdr:ext cx="534377" cy="259045"/>
    <xdr:sp macro="" textlink="">
      <xdr:nvSpPr>
        <xdr:cNvPr id="618" name="テキスト ボックス 617"/>
        <xdr:cNvSpPr txBox="1"/>
      </xdr:nvSpPr>
      <xdr:spPr>
        <a:xfrm>
          <a:off x="14325111" y="129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46603</xdr:rowOff>
    </xdr:from>
    <xdr:to>
      <xdr:col>19</xdr:col>
      <xdr:colOff>644525</xdr:colOff>
      <xdr:row>74</xdr:row>
      <xdr:rowOff>51098</xdr:rowOff>
    </xdr:to>
    <xdr:cxnSp macro="">
      <xdr:nvCxnSpPr>
        <xdr:cNvPr id="619" name="直線コネクタ 618"/>
        <xdr:cNvCxnSpPr/>
      </xdr:nvCxnSpPr>
      <xdr:spPr>
        <a:xfrm>
          <a:off x="12814300" y="12733903"/>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10376</xdr:rowOff>
    </xdr:from>
    <xdr:to>
      <xdr:col>20</xdr:col>
      <xdr:colOff>9525</xdr:colOff>
      <xdr:row>75</xdr:row>
      <xdr:rowOff>111976</xdr:rowOff>
    </xdr:to>
    <xdr:sp macro="" textlink="">
      <xdr:nvSpPr>
        <xdr:cNvPr id="620" name="フローチャート : 判断 619"/>
        <xdr:cNvSpPr/>
      </xdr:nvSpPr>
      <xdr:spPr>
        <a:xfrm>
          <a:off x="13652500" y="128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103103</xdr:rowOff>
    </xdr:from>
    <xdr:ext cx="534377" cy="259045"/>
    <xdr:sp macro="" textlink="">
      <xdr:nvSpPr>
        <xdr:cNvPr id="621" name="テキスト ボックス 620"/>
        <xdr:cNvSpPr txBox="1"/>
      </xdr:nvSpPr>
      <xdr:spPr>
        <a:xfrm>
          <a:off x="13436111" y="129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162605</xdr:rowOff>
    </xdr:from>
    <xdr:to>
      <xdr:col>18</xdr:col>
      <xdr:colOff>492125</xdr:colOff>
      <xdr:row>75</xdr:row>
      <xdr:rowOff>92755</xdr:rowOff>
    </xdr:to>
    <xdr:sp macro="" textlink="">
      <xdr:nvSpPr>
        <xdr:cNvPr id="622" name="フローチャート : 判断 621"/>
        <xdr:cNvSpPr/>
      </xdr:nvSpPr>
      <xdr:spPr>
        <a:xfrm>
          <a:off x="12763500" y="128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83882</xdr:rowOff>
    </xdr:from>
    <xdr:ext cx="534377" cy="259045"/>
    <xdr:sp macro="" textlink="">
      <xdr:nvSpPr>
        <xdr:cNvPr id="623" name="テキスト ボックス 622"/>
        <xdr:cNvSpPr txBox="1"/>
      </xdr:nvSpPr>
      <xdr:spPr>
        <a:xfrm>
          <a:off x="12547111" y="129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36,131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25368</xdr:rowOff>
    </xdr:from>
    <xdr:to>
      <xdr:col>23</xdr:col>
      <xdr:colOff>568325</xdr:colOff>
      <xdr:row>75</xdr:row>
      <xdr:rowOff>126968</xdr:rowOff>
    </xdr:to>
    <xdr:sp macro="" textlink="">
      <xdr:nvSpPr>
        <xdr:cNvPr id="629" name="円/楕円 628"/>
        <xdr:cNvSpPr/>
      </xdr:nvSpPr>
      <xdr:spPr>
        <a:xfrm>
          <a:off x="16268700" y="128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48245</xdr:rowOff>
    </xdr:from>
    <xdr:ext cx="534377" cy="259045"/>
    <xdr:sp macro="" textlink="">
      <xdr:nvSpPr>
        <xdr:cNvPr id="630" name="公債費該当値テキスト"/>
        <xdr:cNvSpPr txBox="1"/>
      </xdr:nvSpPr>
      <xdr:spPr>
        <a:xfrm>
          <a:off x="16370300" y="1273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34,335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109265</xdr:rowOff>
    </xdr:from>
    <xdr:to>
      <xdr:col>22</xdr:col>
      <xdr:colOff>415925</xdr:colOff>
      <xdr:row>75</xdr:row>
      <xdr:rowOff>39415</xdr:rowOff>
    </xdr:to>
    <xdr:sp macro="" textlink="">
      <xdr:nvSpPr>
        <xdr:cNvPr id="631" name="円/楕円 630"/>
        <xdr:cNvSpPr/>
      </xdr:nvSpPr>
      <xdr:spPr>
        <a:xfrm>
          <a:off x="15430500" y="127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55942</xdr:rowOff>
    </xdr:from>
    <xdr:ext cx="534377" cy="259045"/>
    <xdr:sp macro="" textlink="">
      <xdr:nvSpPr>
        <xdr:cNvPr id="632" name="テキスト ボックス 631"/>
        <xdr:cNvSpPr txBox="1"/>
      </xdr:nvSpPr>
      <xdr:spPr>
        <a:xfrm>
          <a:off x="15214111" y="1257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38,931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74670</xdr:rowOff>
    </xdr:from>
    <xdr:to>
      <xdr:col>21</xdr:col>
      <xdr:colOff>212725</xdr:colOff>
      <xdr:row>75</xdr:row>
      <xdr:rowOff>4820</xdr:rowOff>
    </xdr:to>
    <xdr:sp macro="" textlink="">
      <xdr:nvSpPr>
        <xdr:cNvPr id="633" name="円/楕円 632"/>
        <xdr:cNvSpPr/>
      </xdr:nvSpPr>
      <xdr:spPr>
        <a:xfrm>
          <a:off x="14541500" y="127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21347</xdr:rowOff>
    </xdr:from>
    <xdr:ext cx="534377" cy="259045"/>
    <xdr:sp macro="" textlink="">
      <xdr:nvSpPr>
        <xdr:cNvPr id="634" name="テキスト ボックス 633"/>
        <xdr:cNvSpPr txBox="1"/>
      </xdr:nvSpPr>
      <xdr:spPr>
        <a:xfrm>
          <a:off x="14325111" y="1253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298</xdr:rowOff>
    </xdr:from>
    <xdr:to>
      <xdr:col>20</xdr:col>
      <xdr:colOff>9525</xdr:colOff>
      <xdr:row>74</xdr:row>
      <xdr:rowOff>101898</xdr:rowOff>
    </xdr:to>
    <xdr:sp macro="" textlink="">
      <xdr:nvSpPr>
        <xdr:cNvPr id="635" name="円/楕円 634"/>
        <xdr:cNvSpPr/>
      </xdr:nvSpPr>
      <xdr:spPr>
        <a:xfrm>
          <a:off x="13652500" y="126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118425</xdr:rowOff>
    </xdr:from>
    <xdr:ext cx="534377" cy="259045"/>
    <xdr:sp macro="" textlink="">
      <xdr:nvSpPr>
        <xdr:cNvPr id="636" name="テキスト ボックス 635"/>
        <xdr:cNvSpPr txBox="1"/>
      </xdr:nvSpPr>
      <xdr:spPr>
        <a:xfrm>
          <a:off x="13436111" y="124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167253</xdr:rowOff>
    </xdr:from>
    <xdr:to>
      <xdr:col>18</xdr:col>
      <xdr:colOff>492125</xdr:colOff>
      <xdr:row>74</xdr:row>
      <xdr:rowOff>97403</xdr:rowOff>
    </xdr:to>
    <xdr:sp macro="" textlink="">
      <xdr:nvSpPr>
        <xdr:cNvPr id="637" name="円/楕円 636"/>
        <xdr:cNvSpPr/>
      </xdr:nvSpPr>
      <xdr:spPr>
        <a:xfrm>
          <a:off x="12763500" y="126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113930</xdr:rowOff>
    </xdr:from>
    <xdr:ext cx="534377" cy="259045"/>
    <xdr:sp macro="" textlink="">
      <xdr:nvSpPr>
        <xdr:cNvPr id="638" name="テキスト ボックス 637"/>
        <xdr:cNvSpPr txBox="1"/>
      </xdr:nvSpPr>
      <xdr:spPr>
        <a:xfrm>
          <a:off x="12547111" y="1245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136134</xdr:rowOff>
    </xdr:from>
    <xdr:to>
      <xdr:col>23</xdr:col>
      <xdr:colOff>517525</xdr:colOff>
      <xdr:row>98</xdr:row>
      <xdr:rowOff>26498</xdr:rowOff>
    </xdr:to>
    <xdr:cxnSp macro="">
      <xdr:nvCxnSpPr>
        <xdr:cNvPr id="665" name="直線コネクタ 664"/>
        <xdr:cNvCxnSpPr/>
      </xdr:nvCxnSpPr>
      <xdr:spPr>
        <a:xfrm>
          <a:off x="15481300" y="16252434"/>
          <a:ext cx="838200" cy="57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6"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136134</xdr:rowOff>
    </xdr:from>
    <xdr:to>
      <xdr:col>22</xdr:col>
      <xdr:colOff>365125</xdr:colOff>
      <xdr:row>98</xdr:row>
      <xdr:rowOff>75051</xdr:rowOff>
    </xdr:to>
    <xdr:cxnSp macro="">
      <xdr:nvCxnSpPr>
        <xdr:cNvPr id="668" name="直線コネクタ 667"/>
        <xdr:cNvCxnSpPr/>
      </xdr:nvCxnSpPr>
      <xdr:spPr>
        <a:xfrm flipV="1">
          <a:off x="14592300" y="16252434"/>
          <a:ext cx="889000" cy="62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1948</xdr:rowOff>
    </xdr:from>
    <xdr:ext cx="469744" cy="259045"/>
    <xdr:sp macro="" textlink="">
      <xdr:nvSpPr>
        <xdr:cNvPr id="670" name="テキスト ボックス 669"/>
        <xdr:cNvSpPr txBox="1"/>
      </xdr:nvSpPr>
      <xdr:spPr>
        <a:xfrm>
          <a:off x="15246427"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39207</xdr:rowOff>
    </xdr:from>
    <xdr:to>
      <xdr:col>21</xdr:col>
      <xdr:colOff>161925</xdr:colOff>
      <xdr:row>98</xdr:row>
      <xdr:rowOff>75051</xdr:rowOff>
    </xdr:to>
    <xdr:cxnSp macro="">
      <xdr:nvCxnSpPr>
        <xdr:cNvPr id="671" name="直線コネクタ 670"/>
        <xdr:cNvCxnSpPr/>
      </xdr:nvCxnSpPr>
      <xdr:spPr>
        <a:xfrm>
          <a:off x="13703300" y="16841307"/>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131831</xdr:rowOff>
    </xdr:from>
    <xdr:to>
      <xdr:col>21</xdr:col>
      <xdr:colOff>212725</xdr:colOff>
      <xdr:row>98</xdr:row>
      <xdr:rowOff>61981</xdr:rowOff>
    </xdr:to>
    <xdr:sp macro="" textlink="">
      <xdr:nvSpPr>
        <xdr:cNvPr id="672" name="フローチャート : 判断 671"/>
        <xdr:cNvSpPr/>
      </xdr:nvSpPr>
      <xdr:spPr>
        <a:xfrm>
          <a:off x="14541500" y="1676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78508</xdr:rowOff>
    </xdr:from>
    <xdr:ext cx="469744" cy="259045"/>
    <xdr:sp macro="" textlink="">
      <xdr:nvSpPr>
        <xdr:cNvPr id="673" name="テキスト ボックス 672"/>
        <xdr:cNvSpPr txBox="1"/>
      </xdr:nvSpPr>
      <xdr:spPr>
        <a:xfrm>
          <a:off x="14357427" y="1653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2,811</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94483</xdr:rowOff>
    </xdr:from>
    <xdr:to>
      <xdr:col>19</xdr:col>
      <xdr:colOff>644525</xdr:colOff>
      <xdr:row>98</xdr:row>
      <xdr:rowOff>39207</xdr:rowOff>
    </xdr:to>
    <xdr:cxnSp macro="">
      <xdr:nvCxnSpPr>
        <xdr:cNvPr id="674" name="直線コネクタ 673"/>
        <xdr:cNvCxnSpPr/>
      </xdr:nvCxnSpPr>
      <xdr:spPr>
        <a:xfrm>
          <a:off x="12814300" y="15867883"/>
          <a:ext cx="889000" cy="97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62429</xdr:rowOff>
    </xdr:from>
    <xdr:to>
      <xdr:col>20</xdr:col>
      <xdr:colOff>9525</xdr:colOff>
      <xdr:row>96</xdr:row>
      <xdr:rowOff>164029</xdr:rowOff>
    </xdr:to>
    <xdr:sp macro="" textlink="">
      <xdr:nvSpPr>
        <xdr:cNvPr id="675" name="フローチャート : 判断 674"/>
        <xdr:cNvSpPr/>
      </xdr:nvSpPr>
      <xdr:spPr>
        <a:xfrm>
          <a:off x="136525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9106</xdr:rowOff>
    </xdr:from>
    <xdr:ext cx="469744" cy="259045"/>
    <xdr:sp macro="" textlink="">
      <xdr:nvSpPr>
        <xdr:cNvPr id="676" name="テキスト ボックス 675"/>
        <xdr:cNvSpPr txBox="1"/>
      </xdr:nvSpPr>
      <xdr:spPr>
        <a:xfrm>
          <a:off x="13468427" y="1629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51135</xdr:rowOff>
    </xdr:from>
    <xdr:to>
      <xdr:col>18</xdr:col>
      <xdr:colOff>492125</xdr:colOff>
      <xdr:row>95</xdr:row>
      <xdr:rowOff>152735</xdr:rowOff>
    </xdr:to>
    <xdr:sp macro="" textlink="">
      <xdr:nvSpPr>
        <xdr:cNvPr id="677" name="フローチャート : 判断 676"/>
        <xdr:cNvSpPr/>
      </xdr:nvSpPr>
      <xdr:spPr>
        <a:xfrm>
          <a:off x="12763500" y="163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143862</xdr:rowOff>
    </xdr:from>
    <xdr:ext cx="534377" cy="259045"/>
    <xdr:sp macro="" textlink="">
      <xdr:nvSpPr>
        <xdr:cNvPr id="678" name="テキスト ボックス 677"/>
        <xdr:cNvSpPr txBox="1"/>
      </xdr:nvSpPr>
      <xdr:spPr>
        <a:xfrm>
          <a:off x="12547111" y="1643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12,076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147148</xdr:rowOff>
    </xdr:from>
    <xdr:to>
      <xdr:col>23</xdr:col>
      <xdr:colOff>568325</xdr:colOff>
      <xdr:row>98</xdr:row>
      <xdr:rowOff>77298</xdr:rowOff>
    </xdr:to>
    <xdr:sp macro="" textlink="">
      <xdr:nvSpPr>
        <xdr:cNvPr id="684" name="円/楕円 683"/>
        <xdr:cNvSpPr/>
      </xdr:nvSpPr>
      <xdr:spPr>
        <a:xfrm>
          <a:off x="16268700" y="1677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62075</xdr:rowOff>
    </xdr:from>
    <xdr:ext cx="469744" cy="259045"/>
    <xdr:sp macro="" textlink="">
      <xdr:nvSpPr>
        <xdr:cNvPr id="685" name="積立金該当値テキスト"/>
        <xdr:cNvSpPr txBox="1"/>
      </xdr:nvSpPr>
      <xdr:spPr>
        <a:xfrm>
          <a:off x="16370300" y="1669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85334</xdr:rowOff>
    </xdr:from>
    <xdr:to>
      <xdr:col>22</xdr:col>
      <xdr:colOff>415925</xdr:colOff>
      <xdr:row>95</xdr:row>
      <xdr:rowOff>15484</xdr:rowOff>
    </xdr:to>
    <xdr:sp macro="" textlink="">
      <xdr:nvSpPr>
        <xdr:cNvPr id="686" name="円/楕円 685"/>
        <xdr:cNvSpPr/>
      </xdr:nvSpPr>
      <xdr:spPr>
        <a:xfrm>
          <a:off x="15430500" y="1620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32011</xdr:rowOff>
    </xdr:from>
    <xdr:ext cx="534377" cy="259045"/>
    <xdr:sp macro="" textlink="">
      <xdr:nvSpPr>
        <xdr:cNvPr id="687" name="テキスト ボックス 686"/>
        <xdr:cNvSpPr txBox="1"/>
      </xdr:nvSpPr>
      <xdr:spPr>
        <a:xfrm>
          <a:off x="15214111" y="1597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24251</xdr:rowOff>
    </xdr:from>
    <xdr:to>
      <xdr:col>21</xdr:col>
      <xdr:colOff>212725</xdr:colOff>
      <xdr:row>98</xdr:row>
      <xdr:rowOff>125851</xdr:rowOff>
    </xdr:to>
    <xdr:sp macro="" textlink="">
      <xdr:nvSpPr>
        <xdr:cNvPr id="688" name="円/楕円 687"/>
        <xdr:cNvSpPr/>
      </xdr:nvSpPr>
      <xdr:spPr>
        <a:xfrm>
          <a:off x="14541500" y="168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116978</xdr:rowOff>
    </xdr:from>
    <xdr:ext cx="469744" cy="259045"/>
    <xdr:sp macro="" textlink="">
      <xdr:nvSpPr>
        <xdr:cNvPr id="689" name="テキスト ボックス 688"/>
        <xdr:cNvSpPr txBox="1"/>
      </xdr:nvSpPr>
      <xdr:spPr>
        <a:xfrm>
          <a:off x="14357427" y="1691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159857</xdr:rowOff>
    </xdr:from>
    <xdr:to>
      <xdr:col>20</xdr:col>
      <xdr:colOff>9525</xdr:colOff>
      <xdr:row>98</xdr:row>
      <xdr:rowOff>90007</xdr:rowOff>
    </xdr:to>
    <xdr:sp macro="" textlink="">
      <xdr:nvSpPr>
        <xdr:cNvPr id="690" name="円/楕円 689"/>
        <xdr:cNvSpPr/>
      </xdr:nvSpPr>
      <xdr:spPr>
        <a:xfrm>
          <a:off x="13652500" y="1679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81134</xdr:rowOff>
    </xdr:from>
    <xdr:ext cx="469744" cy="259045"/>
    <xdr:sp macro="" textlink="">
      <xdr:nvSpPr>
        <xdr:cNvPr id="691" name="テキスト ボックス 690"/>
        <xdr:cNvSpPr txBox="1"/>
      </xdr:nvSpPr>
      <xdr:spPr>
        <a:xfrm>
          <a:off x="13468427" y="168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43683</xdr:rowOff>
    </xdr:from>
    <xdr:to>
      <xdr:col>18</xdr:col>
      <xdr:colOff>492125</xdr:colOff>
      <xdr:row>92</xdr:row>
      <xdr:rowOff>145283</xdr:rowOff>
    </xdr:to>
    <xdr:sp macro="" textlink="">
      <xdr:nvSpPr>
        <xdr:cNvPr id="692" name="円/楕円 691"/>
        <xdr:cNvSpPr/>
      </xdr:nvSpPr>
      <xdr:spPr>
        <a:xfrm>
          <a:off x="12763500" y="1581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161810</xdr:rowOff>
    </xdr:from>
    <xdr:ext cx="534377" cy="259045"/>
    <xdr:sp macro="" textlink="">
      <xdr:nvSpPr>
        <xdr:cNvPr id="693" name="テキスト ボックス 692"/>
        <xdr:cNvSpPr txBox="1"/>
      </xdr:nvSpPr>
      <xdr:spPr>
        <a:xfrm>
          <a:off x="12547111" y="1559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150673</xdr:rowOff>
    </xdr:from>
    <xdr:to>
      <xdr:col>32</xdr:col>
      <xdr:colOff>187325</xdr:colOff>
      <xdr:row>38</xdr:row>
      <xdr:rowOff>254</xdr:rowOff>
    </xdr:to>
    <xdr:cxnSp macro="">
      <xdr:nvCxnSpPr>
        <xdr:cNvPr id="720" name="直線コネクタ 719"/>
        <xdr:cNvCxnSpPr/>
      </xdr:nvCxnSpPr>
      <xdr:spPr>
        <a:xfrm>
          <a:off x="21323300" y="6494323"/>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150673</xdr:rowOff>
    </xdr:from>
    <xdr:to>
      <xdr:col>31</xdr:col>
      <xdr:colOff>34925</xdr:colOff>
      <xdr:row>38</xdr:row>
      <xdr:rowOff>45974</xdr:rowOff>
    </xdr:to>
    <xdr:cxnSp macro="">
      <xdr:nvCxnSpPr>
        <xdr:cNvPr id="723" name="直線コネクタ 722"/>
        <xdr:cNvCxnSpPr/>
      </xdr:nvCxnSpPr>
      <xdr:spPr>
        <a:xfrm flipV="1">
          <a:off x="20434300" y="6494323"/>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5" name="テキスト ボックス 724"/>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45974</xdr:rowOff>
    </xdr:from>
    <xdr:to>
      <xdr:col>29</xdr:col>
      <xdr:colOff>517525</xdr:colOff>
      <xdr:row>38</xdr:row>
      <xdr:rowOff>139700</xdr:rowOff>
    </xdr:to>
    <xdr:cxnSp macro="">
      <xdr:nvCxnSpPr>
        <xdr:cNvPr id="726" name="直線コネクタ 725"/>
        <xdr:cNvCxnSpPr/>
      </xdr:nvCxnSpPr>
      <xdr:spPr>
        <a:xfrm flipV="1">
          <a:off x="19545300" y="656107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44552</xdr:rowOff>
    </xdr:from>
    <xdr:to>
      <xdr:col>29</xdr:col>
      <xdr:colOff>568325</xdr:colOff>
      <xdr:row>38</xdr:row>
      <xdr:rowOff>146152</xdr:rowOff>
    </xdr:to>
    <xdr:sp macro="" textlink="">
      <xdr:nvSpPr>
        <xdr:cNvPr id="727" name="フローチャート : 判断 726"/>
        <xdr:cNvSpPr/>
      </xdr:nvSpPr>
      <xdr:spPr>
        <a:xfrm>
          <a:off x="20383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137279</xdr:rowOff>
    </xdr:from>
    <xdr:ext cx="313932" cy="259045"/>
    <xdr:sp macro="" textlink="">
      <xdr:nvSpPr>
        <xdr:cNvPr id="728" name="テキスト ボックス 727"/>
        <xdr:cNvSpPr txBox="1"/>
      </xdr:nvSpPr>
      <xdr:spPr>
        <a:xfrm>
          <a:off x="20277333" y="66523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0" name="フローチャート : 判断 72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1" name="テキスト ボックス 73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86157</xdr:rowOff>
    </xdr:from>
    <xdr:to>
      <xdr:col>27</xdr:col>
      <xdr:colOff>161925</xdr:colOff>
      <xdr:row>39</xdr:row>
      <xdr:rowOff>16307</xdr:rowOff>
    </xdr:to>
    <xdr:sp macro="" textlink="">
      <xdr:nvSpPr>
        <xdr:cNvPr id="732" name="フローチャート : 判断 731"/>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32834</xdr:rowOff>
    </xdr:from>
    <xdr:ext cx="249299" cy="259045"/>
    <xdr:sp macro="" textlink="">
      <xdr:nvSpPr>
        <xdr:cNvPr id="733" name="テキスト ボックス 732"/>
        <xdr:cNvSpPr txBox="1"/>
      </xdr:nvSpPr>
      <xdr:spPr>
        <a:xfrm>
          <a:off x="18531649"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120904</xdr:rowOff>
    </xdr:from>
    <xdr:to>
      <xdr:col>32</xdr:col>
      <xdr:colOff>238125</xdr:colOff>
      <xdr:row>38</xdr:row>
      <xdr:rowOff>51054</xdr:rowOff>
    </xdr:to>
    <xdr:sp macro="" textlink="">
      <xdr:nvSpPr>
        <xdr:cNvPr id="739" name="円/楕円 738"/>
        <xdr:cNvSpPr/>
      </xdr:nvSpPr>
      <xdr:spPr>
        <a:xfrm>
          <a:off x="221107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99331</xdr:rowOff>
    </xdr:from>
    <xdr:ext cx="378565" cy="259045"/>
    <xdr:sp macro="" textlink="">
      <xdr:nvSpPr>
        <xdr:cNvPr id="740" name="投資及び出資金該当値テキスト"/>
        <xdr:cNvSpPr txBox="1"/>
      </xdr:nvSpPr>
      <xdr:spPr>
        <a:xfrm>
          <a:off x="22212300"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99873</xdr:rowOff>
    </xdr:from>
    <xdr:to>
      <xdr:col>31</xdr:col>
      <xdr:colOff>85725</xdr:colOff>
      <xdr:row>38</xdr:row>
      <xdr:rowOff>30023</xdr:rowOff>
    </xdr:to>
    <xdr:sp macro="" textlink="">
      <xdr:nvSpPr>
        <xdr:cNvPr id="741" name="円/楕円 740"/>
        <xdr:cNvSpPr/>
      </xdr:nvSpPr>
      <xdr:spPr>
        <a:xfrm>
          <a:off x="21272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21150</xdr:rowOff>
    </xdr:from>
    <xdr:ext cx="378565" cy="259045"/>
    <xdr:sp macro="" textlink="">
      <xdr:nvSpPr>
        <xdr:cNvPr id="742" name="テキスト ボックス 741"/>
        <xdr:cNvSpPr txBox="1"/>
      </xdr:nvSpPr>
      <xdr:spPr>
        <a:xfrm>
          <a:off x="21134017"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166624</xdr:rowOff>
    </xdr:from>
    <xdr:to>
      <xdr:col>29</xdr:col>
      <xdr:colOff>568325</xdr:colOff>
      <xdr:row>38</xdr:row>
      <xdr:rowOff>96774</xdr:rowOff>
    </xdr:to>
    <xdr:sp macro="" textlink="">
      <xdr:nvSpPr>
        <xdr:cNvPr id="743" name="円/楕円 742"/>
        <xdr:cNvSpPr/>
      </xdr:nvSpPr>
      <xdr:spPr>
        <a:xfrm>
          <a:off x="20383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113301</xdr:rowOff>
    </xdr:from>
    <xdr:ext cx="378565" cy="259045"/>
    <xdr:sp macro="" textlink="">
      <xdr:nvSpPr>
        <xdr:cNvPr id="744" name="テキスト ボックス 743"/>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46" name="テキスト ボックス 745"/>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70937</xdr:rowOff>
    </xdr:from>
    <xdr:to>
      <xdr:col>32</xdr:col>
      <xdr:colOff>187325</xdr:colOff>
      <xdr:row>56</xdr:row>
      <xdr:rowOff>115331</xdr:rowOff>
    </xdr:to>
    <xdr:cxnSp macro="">
      <xdr:nvCxnSpPr>
        <xdr:cNvPr id="775" name="直線コネクタ 774"/>
        <xdr:cNvCxnSpPr/>
      </xdr:nvCxnSpPr>
      <xdr:spPr>
        <a:xfrm>
          <a:off x="21323300" y="9672137"/>
          <a:ext cx="8382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87489</xdr:rowOff>
    </xdr:from>
    <xdr:ext cx="469744" cy="259045"/>
    <xdr:sp macro="" textlink="">
      <xdr:nvSpPr>
        <xdr:cNvPr id="776" name="貸付金平均値テキスト"/>
        <xdr:cNvSpPr txBox="1"/>
      </xdr:nvSpPr>
      <xdr:spPr>
        <a:xfrm>
          <a:off x="22212300" y="986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70937</xdr:rowOff>
    </xdr:from>
    <xdr:to>
      <xdr:col>31</xdr:col>
      <xdr:colOff>34925</xdr:colOff>
      <xdr:row>56</xdr:row>
      <xdr:rowOff>147472</xdr:rowOff>
    </xdr:to>
    <xdr:cxnSp macro="">
      <xdr:nvCxnSpPr>
        <xdr:cNvPr id="778" name="直線コネクタ 777"/>
        <xdr:cNvCxnSpPr/>
      </xdr:nvCxnSpPr>
      <xdr:spPr>
        <a:xfrm flipV="1">
          <a:off x="20434300" y="9672137"/>
          <a:ext cx="8890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157212</xdr:rowOff>
    </xdr:from>
    <xdr:ext cx="469744" cy="259045"/>
    <xdr:sp macro="" textlink="">
      <xdr:nvSpPr>
        <xdr:cNvPr id="780" name="テキスト ボックス 779"/>
        <xdr:cNvSpPr txBox="1"/>
      </xdr:nvSpPr>
      <xdr:spPr>
        <a:xfrm>
          <a:off x="21088427"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64902</xdr:rowOff>
    </xdr:from>
    <xdr:to>
      <xdr:col>29</xdr:col>
      <xdr:colOff>517525</xdr:colOff>
      <xdr:row>56</xdr:row>
      <xdr:rowOff>147472</xdr:rowOff>
    </xdr:to>
    <xdr:cxnSp macro="">
      <xdr:nvCxnSpPr>
        <xdr:cNvPr id="781" name="直線コネクタ 780"/>
        <xdr:cNvCxnSpPr/>
      </xdr:nvCxnSpPr>
      <xdr:spPr>
        <a:xfrm>
          <a:off x="19545300" y="9494652"/>
          <a:ext cx="889000" cy="25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65354</xdr:rowOff>
    </xdr:from>
    <xdr:to>
      <xdr:col>29</xdr:col>
      <xdr:colOff>568325</xdr:colOff>
      <xdr:row>56</xdr:row>
      <xdr:rowOff>166954</xdr:rowOff>
    </xdr:to>
    <xdr:sp macro="" textlink="">
      <xdr:nvSpPr>
        <xdr:cNvPr id="782" name="フローチャート : 判断 781"/>
        <xdr:cNvSpPr/>
      </xdr:nvSpPr>
      <xdr:spPr>
        <a:xfrm>
          <a:off x="20383500" y="966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12031</xdr:rowOff>
    </xdr:from>
    <xdr:ext cx="469744" cy="259045"/>
    <xdr:sp macro="" textlink="">
      <xdr:nvSpPr>
        <xdr:cNvPr id="783" name="テキスト ボックス 782"/>
        <xdr:cNvSpPr txBox="1"/>
      </xdr:nvSpPr>
      <xdr:spPr>
        <a:xfrm>
          <a:off x="20199427" y="944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8,015</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64902</xdr:rowOff>
    </xdr:from>
    <xdr:to>
      <xdr:col>28</xdr:col>
      <xdr:colOff>314325</xdr:colOff>
      <xdr:row>56</xdr:row>
      <xdr:rowOff>97500</xdr:rowOff>
    </xdr:to>
    <xdr:cxnSp macro="">
      <xdr:nvCxnSpPr>
        <xdr:cNvPr id="784" name="直線コネクタ 783"/>
        <xdr:cNvCxnSpPr/>
      </xdr:nvCxnSpPr>
      <xdr:spPr>
        <a:xfrm flipV="1">
          <a:off x="18656300" y="9494652"/>
          <a:ext cx="889000" cy="20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116972</xdr:rowOff>
    </xdr:from>
    <xdr:to>
      <xdr:col>28</xdr:col>
      <xdr:colOff>365125</xdr:colOff>
      <xdr:row>56</xdr:row>
      <xdr:rowOff>47122</xdr:rowOff>
    </xdr:to>
    <xdr:sp macro="" textlink="">
      <xdr:nvSpPr>
        <xdr:cNvPr id="785" name="フローチャート : 判断 784"/>
        <xdr:cNvSpPr/>
      </xdr:nvSpPr>
      <xdr:spPr>
        <a:xfrm>
          <a:off x="19494500" y="954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38249</xdr:rowOff>
    </xdr:from>
    <xdr:ext cx="534377" cy="259045"/>
    <xdr:sp macro="" textlink="">
      <xdr:nvSpPr>
        <xdr:cNvPr id="786" name="テキスト ボックス 785"/>
        <xdr:cNvSpPr txBox="1"/>
      </xdr:nvSpPr>
      <xdr:spPr>
        <a:xfrm>
          <a:off x="19278111" y="963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10,636</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42586</xdr:rowOff>
    </xdr:from>
    <xdr:to>
      <xdr:col>27</xdr:col>
      <xdr:colOff>161925</xdr:colOff>
      <xdr:row>56</xdr:row>
      <xdr:rowOff>144186</xdr:rowOff>
    </xdr:to>
    <xdr:sp macro="" textlink="">
      <xdr:nvSpPr>
        <xdr:cNvPr id="787" name="フローチャート : 判断 786"/>
        <xdr:cNvSpPr/>
      </xdr:nvSpPr>
      <xdr:spPr>
        <a:xfrm>
          <a:off x="18605500" y="964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160713</xdr:rowOff>
    </xdr:from>
    <xdr:ext cx="469744" cy="259045"/>
    <xdr:sp macro="" textlink="">
      <xdr:nvSpPr>
        <xdr:cNvPr id="788" name="テキスト ボックス 787"/>
        <xdr:cNvSpPr txBox="1"/>
      </xdr:nvSpPr>
      <xdr:spPr>
        <a:xfrm>
          <a:off x="18421427" y="94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64531</xdr:rowOff>
    </xdr:from>
    <xdr:to>
      <xdr:col>32</xdr:col>
      <xdr:colOff>238125</xdr:colOff>
      <xdr:row>56</xdr:row>
      <xdr:rowOff>166131</xdr:rowOff>
    </xdr:to>
    <xdr:sp macro="" textlink="">
      <xdr:nvSpPr>
        <xdr:cNvPr id="794" name="円/楕円 793"/>
        <xdr:cNvSpPr/>
      </xdr:nvSpPr>
      <xdr:spPr>
        <a:xfrm>
          <a:off x="22110700" y="96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87408</xdr:rowOff>
    </xdr:from>
    <xdr:ext cx="469744" cy="259045"/>
    <xdr:sp macro="" textlink="">
      <xdr:nvSpPr>
        <xdr:cNvPr id="795" name="貸付金該当値テキスト"/>
        <xdr:cNvSpPr txBox="1"/>
      </xdr:nvSpPr>
      <xdr:spPr>
        <a:xfrm>
          <a:off x="22212300" y="951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20137</xdr:rowOff>
    </xdr:from>
    <xdr:to>
      <xdr:col>31</xdr:col>
      <xdr:colOff>85725</xdr:colOff>
      <xdr:row>56</xdr:row>
      <xdr:rowOff>121737</xdr:rowOff>
    </xdr:to>
    <xdr:sp macro="" textlink="">
      <xdr:nvSpPr>
        <xdr:cNvPr id="796" name="円/楕円 795"/>
        <xdr:cNvSpPr/>
      </xdr:nvSpPr>
      <xdr:spPr>
        <a:xfrm>
          <a:off x="21272500" y="96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138264</xdr:rowOff>
    </xdr:from>
    <xdr:ext cx="469744" cy="259045"/>
    <xdr:sp macro="" textlink="">
      <xdr:nvSpPr>
        <xdr:cNvPr id="797" name="テキスト ボックス 796"/>
        <xdr:cNvSpPr txBox="1"/>
      </xdr:nvSpPr>
      <xdr:spPr>
        <a:xfrm>
          <a:off x="21088427" y="939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96672</xdr:rowOff>
    </xdr:from>
    <xdr:to>
      <xdr:col>29</xdr:col>
      <xdr:colOff>568325</xdr:colOff>
      <xdr:row>57</xdr:row>
      <xdr:rowOff>26822</xdr:rowOff>
    </xdr:to>
    <xdr:sp macro="" textlink="">
      <xdr:nvSpPr>
        <xdr:cNvPr id="798" name="円/楕円 797"/>
        <xdr:cNvSpPr/>
      </xdr:nvSpPr>
      <xdr:spPr>
        <a:xfrm>
          <a:off x="20383500" y="96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17949</xdr:rowOff>
    </xdr:from>
    <xdr:ext cx="469744" cy="259045"/>
    <xdr:sp macro="" textlink="">
      <xdr:nvSpPr>
        <xdr:cNvPr id="799" name="テキスト ボックス 798"/>
        <xdr:cNvSpPr txBox="1"/>
      </xdr:nvSpPr>
      <xdr:spPr>
        <a:xfrm>
          <a:off x="20199427" y="979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7,330</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14102</xdr:rowOff>
    </xdr:from>
    <xdr:to>
      <xdr:col>28</xdr:col>
      <xdr:colOff>365125</xdr:colOff>
      <xdr:row>55</xdr:row>
      <xdr:rowOff>115702</xdr:rowOff>
    </xdr:to>
    <xdr:sp macro="" textlink="">
      <xdr:nvSpPr>
        <xdr:cNvPr id="800" name="円/楕円 799"/>
        <xdr:cNvSpPr/>
      </xdr:nvSpPr>
      <xdr:spPr>
        <a:xfrm>
          <a:off x="19494500" y="94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132229</xdr:rowOff>
    </xdr:from>
    <xdr:ext cx="534377" cy="259045"/>
    <xdr:sp macro="" textlink="">
      <xdr:nvSpPr>
        <xdr:cNvPr id="801" name="テキスト ボックス 800"/>
        <xdr:cNvSpPr txBox="1"/>
      </xdr:nvSpPr>
      <xdr:spPr>
        <a:xfrm>
          <a:off x="19278111" y="92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12,886</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46700</xdr:rowOff>
    </xdr:from>
    <xdr:to>
      <xdr:col>27</xdr:col>
      <xdr:colOff>161925</xdr:colOff>
      <xdr:row>56</xdr:row>
      <xdr:rowOff>148300</xdr:rowOff>
    </xdr:to>
    <xdr:sp macro="" textlink="">
      <xdr:nvSpPr>
        <xdr:cNvPr id="802" name="円/楕円 801"/>
        <xdr:cNvSpPr/>
      </xdr:nvSpPr>
      <xdr:spPr>
        <a:xfrm>
          <a:off x="18605500" y="96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139427</xdr:rowOff>
    </xdr:from>
    <xdr:ext cx="469744" cy="259045"/>
    <xdr:sp macro="" textlink="">
      <xdr:nvSpPr>
        <xdr:cNvPr id="803" name="テキスト ボックス 802"/>
        <xdr:cNvSpPr txBox="1"/>
      </xdr:nvSpPr>
      <xdr:spPr>
        <a:xfrm>
          <a:off x="18421427" y="974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11638</xdr:rowOff>
    </xdr:from>
    <xdr:to>
      <xdr:col>32</xdr:col>
      <xdr:colOff>187325</xdr:colOff>
      <xdr:row>75</xdr:row>
      <xdr:rowOff>63393</xdr:rowOff>
    </xdr:to>
    <xdr:cxnSp macro="">
      <xdr:nvCxnSpPr>
        <xdr:cNvPr id="831" name="直線コネクタ 830"/>
        <xdr:cNvCxnSpPr/>
      </xdr:nvCxnSpPr>
      <xdr:spPr>
        <a:xfrm>
          <a:off x="21323300" y="12870388"/>
          <a:ext cx="8382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32"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11638</xdr:rowOff>
    </xdr:from>
    <xdr:to>
      <xdr:col>31</xdr:col>
      <xdr:colOff>34925</xdr:colOff>
      <xdr:row>75</xdr:row>
      <xdr:rowOff>92746</xdr:rowOff>
    </xdr:to>
    <xdr:cxnSp macro="">
      <xdr:nvCxnSpPr>
        <xdr:cNvPr id="834" name="直線コネクタ 833"/>
        <xdr:cNvCxnSpPr/>
      </xdr:nvCxnSpPr>
      <xdr:spPr>
        <a:xfrm flipV="1">
          <a:off x="20434300" y="12870388"/>
          <a:ext cx="8890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57772</xdr:rowOff>
    </xdr:from>
    <xdr:ext cx="534377" cy="259045"/>
    <xdr:sp macro="" textlink="">
      <xdr:nvSpPr>
        <xdr:cNvPr id="836" name="テキスト ボックス 835"/>
        <xdr:cNvSpPr txBox="1"/>
      </xdr:nvSpPr>
      <xdr:spPr>
        <a:xfrm>
          <a:off x="21056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92746</xdr:rowOff>
    </xdr:from>
    <xdr:to>
      <xdr:col>29</xdr:col>
      <xdr:colOff>517525</xdr:colOff>
      <xdr:row>76</xdr:row>
      <xdr:rowOff>3271</xdr:rowOff>
    </xdr:to>
    <xdr:cxnSp macro="">
      <xdr:nvCxnSpPr>
        <xdr:cNvPr id="837" name="直線コネクタ 836"/>
        <xdr:cNvCxnSpPr/>
      </xdr:nvCxnSpPr>
      <xdr:spPr>
        <a:xfrm flipV="1">
          <a:off x="19545300" y="12951496"/>
          <a:ext cx="889000" cy="8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122916</xdr:rowOff>
    </xdr:from>
    <xdr:to>
      <xdr:col>29</xdr:col>
      <xdr:colOff>568325</xdr:colOff>
      <xdr:row>74</xdr:row>
      <xdr:rowOff>53066</xdr:rowOff>
    </xdr:to>
    <xdr:sp macro="" textlink="">
      <xdr:nvSpPr>
        <xdr:cNvPr id="838" name="フローチャート : 判断 837"/>
        <xdr:cNvSpPr/>
      </xdr:nvSpPr>
      <xdr:spPr>
        <a:xfrm>
          <a:off x="20383500" y="1263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69593</xdr:rowOff>
    </xdr:from>
    <xdr:ext cx="534377" cy="259045"/>
    <xdr:sp macro="" textlink="">
      <xdr:nvSpPr>
        <xdr:cNvPr id="839" name="テキスト ボックス 838"/>
        <xdr:cNvSpPr txBox="1"/>
      </xdr:nvSpPr>
      <xdr:spPr>
        <a:xfrm>
          <a:off x="20167111" y="124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38,006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3271</xdr:rowOff>
    </xdr:from>
    <xdr:to>
      <xdr:col>28</xdr:col>
      <xdr:colOff>314325</xdr:colOff>
      <xdr:row>76</xdr:row>
      <xdr:rowOff>75234</xdr:rowOff>
    </xdr:to>
    <xdr:cxnSp macro="">
      <xdr:nvCxnSpPr>
        <xdr:cNvPr id="840" name="直線コネクタ 839"/>
        <xdr:cNvCxnSpPr/>
      </xdr:nvCxnSpPr>
      <xdr:spPr>
        <a:xfrm flipV="1">
          <a:off x="18656300" y="13033471"/>
          <a:ext cx="8890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145730</xdr:rowOff>
    </xdr:from>
    <xdr:to>
      <xdr:col>28</xdr:col>
      <xdr:colOff>365125</xdr:colOff>
      <xdr:row>74</xdr:row>
      <xdr:rowOff>75880</xdr:rowOff>
    </xdr:to>
    <xdr:sp macro="" textlink="">
      <xdr:nvSpPr>
        <xdr:cNvPr id="841" name="フローチャート : 判断 840"/>
        <xdr:cNvSpPr/>
      </xdr:nvSpPr>
      <xdr:spPr>
        <a:xfrm>
          <a:off x="19494500" y="126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92407</xdr:rowOff>
    </xdr:from>
    <xdr:ext cx="534377" cy="259045"/>
    <xdr:sp macro="" textlink="">
      <xdr:nvSpPr>
        <xdr:cNvPr id="842" name="テキスト ボックス 841"/>
        <xdr:cNvSpPr txBox="1"/>
      </xdr:nvSpPr>
      <xdr:spPr>
        <a:xfrm>
          <a:off x="19278111" y="1243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37,507</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32207</xdr:rowOff>
    </xdr:from>
    <xdr:to>
      <xdr:col>27</xdr:col>
      <xdr:colOff>161925</xdr:colOff>
      <xdr:row>74</xdr:row>
      <xdr:rowOff>133807</xdr:rowOff>
    </xdr:to>
    <xdr:sp macro="" textlink="">
      <xdr:nvSpPr>
        <xdr:cNvPr id="843" name="フローチャート : 判断 842"/>
        <xdr:cNvSpPr/>
      </xdr:nvSpPr>
      <xdr:spPr>
        <a:xfrm>
          <a:off x="18605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150334</xdr:rowOff>
    </xdr:from>
    <xdr:ext cx="534377" cy="259045"/>
    <xdr:sp macro="" textlink="">
      <xdr:nvSpPr>
        <xdr:cNvPr id="844" name="テキスト ボックス 843"/>
        <xdr:cNvSpPr txBox="1"/>
      </xdr:nvSpPr>
      <xdr:spPr>
        <a:xfrm>
          <a:off x="18389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12593</xdr:rowOff>
    </xdr:from>
    <xdr:to>
      <xdr:col>32</xdr:col>
      <xdr:colOff>238125</xdr:colOff>
      <xdr:row>75</xdr:row>
      <xdr:rowOff>114193</xdr:rowOff>
    </xdr:to>
    <xdr:sp macro="" textlink="">
      <xdr:nvSpPr>
        <xdr:cNvPr id="850" name="円/楕円 849"/>
        <xdr:cNvSpPr/>
      </xdr:nvSpPr>
      <xdr:spPr>
        <a:xfrm>
          <a:off x="22110700" y="128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162470</xdr:rowOff>
    </xdr:from>
    <xdr:ext cx="534377" cy="259045"/>
    <xdr:sp macro="" textlink="">
      <xdr:nvSpPr>
        <xdr:cNvPr id="851" name="繰出金該当値テキスト"/>
        <xdr:cNvSpPr txBox="1"/>
      </xdr:nvSpPr>
      <xdr:spPr>
        <a:xfrm>
          <a:off x="22212300" y="1284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32,919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132288</xdr:rowOff>
    </xdr:from>
    <xdr:to>
      <xdr:col>31</xdr:col>
      <xdr:colOff>85725</xdr:colOff>
      <xdr:row>75</xdr:row>
      <xdr:rowOff>62438</xdr:rowOff>
    </xdr:to>
    <xdr:sp macro="" textlink="">
      <xdr:nvSpPr>
        <xdr:cNvPr id="852" name="円/楕円 851"/>
        <xdr:cNvSpPr/>
      </xdr:nvSpPr>
      <xdr:spPr>
        <a:xfrm>
          <a:off x="21272500" y="128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78965</xdr:rowOff>
    </xdr:from>
    <xdr:ext cx="534377" cy="259045"/>
    <xdr:sp macro="" textlink="">
      <xdr:nvSpPr>
        <xdr:cNvPr id="853" name="テキスト ボックス 852"/>
        <xdr:cNvSpPr txBox="1"/>
      </xdr:nvSpPr>
      <xdr:spPr>
        <a:xfrm>
          <a:off x="21056111" y="125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41946</xdr:rowOff>
    </xdr:from>
    <xdr:to>
      <xdr:col>29</xdr:col>
      <xdr:colOff>568325</xdr:colOff>
      <xdr:row>75</xdr:row>
      <xdr:rowOff>143546</xdr:rowOff>
    </xdr:to>
    <xdr:sp macro="" textlink="">
      <xdr:nvSpPr>
        <xdr:cNvPr id="854" name="円/楕円 853"/>
        <xdr:cNvSpPr/>
      </xdr:nvSpPr>
      <xdr:spPr>
        <a:xfrm>
          <a:off x="20383500" y="1290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134673</xdr:rowOff>
    </xdr:from>
    <xdr:ext cx="534377" cy="259045"/>
    <xdr:sp macro="" textlink="">
      <xdr:nvSpPr>
        <xdr:cNvPr id="855" name="テキスト ボックス 854"/>
        <xdr:cNvSpPr txBox="1"/>
      </xdr:nvSpPr>
      <xdr:spPr>
        <a:xfrm>
          <a:off x="20167111" y="1299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123922</xdr:rowOff>
    </xdr:from>
    <xdr:to>
      <xdr:col>28</xdr:col>
      <xdr:colOff>365125</xdr:colOff>
      <xdr:row>76</xdr:row>
      <xdr:rowOff>54071</xdr:rowOff>
    </xdr:to>
    <xdr:sp macro="" textlink="">
      <xdr:nvSpPr>
        <xdr:cNvPr id="856" name="円/楕円 855"/>
        <xdr:cNvSpPr/>
      </xdr:nvSpPr>
      <xdr:spPr>
        <a:xfrm>
          <a:off x="19494500" y="12982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45198</xdr:rowOff>
    </xdr:from>
    <xdr:ext cx="534377" cy="259045"/>
    <xdr:sp macro="" textlink="">
      <xdr:nvSpPr>
        <xdr:cNvPr id="857" name="テキスト ボックス 856"/>
        <xdr:cNvSpPr txBox="1"/>
      </xdr:nvSpPr>
      <xdr:spPr>
        <a:xfrm>
          <a:off x="19278111" y="130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24434</xdr:rowOff>
    </xdr:from>
    <xdr:to>
      <xdr:col>27</xdr:col>
      <xdr:colOff>161925</xdr:colOff>
      <xdr:row>76</xdr:row>
      <xdr:rowOff>126034</xdr:rowOff>
    </xdr:to>
    <xdr:sp macro="" textlink="">
      <xdr:nvSpPr>
        <xdr:cNvPr id="858" name="円/楕円 857"/>
        <xdr:cNvSpPr/>
      </xdr:nvSpPr>
      <xdr:spPr>
        <a:xfrm>
          <a:off x="18605500" y="1305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117161</xdr:rowOff>
    </xdr:from>
    <xdr:ext cx="534377" cy="259045"/>
    <xdr:sp macro="" textlink="">
      <xdr:nvSpPr>
        <xdr:cNvPr id="859" name="テキスト ボックス 858"/>
        <xdr:cNvSpPr txBox="1"/>
      </xdr:nvSpPr>
      <xdr:spPr>
        <a:xfrm>
          <a:off x="18389111" y="131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a:t>
          </a:r>
          <a:r>
            <a:rPr kumimoji="1" lang="en-US" altLang="ja-JP" sz="1300">
              <a:latin typeface="ＭＳ Ｐゴシック"/>
            </a:rPr>
            <a:t>…</a:t>
          </a:r>
          <a:r>
            <a:rPr kumimoji="1" lang="ja-JP" altLang="en-US" sz="1300">
              <a:latin typeface="ＭＳ Ｐゴシック"/>
            </a:rPr>
            <a:t>期末手当の増・給与の独自カットの一部廃止による増加など</a:t>
          </a:r>
          <a:endParaRPr kumimoji="1" lang="en-US" altLang="ja-JP" sz="1300">
            <a:latin typeface="ＭＳ Ｐゴシック"/>
          </a:endParaRPr>
        </a:p>
        <a:p>
          <a:r>
            <a:rPr kumimoji="1" lang="ja-JP" altLang="en-US" sz="1300">
              <a:latin typeface="ＭＳ Ｐゴシック"/>
            </a:rPr>
            <a:t>扶助費</a:t>
          </a:r>
          <a:r>
            <a:rPr kumimoji="1" lang="en-US" altLang="ja-JP" sz="1300">
              <a:latin typeface="ＭＳ Ｐゴシック"/>
            </a:rPr>
            <a:t>…</a:t>
          </a:r>
          <a:r>
            <a:rPr kumimoji="1" lang="ja-JP" altLang="en-US" sz="1300">
              <a:latin typeface="ＭＳ Ｐゴシック"/>
            </a:rPr>
            <a:t>生活保護、障害福祉などの増加による</a:t>
          </a:r>
          <a:endParaRPr kumimoji="1" lang="en-US" altLang="ja-JP" sz="1300">
            <a:latin typeface="ＭＳ Ｐゴシック"/>
          </a:endParaRPr>
        </a:p>
        <a:p>
          <a:r>
            <a:rPr kumimoji="1" lang="ja-JP" altLang="en-US" sz="1300">
              <a:latin typeface="ＭＳ Ｐゴシック"/>
            </a:rPr>
            <a:t>公債費</a:t>
          </a:r>
          <a:r>
            <a:rPr kumimoji="1" lang="en-US" altLang="ja-JP" sz="1300">
              <a:latin typeface="ＭＳ Ｐゴシック"/>
            </a:rPr>
            <a:t>…</a:t>
          </a:r>
          <a:r>
            <a:rPr kumimoji="1" lang="ja-JP" altLang="en-US" sz="1300">
              <a:latin typeface="ＭＳ Ｐゴシック"/>
            </a:rPr>
            <a:t>減少傾向にあるが、公債費負担の平準化を図っているため、今後も一定水準の支出が見込まれる</a:t>
          </a:r>
          <a:endParaRPr kumimoji="1" lang="en-US" altLang="ja-JP" sz="1300">
            <a:latin typeface="ＭＳ Ｐゴシック"/>
          </a:endParaRPr>
        </a:p>
        <a:p>
          <a:r>
            <a:rPr kumimoji="1" lang="ja-JP" altLang="en-US" sz="1300">
              <a:latin typeface="ＭＳ Ｐゴシック"/>
            </a:rPr>
            <a:t>その他</a:t>
          </a:r>
          <a:r>
            <a:rPr kumimoji="1" lang="en-US" altLang="ja-JP" sz="1300">
              <a:latin typeface="ＭＳ Ｐゴシック"/>
            </a:rPr>
            <a:t>…</a:t>
          </a:r>
          <a:r>
            <a:rPr kumimoji="1" lang="ja-JP" altLang="en-US" sz="1300">
              <a:latin typeface="ＭＳ Ｐゴシック"/>
            </a:rPr>
            <a:t>貸付金について、市立川西病院への長期貸付金が減少したことなどにより減少</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兵庫県川西市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159,668
158,466
53.44
53,365,754
52,964,044
312,050
30,059,742
61,715,786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99.7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33</xdr:row>
      <xdr:rowOff>19304</xdr:rowOff>
    </xdr:from>
    <xdr:to>
      <xdr:col>6</xdr:col>
      <xdr:colOff>510540</xdr:colOff>
      <xdr:row>39</xdr:row>
      <xdr:rowOff>26162</xdr:rowOff>
    </xdr:to>
    <xdr:cxnSp macro="">
      <xdr:nvCxnSpPr>
        <xdr:cNvPr id="56" name="直線コネクタ 55"/>
        <xdr:cNvCxnSpPr/>
      </xdr:nvCxnSpPr>
      <xdr:spPr>
        <a:xfrm flipV="1">
          <a:off x="4633595" y="5677154"/>
          <a:ext cx="1270" cy="1035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29989</xdr:rowOff>
    </xdr:from>
    <xdr:ext cx="469744" cy="259045"/>
    <xdr:sp macro="" textlink="">
      <xdr:nvSpPr>
        <xdr:cNvPr id="57" name="議会費最小値テキスト"/>
        <xdr:cNvSpPr txBox="1"/>
      </xdr:nvSpPr>
      <xdr:spPr>
        <a:xfrm>
          <a:off x="4686300" y="67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26162</xdr:rowOff>
    </xdr:from>
    <xdr:to>
      <xdr:col>6</xdr:col>
      <xdr:colOff>600075</xdr:colOff>
      <xdr:row>39</xdr:row>
      <xdr:rowOff>26162</xdr:rowOff>
    </xdr:to>
    <xdr:cxnSp macro="">
      <xdr:nvCxnSpPr>
        <xdr:cNvPr id="58" name="直線コネクタ 57"/>
        <xdr:cNvCxnSpPr/>
      </xdr:nvCxnSpPr>
      <xdr:spPr>
        <a:xfrm>
          <a:off x="4546600" y="671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137431</xdr:rowOff>
    </xdr:from>
    <xdr:ext cx="469744" cy="259045"/>
    <xdr:sp macro="" textlink="">
      <xdr:nvSpPr>
        <xdr:cNvPr id="59" name="議会費最大値テキスト"/>
        <xdr:cNvSpPr txBox="1"/>
      </xdr:nvSpPr>
      <xdr:spPr>
        <a:xfrm>
          <a:off x="4686300" y="54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33</xdr:row>
      <xdr:rowOff>19304</xdr:rowOff>
    </xdr:from>
    <xdr:to>
      <xdr:col>6</xdr:col>
      <xdr:colOff>600075</xdr:colOff>
      <xdr:row>33</xdr:row>
      <xdr:rowOff>19304</xdr:rowOff>
    </xdr:to>
    <xdr:cxnSp macro="">
      <xdr:nvCxnSpPr>
        <xdr:cNvPr id="60" name="直線コネクタ 59"/>
        <xdr:cNvCxnSpPr/>
      </xdr:nvCxnSpPr>
      <xdr:spPr>
        <a:xfrm>
          <a:off x="4546600" y="5677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152654</xdr:rowOff>
    </xdr:from>
    <xdr:to>
      <xdr:col>6</xdr:col>
      <xdr:colOff>511175</xdr:colOff>
      <xdr:row>33</xdr:row>
      <xdr:rowOff>19304</xdr:rowOff>
    </xdr:to>
    <xdr:cxnSp macro="">
      <xdr:nvCxnSpPr>
        <xdr:cNvPr id="61" name="直線コネクタ 60"/>
        <xdr:cNvCxnSpPr/>
      </xdr:nvCxnSpPr>
      <xdr:spPr>
        <a:xfrm>
          <a:off x="3797300" y="5467604"/>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41419</xdr:rowOff>
    </xdr:from>
    <xdr:ext cx="469744" cy="259045"/>
    <xdr:sp macro="" textlink="">
      <xdr:nvSpPr>
        <xdr:cNvPr id="62" name="議会費平均値テキスト"/>
        <xdr:cNvSpPr txBox="1"/>
      </xdr:nvSpPr>
      <xdr:spPr>
        <a:xfrm>
          <a:off x="4686300" y="6213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62992</xdr:rowOff>
    </xdr:from>
    <xdr:to>
      <xdr:col>6</xdr:col>
      <xdr:colOff>561975</xdr:colOff>
      <xdr:row>36</xdr:row>
      <xdr:rowOff>164592</xdr:rowOff>
    </xdr:to>
    <xdr:sp macro="" textlink="">
      <xdr:nvSpPr>
        <xdr:cNvPr id="63" name="フローチャート : 判断 62"/>
        <xdr:cNvSpPr/>
      </xdr:nvSpPr>
      <xdr:spPr>
        <a:xfrm>
          <a:off x="4584700" y="62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152654</xdr:rowOff>
    </xdr:from>
    <xdr:to>
      <xdr:col>5</xdr:col>
      <xdr:colOff>358775</xdr:colOff>
      <xdr:row>33</xdr:row>
      <xdr:rowOff>1016</xdr:rowOff>
    </xdr:to>
    <xdr:cxnSp macro="">
      <xdr:nvCxnSpPr>
        <xdr:cNvPr id="64" name="直線コネクタ 63"/>
        <xdr:cNvCxnSpPr/>
      </xdr:nvCxnSpPr>
      <xdr:spPr>
        <a:xfrm flipV="1">
          <a:off x="2908300" y="5467604"/>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110236</xdr:rowOff>
    </xdr:from>
    <xdr:to>
      <xdr:col>5</xdr:col>
      <xdr:colOff>409575</xdr:colOff>
      <xdr:row>36</xdr:row>
      <xdr:rowOff>40386</xdr:rowOff>
    </xdr:to>
    <xdr:sp macro="" textlink="">
      <xdr:nvSpPr>
        <xdr:cNvPr id="65" name="フローチャート : 判断 64"/>
        <xdr:cNvSpPr/>
      </xdr:nvSpPr>
      <xdr:spPr>
        <a:xfrm>
          <a:off x="37465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31513</xdr:rowOff>
    </xdr:from>
    <xdr:ext cx="469744" cy="259045"/>
    <xdr:sp macro="" textlink="">
      <xdr:nvSpPr>
        <xdr:cNvPr id="66" name="テキスト ボックス 65"/>
        <xdr:cNvSpPr txBox="1"/>
      </xdr:nvSpPr>
      <xdr:spPr>
        <a:xfrm>
          <a:off x="3562427"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65024</xdr:rowOff>
    </xdr:from>
    <xdr:to>
      <xdr:col>4</xdr:col>
      <xdr:colOff>155575</xdr:colOff>
      <xdr:row>33</xdr:row>
      <xdr:rowOff>1016</xdr:rowOff>
    </xdr:to>
    <xdr:cxnSp macro="">
      <xdr:nvCxnSpPr>
        <xdr:cNvPr id="67" name="直線コネクタ 66"/>
        <xdr:cNvCxnSpPr/>
      </xdr:nvCxnSpPr>
      <xdr:spPr>
        <a:xfrm>
          <a:off x="2019300" y="5379974"/>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159004</xdr:rowOff>
    </xdr:from>
    <xdr:to>
      <xdr:col>4</xdr:col>
      <xdr:colOff>206375</xdr:colOff>
      <xdr:row>34</xdr:row>
      <xdr:rowOff>89154</xdr:rowOff>
    </xdr:to>
    <xdr:sp macro="" textlink="">
      <xdr:nvSpPr>
        <xdr:cNvPr id="68" name="フローチャート : 判断 67"/>
        <xdr:cNvSpPr/>
      </xdr:nvSpPr>
      <xdr:spPr>
        <a:xfrm>
          <a:off x="2857500" y="581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80281</xdr:rowOff>
    </xdr:from>
    <xdr:ext cx="469744" cy="259045"/>
    <xdr:sp macro="" textlink="">
      <xdr:nvSpPr>
        <xdr:cNvPr id="69" name="テキスト ボックス 68"/>
        <xdr:cNvSpPr txBox="1"/>
      </xdr:nvSpPr>
      <xdr:spPr>
        <a:xfrm>
          <a:off x="2673427" y="59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65024</xdr:rowOff>
    </xdr:from>
    <xdr:to>
      <xdr:col>2</xdr:col>
      <xdr:colOff>638175</xdr:colOff>
      <xdr:row>32</xdr:row>
      <xdr:rowOff>65024</xdr:rowOff>
    </xdr:to>
    <xdr:cxnSp macro="">
      <xdr:nvCxnSpPr>
        <xdr:cNvPr id="70" name="直線コネクタ 69"/>
        <xdr:cNvCxnSpPr/>
      </xdr:nvCxnSpPr>
      <xdr:spPr>
        <a:xfrm flipV="1">
          <a:off x="1130300" y="537997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8890</xdr:rowOff>
    </xdr:from>
    <xdr:to>
      <xdr:col>3</xdr:col>
      <xdr:colOff>3175</xdr:colOff>
      <xdr:row>33</xdr:row>
      <xdr:rowOff>110490</xdr:rowOff>
    </xdr:to>
    <xdr:sp macro="" textlink="">
      <xdr:nvSpPr>
        <xdr:cNvPr id="71" name="フローチャート : 判断 70"/>
        <xdr:cNvSpPr/>
      </xdr:nvSpPr>
      <xdr:spPr>
        <a:xfrm>
          <a:off x="1968500" y="566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101617</xdr:rowOff>
    </xdr:from>
    <xdr:ext cx="469744" cy="259045"/>
    <xdr:sp macro="" textlink="">
      <xdr:nvSpPr>
        <xdr:cNvPr id="72" name="テキスト ボックス 71"/>
        <xdr:cNvSpPr txBox="1"/>
      </xdr:nvSpPr>
      <xdr:spPr>
        <a:xfrm>
          <a:off x="1784427" y="5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39370</xdr:rowOff>
    </xdr:from>
    <xdr:to>
      <xdr:col>1</xdr:col>
      <xdr:colOff>485775</xdr:colOff>
      <xdr:row>33</xdr:row>
      <xdr:rowOff>140970</xdr:rowOff>
    </xdr:to>
    <xdr:sp macro="" textlink="">
      <xdr:nvSpPr>
        <xdr:cNvPr id="73" name="フローチャート : 判断 72"/>
        <xdr:cNvSpPr/>
      </xdr:nvSpPr>
      <xdr:spPr>
        <a:xfrm>
          <a:off x="1079500" y="56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132097</xdr:rowOff>
    </xdr:from>
    <xdr:ext cx="469744" cy="259045"/>
    <xdr:sp macro="" textlink="">
      <xdr:nvSpPr>
        <xdr:cNvPr id="74" name="テキスト ボックス 73"/>
        <xdr:cNvSpPr txBox="1"/>
      </xdr:nvSpPr>
      <xdr:spPr>
        <a:xfrm>
          <a:off x="895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139954</xdr:rowOff>
    </xdr:from>
    <xdr:to>
      <xdr:col>6</xdr:col>
      <xdr:colOff>561975</xdr:colOff>
      <xdr:row>33</xdr:row>
      <xdr:rowOff>70104</xdr:rowOff>
    </xdr:to>
    <xdr:sp macro="" textlink="">
      <xdr:nvSpPr>
        <xdr:cNvPr id="80" name="円/楕円 79"/>
        <xdr:cNvSpPr/>
      </xdr:nvSpPr>
      <xdr:spPr>
        <a:xfrm>
          <a:off x="4584700" y="56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92981</xdr:rowOff>
    </xdr:from>
    <xdr:ext cx="469744" cy="259045"/>
    <xdr:sp macro="" textlink="">
      <xdr:nvSpPr>
        <xdr:cNvPr id="81" name="議会費該当値テキスト"/>
        <xdr:cNvSpPr txBox="1"/>
      </xdr:nvSpPr>
      <xdr:spPr>
        <a:xfrm>
          <a:off x="4686300" y="55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101854</xdr:rowOff>
    </xdr:from>
    <xdr:to>
      <xdr:col>5</xdr:col>
      <xdr:colOff>409575</xdr:colOff>
      <xdr:row>32</xdr:row>
      <xdr:rowOff>32004</xdr:rowOff>
    </xdr:to>
    <xdr:sp macro="" textlink="">
      <xdr:nvSpPr>
        <xdr:cNvPr id="82" name="円/楕円 81"/>
        <xdr:cNvSpPr/>
      </xdr:nvSpPr>
      <xdr:spPr>
        <a:xfrm>
          <a:off x="3746500" y="54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48531</xdr:rowOff>
    </xdr:from>
    <xdr:ext cx="469744" cy="259045"/>
    <xdr:sp macro="" textlink="">
      <xdr:nvSpPr>
        <xdr:cNvPr id="83" name="テキスト ボックス 82"/>
        <xdr:cNvSpPr txBox="1"/>
      </xdr:nvSpPr>
      <xdr:spPr>
        <a:xfrm>
          <a:off x="3562427" y="51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121666</xdr:rowOff>
    </xdr:from>
    <xdr:to>
      <xdr:col>4</xdr:col>
      <xdr:colOff>206375</xdr:colOff>
      <xdr:row>33</xdr:row>
      <xdr:rowOff>51816</xdr:rowOff>
    </xdr:to>
    <xdr:sp macro="" textlink="">
      <xdr:nvSpPr>
        <xdr:cNvPr id="84" name="円/楕円 83"/>
        <xdr:cNvSpPr/>
      </xdr:nvSpPr>
      <xdr:spPr>
        <a:xfrm>
          <a:off x="2857500" y="56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68343</xdr:rowOff>
    </xdr:from>
    <xdr:ext cx="469744" cy="259045"/>
    <xdr:sp macro="" textlink="">
      <xdr:nvSpPr>
        <xdr:cNvPr id="85" name="テキスト ボックス 84"/>
        <xdr:cNvSpPr txBox="1"/>
      </xdr:nvSpPr>
      <xdr:spPr>
        <a:xfrm>
          <a:off x="2673427" y="538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14224</xdr:rowOff>
    </xdr:from>
    <xdr:to>
      <xdr:col>3</xdr:col>
      <xdr:colOff>3175</xdr:colOff>
      <xdr:row>31</xdr:row>
      <xdr:rowOff>115824</xdr:rowOff>
    </xdr:to>
    <xdr:sp macro="" textlink="">
      <xdr:nvSpPr>
        <xdr:cNvPr id="86" name="円/楕円 85"/>
        <xdr:cNvSpPr/>
      </xdr:nvSpPr>
      <xdr:spPr>
        <a:xfrm>
          <a:off x="1968500" y="53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132351</xdr:rowOff>
    </xdr:from>
    <xdr:ext cx="469744" cy="259045"/>
    <xdr:sp macro="" textlink="">
      <xdr:nvSpPr>
        <xdr:cNvPr id="87" name="テキスト ボックス 86"/>
        <xdr:cNvSpPr txBox="1"/>
      </xdr:nvSpPr>
      <xdr:spPr>
        <a:xfrm>
          <a:off x="1784427" y="510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14224</xdr:rowOff>
    </xdr:from>
    <xdr:to>
      <xdr:col>1</xdr:col>
      <xdr:colOff>485775</xdr:colOff>
      <xdr:row>32</xdr:row>
      <xdr:rowOff>115824</xdr:rowOff>
    </xdr:to>
    <xdr:sp macro="" textlink="">
      <xdr:nvSpPr>
        <xdr:cNvPr id="88" name="円/楕円 87"/>
        <xdr:cNvSpPr/>
      </xdr:nvSpPr>
      <xdr:spPr>
        <a:xfrm>
          <a:off x="1079500" y="550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132351</xdr:rowOff>
    </xdr:from>
    <xdr:ext cx="469744" cy="259045"/>
    <xdr:sp macro="" textlink="">
      <xdr:nvSpPr>
        <xdr:cNvPr id="89" name="テキスト ボックス 88"/>
        <xdr:cNvSpPr txBox="1"/>
      </xdr:nvSpPr>
      <xdr:spPr>
        <a:xfrm>
          <a:off x="895427" y="527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4" name="直線コネクタ 113"/>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5"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6" name="直線コネクタ 115"/>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7"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18" name="直線コネクタ 117"/>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3035</xdr:rowOff>
    </xdr:from>
    <xdr:to>
      <xdr:col>6</xdr:col>
      <xdr:colOff>511175</xdr:colOff>
      <xdr:row>58</xdr:row>
      <xdr:rowOff>74206</xdr:rowOff>
    </xdr:to>
    <xdr:cxnSp macro="">
      <xdr:nvCxnSpPr>
        <xdr:cNvPr id="119" name="直線コネクタ 118"/>
        <xdr:cNvCxnSpPr/>
      </xdr:nvCxnSpPr>
      <xdr:spPr>
        <a:xfrm>
          <a:off x="3797300" y="9775685"/>
          <a:ext cx="838200" cy="2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0"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1" name="フローチャート : 判断 120"/>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3035</xdr:rowOff>
    </xdr:from>
    <xdr:to>
      <xdr:col>5</xdr:col>
      <xdr:colOff>358775</xdr:colOff>
      <xdr:row>58</xdr:row>
      <xdr:rowOff>65767</xdr:rowOff>
    </xdr:to>
    <xdr:cxnSp macro="">
      <xdr:nvCxnSpPr>
        <xdr:cNvPr id="122" name="直線コネクタ 121"/>
        <xdr:cNvCxnSpPr/>
      </xdr:nvCxnSpPr>
      <xdr:spPr>
        <a:xfrm flipV="1">
          <a:off x="2908300" y="9775685"/>
          <a:ext cx="889000" cy="23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3" name="フローチャート : 判断 122"/>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90568</xdr:rowOff>
    </xdr:from>
    <xdr:ext cx="534377" cy="259045"/>
    <xdr:sp macro="" textlink="">
      <xdr:nvSpPr>
        <xdr:cNvPr id="124" name="テキスト ボックス 123"/>
        <xdr:cNvSpPr txBox="1"/>
      </xdr:nvSpPr>
      <xdr:spPr>
        <a:xfrm>
          <a:off x="3530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58204</xdr:rowOff>
    </xdr:from>
    <xdr:to>
      <xdr:col>4</xdr:col>
      <xdr:colOff>155575</xdr:colOff>
      <xdr:row>58</xdr:row>
      <xdr:rowOff>65767</xdr:rowOff>
    </xdr:to>
    <xdr:cxnSp macro="">
      <xdr:nvCxnSpPr>
        <xdr:cNvPr id="125" name="直線コネクタ 124"/>
        <xdr:cNvCxnSpPr/>
      </xdr:nvCxnSpPr>
      <xdr:spPr>
        <a:xfrm>
          <a:off x="2019300" y="10002304"/>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109665</xdr:rowOff>
    </xdr:from>
    <xdr:to>
      <xdr:col>4</xdr:col>
      <xdr:colOff>206375</xdr:colOff>
      <xdr:row>58</xdr:row>
      <xdr:rowOff>39815</xdr:rowOff>
    </xdr:to>
    <xdr:sp macro="" textlink="">
      <xdr:nvSpPr>
        <xdr:cNvPr id="126" name="フローチャート : 判断 125"/>
        <xdr:cNvSpPr/>
      </xdr:nvSpPr>
      <xdr:spPr>
        <a:xfrm>
          <a:off x="2857500" y="98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56342</xdr:rowOff>
    </xdr:from>
    <xdr:ext cx="534377" cy="259045"/>
    <xdr:sp macro="" textlink="">
      <xdr:nvSpPr>
        <xdr:cNvPr id="127" name="テキスト ボックス 126"/>
        <xdr:cNvSpPr txBox="1"/>
      </xdr:nvSpPr>
      <xdr:spPr>
        <a:xfrm>
          <a:off x="2641111" y="96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54184</xdr:rowOff>
    </xdr:from>
    <xdr:to>
      <xdr:col>2</xdr:col>
      <xdr:colOff>638175</xdr:colOff>
      <xdr:row>58</xdr:row>
      <xdr:rowOff>58204</xdr:rowOff>
    </xdr:to>
    <xdr:cxnSp macro="">
      <xdr:nvCxnSpPr>
        <xdr:cNvPr id="128" name="直線コネクタ 127"/>
        <xdr:cNvCxnSpPr/>
      </xdr:nvCxnSpPr>
      <xdr:spPr>
        <a:xfrm>
          <a:off x="1130300" y="9655384"/>
          <a:ext cx="889000" cy="3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96977</xdr:rowOff>
    </xdr:from>
    <xdr:to>
      <xdr:col>3</xdr:col>
      <xdr:colOff>3175</xdr:colOff>
      <xdr:row>58</xdr:row>
      <xdr:rowOff>27127</xdr:rowOff>
    </xdr:to>
    <xdr:sp macro="" textlink="">
      <xdr:nvSpPr>
        <xdr:cNvPr id="129" name="フローチャート : 判断 128"/>
        <xdr:cNvSpPr/>
      </xdr:nvSpPr>
      <xdr:spPr>
        <a:xfrm>
          <a:off x="1968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43654</xdr:rowOff>
    </xdr:from>
    <xdr:ext cx="534377" cy="259045"/>
    <xdr:sp macro="" textlink="">
      <xdr:nvSpPr>
        <xdr:cNvPr id="130" name="テキスト ボックス 129"/>
        <xdr:cNvSpPr txBox="1"/>
      </xdr:nvSpPr>
      <xdr:spPr>
        <a:xfrm>
          <a:off x="1752111" y="96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108674</xdr:rowOff>
    </xdr:from>
    <xdr:to>
      <xdr:col>1</xdr:col>
      <xdr:colOff>485775</xdr:colOff>
      <xdr:row>57</xdr:row>
      <xdr:rowOff>38824</xdr:rowOff>
    </xdr:to>
    <xdr:sp macro="" textlink="">
      <xdr:nvSpPr>
        <xdr:cNvPr id="131" name="フローチャート : 判断 130"/>
        <xdr:cNvSpPr/>
      </xdr:nvSpPr>
      <xdr:spPr>
        <a:xfrm>
          <a:off x="1079500" y="970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29951</xdr:rowOff>
    </xdr:from>
    <xdr:ext cx="534377" cy="259045"/>
    <xdr:sp macro="" textlink="">
      <xdr:nvSpPr>
        <xdr:cNvPr id="132" name="テキスト ボックス 131"/>
        <xdr:cNvSpPr txBox="1"/>
      </xdr:nvSpPr>
      <xdr:spPr>
        <a:xfrm>
          <a:off x="863111" y="98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23406</xdr:rowOff>
    </xdr:from>
    <xdr:to>
      <xdr:col>6</xdr:col>
      <xdr:colOff>561975</xdr:colOff>
      <xdr:row>58</xdr:row>
      <xdr:rowOff>125006</xdr:rowOff>
    </xdr:to>
    <xdr:sp macro="" textlink="">
      <xdr:nvSpPr>
        <xdr:cNvPr id="138" name="円/楕円 137"/>
        <xdr:cNvSpPr/>
      </xdr:nvSpPr>
      <xdr:spPr>
        <a:xfrm>
          <a:off x="4584700" y="99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109783</xdr:rowOff>
    </xdr:from>
    <xdr:ext cx="534377" cy="259045"/>
    <xdr:sp macro="" textlink="">
      <xdr:nvSpPr>
        <xdr:cNvPr id="139" name="総務費該当値テキスト"/>
        <xdr:cNvSpPr txBox="1"/>
      </xdr:nvSpPr>
      <xdr:spPr>
        <a:xfrm>
          <a:off x="4686300" y="988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27,438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123685</xdr:rowOff>
    </xdr:from>
    <xdr:to>
      <xdr:col>5</xdr:col>
      <xdr:colOff>409575</xdr:colOff>
      <xdr:row>57</xdr:row>
      <xdr:rowOff>53835</xdr:rowOff>
    </xdr:to>
    <xdr:sp macro="" textlink="">
      <xdr:nvSpPr>
        <xdr:cNvPr id="140" name="円/楕円 139"/>
        <xdr:cNvSpPr/>
      </xdr:nvSpPr>
      <xdr:spPr>
        <a:xfrm>
          <a:off x="3746500" y="97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70362</xdr:rowOff>
    </xdr:from>
    <xdr:ext cx="534377" cy="259045"/>
    <xdr:sp macro="" textlink="">
      <xdr:nvSpPr>
        <xdr:cNvPr id="141" name="テキスト ボックス 140"/>
        <xdr:cNvSpPr txBox="1"/>
      </xdr:nvSpPr>
      <xdr:spPr>
        <a:xfrm>
          <a:off x="3530111" y="950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14967</xdr:rowOff>
    </xdr:from>
    <xdr:to>
      <xdr:col>4</xdr:col>
      <xdr:colOff>206375</xdr:colOff>
      <xdr:row>58</xdr:row>
      <xdr:rowOff>116567</xdr:rowOff>
    </xdr:to>
    <xdr:sp macro="" textlink="">
      <xdr:nvSpPr>
        <xdr:cNvPr id="142" name="円/楕円 141"/>
        <xdr:cNvSpPr/>
      </xdr:nvSpPr>
      <xdr:spPr>
        <a:xfrm>
          <a:off x="2857500" y="99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107694</xdr:rowOff>
    </xdr:from>
    <xdr:ext cx="534377" cy="259045"/>
    <xdr:sp macro="" textlink="">
      <xdr:nvSpPr>
        <xdr:cNvPr id="143" name="テキスト ボックス 142"/>
        <xdr:cNvSpPr txBox="1"/>
      </xdr:nvSpPr>
      <xdr:spPr>
        <a:xfrm>
          <a:off x="2641111" y="100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7404</xdr:rowOff>
    </xdr:from>
    <xdr:to>
      <xdr:col>3</xdr:col>
      <xdr:colOff>3175</xdr:colOff>
      <xdr:row>58</xdr:row>
      <xdr:rowOff>109004</xdr:rowOff>
    </xdr:to>
    <xdr:sp macro="" textlink="">
      <xdr:nvSpPr>
        <xdr:cNvPr id="144" name="円/楕円 143"/>
        <xdr:cNvSpPr/>
      </xdr:nvSpPr>
      <xdr:spPr>
        <a:xfrm>
          <a:off x="1968500" y="99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100131</xdr:rowOff>
    </xdr:from>
    <xdr:ext cx="534377" cy="259045"/>
    <xdr:sp macro="" textlink="">
      <xdr:nvSpPr>
        <xdr:cNvPr id="145" name="テキスト ボックス 144"/>
        <xdr:cNvSpPr txBox="1"/>
      </xdr:nvSpPr>
      <xdr:spPr>
        <a:xfrm>
          <a:off x="1752111" y="1004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3384</xdr:rowOff>
    </xdr:from>
    <xdr:to>
      <xdr:col>1</xdr:col>
      <xdr:colOff>485775</xdr:colOff>
      <xdr:row>56</xdr:row>
      <xdr:rowOff>104984</xdr:rowOff>
    </xdr:to>
    <xdr:sp macro="" textlink="">
      <xdr:nvSpPr>
        <xdr:cNvPr id="146" name="円/楕円 145"/>
        <xdr:cNvSpPr/>
      </xdr:nvSpPr>
      <xdr:spPr>
        <a:xfrm>
          <a:off x="1079500" y="96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121511</xdr:rowOff>
    </xdr:from>
    <xdr:ext cx="534377" cy="259045"/>
    <xdr:sp macro="" textlink="">
      <xdr:nvSpPr>
        <xdr:cNvPr id="147" name="テキスト ボックス 146"/>
        <xdr:cNvSpPr txBox="1"/>
      </xdr:nvSpPr>
      <xdr:spPr>
        <a:xfrm>
          <a:off x="863111" y="937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0" name="直線コネクタ 169"/>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1"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2" name="直線コネクタ 171"/>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3"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4" name="直線コネクタ 173"/>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1425</xdr:rowOff>
    </xdr:from>
    <xdr:to>
      <xdr:col>6</xdr:col>
      <xdr:colOff>511175</xdr:colOff>
      <xdr:row>78</xdr:row>
      <xdr:rowOff>39354</xdr:rowOff>
    </xdr:to>
    <xdr:cxnSp macro="">
      <xdr:nvCxnSpPr>
        <xdr:cNvPr id="175" name="直線コネクタ 174"/>
        <xdr:cNvCxnSpPr/>
      </xdr:nvCxnSpPr>
      <xdr:spPr>
        <a:xfrm flipV="1">
          <a:off x="3797300" y="13374525"/>
          <a:ext cx="838200" cy="3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6"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7" name="フローチャート : 判断 176"/>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39354</xdr:rowOff>
    </xdr:from>
    <xdr:to>
      <xdr:col>5</xdr:col>
      <xdr:colOff>358775</xdr:colOff>
      <xdr:row>78</xdr:row>
      <xdr:rowOff>60311</xdr:rowOff>
    </xdr:to>
    <xdr:cxnSp macro="">
      <xdr:nvCxnSpPr>
        <xdr:cNvPr id="178" name="直線コネクタ 177"/>
        <xdr:cNvCxnSpPr/>
      </xdr:nvCxnSpPr>
      <xdr:spPr>
        <a:xfrm flipV="1">
          <a:off x="2908300" y="13412454"/>
          <a:ext cx="889000" cy="2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79" name="フローチャート : 判断 178"/>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0" name="テキスト ボックス 179"/>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60311</xdr:rowOff>
    </xdr:from>
    <xdr:to>
      <xdr:col>4</xdr:col>
      <xdr:colOff>155575</xdr:colOff>
      <xdr:row>78</xdr:row>
      <xdr:rowOff>81096</xdr:rowOff>
    </xdr:to>
    <xdr:cxnSp macro="">
      <xdr:nvCxnSpPr>
        <xdr:cNvPr id="181" name="直線コネクタ 180"/>
        <xdr:cNvCxnSpPr/>
      </xdr:nvCxnSpPr>
      <xdr:spPr>
        <a:xfrm flipV="1">
          <a:off x="2019300" y="13433411"/>
          <a:ext cx="889000" cy="2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14957</xdr:rowOff>
    </xdr:from>
    <xdr:to>
      <xdr:col>4</xdr:col>
      <xdr:colOff>206375</xdr:colOff>
      <xdr:row>78</xdr:row>
      <xdr:rowOff>116557</xdr:rowOff>
    </xdr:to>
    <xdr:sp macro="" textlink="">
      <xdr:nvSpPr>
        <xdr:cNvPr id="182" name="フローチャート : 判断 181"/>
        <xdr:cNvSpPr/>
      </xdr:nvSpPr>
      <xdr:spPr>
        <a:xfrm>
          <a:off x="2857500" y="1338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107684</xdr:rowOff>
    </xdr:from>
    <xdr:ext cx="599010" cy="259045"/>
    <xdr:sp macro="" textlink="">
      <xdr:nvSpPr>
        <xdr:cNvPr id="183" name="テキスト ボックス 182"/>
        <xdr:cNvSpPr txBox="1"/>
      </xdr:nvSpPr>
      <xdr:spPr>
        <a:xfrm>
          <a:off x="2608794" y="1348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81096</xdr:rowOff>
    </xdr:from>
    <xdr:to>
      <xdr:col>2</xdr:col>
      <xdr:colOff>638175</xdr:colOff>
      <xdr:row>78</xdr:row>
      <xdr:rowOff>103504</xdr:rowOff>
    </xdr:to>
    <xdr:cxnSp macro="">
      <xdr:nvCxnSpPr>
        <xdr:cNvPr id="184" name="直線コネクタ 183"/>
        <xdr:cNvCxnSpPr/>
      </xdr:nvCxnSpPr>
      <xdr:spPr>
        <a:xfrm flipV="1">
          <a:off x="1130300" y="13454196"/>
          <a:ext cx="889000" cy="2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44461</xdr:rowOff>
    </xdr:from>
    <xdr:to>
      <xdr:col>3</xdr:col>
      <xdr:colOff>3175</xdr:colOff>
      <xdr:row>78</xdr:row>
      <xdr:rowOff>146061</xdr:rowOff>
    </xdr:to>
    <xdr:sp macro="" textlink="">
      <xdr:nvSpPr>
        <xdr:cNvPr id="185" name="フローチャート : 判断 184"/>
        <xdr:cNvSpPr/>
      </xdr:nvSpPr>
      <xdr:spPr>
        <a:xfrm>
          <a:off x="1968500" y="1341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137188</xdr:rowOff>
    </xdr:from>
    <xdr:ext cx="599010" cy="259045"/>
    <xdr:sp macro="" textlink="">
      <xdr:nvSpPr>
        <xdr:cNvPr id="186" name="テキスト ボックス 185"/>
        <xdr:cNvSpPr txBox="1"/>
      </xdr:nvSpPr>
      <xdr:spPr>
        <a:xfrm>
          <a:off x="1719794" y="1351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109,720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53101</xdr:rowOff>
    </xdr:from>
    <xdr:to>
      <xdr:col>1</xdr:col>
      <xdr:colOff>485775</xdr:colOff>
      <xdr:row>78</xdr:row>
      <xdr:rowOff>154701</xdr:rowOff>
    </xdr:to>
    <xdr:sp macro="" textlink="">
      <xdr:nvSpPr>
        <xdr:cNvPr id="187" name="フローチャート : 判断 186"/>
        <xdr:cNvSpPr/>
      </xdr:nvSpPr>
      <xdr:spPr>
        <a:xfrm>
          <a:off x="1079500" y="1342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145828</xdr:rowOff>
    </xdr:from>
    <xdr:ext cx="599010" cy="259045"/>
    <xdr:sp macro="" textlink="">
      <xdr:nvSpPr>
        <xdr:cNvPr id="188" name="テキスト ボックス 187"/>
        <xdr:cNvSpPr txBox="1"/>
      </xdr:nvSpPr>
      <xdr:spPr>
        <a:xfrm>
          <a:off x="830794" y="1351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122075</xdr:rowOff>
    </xdr:from>
    <xdr:to>
      <xdr:col>6</xdr:col>
      <xdr:colOff>561975</xdr:colOff>
      <xdr:row>78</xdr:row>
      <xdr:rowOff>52225</xdr:rowOff>
    </xdr:to>
    <xdr:sp macro="" textlink="">
      <xdr:nvSpPr>
        <xdr:cNvPr id="194" name="円/楕円 193"/>
        <xdr:cNvSpPr/>
      </xdr:nvSpPr>
      <xdr:spPr>
        <a:xfrm>
          <a:off x="4584700" y="133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37002</xdr:rowOff>
    </xdr:from>
    <xdr:ext cx="599010" cy="259045"/>
    <xdr:sp macro="" textlink="">
      <xdr:nvSpPr>
        <xdr:cNvPr id="195" name="民生費該当値テキスト"/>
        <xdr:cNvSpPr txBox="1"/>
      </xdr:nvSpPr>
      <xdr:spPr>
        <a:xfrm>
          <a:off x="4686300" y="1323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130,244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160004</xdr:rowOff>
    </xdr:from>
    <xdr:to>
      <xdr:col>5</xdr:col>
      <xdr:colOff>409575</xdr:colOff>
      <xdr:row>78</xdr:row>
      <xdr:rowOff>90154</xdr:rowOff>
    </xdr:to>
    <xdr:sp macro="" textlink="">
      <xdr:nvSpPr>
        <xdr:cNvPr id="196" name="円/楕円 195"/>
        <xdr:cNvSpPr/>
      </xdr:nvSpPr>
      <xdr:spPr>
        <a:xfrm>
          <a:off x="3746500" y="133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81281</xdr:rowOff>
    </xdr:from>
    <xdr:ext cx="599010" cy="259045"/>
    <xdr:sp macro="" textlink="">
      <xdr:nvSpPr>
        <xdr:cNvPr id="197" name="テキスト ボックス 196"/>
        <xdr:cNvSpPr txBox="1"/>
      </xdr:nvSpPr>
      <xdr:spPr>
        <a:xfrm>
          <a:off x="3497794" y="1345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9511</xdr:rowOff>
    </xdr:from>
    <xdr:to>
      <xdr:col>4</xdr:col>
      <xdr:colOff>206375</xdr:colOff>
      <xdr:row>78</xdr:row>
      <xdr:rowOff>111111</xdr:rowOff>
    </xdr:to>
    <xdr:sp macro="" textlink="">
      <xdr:nvSpPr>
        <xdr:cNvPr id="198" name="円/楕円 197"/>
        <xdr:cNvSpPr/>
      </xdr:nvSpPr>
      <xdr:spPr>
        <a:xfrm>
          <a:off x="2857500" y="133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127638</xdr:rowOff>
    </xdr:from>
    <xdr:ext cx="599010" cy="259045"/>
    <xdr:sp macro="" textlink="">
      <xdr:nvSpPr>
        <xdr:cNvPr id="199" name="テキスト ボックス 198"/>
        <xdr:cNvSpPr txBox="1"/>
      </xdr:nvSpPr>
      <xdr:spPr>
        <a:xfrm>
          <a:off x="2608794" y="1315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30296</xdr:rowOff>
    </xdr:from>
    <xdr:to>
      <xdr:col>3</xdr:col>
      <xdr:colOff>3175</xdr:colOff>
      <xdr:row>78</xdr:row>
      <xdr:rowOff>131896</xdr:rowOff>
    </xdr:to>
    <xdr:sp macro="" textlink="">
      <xdr:nvSpPr>
        <xdr:cNvPr id="200" name="円/楕円 199"/>
        <xdr:cNvSpPr/>
      </xdr:nvSpPr>
      <xdr:spPr>
        <a:xfrm>
          <a:off x="1968500" y="134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148423</xdr:rowOff>
    </xdr:from>
    <xdr:ext cx="599010" cy="259045"/>
    <xdr:sp macro="" textlink="">
      <xdr:nvSpPr>
        <xdr:cNvPr id="201" name="テキスト ボックス 200"/>
        <xdr:cNvSpPr txBox="1"/>
      </xdr:nvSpPr>
      <xdr:spPr>
        <a:xfrm>
          <a:off x="1719794" y="1317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52704</xdr:rowOff>
    </xdr:from>
    <xdr:to>
      <xdr:col>1</xdr:col>
      <xdr:colOff>485775</xdr:colOff>
      <xdr:row>78</xdr:row>
      <xdr:rowOff>154304</xdr:rowOff>
    </xdr:to>
    <xdr:sp macro="" textlink="">
      <xdr:nvSpPr>
        <xdr:cNvPr id="202" name="円/楕円 201"/>
        <xdr:cNvSpPr/>
      </xdr:nvSpPr>
      <xdr:spPr>
        <a:xfrm>
          <a:off x="1079500" y="134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170831</xdr:rowOff>
    </xdr:from>
    <xdr:ext cx="599010" cy="259045"/>
    <xdr:sp macro="" textlink="">
      <xdr:nvSpPr>
        <xdr:cNvPr id="203" name="テキスト ボックス 202"/>
        <xdr:cNvSpPr txBox="1"/>
      </xdr:nvSpPr>
      <xdr:spPr>
        <a:xfrm>
          <a:off x="830794" y="1320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28" name="直線コネクタ 227"/>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29"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0" name="直線コネクタ 229"/>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1"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2" name="直線コネクタ 231"/>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3569</xdr:rowOff>
    </xdr:from>
    <xdr:to>
      <xdr:col>6</xdr:col>
      <xdr:colOff>511175</xdr:colOff>
      <xdr:row>91</xdr:row>
      <xdr:rowOff>42163</xdr:rowOff>
    </xdr:to>
    <xdr:cxnSp macro="">
      <xdr:nvCxnSpPr>
        <xdr:cNvPr id="233" name="直線コネクタ 232"/>
        <xdr:cNvCxnSpPr/>
      </xdr:nvCxnSpPr>
      <xdr:spPr>
        <a:xfrm flipV="1">
          <a:off x="3797300" y="15605519"/>
          <a:ext cx="838200" cy="3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85768</xdr:rowOff>
    </xdr:from>
    <xdr:ext cx="534377" cy="259045"/>
    <xdr:sp macro="" textlink="">
      <xdr:nvSpPr>
        <xdr:cNvPr id="234" name="衛生費平均値テキスト"/>
        <xdr:cNvSpPr txBox="1"/>
      </xdr:nvSpPr>
      <xdr:spPr>
        <a:xfrm>
          <a:off x="4686300" y="1620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5" name="フローチャート : 判断 234"/>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42163</xdr:rowOff>
    </xdr:from>
    <xdr:to>
      <xdr:col>5</xdr:col>
      <xdr:colOff>358775</xdr:colOff>
      <xdr:row>92</xdr:row>
      <xdr:rowOff>81750</xdr:rowOff>
    </xdr:to>
    <xdr:cxnSp macro="">
      <xdr:nvCxnSpPr>
        <xdr:cNvPr id="236" name="直線コネクタ 235"/>
        <xdr:cNvCxnSpPr/>
      </xdr:nvCxnSpPr>
      <xdr:spPr>
        <a:xfrm flipV="1">
          <a:off x="2908300" y="15644113"/>
          <a:ext cx="889000" cy="2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7" name="フローチャート : 判断 236"/>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3852</xdr:rowOff>
    </xdr:from>
    <xdr:ext cx="534377" cy="259045"/>
    <xdr:sp macro="" textlink="">
      <xdr:nvSpPr>
        <xdr:cNvPr id="238" name="テキスト ボックス 237"/>
        <xdr:cNvSpPr txBox="1"/>
      </xdr:nvSpPr>
      <xdr:spPr>
        <a:xfrm>
          <a:off x="3530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133795</xdr:rowOff>
    </xdr:from>
    <xdr:to>
      <xdr:col>4</xdr:col>
      <xdr:colOff>155575</xdr:colOff>
      <xdr:row>92</xdr:row>
      <xdr:rowOff>81750</xdr:rowOff>
    </xdr:to>
    <xdr:cxnSp macro="">
      <xdr:nvCxnSpPr>
        <xdr:cNvPr id="239" name="直線コネクタ 238"/>
        <xdr:cNvCxnSpPr/>
      </xdr:nvCxnSpPr>
      <xdr:spPr>
        <a:xfrm>
          <a:off x="2019300" y="15564295"/>
          <a:ext cx="889000" cy="2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91</xdr:row>
      <xdr:rowOff>120941</xdr:rowOff>
    </xdr:from>
    <xdr:to>
      <xdr:col>4</xdr:col>
      <xdr:colOff>206375</xdr:colOff>
      <xdr:row>92</xdr:row>
      <xdr:rowOff>51091</xdr:rowOff>
    </xdr:to>
    <xdr:sp macro="" textlink="">
      <xdr:nvSpPr>
        <xdr:cNvPr id="240" name="フローチャート : 判断 239"/>
        <xdr:cNvSpPr/>
      </xdr:nvSpPr>
      <xdr:spPr>
        <a:xfrm>
          <a:off x="2857500" y="1572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67618</xdr:rowOff>
    </xdr:from>
    <xdr:ext cx="534377" cy="259045"/>
    <xdr:sp macro="" textlink="">
      <xdr:nvSpPr>
        <xdr:cNvPr id="241" name="テキスト ボックス 240"/>
        <xdr:cNvSpPr txBox="1"/>
      </xdr:nvSpPr>
      <xdr:spPr>
        <a:xfrm>
          <a:off x="2641111" y="1549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42,659</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133795</xdr:rowOff>
    </xdr:from>
    <xdr:to>
      <xdr:col>2</xdr:col>
      <xdr:colOff>638175</xdr:colOff>
      <xdr:row>92</xdr:row>
      <xdr:rowOff>54623</xdr:rowOff>
    </xdr:to>
    <xdr:cxnSp macro="">
      <xdr:nvCxnSpPr>
        <xdr:cNvPr id="242" name="直線コネクタ 241"/>
        <xdr:cNvCxnSpPr/>
      </xdr:nvCxnSpPr>
      <xdr:spPr>
        <a:xfrm flipV="1">
          <a:off x="1130300" y="15564295"/>
          <a:ext cx="889000" cy="26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92</xdr:row>
      <xdr:rowOff>63258</xdr:rowOff>
    </xdr:from>
    <xdr:to>
      <xdr:col>3</xdr:col>
      <xdr:colOff>3175</xdr:colOff>
      <xdr:row>92</xdr:row>
      <xdr:rowOff>164858</xdr:rowOff>
    </xdr:to>
    <xdr:sp macro="" textlink="">
      <xdr:nvSpPr>
        <xdr:cNvPr id="243" name="フローチャート : 判断 242"/>
        <xdr:cNvSpPr/>
      </xdr:nvSpPr>
      <xdr:spPr>
        <a:xfrm>
          <a:off x="1968500" y="1583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155985</xdr:rowOff>
    </xdr:from>
    <xdr:ext cx="534377" cy="259045"/>
    <xdr:sp macro="" textlink="">
      <xdr:nvSpPr>
        <xdr:cNvPr id="244" name="テキスト ボックス 243"/>
        <xdr:cNvSpPr txBox="1"/>
      </xdr:nvSpPr>
      <xdr:spPr>
        <a:xfrm>
          <a:off x="1752111" y="159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39,673</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83871</xdr:rowOff>
    </xdr:from>
    <xdr:to>
      <xdr:col>1</xdr:col>
      <xdr:colOff>485775</xdr:colOff>
      <xdr:row>94</xdr:row>
      <xdr:rowOff>14021</xdr:rowOff>
    </xdr:to>
    <xdr:sp macro="" textlink="">
      <xdr:nvSpPr>
        <xdr:cNvPr id="245" name="フローチャート : 判断 244"/>
        <xdr:cNvSpPr/>
      </xdr:nvSpPr>
      <xdr:spPr>
        <a:xfrm>
          <a:off x="107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5148</xdr:rowOff>
    </xdr:from>
    <xdr:ext cx="534377" cy="259045"/>
    <xdr:sp macro="" textlink="">
      <xdr:nvSpPr>
        <xdr:cNvPr id="246" name="テキスト ボックス 245"/>
        <xdr:cNvSpPr txBox="1"/>
      </xdr:nvSpPr>
      <xdr:spPr>
        <a:xfrm>
          <a:off x="863111" y="1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34,632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124219</xdr:rowOff>
    </xdr:from>
    <xdr:to>
      <xdr:col>6</xdr:col>
      <xdr:colOff>561975</xdr:colOff>
      <xdr:row>91</xdr:row>
      <xdr:rowOff>54369</xdr:rowOff>
    </xdr:to>
    <xdr:sp macro="" textlink="">
      <xdr:nvSpPr>
        <xdr:cNvPr id="252" name="円/楕円 251"/>
        <xdr:cNvSpPr/>
      </xdr:nvSpPr>
      <xdr:spPr>
        <a:xfrm>
          <a:off x="4584700" y="155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77246</xdr:rowOff>
    </xdr:from>
    <xdr:ext cx="534377" cy="259045"/>
    <xdr:sp macro="" textlink="">
      <xdr:nvSpPr>
        <xdr:cNvPr id="253" name="衛生費該当値テキスト"/>
        <xdr:cNvSpPr txBox="1"/>
      </xdr:nvSpPr>
      <xdr:spPr>
        <a:xfrm>
          <a:off x="4686300" y="1550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47,073</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162813</xdr:rowOff>
    </xdr:from>
    <xdr:to>
      <xdr:col>5</xdr:col>
      <xdr:colOff>409575</xdr:colOff>
      <xdr:row>91</xdr:row>
      <xdr:rowOff>92963</xdr:rowOff>
    </xdr:to>
    <xdr:sp macro="" textlink="">
      <xdr:nvSpPr>
        <xdr:cNvPr id="254" name="円/楕円 253"/>
        <xdr:cNvSpPr/>
      </xdr:nvSpPr>
      <xdr:spPr>
        <a:xfrm>
          <a:off x="3746500" y="155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109490</xdr:rowOff>
    </xdr:from>
    <xdr:ext cx="534377" cy="259045"/>
    <xdr:sp macro="" textlink="">
      <xdr:nvSpPr>
        <xdr:cNvPr id="255" name="テキスト ボックス 254"/>
        <xdr:cNvSpPr txBox="1"/>
      </xdr:nvSpPr>
      <xdr:spPr>
        <a:xfrm>
          <a:off x="3530111" y="153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46,060</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30950</xdr:rowOff>
    </xdr:from>
    <xdr:to>
      <xdr:col>4</xdr:col>
      <xdr:colOff>206375</xdr:colOff>
      <xdr:row>92</xdr:row>
      <xdr:rowOff>132550</xdr:rowOff>
    </xdr:to>
    <xdr:sp macro="" textlink="">
      <xdr:nvSpPr>
        <xdr:cNvPr id="256" name="円/楕円 255"/>
        <xdr:cNvSpPr/>
      </xdr:nvSpPr>
      <xdr:spPr>
        <a:xfrm>
          <a:off x="2857500" y="158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123677</xdr:rowOff>
    </xdr:from>
    <xdr:ext cx="534377" cy="259045"/>
    <xdr:sp macro="" textlink="">
      <xdr:nvSpPr>
        <xdr:cNvPr id="257" name="テキスト ボックス 256"/>
        <xdr:cNvSpPr txBox="1"/>
      </xdr:nvSpPr>
      <xdr:spPr>
        <a:xfrm>
          <a:off x="2641111" y="1589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40,521</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82995</xdr:rowOff>
    </xdr:from>
    <xdr:to>
      <xdr:col>3</xdr:col>
      <xdr:colOff>3175</xdr:colOff>
      <xdr:row>91</xdr:row>
      <xdr:rowOff>13145</xdr:rowOff>
    </xdr:to>
    <xdr:sp macro="" textlink="">
      <xdr:nvSpPr>
        <xdr:cNvPr id="258" name="円/楕円 257"/>
        <xdr:cNvSpPr/>
      </xdr:nvSpPr>
      <xdr:spPr>
        <a:xfrm>
          <a:off x="1968500" y="1551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89</xdr:row>
      <xdr:rowOff>29672</xdr:rowOff>
    </xdr:from>
    <xdr:ext cx="534377" cy="259045"/>
    <xdr:sp macro="" textlink="">
      <xdr:nvSpPr>
        <xdr:cNvPr id="259" name="テキスト ボックス 258"/>
        <xdr:cNvSpPr txBox="1"/>
      </xdr:nvSpPr>
      <xdr:spPr>
        <a:xfrm>
          <a:off x="1752111" y="152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48,155</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3823</xdr:rowOff>
    </xdr:from>
    <xdr:to>
      <xdr:col>1</xdr:col>
      <xdr:colOff>485775</xdr:colOff>
      <xdr:row>92</xdr:row>
      <xdr:rowOff>105423</xdr:rowOff>
    </xdr:to>
    <xdr:sp macro="" textlink="">
      <xdr:nvSpPr>
        <xdr:cNvPr id="260" name="円/楕円 259"/>
        <xdr:cNvSpPr/>
      </xdr:nvSpPr>
      <xdr:spPr>
        <a:xfrm>
          <a:off x="1079500" y="1577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121950</xdr:rowOff>
    </xdr:from>
    <xdr:ext cx="534377" cy="259045"/>
    <xdr:sp macro="" textlink="">
      <xdr:nvSpPr>
        <xdr:cNvPr id="261" name="テキスト ボックス 260"/>
        <xdr:cNvSpPr txBox="1"/>
      </xdr:nvSpPr>
      <xdr:spPr>
        <a:xfrm>
          <a:off x="863111" y="15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3" name="直線コネクタ 282"/>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4"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5" name="直線コネクタ 284"/>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6"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7" name="直線コネクタ 286"/>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51918</xdr:rowOff>
    </xdr:from>
    <xdr:to>
      <xdr:col>15</xdr:col>
      <xdr:colOff>180975</xdr:colOff>
      <xdr:row>37</xdr:row>
      <xdr:rowOff>91237</xdr:rowOff>
    </xdr:to>
    <xdr:cxnSp macro="">
      <xdr:nvCxnSpPr>
        <xdr:cNvPr id="288" name="直線コネクタ 287"/>
        <xdr:cNvCxnSpPr/>
      </xdr:nvCxnSpPr>
      <xdr:spPr>
        <a:xfrm flipV="1">
          <a:off x="9639300" y="6395568"/>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89"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0" name="フローチャート : 判断 289"/>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57404</xdr:rowOff>
    </xdr:from>
    <xdr:to>
      <xdr:col>14</xdr:col>
      <xdr:colOff>28575</xdr:colOff>
      <xdr:row>37</xdr:row>
      <xdr:rowOff>91237</xdr:rowOff>
    </xdr:to>
    <xdr:cxnSp macro="">
      <xdr:nvCxnSpPr>
        <xdr:cNvPr id="291" name="直線コネクタ 290"/>
        <xdr:cNvCxnSpPr/>
      </xdr:nvCxnSpPr>
      <xdr:spPr>
        <a:xfrm>
          <a:off x="8750300" y="6401054"/>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2" name="フローチャート : 判断 291"/>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3" name="テキスト ボックス 292"/>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57404</xdr:rowOff>
    </xdr:from>
    <xdr:to>
      <xdr:col>12</xdr:col>
      <xdr:colOff>511175</xdr:colOff>
      <xdr:row>37</xdr:row>
      <xdr:rowOff>77978</xdr:rowOff>
    </xdr:to>
    <xdr:cxnSp macro="">
      <xdr:nvCxnSpPr>
        <xdr:cNvPr id="294" name="直線コネクタ 293"/>
        <xdr:cNvCxnSpPr/>
      </xdr:nvCxnSpPr>
      <xdr:spPr>
        <a:xfrm flipV="1">
          <a:off x="7861300" y="640105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23520</xdr:rowOff>
    </xdr:from>
    <xdr:to>
      <xdr:col>12</xdr:col>
      <xdr:colOff>561975</xdr:colOff>
      <xdr:row>37</xdr:row>
      <xdr:rowOff>125120</xdr:rowOff>
    </xdr:to>
    <xdr:sp macro="" textlink="">
      <xdr:nvSpPr>
        <xdr:cNvPr id="295" name="フローチャート : 判断 294"/>
        <xdr:cNvSpPr/>
      </xdr:nvSpPr>
      <xdr:spPr>
        <a:xfrm>
          <a:off x="8699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116247</xdr:rowOff>
    </xdr:from>
    <xdr:ext cx="378565" cy="259045"/>
    <xdr:sp macro="" textlink="">
      <xdr:nvSpPr>
        <xdr:cNvPr id="296" name="テキスト ボックス 295"/>
        <xdr:cNvSpPr txBox="1"/>
      </xdr:nvSpPr>
      <xdr:spPr>
        <a:xfrm>
          <a:off x="8561017" y="645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153873</xdr:rowOff>
    </xdr:from>
    <xdr:to>
      <xdr:col>11</xdr:col>
      <xdr:colOff>307975</xdr:colOff>
      <xdr:row>37</xdr:row>
      <xdr:rowOff>77978</xdr:rowOff>
    </xdr:to>
    <xdr:cxnSp macro="">
      <xdr:nvCxnSpPr>
        <xdr:cNvPr id="297" name="直線コネクタ 296"/>
        <xdr:cNvCxnSpPr/>
      </xdr:nvCxnSpPr>
      <xdr:spPr>
        <a:xfrm>
          <a:off x="6972300" y="6326073"/>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30378</xdr:rowOff>
    </xdr:from>
    <xdr:to>
      <xdr:col>11</xdr:col>
      <xdr:colOff>358775</xdr:colOff>
      <xdr:row>37</xdr:row>
      <xdr:rowOff>131978</xdr:rowOff>
    </xdr:to>
    <xdr:sp macro="" textlink="">
      <xdr:nvSpPr>
        <xdr:cNvPr id="298" name="フローチャート : 判断 297"/>
        <xdr:cNvSpPr/>
      </xdr:nvSpPr>
      <xdr:spPr>
        <a:xfrm>
          <a:off x="7810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123105</xdr:rowOff>
    </xdr:from>
    <xdr:ext cx="378565" cy="259045"/>
    <xdr:sp macro="" textlink="">
      <xdr:nvSpPr>
        <xdr:cNvPr id="299" name="テキスト ボックス 298"/>
        <xdr:cNvSpPr txBox="1"/>
      </xdr:nvSpPr>
      <xdr:spPr>
        <a:xfrm>
          <a:off x="7672017" y="64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95758</xdr:rowOff>
    </xdr:from>
    <xdr:to>
      <xdr:col>10</xdr:col>
      <xdr:colOff>155575</xdr:colOff>
      <xdr:row>37</xdr:row>
      <xdr:rowOff>25908</xdr:rowOff>
    </xdr:to>
    <xdr:sp macro="" textlink="">
      <xdr:nvSpPr>
        <xdr:cNvPr id="300" name="フローチャート : 判断 299"/>
        <xdr:cNvSpPr/>
      </xdr:nvSpPr>
      <xdr:spPr>
        <a:xfrm>
          <a:off x="6921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35</xdr:row>
      <xdr:rowOff>42435</xdr:rowOff>
    </xdr:from>
    <xdr:ext cx="378565" cy="259045"/>
    <xdr:sp macro="" textlink="">
      <xdr:nvSpPr>
        <xdr:cNvPr id="301" name="テキスト ボックス 300"/>
        <xdr:cNvSpPr txBox="1"/>
      </xdr:nvSpPr>
      <xdr:spPr>
        <a:xfrm>
          <a:off x="6783017" y="6043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1118</xdr:rowOff>
    </xdr:from>
    <xdr:to>
      <xdr:col>15</xdr:col>
      <xdr:colOff>231775</xdr:colOff>
      <xdr:row>37</xdr:row>
      <xdr:rowOff>102718</xdr:rowOff>
    </xdr:to>
    <xdr:sp macro="" textlink="">
      <xdr:nvSpPr>
        <xdr:cNvPr id="307" name="円/楕円 306"/>
        <xdr:cNvSpPr/>
      </xdr:nvSpPr>
      <xdr:spPr>
        <a:xfrm>
          <a:off x="10426700" y="6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150995</xdr:rowOff>
    </xdr:from>
    <xdr:ext cx="378565" cy="259045"/>
    <xdr:sp macro="" textlink="">
      <xdr:nvSpPr>
        <xdr:cNvPr id="308" name="労働費該当値テキスト"/>
        <xdr:cNvSpPr txBox="1"/>
      </xdr:nvSpPr>
      <xdr:spPr>
        <a:xfrm>
          <a:off x="10528300" y="632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40437</xdr:rowOff>
    </xdr:from>
    <xdr:to>
      <xdr:col>14</xdr:col>
      <xdr:colOff>79375</xdr:colOff>
      <xdr:row>37</xdr:row>
      <xdr:rowOff>142037</xdr:rowOff>
    </xdr:to>
    <xdr:sp macro="" textlink="">
      <xdr:nvSpPr>
        <xdr:cNvPr id="309" name="円/楕円 308"/>
        <xdr:cNvSpPr/>
      </xdr:nvSpPr>
      <xdr:spPr>
        <a:xfrm>
          <a:off x="9588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133164</xdr:rowOff>
    </xdr:from>
    <xdr:ext cx="378565" cy="259045"/>
    <xdr:sp macro="" textlink="">
      <xdr:nvSpPr>
        <xdr:cNvPr id="310" name="テキスト ボックス 309"/>
        <xdr:cNvSpPr txBox="1"/>
      </xdr:nvSpPr>
      <xdr:spPr>
        <a:xfrm>
          <a:off x="9450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6604</xdr:rowOff>
    </xdr:from>
    <xdr:to>
      <xdr:col>12</xdr:col>
      <xdr:colOff>561975</xdr:colOff>
      <xdr:row>37</xdr:row>
      <xdr:rowOff>108204</xdr:rowOff>
    </xdr:to>
    <xdr:sp macro="" textlink="">
      <xdr:nvSpPr>
        <xdr:cNvPr id="311" name="円/楕円 310"/>
        <xdr:cNvSpPr/>
      </xdr:nvSpPr>
      <xdr:spPr>
        <a:xfrm>
          <a:off x="8699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124731</xdr:rowOff>
    </xdr:from>
    <xdr:ext cx="378565" cy="259045"/>
    <xdr:sp macro="" textlink="">
      <xdr:nvSpPr>
        <xdr:cNvPr id="312" name="テキスト ボックス 311"/>
        <xdr:cNvSpPr txBox="1"/>
      </xdr:nvSpPr>
      <xdr:spPr>
        <a:xfrm>
          <a:off x="8561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27178</xdr:rowOff>
    </xdr:from>
    <xdr:to>
      <xdr:col>11</xdr:col>
      <xdr:colOff>358775</xdr:colOff>
      <xdr:row>37</xdr:row>
      <xdr:rowOff>128778</xdr:rowOff>
    </xdr:to>
    <xdr:sp macro="" textlink="">
      <xdr:nvSpPr>
        <xdr:cNvPr id="313" name="円/楕円 312"/>
        <xdr:cNvSpPr/>
      </xdr:nvSpPr>
      <xdr:spPr>
        <a:xfrm>
          <a:off x="7810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35</xdr:row>
      <xdr:rowOff>145305</xdr:rowOff>
    </xdr:from>
    <xdr:ext cx="378565" cy="259045"/>
    <xdr:sp macro="" textlink="">
      <xdr:nvSpPr>
        <xdr:cNvPr id="314" name="テキスト ボックス 313"/>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103073</xdr:rowOff>
    </xdr:from>
    <xdr:to>
      <xdr:col>10</xdr:col>
      <xdr:colOff>155575</xdr:colOff>
      <xdr:row>37</xdr:row>
      <xdr:rowOff>33223</xdr:rowOff>
    </xdr:to>
    <xdr:sp macro="" textlink="">
      <xdr:nvSpPr>
        <xdr:cNvPr id="315" name="円/楕円 314"/>
        <xdr:cNvSpPr/>
      </xdr:nvSpPr>
      <xdr:spPr>
        <a:xfrm>
          <a:off x="6921500" y="62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24350</xdr:rowOff>
    </xdr:from>
    <xdr:ext cx="378565" cy="259045"/>
    <xdr:sp macro="" textlink="">
      <xdr:nvSpPr>
        <xdr:cNvPr id="316" name="テキスト ボックス 315"/>
        <xdr:cNvSpPr txBox="1"/>
      </xdr:nvSpPr>
      <xdr:spPr>
        <a:xfrm>
          <a:off x="6783017" y="636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0" name="直線コネクタ 339"/>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1"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2" name="直線コネクタ 341"/>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3"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4" name="直線コネクタ 343"/>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147854</xdr:rowOff>
    </xdr:from>
    <xdr:to>
      <xdr:col>15</xdr:col>
      <xdr:colOff>180975</xdr:colOff>
      <xdr:row>58</xdr:row>
      <xdr:rowOff>167284</xdr:rowOff>
    </xdr:to>
    <xdr:cxnSp macro="">
      <xdr:nvCxnSpPr>
        <xdr:cNvPr id="345" name="直線コネクタ 344"/>
        <xdr:cNvCxnSpPr/>
      </xdr:nvCxnSpPr>
      <xdr:spPr>
        <a:xfrm flipV="1">
          <a:off x="9639300" y="10091954"/>
          <a:ext cx="8382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6"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7" name="フローチャート : 判断 346"/>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167284</xdr:rowOff>
    </xdr:from>
    <xdr:to>
      <xdr:col>14</xdr:col>
      <xdr:colOff>28575</xdr:colOff>
      <xdr:row>59</xdr:row>
      <xdr:rowOff>406</xdr:rowOff>
    </xdr:to>
    <xdr:cxnSp macro="">
      <xdr:nvCxnSpPr>
        <xdr:cNvPr id="348" name="直線コネクタ 347"/>
        <xdr:cNvCxnSpPr/>
      </xdr:nvCxnSpPr>
      <xdr:spPr>
        <a:xfrm flipV="1">
          <a:off x="8750300" y="101113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49" name="フローチャート : 判断 348"/>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0" name="テキスト ボックス 349"/>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164541</xdr:rowOff>
    </xdr:from>
    <xdr:to>
      <xdr:col>12</xdr:col>
      <xdr:colOff>511175</xdr:colOff>
      <xdr:row>59</xdr:row>
      <xdr:rowOff>406</xdr:rowOff>
    </xdr:to>
    <xdr:cxnSp macro="">
      <xdr:nvCxnSpPr>
        <xdr:cNvPr id="351" name="直線コネクタ 350"/>
        <xdr:cNvCxnSpPr/>
      </xdr:nvCxnSpPr>
      <xdr:spPr>
        <a:xfrm>
          <a:off x="7861300" y="1010864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115494</xdr:rowOff>
    </xdr:from>
    <xdr:to>
      <xdr:col>12</xdr:col>
      <xdr:colOff>561975</xdr:colOff>
      <xdr:row>59</xdr:row>
      <xdr:rowOff>45644</xdr:rowOff>
    </xdr:to>
    <xdr:sp macro="" textlink="">
      <xdr:nvSpPr>
        <xdr:cNvPr id="352" name="フローチャート : 判断 351"/>
        <xdr:cNvSpPr/>
      </xdr:nvSpPr>
      <xdr:spPr>
        <a:xfrm>
          <a:off x="8699500" y="1005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57</xdr:row>
      <xdr:rowOff>62171</xdr:rowOff>
    </xdr:from>
    <xdr:ext cx="378565" cy="259045"/>
    <xdr:sp macro="" textlink="">
      <xdr:nvSpPr>
        <xdr:cNvPr id="353" name="テキスト ボックス 352"/>
        <xdr:cNvSpPr txBox="1"/>
      </xdr:nvSpPr>
      <xdr:spPr>
        <a:xfrm>
          <a:off x="8561017" y="9834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164541</xdr:rowOff>
    </xdr:from>
    <xdr:to>
      <xdr:col>11</xdr:col>
      <xdr:colOff>307975</xdr:colOff>
      <xdr:row>58</xdr:row>
      <xdr:rowOff>167284</xdr:rowOff>
    </xdr:to>
    <xdr:cxnSp macro="">
      <xdr:nvCxnSpPr>
        <xdr:cNvPr id="354" name="直線コネクタ 353"/>
        <xdr:cNvCxnSpPr/>
      </xdr:nvCxnSpPr>
      <xdr:spPr>
        <a:xfrm flipV="1">
          <a:off x="6972300" y="1010864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73355</xdr:rowOff>
    </xdr:from>
    <xdr:to>
      <xdr:col>11</xdr:col>
      <xdr:colOff>358775</xdr:colOff>
      <xdr:row>59</xdr:row>
      <xdr:rowOff>3505</xdr:rowOff>
    </xdr:to>
    <xdr:sp macro="" textlink="">
      <xdr:nvSpPr>
        <xdr:cNvPr id="355" name="フローチャート : 判断 354"/>
        <xdr:cNvSpPr/>
      </xdr:nvSpPr>
      <xdr:spPr>
        <a:xfrm>
          <a:off x="7810500" y="1001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20032</xdr:rowOff>
    </xdr:from>
    <xdr:ext cx="469744" cy="259045"/>
    <xdr:sp macro="" textlink="">
      <xdr:nvSpPr>
        <xdr:cNvPr id="356" name="テキスト ボックス 355"/>
        <xdr:cNvSpPr txBox="1"/>
      </xdr:nvSpPr>
      <xdr:spPr>
        <a:xfrm>
          <a:off x="7626427" y="979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12395</xdr:rowOff>
    </xdr:from>
    <xdr:to>
      <xdr:col>10</xdr:col>
      <xdr:colOff>155575</xdr:colOff>
      <xdr:row>58</xdr:row>
      <xdr:rowOff>113995</xdr:rowOff>
    </xdr:to>
    <xdr:sp macro="" textlink="">
      <xdr:nvSpPr>
        <xdr:cNvPr id="357" name="フローチャート : 判断 356"/>
        <xdr:cNvSpPr/>
      </xdr:nvSpPr>
      <xdr:spPr>
        <a:xfrm>
          <a:off x="6921500" y="99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130522</xdr:rowOff>
    </xdr:from>
    <xdr:ext cx="469744" cy="259045"/>
    <xdr:sp macro="" textlink="">
      <xdr:nvSpPr>
        <xdr:cNvPr id="358" name="テキスト ボックス 357"/>
        <xdr:cNvSpPr txBox="1"/>
      </xdr:nvSpPr>
      <xdr:spPr>
        <a:xfrm>
          <a:off x="6737427" y="973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97054</xdr:rowOff>
    </xdr:from>
    <xdr:to>
      <xdr:col>15</xdr:col>
      <xdr:colOff>231775</xdr:colOff>
      <xdr:row>59</xdr:row>
      <xdr:rowOff>27204</xdr:rowOff>
    </xdr:to>
    <xdr:sp macro="" textlink="">
      <xdr:nvSpPr>
        <xdr:cNvPr id="364" name="円/楕円 363"/>
        <xdr:cNvSpPr/>
      </xdr:nvSpPr>
      <xdr:spPr>
        <a:xfrm>
          <a:off x="10426700" y="10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11981</xdr:rowOff>
    </xdr:from>
    <xdr:ext cx="378565" cy="259045"/>
    <xdr:sp macro="" textlink="">
      <xdr:nvSpPr>
        <xdr:cNvPr id="365" name="農林水産業費該当値テキスト"/>
        <xdr:cNvSpPr txBox="1"/>
      </xdr:nvSpPr>
      <xdr:spPr>
        <a:xfrm>
          <a:off x="10528300" y="9956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116484</xdr:rowOff>
    </xdr:from>
    <xdr:to>
      <xdr:col>14</xdr:col>
      <xdr:colOff>79375</xdr:colOff>
      <xdr:row>59</xdr:row>
      <xdr:rowOff>46634</xdr:rowOff>
    </xdr:to>
    <xdr:sp macro="" textlink="">
      <xdr:nvSpPr>
        <xdr:cNvPr id="366" name="円/楕円 365"/>
        <xdr:cNvSpPr/>
      </xdr:nvSpPr>
      <xdr:spPr>
        <a:xfrm>
          <a:off x="9588500" y="1006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37761</xdr:rowOff>
    </xdr:from>
    <xdr:ext cx="378565" cy="259045"/>
    <xdr:sp macro="" textlink="">
      <xdr:nvSpPr>
        <xdr:cNvPr id="367" name="テキスト ボックス 366"/>
        <xdr:cNvSpPr txBox="1"/>
      </xdr:nvSpPr>
      <xdr:spPr>
        <a:xfrm>
          <a:off x="9450017" y="1015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121056</xdr:rowOff>
    </xdr:from>
    <xdr:to>
      <xdr:col>12</xdr:col>
      <xdr:colOff>561975</xdr:colOff>
      <xdr:row>59</xdr:row>
      <xdr:rowOff>51206</xdr:rowOff>
    </xdr:to>
    <xdr:sp macro="" textlink="">
      <xdr:nvSpPr>
        <xdr:cNvPr id="368" name="円/楕円 367"/>
        <xdr:cNvSpPr/>
      </xdr:nvSpPr>
      <xdr:spPr>
        <a:xfrm>
          <a:off x="8699500" y="100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42333</xdr:rowOff>
    </xdr:from>
    <xdr:ext cx="378565" cy="259045"/>
    <xdr:sp macro="" textlink="">
      <xdr:nvSpPr>
        <xdr:cNvPr id="369" name="テキスト ボックス 368"/>
        <xdr:cNvSpPr txBox="1"/>
      </xdr:nvSpPr>
      <xdr:spPr>
        <a:xfrm>
          <a:off x="8561017" y="10157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113741</xdr:rowOff>
    </xdr:from>
    <xdr:to>
      <xdr:col>11</xdr:col>
      <xdr:colOff>358775</xdr:colOff>
      <xdr:row>59</xdr:row>
      <xdr:rowOff>43891</xdr:rowOff>
    </xdr:to>
    <xdr:sp macro="" textlink="">
      <xdr:nvSpPr>
        <xdr:cNvPr id="370" name="円/楕円 369"/>
        <xdr:cNvSpPr/>
      </xdr:nvSpPr>
      <xdr:spPr>
        <a:xfrm>
          <a:off x="7810500" y="100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35018</xdr:rowOff>
    </xdr:from>
    <xdr:ext cx="378565" cy="259045"/>
    <xdr:sp macro="" textlink="">
      <xdr:nvSpPr>
        <xdr:cNvPr id="371" name="テキスト ボックス 370"/>
        <xdr:cNvSpPr txBox="1"/>
      </xdr:nvSpPr>
      <xdr:spPr>
        <a:xfrm>
          <a:off x="7672017" y="10150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116484</xdr:rowOff>
    </xdr:from>
    <xdr:to>
      <xdr:col>10</xdr:col>
      <xdr:colOff>155575</xdr:colOff>
      <xdr:row>59</xdr:row>
      <xdr:rowOff>46634</xdr:rowOff>
    </xdr:to>
    <xdr:sp macro="" textlink="">
      <xdr:nvSpPr>
        <xdr:cNvPr id="372" name="円/楕円 371"/>
        <xdr:cNvSpPr/>
      </xdr:nvSpPr>
      <xdr:spPr>
        <a:xfrm>
          <a:off x="6921500" y="1006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37761</xdr:rowOff>
    </xdr:from>
    <xdr:ext cx="378565" cy="259045"/>
    <xdr:sp macro="" textlink="">
      <xdr:nvSpPr>
        <xdr:cNvPr id="373" name="テキスト ボックス 372"/>
        <xdr:cNvSpPr txBox="1"/>
      </xdr:nvSpPr>
      <xdr:spPr>
        <a:xfrm>
          <a:off x="6783017" y="1015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7" name="直線コネクタ 396"/>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398"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399" name="直線コネクタ 398"/>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0"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1" name="直線コネクタ 400"/>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153073</xdr:rowOff>
    </xdr:from>
    <xdr:to>
      <xdr:col>15</xdr:col>
      <xdr:colOff>180975</xdr:colOff>
      <xdr:row>78</xdr:row>
      <xdr:rowOff>161074</xdr:rowOff>
    </xdr:to>
    <xdr:cxnSp macro="">
      <xdr:nvCxnSpPr>
        <xdr:cNvPr id="402" name="直線コネクタ 401"/>
        <xdr:cNvCxnSpPr/>
      </xdr:nvCxnSpPr>
      <xdr:spPr>
        <a:xfrm>
          <a:off x="9639300" y="13354723"/>
          <a:ext cx="8382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3"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4" name="フローチャート : 判断 403"/>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153073</xdr:rowOff>
    </xdr:from>
    <xdr:to>
      <xdr:col>14</xdr:col>
      <xdr:colOff>28575</xdr:colOff>
      <xdr:row>78</xdr:row>
      <xdr:rowOff>162713</xdr:rowOff>
    </xdr:to>
    <xdr:cxnSp macro="">
      <xdr:nvCxnSpPr>
        <xdr:cNvPr id="405" name="直線コネクタ 404"/>
        <xdr:cNvCxnSpPr/>
      </xdr:nvCxnSpPr>
      <xdr:spPr>
        <a:xfrm flipV="1">
          <a:off x="8750300" y="13354723"/>
          <a:ext cx="889000" cy="18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6" name="フローチャート : 判断 405"/>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7" name="テキスト ボックス 406"/>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151358</xdr:rowOff>
    </xdr:from>
    <xdr:to>
      <xdr:col>12</xdr:col>
      <xdr:colOff>511175</xdr:colOff>
      <xdr:row>78</xdr:row>
      <xdr:rowOff>162713</xdr:rowOff>
    </xdr:to>
    <xdr:cxnSp macro="">
      <xdr:nvCxnSpPr>
        <xdr:cNvPr id="408" name="直線コネクタ 407"/>
        <xdr:cNvCxnSpPr/>
      </xdr:nvCxnSpPr>
      <xdr:spPr>
        <a:xfrm>
          <a:off x="7861300" y="13524458"/>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40399</xdr:rowOff>
    </xdr:from>
    <xdr:to>
      <xdr:col>12</xdr:col>
      <xdr:colOff>561975</xdr:colOff>
      <xdr:row>78</xdr:row>
      <xdr:rowOff>141999</xdr:rowOff>
    </xdr:to>
    <xdr:sp macro="" textlink="">
      <xdr:nvSpPr>
        <xdr:cNvPr id="409" name="フローチャート : 判断 408"/>
        <xdr:cNvSpPr/>
      </xdr:nvSpPr>
      <xdr:spPr>
        <a:xfrm>
          <a:off x="8699500" y="134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158526</xdr:rowOff>
    </xdr:from>
    <xdr:ext cx="469744" cy="259045"/>
    <xdr:sp macro="" textlink="">
      <xdr:nvSpPr>
        <xdr:cNvPr id="410" name="テキスト ボックス 409"/>
        <xdr:cNvSpPr txBox="1"/>
      </xdr:nvSpPr>
      <xdr:spPr>
        <a:xfrm>
          <a:off x="8515427" y="131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34658</xdr:rowOff>
    </xdr:from>
    <xdr:to>
      <xdr:col>11</xdr:col>
      <xdr:colOff>307975</xdr:colOff>
      <xdr:row>78</xdr:row>
      <xdr:rowOff>151358</xdr:rowOff>
    </xdr:to>
    <xdr:cxnSp macro="">
      <xdr:nvCxnSpPr>
        <xdr:cNvPr id="411" name="直線コネクタ 410"/>
        <xdr:cNvCxnSpPr/>
      </xdr:nvCxnSpPr>
      <xdr:spPr>
        <a:xfrm>
          <a:off x="6972300" y="13407758"/>
          <a:ext cx="889000" cy="1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38455</xdr:rowOff>
    </xdr:from>
    <xdr:to>
      <xdr:col>11</xdr:col>
      <xdr:colOff>358775</xdr:colOff>
      <xdr:row>78</xdr:row>
      <xdr:rowOff>140055</xdr:rowOff>
    </xdr:to>
    <xdr:sp macro="" textlink="">
      <xdr:nvSpPr>
        <xdr:cNvPr id="412" name="フローチャート : 判断 411"/>
        <xdr:cNvSpPr/>
      </xdr:nvSpPr>
      <xdr:spPr>
        <a:xfrm>
          <a:off x="7810500" y="1341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156582</xdr:rowOff>
    </xdr:from>
    <xdr:ext cx="469744" cy="259045"/>
    <xdr:sp macro="" textlink="">
      <xdr:nvSpPr>
        <xdr:cNvPr id="413" name="テキスト ボックス 412"/>
        <xdr:cNvSpPr txBox="1"/>
      </xdr:nvSpPr>
      <xdr:spPr>
        <a:xfrm>
          <a:off x="7626427" y="1318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160986</xdr:rowOff>
    </xdr:from>
    <xdr:to>
      <xdr:col>10</xdr:col>
      <xdr:colOff>155575</xdr:colOff>
      <xdr:row>78</xdr:row>
      <xdr:rowOff>91136</xdr:rowOff>
    </xdr:to>
    <xdr:sp macro="" textlink="">
      <xdr:nvSpPr>
        <xdr:cNvPr id="414" name="フローチャート : 判断 413"/>
        <xdr:cNvSpPr/>
      </xdr:nvSpPr>
      <xdr:spPr>
        <a:xfrm>
          <a:off x="6921500" y="13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82263</xdr:rowOff>
    </xdr:from>
    <xdr:ext cx="469744" cy="259045"/>
    <xdr:sp macro="" textlink="">
      <xdr:nvSpPr>
        <xdr:cNvPr id="415" name="テキスト ボックス 414"/>
        <xdr:cNvSpPr txBox="1"/>
      </xdr:nvSpPr>
      <xdr:spPr>
        <a:xfrm>
          <a:off x="6737427" y="13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110274</xdr:rowOff>
    </xdr:from>
    <xdr:to>
      <xdr:col>15</xdr:col>
      <xdr:colOff>231775</xdr:colOff>
      <xdr:row>79</xdr:row>
      <xdr:rowOff>40424</xdr:rowOff>
    </xdr:to>
    <xdr:sp macro="" textlink="">
      <xdr:nvSpPr>
        <xdr:cNvPr id="421" name="円/楕円 420"/>
        <xdr:cNvSpPr/>
      </xdr:nvSpPr>
      <xdr:spPr>
        <a:xfrm>
          <a:off x="10426700" y="134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25201</xdr:rowOff>
    </xdr:from>
    <xdr:ext cx="469744" cy="259045"/>
    <xdr:sp macro="" textlink="">
      <xdr:nvSpPr>
        <xdr:cNvPr id="422" name="商工費該当値テキスト"/>
        <xdr:cNvSpPr txBox="1"/>
      </xdr:nvSpPr>
      <xdr:spPr>
        <a:xfrm>
          <a:off x="10528300" y="133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102273</xdr:rowOff>
    </xdr:from>
    <xdr:to>
      <xdr:col>14</xdr:col>
      <xdr:colOff>79375</xdr:colOff>
      <xdr:row>78</xdr:row>
      <xdr:rowOff>32423</xdr:rowOff>
    </xdr:to>
    <xdr:sp macro="" textlink="">
      <xdr:nvSpPr>
        <xdr:cNvPr id="423" name="円/楕円 422"/>
        <xdr:cNvSpPr/>
      </xdr:nvSpPr>
      <xdr:spPr>
        <a:xfrm>
          <a:off x="9588500" y="1330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23550</xdr:rowOff>
    </xdr:from>
    <xdr:ext cx="469744" cy="259045"/>
    <xdr:sp macro="" textlink="">
      <xdr:nvSpPr>
        <xdr:cNvPr id="424" name="テキスト ボックス 423"/>
        <xdr:cNvSpPr txBox="1"/>
      </xdr:nvSpPr>
      <xdr:spPr>
        <a:xfrm>
          <a:off x="9404427" y="1339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111913</xdr:rowOff>
    </xdr:from>
    <xdr:to>
      <xdr:col>12</xdr:col>
      <xdr:colOff>561975</xdr:colOff>
      <xdr:row>79</xdr:row>
      <xdr:rowOff>42063</xdr:rowOff>
    </xdr:to>
    <xdr:sp macro="" textlink="">
      <xdr:nvSpPr>
        <xdr:cNvPr id="425" name="円/楕円 424"/>
        <xdr:cNvSpPr/>
      </xdr:nvSpPr>
      <xdr:spPr>
        <a:xfrm>
          <a:off x="8699500" y="134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33190</xdr:rowOff>
    </xdr:from>
    <xdr:ext cx="469744" cy="259045"/>
    <xdr:sp macro="" textlink="">
      <xdr:nvSpPr>
        <xdr:cNvPr id="426" name="テキスト ボックス 425"/>
        <xdr:cNvSpPr txBox="1"/>
      </xdr:nvSpPr>
      <xdr:spPr>
        <a:xfrm>
          <a:off x="8515427" y="1357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100558</xdr:rowOff>
    </xdr:from>
    <xdr:to>
      <xdr:col>11</xdr:col>
      <xdr:colOff>358775</xdr:colOff>
      <xdr:row>79</xdr:row>
      <xdr:rowOff>30708</xdr:rowOff>
    </xdr:to>
    <xdr:sp macro="" textlink="">
      <xdr:nvSpPr>
        <xdr:cNvPr id="427" name="円/楕円 426"/>
        <xdr:cNvSpPr/>
      </xdr:nvSpPr>
      <xdr:spPr>
        <a:xfrm>
          <a:off x="7810500" y="134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21835</xdr:rowOff>
    </xdr:from>
    <xdr:ext cx="469744" cy="259045"/>
    <xdr:sp macro="" textlink="">
      <xdr:nvSpPr>
        <xdr:cNvPr id="428" name="テキスト ボックス 427"/>
        <xdr:cNvSpPr txBox="1"/>
      </xdr:nvSpPr>
      <xdr:spPr>
        <a:xfrm>
          <a:off x="7626427" y="135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155308</xdr:rowOff>
    </xdr:from>
    <xdr:to>
      <xdr:col>10</xdr:col>
      <xdr:colOff>155575</xdr:colOff>
      <xdr:row>78</xdr:row>
      <xdr:rowOff>85458</xdr:rowOff>
    </xdr:to>
    <xdr:sp macro="" textlink="">
      <xdr:nvSpPr>
        <xdr:cNvPr id="429" name="円/楕円 428"/>
        <xdr:cNvSpPr/>
      </xdr:nvSpPr>
      <xdr:spPr>
        <a:xfrm>
          <a:off x="6921500" y="133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101985</xdr:rowOff>
    </xdr:from>
    <xdr:ext cx="469744" cy="259045"/>
    <xdr:sp macro="" textlink="">
      <xdr:nvSpPr>
        <xdr:cNvPr id="430" name="テキスト ボックス 429"/>
        <xdr:cNvSpPr txBox="1"/>
      </xdr:nvSpPr>
      <xdr:spPr>
        <a:xfrm>
          <a:off x="6737427" y="1313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3" name="直線コネクタ 452"/>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4"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5" name="直線コネクタ 454"/>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6"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7" name="直線コネクタ 456"/>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111285</xdr:rowOff>
    </xdr:from>
    <xdr:to>
      <xdr:col>15</xdr:col>
      <xdr:colOff>180975</xdr:colOff>
      <xdr:row>96</xdr:row>
      <xdr:rowOff>6655</xdr:rowOff>
    </xdr:to>
    <xdr:cxnSp macro="">
      <xdr:nvCxnSpPr>
        <xdr:cNvPr id="458" name="直線コネクタ 457"/>
        <xdr:cNvCxnSpPr/>
      </xdr:nvCxnSpPr>
      <xdr:spPr>
        <a:xfrm>
          <a:off x="9639300" y="16399035"/>
          <a:ext cx="838200" cy="6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59"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0" name="フローチャート : 判断 459"/>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111285</xdr:rowOff>
    </xdr:from>
    <xdr:to>
      <xdr:col>14</xdr:col>
      <xdr:colOff>28575</xdr:colOff>
      <xdr:row>96</xdr:row>
      <xdr:rowOff>9170</xdr:rowOff>
    </xdr:to>
    <xdr:cxnSp macro="">
      <xdr:nvCxnSpPr>
        <xdr:cNvPr id="461" name="直線コネクタ 460"/>
        <xdr:cNvCxnSpPr/>
      </xdr:nvCxnSpPr>
      <xdr:spPr>
        <a:xfrm flipV="1">
          <a:off x="8750300" y="16399035"/>
          <a:ext cx="889000" cy="6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2" name="フローチャート : 判断 461"/>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121735</xdr:rowOff>
    </xdr:from>
    <xdr:ext cx="534377" cy="259045"/>
    <xdr:sp macro="" textlink="">
      <xdr:nvSpPr>
        <xdr:cNvPr id="463" name="テキスト ボックス 462"/>
        <xdr:cNvSpPr txBox="1"/>
      </xdr:nvSpPr>
      <xdr:spPr>
        <a:xfrm>
          <a:off x="9372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9170</xdr:rowOff>
    </xdr:from>
    <xdr:to>
      <xdr:col>12</xdr:col>
      <xdr:colOff>511175</xdr:colOff>
      <xdr:row>97</xdr:row>
      <xdr:rowOff>18611</xdr:rowOff>
    </xdr:to>
    <xdr:cxnSp macro="">
      <xdr:nvCxnSpPr>
        <xdr:cNvPr id="464" name="直線コネクタ 463"/>
        <xdr:cNvCxnSpPr/>
      </xdr:nvCxnSpPr>
      <xdr:spPr>
        <a:xfrm flipV="1">
          <a:off x="7861300" y="16468370"/>
          <a:ext cx="889000" cy="18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70681</xdr:rowOff>
    </xdr:from>
    <xdr:to>
      <xdr:col>12</xdr:col>
      <xdr:colOff>561975</xdr:colOff>
      <xdr:row>96</xdr:row>
      <xdr:rowOff>831</xdr:rowOff>
    </xdr:to>
    <xdr:sp macro="" textlink="">
      <xdr:nvSpPr>
        <xdr:cNvPr id="465" name="フローチャート : 判断 464"/>
        <xdr:cNvSpPr/>
      </xdr:nvSpPr>
      <xdr:spPr>
        <a:xfrm>
          <a:off x="8699500" y="1635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17358</xdr:rowOff>
    </xdr:from>
    <xdr:ext cx="534377" cy="259045"/>
    <xdr:sp macro="" textlink="">
      <xdr:nvSpPr>
        <xdr:cNvPr id="466" name="テキスト ボックス 465"/>
        <xdr:cNvSpPr txBox="1"/>
      </xdr:nvSpPr>
      <xdr:spPr>
        <a:xfrm>
          <a:off x="8483111" y="1613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18611</xdr:rowOff>
    </xdr:from>
    <xdr:to>
      <xdr:col>11</xdr:col>
      <xdr:colOff>307975</xdr:colOff>
      <xdr:row>97</xdr:row>
      <xdr:rowOff>29218</xdr:rowOff>
    </xdr:to>
    <xdr:cxnSp macro="">
      <xdr:nvCxnSpPr>
        <xdr:cNvPr id="467" name="直線コネクタ 466"/>
        <xdr:cNvCxnSpPr/>
      </xdr:nvCxnSpPr>
      <xdr:spPr>
        <a:xfrm flipV="1">
          <a:off x="6972300" y="16649261"/>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143970</xdr:rowOff>
    </xdr:from>
    <xdr:to>
      <xdr:col>11</xdr:col>
      <xdr:colOff>358775</xdr:colOff>
      <xdr:row>96</xdr:row>
      <xdr:rowOff>74120</xdr:rowOff>
    </xdr:to>
    <xdr:sp macro="" textlink="">
      <xdr:nvSpPr>
        <xdr:cNvPr id="468" name="フローチャート : 判断 467"/>
        <xdr:cNvSpPr/>
      </xdr:nvSpPr>
      <xdr:spPr>
        <a:xfrm>
          <a:off x="7810500" y="1643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90647</xdr:rowOff>
    </xdr:from>
    <xdr:ext cx="534377" cy="259045"/>
    <xdr:sp macro="" textlink="">
      <xdr:nvSpPr>
        <xdr:cNvPr id="469" name="テキスト ボックス 468"/>
        <xdr:cNvSpPr txBox="1"/>
      </xdr:nvSpPr>
      <xdr:spPr>
        <a:xfrm>
          <a:off x="7594111" y="1620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40,091</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157480</xdr:rowOff>
    </xdr:from>
    <xdr:to>
      <xdr:col>10</xdr:col>
      <xdr:colOff>155575</xdr:colOff>
      <xdr:row>96</xdr:row>
      <xdr:rowOff>87630</xdr:rowOff>
    </xdr:to>
    <xdr:sp macro="" textlink="">
      <xdr:nvSpPr>
        <xdr:cNvPr id="470" name="フローチャート : 判断 469"/>
        <xdr:cNvSpPr/>
      </xdr:nvSpPr>
      <xdr:spPr>
        <a:xfrm>
          <a:off x="6921500" y="1644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104157</xdr:rowOff>
    </xdr:from>
    <xdr:ext cx="534377" cy="259045"/>
    <xdr:sp macro="" textlink="">
      <xdr:nvSpPr>
        <xdr:cNvPr id="471" name="テキスト ボックス 470"/>
        <xdr:cNvSpPr txBox="1"/>
      </xdr:nvSpPr>
      <xdr:spPr>
        <a:xfrm>
          <a:off x="6705111" y="162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127305</xdr:rowOff>
    </xdr:from>
    <xdr:to>
      <xdr:col>15</xdr:col>
      <xdr:colOff>231775</xdr:colOff>
      <xdr:row>96</xdr:row>
      <xdr:rowOff>57455</xdr:rowOff>
    </xdr:to>
    <xdr:sp macro="" textlink="">
      <xdr:nvSpPr>
        <xdr:cNvPr id="477" name="円/楕円 476"/>
        <xdr:cNvSpPr/>
      </xdr:nvSpPr>
      <xdr:spPr>
        <a:xfrm>
          <a:off x="10426700" y="164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150182</xdr:rowOff>
    </xdr:from>
    <xdr:ext cx="534377" cy="259045"/>
    <xdr:sp macro="" textlink="">
      <xdr:nvSpPr>
        <xdr:cNvPr id="478" name="土木費該当値テキスト"/>
        <xdr:cNvSpPr txBox="1"/>
      </xdr:nvSpPr>
      <xdr:spPr>
        <a:xfrm>
          <a:off x="10528300" y="1626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40,820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60485</xdr:rowOff>
    </xdr:from>
    <xdr:to>
      <xdr:col>14</xdr:col>
      <xdr:colOff>79375</xdr:colOff>
      <xdr:row>95</xdr:row>
      <xdr:rowOff>162085</xdr:rowOff>
    </xdr:to>
    <xdr:sp macro="" textlink="">
      <xdr:nvSpPr>
        <xdr:cNvPr id="479" name="円/楕円 478"/>
        <xdr:cNvSpPr/>
      </xdr:nvSpPr>
      <xdr:spPr>
        <a:xfrm>
          <a:off x="9588500" y="163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7162</xdr:rowOff>
    </xdr:from>
    <xdr:ext cx="534377" cy="259045"/>
    <xdr:sp macro="" textlink="">
      <xdr:nvSpPr>
        <xdr:cNvPr id="480" name="テキスト ボックス 479"/>
        <xdr:cNvSpPr txBox="1"/>
      </xdr:nvSpPr>
      <xdr:spPr>
        <a:xfrm>
          <a:off x="9372111" y="161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129820</xdr:rowOff>
    </xdr:from>
    <xdr:to>
      <xdr:col>12</xdr:col>
      <xdr:colOff>561975</xdr:colOff>
      <xdr:row>96</xdr:row>
      <xdr:rowOff>59970</xdr:rowOff>
    </xdr:to>
    <xdr:sp macro="" textlink="">
      <xdr:nvSpPr>
        <xdr:cNvPr id="481" name="円/楕円 480"/>
        <xdr:cNvSpPr/>
      </xdr:nvSpPr>
      <xdr:spPr>
        <a:xfrm>
          <a:off x="8699500" y="164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51097</xdr:rowOff>
    </xdr:from>
    <xdr:ext cx="534377" cy="259045"/>
    <xdr:sp macro="" textlink="">
      <xdr:nvSpPr>
        <xdr:cNvPr id="482" name="テキスト ボックス 481"/>
        <xdr:cNvSpPr txBox="1"/>
      </xdr:nvSpPr>
      <xdr:spPr>
        <a:xfrm>
          <a:off x="8483111" y="165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139261</xdr:rowOff>
    </xdr:from>
    <xdr:to>
      <xdr:col>11</xdr:col>
      <xdr:colOff>358775</xdr:colOff>
      <xdr:row>97</xdr:row>
      <xdr:rowOff>69411</xdr:rowOff>
    </xdr:to>
    <xdr:sp macro="" textlink="">
      <xdr:nvSpPr>
        <xdr:cNvPr id="483" name="円/楕円 482"/>
        <xdr:cNvSpPr/>
      </xdr:nvSpPr>
      <xdr:spPr>
        <a:xfrm>
          <a:off x="7810500" y="165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60538</xdr:rowOff>
    </xdr:from>
    <xdr:ext cx="534377" cy="259045"/>
    <xdr:sp macro="" textlink="">
      <xdr:nvSpPr>
        <xdr:cNvPr id="484" name="テキスト ボックス 483"/>
        <xdr:cNvSpPr txBox="1"/>
      </xdr:nvSpPr>
      <xdr:spPr>
        <a:xfrm>
          <a:off x="7594111" y="1669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149868</xdr:rowOff>
    </xdr:from>
    <xdr:to>
      <xdr:col>10</xdr:col>
      <xdr:colOff>155575</xdr:colOff>
      <xdr:row>97</xdr:row>
      <xdr:rowOff>80018</xdr:rowOff>
    </xdr:to>
    <xdr:sp macro="" textlink="">
      <xdr:nvSpPr>
        <xdr:cNvPr id="485" name="円/楕円 484"/>
        <xdr:cNvSpPr/>
      </xdr:nvSpPr>
      <xdr:spPr>
        <a:xfrm>
          <a:off x="6921500" y="166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71145</xdr:rowOff>
    </xdr:from>
    <xdr:ext cx="534377" cy="259045"/>
    <xdr:sp macro="" textlink="">
      <xdr:nvSpPr>
        <xdr:cNvPr id="486" name="テキスト ボックス 485"/>
        <xdr:cNvSpPr txBox="1"/>
      </xdr:nvSpPr>
      <xdr:spPr>
        <a:xfrm>
          <a:off x="6705111" y="1670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499" name="テキスト ボックス 49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1" name="直線コネクタ 510"/>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2"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3" name="直線コネクタ 512"/>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4"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5" name="直線コネクタ 514"/>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58801</xdr:rowOff>
    </xdr:from>
    <xdr:to>
      <xdr:col>23</xdr:col>
      <xdr:colOff>517525</xdr:colOff>
      <xdr:row>38</xdr:row>
      <xdr:rowOff>86868</xdr:rowOff>
    </xdr:to>
    <xdr:cxnSp macro="">
      <xdr:nvCxnSpPr>
        <xdr:cNvPr id="516" name="直線コネクタ 515"/>
        <xdr:cNvCxnSpPr/>
      </xdr:nvCxnSpPr>
      <xdr:spPr>
        <a:xfrm flipV="1">
          <a:off x="15481300" y="6573901"/>
          <a:ext cx="838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7"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18" name="フローチャート : 判断 517"/>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31115</xdr:rowOff>
    </xdr:from>
    <xdr:to>
      <xdr:col>22</xdr:col>
      <xdr:colOff>365125</xdr:colOff>
      <xdr:row>38</xdr:row>
      <xdr:rowOff>86868</xdr:rowOff>
    </xdr:to>
    <xdr:cxnSp macro="">
      <xdr:nvCxnSpPr>
        <xdr:cNvPr id="519" name="直線コネクタ 518"/>
        <xdr:cNvCxnSpPr/>
      </xdr:nvCxnSpPr>
      <xdr:spPr>
        <a:xfrm>
          <a:off x="14592300" y="6374765"/>
          <a:ext cx="889000" cy="2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0" name="フローチャート : 判断 519"/>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5605</xdr:rowOff>
    </xdr:from>
    <xdr:ext cx="534377" cy="259045"/>
    <xdr:sp macro="" textlink="">
      <xdr:nvSpPr>
        <xdr:cNvPr id="521" name="テキスト ボックス 520"/>
        <xdr:cNvSpPr txBox="1"/>
      </xdr:nvSpPr>
      <xdr:spPr>
        <a:xfrm>
          <a:off x="15214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31115</xdr:rowOff>
    </xdr:from>
    <xdr:to>
      <xdr:col>21</xdr:col>
      <xdr:colOff>161925</xdr:colOff>
      <xdr:row>38</xdr:row>
      <xdr:rowOff>99695</xdr:rowOff>
    </xdr:to>
    <xdr:cxnSp macro="">
      <xdr:nvCxnSpPr>
        <xdr:cNvPr id="522" name="直線コネクタ 521"/>
        <xdr:cNvCxnSpPr/>
      </xdr:nvCxnSpPr>
      <xdr:spPr>
        <a:xfrm flipV="1">
          <a:off x="13703300" y="637476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33</xdr:row>
      <xdr:rowOff>84201</xdr:rowOff>
    </xdr:from>
    <xdr:to>
      <xdr:col>21</xdr:col>
      <xdr:colOff>212725</xdr:colOff>
      <xdr:row>34</xdr:row>
      <xdr:rowOff>14351</xdr:rowOff>
    </xdr:to>
    <xdr:sp macro="" textlink="">
      <xdr:nvSpPr>
        <xdr:cNvPr id="523" name="フローチャート : 判断 522"/>
        <xdr:cNvSpPr/>
      </xdr:nvSpPr>
      <xdr:spPr>
        <a:xfrm>
          <a:off x="145415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30878</xdr:rowOff>
    </xdr:from>
    <xdr:ext cx="534377" cy="259045"/>
    <xdr:sp macro="" textlink="">
      <xdr:nvSpPr>
        <xdr:cNvPr id="524" name="テキスト ボックス 523"/>
        <xdr:cNvSpPr txBox="1"/>
      </xdr:nvSpPr>
      <xdr:spPr>
        <a:xfrm>
          <a:off x="14325111" y="55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73025</xdr:rowOff>
    </xdr:from>
    <xdr:to>
      <xdr:col>19</xdr:col>
      <xdr:colOff>644525</xdr:colOff>
      <xdr:row>38</xdr:row>
      <xdr:rowOff>99695</xdr:rowOff>
    </xdr:to>
    <xdr:cxnSp macro="">
      <xdr:nvCxnSpPr>
        <xdr:cNvPr id="525" name="直線コネクタ 524"/>
        <xdr:cNvCxnSpPr/>
      </xdr:nvCxnSpPr>
      <xdr:spPr>
        <a:xfrm>
          <a:off x="12814300" y="6416675"/>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50673</xdr:rowOff>
    </xdr:from>
    <xdr:to>
      <xdr:col>20</xdr:col>
      <xdr:colOff>9525</xdr:colOff>
      <xdr:row>37</xdr:row>
      <xdr:rowOff>152273</xdr:rowOff>
    </xdr:to>
    <xdr:sp macro="" textlink="">
      <xdr:nvSpPr>
        <xdr:cNvPr id="526" name="フローチャート : 判断 525"/>
        <xdr:cNvSpPr/>
      </xdr:nvSpPr>
      <xdr:spPr>
        <a:xfrm>
          <a:off x="13652500" y="639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168800</xdr:rowOff>
    </xdr:from>
    <xdr:ext cx="534377" cy="259045"/>
    <xdr:sp macro="" textlink="">
      <xdr:nvSpPr>
        <xdr:cNvPr id="527" name="テキスト ボックス 526"/>
        <xdr:cNvSpPr txBox="1"/>
      </xdr:nvSpPr>
      <xdr:spPr>
        <a:xfrm>
          <a:off x="13436111" y="616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11,251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20447</xdr:rowOff>
    </xdr:from>
    <xdr:to>
      <xdr:col>18</xdr:col>
      <xdr:colOff>492125</xdr:colOff>
      <xdr:row>36</xdr:row>
      <xdr:rowOff>122047</xdr:rowOff>
    </xdr:to>
    <xdr:sp macro="" textlink="">
      <xdr:nvSpPr>
        <xdr:cNvPr id="528" name="フローチャート : 判断 527"/>
        <xdr:cNvSpPr/>
      </xdr:nvSpPr>
      <xdr:spPr>
        <a:xfrm>
          <a:off x="12763500" y="619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138574</xdr:rowOff>
    </xdr:from>
    <xdr:ext cx="534377" cy="259045"/>
    <xdr:sp macro="" textlink="">
      <xdr:nvSpPr>
        <xdr:cNvPr id="529" name="テキスト ボックス 528"/>
        <xdr:cNvSpPr txBox="1"/>
      </xdr:nvSpPr>
      <xdr:spPr>
        <a:xfrm>
          <a:off x="12547111" y="596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8001</xdr:rowOff>
    </xdr:from>
    <xdr:to>
      <xdr:col>23</xdr:col>
      <xdr:colOff>568325</xdr:colOff>
      <xdr:row>38</xdr:row>
      <xdr:rowOff>109601</xdr:rowOff>
    </xdr:to>
    <xdr:sp macro="" textlink="">
      <xdr:nvSpPr>
        <xdr:cNvPr id="535" name="円/楕円 534"/>
        <xdr:cNvSpPr/>
      </xdr:nvSpPr>
      <xdr:spPr>
        <a:xfrm>
          <a:off x="16268700" y="652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157878</xdr:rowOff>
    </xdr:from>
    <xdr:ext cx="534377" cy="259045"/>
    <xdr:sp macro="" textlink="">
      <xdr:nvSpPr>
        <xdr:cNvPr id="536" name="消防費該当値テキスト"/>
        <xdr:cNvSpPr txBox="1"/>
      </xdr:nvSpPr>
      <xdr:spPr>
        <a:xfrm>
          <a:off x="16370300" y="65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36068</xdr:rowOff>
    </xdr:from>
    <xdr:to>
      <xdr:col>22</xdr:col>
      <xdr:colOff>415925</xdr:colOff>
      <xdr:row>38</xdr:row>
      <xdr:rowOff>137668</xdr:rowOff>
    </xdr:to>
    <xdr:sp macro="" textlink="">
      <xdr:nvSpPr>
        <xdr:cNvPr id="537" name="円/楕円 536"/>
        <xdr:cNvSpPr/>
      </xdr:nvSpPr>
      <xdr:spPr>
        <a:xfrm>
          <a:off x="15430500" y="65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128795</xdr:rowOff>
    </xdr:from>
    <xdr:ext cx="534377" cy="259045"/>
    <xdr:sp macro="" textlink="">
      <xdr:nvSpPr>
        <xdr:cNvPr id="538" name="テキスト ボックス 537"/>
        <xdr:cNvSpPr txBox="1"/>
      </xdr:nvSpPr>
      <xdr:spPr>
        <a:xfrm>
          <a:off x="15214111" y="664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151765</xdr:rowOff>
    </xdr:from>
    <xdr:to>
      <xdr:col>21</xdr:col>
      <xdr:colOff>212725</xdr:colOff>
      <xdr:row>37</xdr:row>
      <xdr:rowOff>81915</xdr:rowOff>
    </xdr:to>
    <xdr:sp macro="" textlink="">
      <xdr:nvSpPr>
        <xdr:cNvPr id="539" name="円/楕円 538"/>
        <xdr:cNvSpPr/>
      </xdr:nvSpPr>
      <xdr:spPr>
        <a:xfrm>
          <a:off x="14541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73042</xdr:rowOff>
    </xdr:from>
    <xdr:ext cx="534377" cy="259045"/>
    <xdr:sp macro="" textlink="">
      <xdr:nvSpPr>
        <xdr:cNvPr id="540" name="テキスト ボックス 539"/>
        <xdr:cNvSpPr txBox="1"/>
      </xdr:nvSpPr>
      <xdr:spPr>
        <a:xfrm>
          <a:off x="14325111" y="64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48895</xdr:rowOff>
    </xdr:from>
    <xdr:to>
      <xdr:col>20</xdr:col>
      <xdr:colOff>9525</xdr:colOff>
      <xdr:row>38</xdr:row>
      <xdr:rowOff>150495</xdr:rowOff>
    </xdr:to>
    <xdr:sp macro="" textlink="">
      <xdr:nvSpPr>
        <xdr:cNvPr id="541" name="円/楕円 540"/>
        <xdr:cNvSpPr/>
      </xdr:nvSpPr>
      <xdr:spPr>
        <a:xfrm>
          <a:off x="136525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141622</xdr:rowOff>
    </xdr:from>
    <xdr:ext cx="469744" cy="259045"/>
    <xdr:sp macro="" textlink="">
      <xdr:nvSpPr>
        <xdr:cNvPr id="542" name="テキスト ボックス 541"/>
        <xdr:cNvSpPr txBox="1"/>
      </xdr:nvSpPr>
      <xdr:spPr>
        <a:xfrm>
          <a:off x="13468427"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22225</xdr:rowOff>
    </xdr:from>
    <xdr:to>
      <xdr:col>18</xdr:col>
      <xdr:colOff>492125</xdr:colOff>
      <xdr:row>37</xdr:row>
      <xdr:rowOff>123825</xdr:rowOff>
    </xdr:to>
    <xdr:sp macro="" textlink="">
      <xdr:nvSpPr>
        <xdr:cNvPr id="543" name="円/楕円 542"/>
        <xdr:cNvSpPr/>
      </xdr:nvSpPr>
      <xdr:spPr>
        <a:xfrm>
          <a:off x="12763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114952</xdr:rowOff>
    </xdr:from>
    <xdr:ext cx="534377" cy="259045"/>
    <xdr:sp macro="" textlink="">
      <xdr:nvSpPr>
        <xdr:cNvPr id="544" name="テキスト ボックス 543"/>
        <xdr:cNvSpPr txBox="1"/>
      </xdr:nvSpPr>
      <xdr:spPr>
        <a:xfrm>
          <a:off x="12547111" y="64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69" name="直線コネクタ 568"/>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0"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1" name="直線コネクタ 570"/>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2"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3" name="直線コネクタ 572"/>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42964</xdr:rowOff>
    </xdr:from>
    <xdr:to>
      <xdr:col>23</xdr:col>
      <xdr:colOff>517525</xdr:colOff>
      <xdr:row>57</xdr:row>
      <xdr:rowOff>89179</xdr:rowOff>
    </xdr:to>
    <xdr:cxnSp macro="">
      <xdr:nvCxnSpPr>
        <xdr:cNvPr id="574" name="直線コネクタ 573"/>
        <xdr:cNvCxnSpPr/>
      </xdr:nvCxnSpPr>
      <xdr:spPr>
        <a:xfrm>
          <a:off x="15481300" y="9815614"/>
          <a:ext cx="838200" cy="4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5"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6" name="フローチャート : 判断 575"/>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42964</xdr:rowOff>
    </xdr:from>
    <xdr:to>
      <xdr:col>22</xdr:col>
      <xdr:colOff>365125</xdr:colOff>
      <xdr:row>58</xdr:row>
      <xdr:rowOff>24752</xdr:rowOff>
    </xdr:to>
    <xdr:cxnSp macro="">
      <xdr:nvCxnSpPr>
        <xdr:cNvPr id="577" name="直線コネクタ 576"/>
        <xdr:cNvCxnSpPr/>
      </xdr:nvCxnSpPr>
      <xdr:spPr>
        <a:xfrm flipV="1">
          <a:off x="14592300" y="9815614"/>
          <a:ext cx="889000" cy="15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78" name="フローチャート : 判断 577"/>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106690</xdr:rowOff>
    </xdr:from>
    <xdr:ext cx="534377" cy="259045"/>
    <xdr:sp macro="" textlink="">
      <xdr:nvSpPr>
        <xdr:cNvPr id="579" name="テキスト ボックス 578"/>
        <xdr:cNvSpPr txBox="1"/>
      </xdr:nvSpPr>
      <xdr:spPr>
        <a:xfrm>
          <a:off x="15214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141777</xdr:rowOff>
    </xdr:from>
    <xdr:to>
      <xdr:col>21</xdr:col>
      <xdr:colOff>161925</xdr:colOff>
      <xdr:row>58</xdr:row>
      <xdr:rowOff>24752</xdr:rowOff>
    </xdr:to>
    <xdr:cxnSp macro="">
      <xdr:nvCxnSpPr>
        <xdr:cNvPr id="580" name="直線コネクタ 579"/>
        <xdr:cNvCxnSpPr/>
      </xdr:nvCxnSpPr>
      <xdr:spPr>
        <a:xfrm>
          <a:off x="13703300" y="9742977"/>
          <a:ext cx="889000" cy="22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163138</xdr:rowOff>
    </xdr:from>
    <xdr:to>
      <xdr:col>21</xdr:col>
      <xdr:colOff>212725</xdr:colOff>
      <xdr:row>58</xdr:row>
      <xdr:rowOff>93288</xdr:rowOff>
    </xdr:to>
    <xdr:sp macro="" textlink="">
      <xdr:nvSpPr>
        <xdr:cNvPr id="581" name="フローチャート : 判断 580"/>
        <xdr:cNvSpPr/>
      </xdr:nvSpPr>
      <xdr:spPr>
        <a:xfrm>
          <a:off x="14541500" y="993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84415</xdr:rowOff>
    </xdr:from>
    <xdr:ext cx="534377" cy="259045"/>
    <xdr:sp macro="" textlink="">
      <xdr:nvSpPr>
        <xdr:cNvPr id="582" name="テキスト ボックス 581"/>
        <xdr:cNvSpPr txBox="1"/>
      </xdr:nvSpPr>
      <xdr:spPr>
        <a:xfrm>
          <a:off x="14325111" y="100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29,103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141777</xdr:rowOff>
    </xdr:from>
    <xdr:to>
      <xdr:col>19</xdr:col>
      <xdr:colOff>644525</xdr:colOff>
      <xdr:row>57</xdr:row>
      <xdr:rowOff>44183</xdr:rowOff>
    </xdr:to>
    <xdr:cxnSp macro="">
      <xdr:nvCxnSpPr>
        <xdr:cNvPr id="583" name="直線コネクタ 582"/>
        <xdr:cNvCxnSpPr/>
      </xdr:nvCxnSpPr>
      <xdr:spPr>
        <a:xfrm flipV="1">
          <a:off x="12814300" y="9742977"/>
          <a:ext cx="8890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140906</xdr:rowOff>
    </xdr:from>
    <xdr:to>
      <xdr:col>20</xdr:col>
      <xdr:colOff>9525</xdr:colOff>
      <xdr:row>57</xdr:row>
      <xdr:rowOff>71056</xdr:rowOff>
    </xdr:to>
    <xdr:sp macro="" textlink="">
      <xdr:nvSpPr>
        <xdr:cNvPr id="584" name="フローチャート : 判断 583"/>
        <xdr:cNvSpPr/>
      </xdr:nvSpPr>
      <xdr:spPr>
        <a:xfrm>
          <a:off x="13652500" y="974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62183</xdr:rowOff>
    </xdr:from>
    <xdr:ext cx="534377" cy="259045"/>
    <xdr:sp macro="" textlink="">
      <xdr:nvSpPr>
        <xdr:cNvPr id="585" name="テキスト ボックス 584"/>
        <xdr:cNvSpPr txBox="1"/>
      </xdr:nvSpPr>
      <xdr:spPr>
        <a:xfrm>
          <a:off x="13436111" y="98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39,270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39389</xdr:rowOff>
    </xdr:from>
    <xdr:to>
      <xdr:col>18</xdr:col>
      <xdr:colOff>492125</xdr:colOff>
      <xdr:row>57</xdr:row>
      <xdr:rowOff>140989</xdr:rowOff>
    </xdr:to>
    <xdr:sp macro="" textlink="">
      <xdr:nvSpPr>
        <xdr:cNvPr id="586" name="フローチャート : 判断 585"/>
        <xdr:cNvSpPr/>
      </xdr:nvSpPr>
      <xdr:spPr>
        <a:xfrm>
          <a:off x="12763500" y="981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132116</xdr:rowOff>
    </xdr:from>
    <xdr:ext cx="534377" cy="259045"/>
    <xdr:sp macro="" textlink="">
      <xdr:nvSpPr>
        <xdr:cNvPr id="587" name="テキスト ボックス 586"/>
        <xdr:cNvSpPr txBox="1"/>
      </xdr:nvSpPr>
      <xdr:spPr>
        <a:xfrm>
          <a:off x="12547111" y="990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38379</xdr:rowOff>
    </xdr:from>
    <xdr:to>
      <xdr:col>23</xdr:col>
      <xdr:colOff>568325</xdr:colOff>
      <xdr:row>57</xdr:row>
      <xdr:rowOff>139979</xdr:rowOff>
    </xdr:to>
    <xdr:sp macro="" textlink="">
      <xdr:nvSpPr>
        <xdr:cNvPr id="593" name="円/楕円 592"/>
        <xdr:cNvSpPr/>
      </xdr:nvSpPr>
      <xdr:spPr>
        <a:xfrm>
          <a:off x="16268700" y="98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16806</xdr:rowOff>
    </xdr:from>
    <xdr:ext cx="534377" cy="259045"/>
    <xdr:sp macro="" textlink="">
      <xdr:nvSpPr>
        <xdr:cNvPr id="594" name="教育費該当値テキスト"/>
        <xdr:cNvSpPr txBox="1"/>
      </xdr:nvSpPr>
      <xdr:spPr>
        <a:xfrm>
          <a:off x="16370300" y="97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163614</xdr:rowOff>
    </xdr:from>
    <xdr:to>
      <xdr:col>22</xdr:col>
      <xdr:colOff>415925</xdr:colOff>
      <xdr:row>57</xdr:row>
      <xdr:rowOff>93764</xdr:rowOff>
    </xdr:to>
    <xdr:sp macro="" textlink="">
      <xdr:nvSpPr>
        <xdr:cNvPr id="595" name="円/楕円 594"/>
        <xdr:cNvSpPr/>
      </xdr:nvSpPr>
      <xdr:spPr>
        <a:xfrm>
          <a:off x="15430500" y="97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84891</xdr:rowOff>
    </xdr:from>
    <xdr:ext cx="534377" cy="259045"/>
    <xdr:sp macro="" textlink="">
      <xdr:nvSpPr>
        <xdr:cNvPr id="596" name="テキスト ボックス 595"/>
        <xdr:cNvSpPr txBox="1"/>
      </xdr:nvSpPr>
      <xdr:spPr>
        <a:xfrm>
          <a:off x="15214111" y="98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145402</xdr:rowOff>
    </xdr:from>
    <xdr:to>
      <xdr:col>21</xdr:col>
      <xdr:colOff>212725</xdr:colOff>
      <xdr:row>58</xdr:row>
      <xdr:rowOff>75552</xdr:rowOff>
    </xdr:to>
    <xdr:sp macro="" textlink="">
      <xdr:nvSpPr>
        <xdr:cNvPr id="597" name="円/楕円 596"/>
        <xdr:cNvSpPr/>
      </xdr:nvSpPr>
      <xdr:spPr>
        <a:xfrm>
          <a:off x="14541500" y="99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92079</xdr:rowOff>
    </xdr:from>
    <xdr:ext cx="534377" cy="259045"/>
    <xdr:sp macro="" textlink="">
      <xdr:nvSpPr>
        <xdr:cNvPr id="598" name="テキスト ボックス 597"/>
        <xdr:cNvSpPr txBox="1"/>
      </xdr:nvSpPr>
      <xdr:spPr>
        <a:xfrm>
          <a:off x="14325111" y="96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90977</xdr:rowOff>
    </xdr:from>
    <xdr:to>
      <xdr:col>20</xdr:col>
      <xdr:colOff>9525</xdr:colOff>
      <xdr:row>57</xdr:row>
      <xdr:rowOff>21127</xdr:rowOff>
    </xdr:to>
    <xdr:sp macro="" textlink="">
      <xdr:nvSpPr>
        <xdr:cNvPr id="599" name="円/楕円 598"/>
        <xdr:cNvSpPr/>
      </xdr:nvSpPr>
      <xdr:spPr>
        <a:xfrm>
          <a:off x="13652500" y="96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37654</xdr:rowOff>
    </xdr:from>
    <xdr:ext cx="534377" cy="259045"/>
    <xdr:sp macro="" textlink="">
      <xdr:nvSpPr>
        <xdr:cNvPr id="600" name="テキスト ボックス 599"/>
        <xdr:cNvSpPr txBox="1"/>
      </xdr:nvSpPr>
      <xdr:spPr>
        <a:xfrm>
          <a:off x="13436111" y="946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164833</xdr:rowOff>
    </xdr:from>
    <xdr:to>
      <xdr:col>18</xdr:col>
      <xdr:colOff>492125</xdr:colOff>
      <xdr:row>57</xdr:row>
      <xdr:rowOff>94983</xdr:rowOff>
    </xdr:to>
    <xdr:sp macro="" textlink="">
      <xdr:nvSpPr>
        <xdr:cNvPr id="601" name="円/楕円 600"/>
        <xdr:cNvSpPr/>
      </xdr:nvSpPr>
      <xdr:spPr>
        <a:xfrm>
          <a:off x="12763500" y="97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111510</xdr:rowOff>
    </xdr:from>
    <xdr:ext cx="534377" cy="259045"/>
    <xdr:sp macro="" textlink="">
      <xdr:nvSpPr>
        <xdr:cNvPr id="602" name="テキスト ボックス 601"/>
        <xdr:cNvSpPr txBox="1"/>
      </xdr:nvSpPr>
      <xdr:spPr>
        <a:xfrm>
          <a:off x="12547111" y="95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28" name="直線コネクタ 627"/>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1"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2" name="直線コネクタ 631"/>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93163</xdr:rowOff>
    </xdr:from>
    <xdr:to>
      <xdr:col>23</xdr:col>
      <xdr:colOff>517525</xdr:colOff>
      <xdr:row>79</xdr:row>
      <xdr:rowOff>94698</xdr:rowOff>
    </xdr:to>
    <xdr:cxnSp macro="">
      <xdr:nvCxnSpPr>
        <xdr:cNvPr id="633" name="直線コネクタ 632"/>
        <xdr:cNvCxnSpPr/>
      </xdr:nvCxnSpPr>
      <xdr:spPr>
        <a:xfrm>
          <a:off x="15481300" y="13637713"/>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4"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5" name="フローチャート : 判断 634"/>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78076</xdr:rowOff>
    </xdr:from>
    <xdr:to>
      <xdr:col>22</xdr:col>
      <xdr:colOff>365125</xdr:colOff>
      <xdr:row>79</xdr:row>
      <xdr:rowOff>93163</xdr:rowOff>
    </xdr:to>
    <xdr:cxnSp macro="">
      <xdr:nvCxnSpPr>
        <xdr:cNvPr id="636" name="直線コネクタ 635"/>
        <xdr:cNvCxnSpPr/>
      </xdr:nvCxnSpPr>
      <xdr:spPr>
        <a:xfrm>
          <a:off x="14592300" y="13622626"/>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7" name="フローチャート : 判断 636"/>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38" name="テキスト ボックス 637"/>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78076</xdr:rowOff>
    </xdr:from>
    <xdr:to>
      <xdr:col>21</xdr:col>
      <xdr:colOff>161925</xdr:colOff>
      <xdr:row>79</xdr:row>
      <xdr:rowOff>93915</xdr:rowOff>
    </xdr:to>
    <xdr:cxnSp macro="">
      <xdr:nvCxnSpPr>
        <xdr:cNvPr id="639" name="直線コネクタ 638"/>
        <xdr:cNvCxnSpPr/>
      </xdr:nvCxnSpPr>
      <xdr:spPr>
        <a:xfrm flipV="1">
          <a:off x="13703300" y="13622626"/>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38184</xdr:rowOff>
    </xdr:from>
    <xdr:to>
      <xdr:col>21</xdr:col>
      <xdr:colOff>212725</xdr:colOff>
      <xdr:row>79</xdr:row>
      <xdr:rowOff>139784</xdr:rowOff>
    </xdr:to>
    <xdr:sp macro="" textlink="">
      <xdr:nvSpPr>
        <xdr:cNvPr id="640" name="フローチャート : 判断 639"/>
        <xdr:cNvSpPr/>
      </xdr:nvSpPr>
      <xdr:spPr>
        <a:xfrm>
          <a:off x="14541500" y="135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130911</xdr:rowOff>
    </xdr:from>
    <xdr:ext cx="378565" cy="259045"/>
    <xdr:sp macro="" textlink="">
      <xdr:nvSpPr>
        <xdr:cNvPr id="641" name="テキスト ボックス 640"/>
        <xdr:cNvSpPr txBox="1"/>
      </xdr:nvSpPr>
      <xdr:spPr>
        <a:xfrm>
          <a:off x="14403017" y="1367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93915</xdr:rowOff>
    </xdr:from>
    <xdr:to>
      <xdr:col>19</xdr:col>
      <xdr:colOff>644525</xdr:colOff>
      <xdr:row>79</xdr:row>
      <xdr:rowOff>97278</xdr:rowOff>
    </xdr:to>
    <xdr:cxnSp macro="">
      <xdr:nvCxnSpPr>
        <xdr:cNvPr id="642" name="直線コネクタ 641"/>
        <xdr:cNvCxnSpPr/>
      </xdr:nvCxnSpPr>
      <xdr:spPr>
        <a:xfrm flipV="1">
          <a:off x="12814300" y="13638465"/>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45727</xdr:rowOff>
    </xdr:from>
    <xdr:to>
      <xdr:col>20</xdr:col>
      <xdr:colOff>9525</xdr:colOff>
      <xdr:row>79</xdr:row>
      <xdr:rowOff>147327</xdr:rowOff>
    </xdr:to>
    <xdr:sp macro="" textlink="">
      <xdr:nvSpPr>
        <xdr:cNvPr id="643" name="フローチャート : 判断 642"/>
        <xdr:cNvSpPr/>
      </xdr:nvSpPr>
      <xdr:spPr>
        <a:xfrm>
          <a:off x="13652500" y="135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138454</xdr:rowOff>
    </xdr:from>
    <xdr:ext cx="313932" cy="259045"/>
    <xdr:sp macro="" textlink="">
      <xdr:nvSpPr>
        <xdr:cNvPr id="644" name="テキスト ボックス 643"/>
        <xdr:cNvSpPr txBox="1"/>
      </xdr:nvSpPr>
      <xdr:spPr>
        <a:xfrm>
          <a:off x="13546333" y="136830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47327</xdr:rowOff>
    </xdr:from>
    <xdr:to>
      <xdr:col>18</xdr:col>
      <xdr:colOff>492125</xdr:colOff>
      <xdr:row>79</xdr:row>
      <xdr:rowOff>148927</xdr:rowOff>
    </xdr:to>
    <xdr:sp macro="" textlink="">
      <xdr:nvSpPr>
        <xdr:cNvPr id="645" name="フローチャート : 判断 644"/>
        <xdr:cNvSpPr/>
      </xdr:nvSpPr>
      <xdr:spPr>
        <a:xfrm>
          <a:off x="12763500" y="1359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140054</xdr:rowOff>
    </xdr:from>
    <xdr:ext cx="313932" cy="259045"/>
    <xdr:sp macro="" textlink="">
      <xdr:nvSpPr>
        <xdr:cNvPr id="646" name="テキスト ボックス 645"/>
        <xdr:cNvSpPr txBox="1"/>
      </xdr:nvSpPr>
      <xdr:spPr>
        <a:xfrm>
          <a:off x="12657333" y="13684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43898</xdr:rowOff>
    </xdr:from>
    <xdr:to>
      <xdr:col>23</xdr:col>
      <xdr:colOff>568325</xdr:colOff>
      <xdr:row>79</xdr:row>
      <xdr:rowOff>145498</xdr:rowOff>
    </xdr:to>
    <xdr:sp macro="" textlink="">
      <xdr:nvSpPr>
        <xdr:cNvPr id="652" name="円/楕円 651"/>
        <xdr:cNvSpPr/>
      </xdr:nvSpPr>
      <xdr:spPr>
        <a:xfrm>
          <a:off x="16268700" y="135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130275</xdr:rowOff>
    </xdr:from>
    <xdr:ext cx="378565" cy="259045"/>
    <xdr:sp macro="" textlink="">
      <xdr:nvSpPr>
        <xdr:cNvPr id="653" name="災害復旧費該当値テキスト"/>
        <xdr:cNvSpPr txBox="1"/>
      </xdr:nvSpPr>
      <xdr:spPr>
        <a:xfrm>
          <a:off x="16370300" y="1350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42363</xdr:rowOff>
    </xdr:from>
    <xdr:to>
      <xdr:col>22</xdr:col>
      <xdr:colOff>415925</xdr:colOff>
      <xdr:row>79</xdr:row>
      <xdr:rowOff>143963</xdr:rowOff>
    </xdr:to>
    <xdr:sp macro="" textlink="">
      <xdr:nvSpPr>
        <xdr:cNvPr id="654" name="円/楕円 653"/>
        <xdr:cNvSpPr/>
      </xdr:nvSpPr>
      <xdr:spPr>
        <a:xfrm>
          <a:off x="15430500" y="135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135090</xdr:rowOff>
    </xdr:from>
    <xdr:ext cx="378565" cy="259045"/>
    <xdr:sp macro="" textlink="">
      <xdr:nvSpPr>
        <xdr:cNvPr id="655" name="テキスト ボックス 654"/>
        <xdr:cNvSpPr txBox="1"/>
      </xdr:nvSpPr>
      <xdr:spPr>
        <a:xfrm>
          <a:off x="15292017" y="13679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27276</xdr:rowOff>
    </xdr:from>
    <xdr:to>
      <xdr:col>21</xdr:col>
      <xdr:colOff>212725</xdr:colOff>
      <xdr:row>79</xdr:row>
      <xdr:rowOff>128876</xdr:rowOff>
    </xdr:to>
    <xdr:sp macro="" textlink="">
      <xdr:nvSpPr>
        <xdr:cNvPr id="656" name="円/楕円 655"/>
        <xdr:cNvSpPr/>
      </xdr:nvSpPr>
      <xdr:spPr>
        <a:xfrm>
          <a:off x="14541500" y="1357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145403</xdr:rowOff>
    </xdr:from>
    <xdr:ext cx="378565" cy="259045"/>
    <xdr:sp macro="" textlink="">
      <xdr:nvSpPr>
        <xdr:cNvPr id="657" name="テキスト ボックス 656"/>
        <xdr:cNvSpPr txBox="1"/>
      </xdr:nvSpPr>
      <xdr:spPr>
        <a:xfrm>
          <a:off x="14403017" y="1334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43115</xdr:rowOff>
    </xdr:from>
    <xdr:to>
      <xdr:col>20</xdr:col>
      <xdr:colOff>9525</xdr:colOff>
      <xdr:row>79</xdr:row>
      <xdr:rowOff>144715</xdr:rowOff>
    </xdr:to>
    <xdr:sp macro="" textlink="">
      <xdr:nvSpPr>
        <xdr:cNvPr id="658" name="円/楕円 657"/>
        <xdr:cNvSpPr/>
      </xdr:nvSpPr>
      <xdr:spPr>
        <a:xfrm>
          <a:off x="13652500" y="1358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161242</xdr:rowOff>
    </xdr:from>
    <xdr:ext cx="378565" cy="259045"/>
    <xdr:sp macro="" textlink="">
      <xdr:nvSpPr>
        <xdr:cNvPr id="659" name="テキスト ボックス 658"/>
        <xdr:cNvSpPr txBox="1"/>
      </xdr:nvSpPr>
      <xdr:spPr>
        <a:xfrm>
          <a:off x="13514017" y="13362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46478</xdr:rowOff>
    </xdr:from>
    <xdr:to>
      <xdr:col>18</xdr:col>
      <xdr:colOff>492125</xdr:colOff>
      <xdr:row>79</xdr:row>
      <xdr:rowOff>148078</xdr:rowOff>
    </xdr:to>
    <xdr:sp macro="" textlink="">
      <xdr:nvSpPr>
        <xdr:cNvPr id="660" name="円/楕円 659"/>
        <xdr:cNvSpPr/>
      </xdr:nvSpPr>
      <xdr:spPr>
        <a:xfrm>
          <a:off x="12763500" y="1359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77</xdr:row>
      <xdr:rowOff>164605</xdr:rowOff>
    </xdr:from>
    <xdr:ext cx="313932" cy="259045"/>
    <xdr:sp macro="" textlink="">
      <xdr:nvSpPr>
        <xdr:cNvPr id="661" name="テキスト ボックス 660"/>
        <xdr:cNvSpPr txBox="1"/>
      </xdr:nvSpPr>
      <xdr:spPr>
        <a:xfrm>
          <a:off x="12657333" y="13366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5" name="直線コネクタ 684"/>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6"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7" name="直線コネクタ 686"/>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88"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89" name="直線コネクタ 688"/>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159950</xdr:rowOff>
    </xdr:from>
    <xdr:to>
      <xdr:col>23</xdr:col>
      <xdr:colOff>517525</xdr:colOff>
      <xdr:row>95</xdr:row>
      <xdr:rowOff>76054</xdr:rowOff>
    </xdr:to>
    <xdr:cxnSp macro="">
      <xdr:nvCxnSpPr>
        <xdr:cNvPr id="690" name="直線コネクタ 689"/>
        <xdr:cNvCxnSpPr/>
      </xdr:nvCxnSpPr>
      <xdr:spPr>
        <a:xfrm>
          <a:off x="15481300" y="16276250"/>
          <a:ext cx="8382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91"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2" name="フローチャート : 判断 691"/>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125355</xdr:rowOff>
    </xdr:from>
    <xdr:to>
      <xdr:col>22</xdr:col>
      <xdr:colOff>365125</xdr:colOff>
      <xdr:row>94</xdr:row>
      <xdr:rowOff>159950</xdr:rowOff>
    </xdr:to>
    <xdr:cxnSp macro="">
      <xdr:nvCxnSpPr>
        <xdr:cNvPr id="693" name="直線コネクタ 692"/>
        <xdr:cNvCxnSpPr/>
      </xdr:nvCxnSpPr>
      <xdr:spPr>
        <a:xfrm>
          <a:off x="14592300" y="16241655"/>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4" name="フローチャート : 判断 693"/>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56793</xdr:rowOff>
    </xdr:from>
    <xdr:ext cx="534377" cy="259045"/>
    <xdr:sp macro="" textlink="">
      <xdr:nvSpPr>
        <xdr:cNvPr id="695" name="テキスト ボックス 694"/>
        <xdr:cNvSpPr txBox="1"/>
      </xdr:nvSpPr>
      <xdr:spPr>
        <a:xfrm>
          <a:off x="15214111" y="165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51042</xdr:rowOff>
    </xdr:from>
    <xdr:to>
      <xdr:col>21</xdr:col>
      <xdr:colOff>161925</xdr:colOff>
      <xdr:row>94</xdr:row>
      <xdr:rowOff>125355</xdr:rowOff>
    </xdr:to>
    <xdr:cxnSp macro="">
      <xdr:nvCxnSpPr>
        <xdr:cNvPr id="696" name="直線コネクタ 695"/>
        <xdr:cNvCxnSpPr/>
      </xdr:nvCxnSpPr>
      <xdr:spPr>
        <a:xfrm>
          <a:off x="13703300" y="16167342"/>
          <a:ext cx="889000" cy="7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42666</xdr:rowOff>
    </xdr:from>
    <xdr:to>
      <xdr:col>21</xdr:col>
      <xdr:colOff>212725</xdr:colOff>
      <xdr:row>95</xdr:row>
      <xdr:rowOff>144266</xdr:rowOff>
    </xdr:to>
    <xdr:sp macro="" textlink="">
      <xdr:nvSpPr>
        <xdr:cNvPr id="697" name="フローチャート : 判断 696"/>
        <xdr:cNvSpPr/>
      </xdr:nvSpPr>
      <xdr:spPr>
        <a:xfrm>
          <a:off x="14541500" y="1633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135393</xdr:rowOff>
    </xdr:from>
    <xdr:ext cx="534377" cy="259045"/>
    <xdr:sp macro="" textlink="">
      <xdr:nvSpPr>
        <xdr:cNvPr id="698" name="テキスト ボックス 697"/>
        <xdr:cNvSpPr txBox="1"/>
      </xdr:nvSpPr>
      <xdr:spPr>
        <a:xfrm>
          <a:off x="14325111" y="1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46603</xdr:rowOff>
    </xdr:from>
    <xdr:to>
      <xdr:col>19</xdr:col>
      <xdr:colOff>644525</xdr:colOff>
      <xdr:row>94</xdr:row>
      <xdr:rowOff>51042</xdr:rowOff>
    </xdr:to>
    <xdr:cxnSp macro="">
      <xdr:nvCxnSpPr>
        <xdr:cNvPr id="699" name="直線コネクタ 698"/>
        <xdr:cNvCxnSpPr/>
      </xdr:nvCxnSpPr>
      <xdr:spPr>
        <a:xfrm>
          <a:off x="12814300" y="16162903"/>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10358</xdr:rowOff>
    </xdr:from>
    <xdr:to>
      <xdr:col>20</xdr:col>
      <xdr:colOff>9525</xdr:colOff>
      <xdr:row>95</xdr:row>
      <xdr:rowOff>111958</xdr:rowOff>
    </xdr:to>
    <xdr:sp macro="" textlink="">
      <xdr:nvSpPr>
        <xdr:cNvPr id="700" name="フローチャート : 判断 699"/>
        <xdr:cNvSpPr/>
      </xdr:nvSpPr>
      <xdr:spPr>
        <a:xfrm>
          <a:off x="13652500" y="162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103085</xdr:rowOff>
    </xdr:from>
    <xdr:ext cx="534377" cy="259045"/>
    <xdr:sp macro="" textlink="">
      <xdr:nvSpPr>
        <xdr:cNvPr id="701" name="テキスト ボックス 700"/>
        <xdr:cNvSpPr txBox="1"/>
      </xdr:nvSpPr>
      <xdr:spPr>
        <a:xfrm>
          <a:off x="13436111" y="163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162604</xdr:rowOff>
    </xdr:from>
    <xdr:to>
      <xdr:col>18</xdr:col>
      <xdr:colOff>492125</xdr:colOff>
      <xdr:row>95</xdr:row>
      <xdr:rowOff>92754</xdr:rowOff>
    </xdr:to>
    <xdr:sp macro="" textlink="">
      <xdr:nvSpPr>
        <xdr:cNvPr id="702" name="フローチャート : 判断 701"/>
        <xdr:cNvSpPr/>
      </xdr:nvSpPr>
      <xdr:spPr>
        <a:xfrm>
          <a:off x="12763500" y="1627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83881</xdr:rowOff>
    </xdr:from>
    <xdr:ext cx="534377" cy="259045"/>
    <xdr:sp macro="" textlink="">
      <xdr:nvSpPr>
        <xdr:cNvPr id="703" name="テキスト ボックス 702"/>
        <xdr:cNvSpPr txBox="1"/>
      </xdr:nvSpPr>
      <xdr:spPr>
        <a:xfrm>
          <a:off x="12547111" y="163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25254</xdr:rowOff>
    </xdr:from>
    <xdr:to>
      <xdr:col>23</xdr:col>
      <xdr:colOff>568325</xdr:colOff>
      <xdr:row>95</xdr:row>
      <xdr:rowOff>126854</xdr:rowOff>
    </xdr:to>
    <xdr:sp macro="" textlink="">
      <xdr:nvSpPr>
        <xdr:cNvPr id="709" name="円/楕円 708"/>
        <xdr:cNvSpPr/>
      </xdr:nvSpPr>
      <xdr:spPr>
        <a:xfrm>
          <a:off x="16268700" y="163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48131</xdr:rowOff>
    </xdr:from>
    <xdr:ext cx="534377" cy="259045"/>
    <xdr:sp macro="" textlink="">
      <xdr:nvSpPr>
        <xdr:cNvPr id="710" name="公債費該当値テキスト"/>
        <xdr:cNvSpPr txBox="1"/>
      </xdr:nvSpPr>
      <xdr:spPr>
        <a:xfrm>
          <a:off x="16370300" y="1616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34,341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109150</xdr:rowOff>
    </xdr:from>
    <xdr:to>
      <xdr:col>22</xdr:col>
      <xdr:colOff>415925</xdr:colOff>
      <xdr:row>95</xdr:row>
      <xdr:rowOff>39300</xdr:rowOff>
    </xdr:to>
    <xdr:sp macro="" textlink="">
      <xdr:nvSpPr>
        <xdr:cNvPr id="711" name="円/楕円 710"/>
        <xdr:cNvSpPr/>
      </xdr:nvSpPr>
      <xdr:spPr>
        <a:xfrm>
          <a:off x="15430500" y="162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55827</xdr:rowOff>
    </xdr:from>
    <xdr:ext cx="534377" cy="259045"/>
    <xdr:sp macro="" textlink="">
      <xdr:nvSpPr>
        <xdr:cNvPr id="712" name="テキスト ボックス 711"/>
        <xdr:cNvSpPr txBox="1"/>
      </xdr:nvSpPr>
      <xdr:spPr>
        <a:xfrm>
          <a:off x="15214111" y="1600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38,937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74555</xdr:rowOff>
    </xdr:from>
    <xdr:to>
      <xdr:col>21</xdr:col>
      <xdr:colOff>212725</xdr:colOff>
      <xdr:row>95</xdr:row>
      <xdr:rowOff>4705</xdr:rowOff>
    </xdr:to>
    <xdr:sp macro="" textlink="">
      <xdr:nvSpPr>
        <xdr:cNvPr id="713" name="円/楕円 712"/>
        <xdr:cNvSpPr/>
      </xdr:nvSpPr>
      <xdr:spPr>
        <a:xfrm>
          <a:off x="14541500" y="16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21232</xdr:rowOff>
    </xdr:from>
    <xdr:ext cx="534377" cy="259045"/>
    <xdr:sp macro="" textlink="">
      <xdr:nvSpPr>
        <xdr:cNvPr id="714" name="テキスト ボックス 713"/>
        <xdr:cNvSpPr txBox="1"/>
      </xdr:nvSpPr>
      <xdr:spPr>
        <a:xfrm>
          <a:off x="14325111" y="1596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242</xdr:rowOff>
    </xdr:from>
    <xdr:to>
      <xdr:col>20</xdr:col>
      <xdr:colOff>9525</xdr:colOff>
      <xdr:row>94</xdr:row>
      <xdr:rowOff>101842</xdr:rowOff>
    </xdr:to>
    <xdr:sp macro="" textlink="">
      <xdr:nvSpPr>
        <xdr:cNvPr id="715" name="円/楕円 714"/>
        <xdr:cNvSpPr/>
      </xdr:nvSpPr>
      <xdr:spPr>
        <a:xfrm>
          <a:off x="13652500" y="161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118369</xdr:rowOff>
    </xdr:from>
    <xdr:ext cx="534377" cy="259045"/>
    <xdr:sp macro="" textlink="">
      <xdr:nvSpPr>
        <xdr:cNvPr id="716" name="テキスト ボックス 715"/>
        <xdr:cNvSpPr txBox="1"/>
      </xdr:nvSpPr>
      <xdr:spPr>
        <a:xfrm>
          <a:off x="13436111" y="158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167253</xdr:rowOff>
    </xdr:from>
    <xdr:to>
      <xdr:col>18</xdr:col>
      <xdr:colOff>492125</xdr:colOff>
      <xdr:row>94</xdr:row>
      <xdr:rowOff>97403</xdr:rowOff>
    </xdr:to>
    <xdr:sp macro="" textlink="">
      <xdr:nvSpPr>
        <xdr:cNvPr id="717" name="円/楕円 716"/>
        <xdr:cNvSpPr/>
      </xdr:nvSpPr>
      <xdr:spPr>
        <a:xfrm>
          <a:off x="12763500" y="16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113930</xdr:rowOff>
    </xdr:from>
    <xdr:ext cx="534377" cy="259045"/>
    <xdr:sp macro="" textlink="">
      <xdr:nvSpPr>
        <xdr:cNvPr id="718" name="テキスト ボックス 717"/>
        <xdr:cNvSpPr txBox="1"/>
      </xdr:nvSpPr>
      <xdr:spPr>
        <a:xfrm>
          <a:off x="12547111" y="158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2" name="直線コネクタ 741"/>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5"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6" name="直線コネクタ 745"/>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48"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49" name="フローチャート : 判断 748"/>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1" name="フローチャート : 判断 750"/>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2" name="テキスト ボックス 751"/>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54" name="フローチャート : 判断 753"/>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5" name="テキスト ボックス 75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7" name="フローチャート : 判断 756"/>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8" name="テキスト ボックス 75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9" name="フローチャート : 判断 758"/>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0" name="テキスト ボックス 75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71" name="テキスト ボックス 770"/>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3" name="テキスト ボックス 772"/>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5" name="テキスト ボックス 774"/>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a:t>
          </a:r>
          <a:r>
            <a:rPr kumimoji="1" lang="en-US" altLang="ja-JP" sz="1300">
              <a:latin typeface="ＭＳ Ｐゴシック"/>
            </a:rPr>
            <a:t>…</a:t>
          </a:r>
          <a:r>
            <a:rPr kumimoji="1" lang="ja-JP" altLang="en-US" sz="1300">
              <a:latin typeface="ＭＳ Ｐゴシック"/>
            </a:rPr>
            <a:t>他会計繰出金、財政基金積立金、減債基金積立金などにより減少</a:t>
          </a:r>
          <a:endParaRPr kumimoji="1" lang="en-US" altLang="ja-JP" sz="1300">
            <a:latin typeface="ＭＳ Ｐゴシック"/>
          </a:endParaRPr>
        </a:p>
        <a:p>
          <a:r>
            <a:rPr kumimoji="1" lang="ja-JP" altLang="en-US" sz="1300">
              <a:latin typeface="ＭＳ Ｐゴシック"/>
            </a:rPr>
            <a:t>民生費</a:t>
          </a:r>
          <a:r>
            <a:rPr kumimoji="1" lang="en-US" altLang="ja-JP" sz="1300">
              <a:latin typeface="ＭＳ Ｐゴシック"/>
            </a:rPr>
            <a:t>…</a:t>
          </a:r>
          <a:r>
            <a:rPr kumimoji="1" lang="ja-JP" altLang="en-US" sz="1300">
              <a:latin typeface="ＭＳ Ｐゴシック"/>
            </a:rPr>
            <a:t>障害者総合支援事業、認定こども園支援事業などにより増加</a:t>
          </a:r>
          <a:endParaRPr kumimoji="1" lang="en-US" altLang="ja-JP" sz="1300">
            <a:latin typeface="ＭＳ Ｐゴシック"/>
          </a:endParaRPr>
        </a:p>
        <a:p>
          <a:r>
            <a:rPr kumimoji="1" lang="ja-JP" altLang="en-US" sz="1300">
              <a:latin typeface="ＭＳ Ｐゴシック"/>
            </a:rPr>
            <a:t>商工費</a:t>
          </a:r>
          <a:r>
            <a:rPr kumimoji="1" lang="en-US" altLang="ja-JP" sz="1300">
              <a:latin typeface="ＭＳ Ｐゴシック"/>
            </a:rPr>
            <a:t>…</a:t>
          </a:r>
          <a:r>
            <a:rPr kumimoji="1" lang="ja-JP" altLang="en-US" sz="1300">
              <a:latin typeface="ＭＳ Ｐゴシック"/>
            </a:rPr>
            <a:t>プレミアム商品券発行の終了に伴い減少</a:t>
          </a:r>
          <a:endParaRPr kumimoji="1" lang="en-US" altLang="ja-JP" sz="1300">
            <a:latin typeface="ＭＳ Ｐゴシック"/>
          </a:endParaRPr>
        </a:p>
        <a:p>
          <a:r>
            <a:rPr kumimoji="1" lang="ja-JP" altLang="en-US" sz="1300">
              <a:latin typeface="ＭＳ Ｐゴシック"/>
            </a:rPr>
            <a:t>土木費</a:t>
          </a:r>
          <a:r>
            <a:rPr kumimoji="1" lang="en-US" altLang="ja-JP" sz="1300">
              <a:latin typeface="ＭＳ Ｐゴシック"/>
            </a:rPr>
            <a:t>…</a:t>
          </a:r>
          <a:r>
            <a:rPr kumimoji="1" lang="ja-JP" altLang="en-US" sz="1300">
              <a:latin typeface="ＭＳ Ｐゴシック"/>
            </a:rPr>
            <a:t>キセラ川西推進事業の減少</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年度においては、基金からの繰入れを必要最小限としたため、結果として実質単年度収支が赤字となっている。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今後も社会保障関連費の増加が見込まれ、非常に厳しい状況が続くと予想されることから、より早期の収支均衡を目標として、さらなる経費節減、財源確保の取り組みを行っていく。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兵庫県川西市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病院事業会計において、平成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年度に、休床中の病床の年度内再開に向けて人材確保等準備を行ったものの、年度内に再開できなかったこと等によって資金不足が拡大し、資金不足比率が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年度は、入院・外来患者数の増加により医業収益は増加したものの、医師・看護師の充実に伴う人件費の増加等により昨年度と比較し資金不足が悪化している。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経営健全化計画における平成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年度の計画値は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％だが、実績は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％となり計画値を達成していない。今後は、病院の経営健全化に向けて着実な取り組みを進めるとともに、抜本的な経営改革として指定管理、新施設の整備に向けて調整を進めている。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L10" sqref="L10:Q10"/>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53365754</v>
      </c>
      <c r="BO4" s="411"/>
      <c r="BP4" s="411"/>
      <c r="BQ4" s="411"/>
      <c r="BR4" s="411"/>
      <c r="BS4" s="411"/>
      <c r="BT4" s="411"/>
      <c r="BU4" s="412"/>
      <c r="BV4" s="410">
        <v>56562513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v>
      </c>
      <c r="CU4" s="588"/>
      <c r="CV4" s="588"/>
      <c r="CW4" s="588"/>
      <c r="CX4" s="588"/>
      <c r="CY4" s="588"/>
      <c r="CZ4" s="588"/>
      <c r="DA4" s="589"/>
      <c r="DB4" s="587">
        <v>1.6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52964044</v>
      </c>
      <c r="BO5" s="416"/>
      <c r="BP5" s="416"/>
      <c r="BQ5" s="416"/>
      <c r="BR5" s="416"/>
      <c r="BS5" s="416"/>
      <c r="BT5" s="416"/>
      <c r="BU5" s="417"/>
      <c r="BV5" s="415">
        <v>55983067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98.5</v>
      </c>
      <c r="CU5" s="386"/>
      <c r="CV5" s="386"/>
      <c r="CW5" s="386"/>
      <c r="CX5" s="386"/>
      <c r="CY5" s="386"/>
      <c r="CZ5" s="386"/>
      <c r="DA5" s="387"/>
      <c r="DB5" s="385">
        <v>94.4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401710</v>
      </c>
      <c r="BO6" s="416"/>
      <c r="BP6" s="416"/>
      <c r="BQ6" s="416"/>
      <c r="BR6" s="416"/>
      <c r="BS6" s="416"/>
      <c r="BT6" s="416"/>
      <c r="BU6" s="417"/>
      <c r="BV6" s="415">
        <v>579446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105.9</v>
      </c>
      <c r="CU6" s="562"/>
      <c r="CV6" s="562"/>
      <c r="CW6" s="562"/>
      <c r="CX6" s="562"/>
      <c r="CY6" s="562"/>
      <c r="CZ6" s="562"/>
      <c r="DA6" s="563"/>
      <c r="DB6" s="561">
        <v>102.8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89660</v>
      </c>
      <c r="BO7" s="416"/>
      <c r="BP7" s="416"/>
      <c r="BQ7" s="416"/>
      <c r="BR7" s="416"/>
      <c r="BS7" s="416"/>
      <c r="BT7" s="416"/>
      <c r="BU7" s="417"/>
      <c r="BV7" s="415">
        <v>110155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30059742</v>
      </c>
      <c r="CU7" s="416"/>
      <c r="CV7" s="416"/>
      <c r="CW7" s="416"/>
      <c r="CX7" s="416"/>
      <c r="CY7" s="416"/>
      <c r="CZ7" s="416"/>
      <c r="DA7" s="417"/>
      <c r="DB7" s="415">
        <v>29815576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312050</v>
      </c>
      <c r="BO8" s="416"/>
      <c r="BP8" s="416"/>
      <c r="BQ8" s="416"/>
      <c r="BR8" s="416"/>
      <c r="BS8" s="416"/>
      <c r="BT8" s="416"/>
      <c r="BU8" s="417"/>
      <c r="BV8" s="415">
        <v>469291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0.74</v>
      </c>
      <c r="CU8" s="525"/>
      <c r="CV8" s="525"/>
      <c r="CW8" s="525"/>
      <c r="CX8" s="525"/>
      <c r="CY8" s="525"/>
      <c r="CZ8" s="525"/>
      <c r="DA8" s="526"/>
      <c r="DB8" s="524">
        <v>0.74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156375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-157241</v>
      </c>
      <c r="BO9" s="416"/>
      <c r="BP9" s="416"/>
      <c r="BQ9" s="416"/>
      <c r="BR9" s="416"/>
      <c r="BS9" s="416"/>
      <c r="BT9" s="416"/>
      <c r="BU9" s="417"/>
      <c r="BV9" s="415">
        <v>33355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14.9</v>
      </c>
      <c r="CU9" s="386"/>
      <c r="CV9" s="386"/>
      <c r="CW9" s="386"/>
      <c r="CX9" s="386"/>
      <c r="CY9" s="386"/>
      <c r="CZ9" s="386"/>
      <c r="DA9" s="387"/>
      <c r="DB9" s="385">
        <v>15.9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156423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40</v>
      </c>
      <c r="BO10" s="416"/>
      <c r="BP10" s="416"/>
      <c r="BQ10" s="416"/>
      <c r="BR10" s="416"/>
      <c r="BS10" s="416"/>
      <c r="BT10" s="416"/>
      <c r="BU10" s="417"/>
      <c r="BV10" s="415">
        <v>206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159668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158466</v>
      </c>
      <c r="S13" s="517"/>
      <c r="T13" s="517"/>
      <c r="U13" s="517"/>
      <c r="V13" s="518"/>
      <c r="W13" s="504" t="s">
        <v>123</v>
      </c>
      <c r="X13" s="428"/>
      <c r="Y13" s="428"/>
      <c r="Z13" s="428"/>
      <c r="AA13" s="428"/>
      <c r="AB13" s="429"/>
      <c r="AC13" s="391">
        <v>567</v>
      </c>
      <c r="AD13" s="392"/>
      <c r="AE13" s="392"/>
      <c r="AF13" s="392"/>
      <c r="AG13" s="393"/>
      <c r="AH13" s="391">
        <v>548</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-157201</v>
      </c>
      <c r="BO13" s="416"/>
      <c r="BP13" s="416"/>
      <c r="BQ13" s="416"/>
      <c r="BR13" s="416"/>
      <c r="BS13" s="416"/>
      <c r="BT13" s="416"/>
      <c r="BU13" s="417"/>
      <c r="BV13" s="415">
        <v>33561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11.8</v>
      </c>
      <c r="CU13" s="386"/>
      <c r="CV13" s="386"/>
      <c r="CW13" s="386"/>
      <c r="CX13" s="386"/>
      <c r="CY13" s="386"/>
      <c r="CZ13" s="386"/>
      <c r="DA13" s="387"/>
      <c r="DB13" s="385">
        <v>12.2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160154</v>
      </c>
      <c r="S14" s="517"/>
      <c r="T14" s="517"/>
      <c r="U14" s="517"/>
      <c r="V14" s="518"/>
      <c r="W14" s="519"/>
      <c r="X14" s="431"/>
      <c r="Y14" s="431"/>
      <c r="Z14" s="431"/>
      <c r="AA14" s="431"/>
      <c r="AB14" s="432"/>
      <c r="AC14" s="509">
        <v>0.9</v>
      </c>
      <c r="AD14" s="510"/>
      <c r="AE14" s="510"/>
      <c r="AF14" s="510"/>
      <c r="AG14" s="511"/>
      <c r="AH14" s="509">
        <v>0.9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99.7</v>
      </c>
      <c r="CU14" s="488"/>
      <c r="CV14" s="488"/>
      <c r="CW14" s="488"/>
      <c r="CX14" s="488"/>
      <c r="CY14" s="488"/>
      <c r="CZ14" s="488"/>
      <c r="DA14" s="489"/>
      <c r="DB14" s="520">
        <v>114.1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158939</v>
      </c>
      <c r="S15" s="517"/>
      <c r="T15" s="517"/>
      <c r="U15" s="517"/>
      <c r="V15" s="518"/>
      <c r="W15" s="504" t="s">
        <v>130</v>
      </c>
      <c r="X15" s="428"/>
      <c r="Y15" s="428"/>
      <c r="Z15" s="428"/>
      <c r="AA15" s="428"/>
      <c r="AB15" s="429"/>
      <c r="AC15" s="391">
        <v>13853</v>
      </c>
      <c r="AD15" s="392"/>
      <c r="AE15" s="392"/>
      <c r="AF15" s="392"/>
      <c r="AG15" s="393"/>
      <c r="AH15" s="391">
        <v>13370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17105100</v>
      </c>
      <c r="BO15" s="411"/>
      <c r="BP15" s="411"/>
      <c r="BQ15" s="411"/>
      <c r="BR15" s="411"/>
      <c r="BS15" s="411"/>
      <c r="BT15" s="411"/>
      <c r="BU15" s="412"/>
      <c r="BV15" s="410">
        <v>16703273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22.1</v>
      </c>
      <c r="AD16" s="510"/>
      <c r="AE16" s="510"/>
      <c r="AF16" s="510"/>
      <c r="AG16" s="511"/>
      <c r="AH16" s="509">
        <v>21.8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23183463</v>
      </c>
      <c r="BO16" s="416"/>
      <c r="BP16" s="416"/>
      <c r="BQ16" s="416"/>
      <c r="BR16" s="416"/>
      <c r="BS16" s="416"/>
      <c r="BT16" s="416"/>
      <c r="BU16" s="417"/>
      <c r="BV16" s="415">
        <v>22713555</v>
      </c>
      <c r="BW16" s="416"/>
      <c r="BX16" s="416"/>
      <c r="BY16" s="416"/>
      <c r="BZ16" s="416"/>
      <c r="CA16" s="416"/>
      <c r="CB16" s="416"/>
      <c r="CC16" s="417"/>
      <c r="CD16" s="154"/>
      <c r="CE16" s="413" t="s">
        <v>136</v>
      </c>
      <c r="CF16" s="413"/>
      <c r="CG16" s="413"/>
      <c r="CH16" s="413"/>
      <c r="CI16" s="413"/>
      <c r="CJ16" s="413"/>
      <c r="CK16" s="413"/>
      <c r="CL16" s="413"/>
      <c r="CM16" s="413"/>
      <c r="CN16" s="413"/>
      <c r="CO16" s="413"/>
      <c r="CP16" s="413"/>
      <c r="CQ16" s="413"/>
      <c r="CR16" s="413"/>
      <c r="CS16" s="414"/>
      <c r="CT16" s="385">
        <v>14</v>
      </c>
      <c r="CU16" s="386"/>
      <c r="CV16" s="386"/>
      <c r="CW16" s="386"/>
      <c r="CX16" s="386"/>
      <c r="CY16" s="386"/>
      <c r="CZ16" s="386"/>
      <c r="DA16" s="387"/>
      <c r="DB16" s="385">
        <v>13.8</v>
      </c>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134</v>
      </c>
      <c r="S17" s="502"/>
      <c r="T17" s="502"/>
      <c r="U17" s="502"/>
      <c r="V17" s="503"/>
      <c r="W17" s="504" t="s">
        <v>138</v>
      </c>
      <c r="X17" s="428"/>
      <c r="Y17" s="428"/>
      <c r="Z17" s="428"/>
      <c r="AA17" s="428"/>
      <c r="AB17" s="429"/>
      <c r="AC17" s="391">
        <v>48249</v>
      </c>
      <c r="AD17" s="392"/>
      <c r="AE17" s="392"/>
      <c r="AF17" s="392"/>
      <c r="AG17" s="393"/>
      <c r="AH17" s="391">
        <v>47517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21776911</v>
      </c>
      <c r="BO17" s="416"/>
      <c r="BP17" s="416"/>
      <c r="BQ17" s="416"/>
      <c r="BR17" s="416"/>
      <c r="BS17" s="416"/>
      <c r="BT17" s="416"/>
      <c r="BU17" s="417"/>
      <c r="BV17" s="415">
        <v>21209289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53.44</v>
      </c>
      <c r="M18" s="480"/>
      <c r="N18" s="480"/>
      <c r="O18" s="480"/>
      <c r="P18" s="480"/>
      <c r="Q18" s="480"/>
      <c r="R18" s="481"/>
      <c r="S18" s="481"/>
      <c r="T18" s="481"/>
      <c r="U18" s="481"/>
      <c r="V18" s="482"/>
      <c r="W18" s="496"/>
      <c r="X18" s="497"/>
      <c r="Y18" s="497"/>
      <c r="Z18" s="497"/>
      <c r="AA18" s="497"/>
      <c r="AB18" s="505"/>
      <c r="AC18" s="379">
        <v>77</v>
      </c>
      <c r="AD18" s="380"/>
      <c r="AE18" s="380"/>
      <c r="AF18" s="380"/>
      <c r="AG18" s="483"/>
      <c r="AH18" s="379">
        <v>77.3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29985343</v>
      </c>
      <c r="BO18" s="416"/>
      <c r="BP18" s="416"/>
      <c r="BQ18" s="416"/>
      <c r="BR18" s="416"/>
      <c r="BS18" s="416"/>
      <c r="BT18" s="416"/>
      <c r="BU18" s="417"/>
      <c r="BV18" s="415">
        <v>29206551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2926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35029823</v>
      </c>
      <c r="BO19" s="416"/>
      <c r="BP19" s="416"/>
      <c r="BQ19" s="416"/>
      <c r="BR19" s="416"/>
      <c r="BS19" s="416"/>
      <c r="BT19" s="416"/>
      <c r="BU19" s="417"/>
      <c r="BV19" s="415">
        <v>37316814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62675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61715786</v>
      </c>
      <c r="BO23" s="416"/>
      <c r="BP23" s="416"/>
      <c r="BQ23" s="416"/>
      <c r="BR23" s="416"/>
      <c r="BS23" s="416"/>
      <c r="BT23" s="416"/>
      <c r="BU23" s="417"/>
      <c r="BV23" s="415">
        <v>60652605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8364</v>
      </c>
      <c r="R24" s="392"/>
      <c r="S24" s="392"/>
      <c r="T24" s="392"/>
      <c r="U24" s="392"/>
      <c r="V24" s="393"/>
      <c r="W24" s="457"/>
      <c r="X24" s="448"/>
      <c r="Y24" s="449"/>
      <c r="Z24" s="388" t="s">
        <v>154</v>
      </c>
      <c r="AA24" s="389"/>
      <c r="AB24" s="389"/>
      <c r="AC24" s="389"/>
      <c r="AD24" s="389"/>
      <c r="AE24" s="389"/>
      <c r="AF24" s="389"/>
      <c r="AG24" s="390"/>
      <c r="AH24" s="391">
        <v>879</v>
      </c>
      <c r="AI24" s="392"/>
      <c r="AJ24" s="392"/>
      <c r="AK24" s="392"/>
      <c r="AL24" s="393"/>
      <c r="AM24" s="391">
        <v>2696772</v>
      </c>
      <c r="AN24" s="392"/>
      <c r="AO24" s="392"/>
      <c r="AP24" s="392"/>
      <c r="AQ24" s="392"/>
      <c r="AR24" s="393"/>
      <c r="AS24" s="391">
        <v>3068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37844500</v>
      </c>
      <c r="BO24" s="416"/>
      <c r="BP24" s="416"/>
      <c r="BQ24" s="416"/>
      <c r="BR24" s="416"/>
      <c r="BS24" s="416"/>
      <c r="BT24" s="416"/>
      <c r="BU24" s="417"/>
      <c r="BV24" s="415">
        <v>36295928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7195</v>
      </c>
      <c r="R25" s="392"/>
      <c r="S25" s="392"/>
      <c r="T25" s="392"/>
      <c r="U25" s="392"/>
      <c r="V25" s="393"/>
      <c r="W25" s="457"/>
      <c r="X25" s="448"/>
      <c r="Y25" s="449"/>
      <c r="Z25" s="388" t="s">
        <v>157</v>
      </c>
      <c r="AA25" s="389"/>
      <c r="AB25" s="389"/>
      <c r="AC25" s="389"/>
      <c r="AD25" s="389"/>
      <c r="AE25" s="389"/>
      <c r="AF25" s="389"/>
      <c r="AG25" s="390"/>
      <c r="AH25" s="391">
        <v>148</v>
      </c>
      <c r="AI25" s="392"/>
      <c r="AJ25" s="392"/>
      <c r="AK25" s="392"/>
      <c r="AL25" s="393"/>
      <c r="AM25" s="391">
        <v>417656</v>
      </c>
      <c r="AN25" s="392"/>
      <c r="AO25" s="392"/>
      <c r="AP25" s="392"/>
      <c r="AQ25" s="392"/>
      <c r="AR25" s="393"/>
      <c r="AS25" s="391">
        <v>2822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28611794</v>
      </c>
      <c r="BO25" s="411"/>
      <c r="BP25" s="411"/>
      <c r="BQ25" s="411"/>
      <c r="BR25" s="411"/>
      <c r="BS25" s="411"/>
      <c r="BT25" s="411"/>
      <c r="BU25" s="412"/>
      <c r="BV25" s="410">
        <v>31318404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6642</v>
      </c>
      <c r="R26" s="392"/>
      <c r="S26" s="392"/>
      <c r="T26" s="392"/>
      <c r="U26" s="392"/>
      <c r="V26" s="393"/>
      <c r="W26" s="457"/>
      <c r="X26" s="448"/>
      <c r="Y26" s="449"/>
      <c r="Z26" s="388" t="s">
        <v>160</v>
      </c>
      <c r="AA26" s="470"/>
      <c r="AB26" s="470"/>
      <c r="AC26" s="470"/>
      <c r="AD26" s="470"/>
      <c r="AE26" s="470"/>
      <c r="AF26" s="470"/>
      <c r="AG26" s="471"/>
      <c r="AH26" s="391">
        <v>142</v>
      </c>
      <c r="AI26" s="392"/>
      <c r="AJ26" s="392"/>
      <c r="AK26" s="392"/>
      <c r="AL26" s="393"/>
      <c r="AM26" s="391">
        <v>471866</v>
      </c>
      <c r="AN26" s="392"/>
      <c r="AO26" s="392"/>
      <c r="AP26" s="392"/>
      <c r="AQ26" s="392"/>
      <c r="AR26" s="393"/>
      <c r="AS26" s="391">
        <v>3323</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7280</v>
      </c>
      <c r="R27" s="392"/>
      <c r="S27" s="392"/>
      <c r="T27" s="392"/>
      <c r="U27" s="392"/>
      <c r="V27" s="393"/>
      <c r="W27" s="457"/>
      <c r="X27" s="448"/>
      <c r="Y27" s="449"/>
      <c r="Z27" s="388" t="s">
        <v>163</v>
      </c>
      <c r="AA27" s="389"/>
      <c r="AB27" s="389"/>
      <c r="AC27" s="389"/>
      <c r="AD27" s="389"/>
      <c r="AE27" s="389"/>
      <c r="AF27" s="389"/>
      <c r="AG27" s="390"/>
      <c r="AH27" s="391">
        <v>52</v>
      </c>
      <c r="AI27" s="392"/>
      <c r="AJ27" s="392"/>
      <c r="AK27" s="392"/>
      <c r="AL27" s="393"/>
      <c r="AM27" s="391">
        <v>170464</v>
      </c>
      <c r="AN27" s="392"/>
      <c r="AO27" s="392"/>
      <c r="AP27" s="392"/>
      <c r="AQ27" s="392"/>
      <c r="AR27" s="393"/>
      <c r="AS27" s="391">
        <v>3278</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6530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1166199</v>
      </c>
      <c r="BO28" s="411"/>
      <c r="BP28" s="411"/>
      <c r="BQ28" s="411"/>
      <c r="BR28" s="411"/>
      <c r="BS28" s="411"/>
      <c r="BT28" s="411"/>
      <c r="BU28" s="412"/>
      <c r="BV28" s="410">
        <v>1166159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24</v>
      </c>
      <c r="M29" s="392"/>
      <c r="N29" s="392"/>
      <c r="O29" s="392"/>
      <c r="P29" s="393"/>
      <c r="Q29" s="391">
        <v>5920</v>
      </c>
      <c r="R29" s="392"/>
      <c r="S29" s="392"/>
      <c r="T29" s="392"/>
      <c r="U29" s="392"/>
      <c r="V29" s="393"/>
      <c r="W29" s="458"/>
      <c r="X29" s="459"/>
      <c r="Y29" s="460"/>
      <c r="Z29" s="388" t="s">
        <v>170</v>
      </c>
      <c r="AA29" s="389"/>
      <c r="AB29" s="389"/>
      <c r="AC29" s="389"/>
      <c r="AD29" s="389"/>
      <c r="AE29" s="389"/>
      <c r="AF29" s="389"/>
      <c r="AG29" s="390"/>
      <c r="AH29" s="391">
        <v>931</v>
      </c>
      <c r="AI29" s="392"/>
      <c r="AJ29" s="392"/>
      <c r="AK29" s="392"/>
      <c r="AL29" s="393"/>
      <c r="AM29" s="391">
        <v>2867236</v>
      </c>
      <c r="AN29" s="392"/>
      <c r="AO29" s="392"/>
      <c r="AP29" s="392"/>
      <c r="AQ29" s="392"/>
      <c r="AR29" s="393"/>
      <c r="AS29" s="391">
        <v>3080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444769</v>
      </c>
      <c r="BO29" s="416"/>
      <c r="BP29" s="416"/>
      <c r="BQ29" s="416"/>
      <c r="BR29" s="416"/>
      <c r="BS29" s="416"/>
      <c r="BT29" s="416"/>
      <c r="BU29" s="417"/>
      <c r="BV29" s="415">
        <v>1173690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100.8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1561575</v>
      </c>
      <c r="BO30" s="419"/>
      <c r="BP30" s="419"/>
      <c r="BQ30" s="419"/>
      <c r="BR30" s="419"/>
      <c r="BS30" s="419"/>
      <c r="BT30" s="419"/>
      <c r="BU30" s="420"/>
      <c r="BV30" s="418">
        <v>1442758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猪名川上流広域ごみ処理施設組合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川西市土地開発公社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用地先行取得事業特別会計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丹波少年自然の家事務組合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川西市都市整備公社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中央北地区土地区画整理事業特別会計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農業共済事業特別会計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IF('各会計、関係団体の財政状況及び健全化判断比率'!B34="","",'各会計、関係団体の財政状況及び健全化判断比率'!B34)</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兵庫県市町村退職手当組合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パルティ川西</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兵庫県後期高齢者医療広域連合（一般会計）</v>
      </c>
      <c r="BZ37" s="374"/>
      <c r="CA37" s="374"/>
      <c r="CB37" s="374"/>
      <c r="CC37" s="374"/>
      <c r="CD37" s="374"/>
      <c r="CE37" s="374"/>
      <c r="CF37" s="374"/>
      <c r="CG37" s="374"/>
      <c r="CH37" s="374"/>
      <c r="CI37" s="374"/>
      <c r="CJ37" s="374"/>
      <c r="CK37" s="374"/>
      <c r="CL37" s="374"/>
      <c r="CM37" s="374"/>
      <c r="CN37" s="167"/>
      <c r="CO37" s="375">
        <f t="shared" si="3"/>
        <v>19</v>
      </c>
      <c r="CP37" s="375"/>
      <c r="CQ37" s="374" t="str">
        <f>IF('各会計、関係団体の財政状況及び健全化判断比率'!BS10="","",'各会計、関係団体の財政状況及び健全化判断比率'!BS10)</f>
        <v>川西市都市開発</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兵庫県後期高齢者医療広域連合（特別会計）</v>
      </c>
      <c r="BZ38" s="374"/>
      <c r="CA38" s="374"/>
      <c r="CB38" s="374"/>
      <c r="CC38" s="374"/>
      <c r="CD38" s="374"/>
      <c r="CE38" s="374"/>
      <c r="CF38" s="374"/>
      <c r="CG38" s="374"/>
      <c r="CH38" s="374"/>
      <c r="CI38" s="374"/>
      <c r="CJ38" s="374"/>
      <c r="CK38" s="374"/>
      <c r="CL38" s="374"/>
      <c r="CM38" s="374"/>
      <c r="CN38" s="167"/>
      <c r="CO38" s="375">
        <f t="shared" si="3"/>
        <v>20</v>
      </c>
      <c r="CP38" s="375"/>
      <c r="CQ38" s="374" t="str">
        <f>IF('各会計、関係団体の財政状況及び健全化判断比率'!BS11="","",'各会計、関係団体の財政状況及び健全化判断比率'!BS11)</f>
        <v>川西能勢口振興開発</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21</v>
      </c>
      <c r="CP39" s="375"/>
      <c r="CQ39" s="374" t="str">
        <f>IF('各会計、関係団体の財政状況及び健全化判断比率'!BS12="","",'各会計、関係団体の財政状況及び健全化判断比率'!BS12)</f>
        <v>一庫ダム湖周辺環境整備センター</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22</v>
      </c>
      <c r="CP40" s="375"/>
      <c r="CQ40" s="374" t="str">
        <f>IF('各会計、関係団体の財政状況及び健全化判断比率'!BS13="","",'各会計、関係団体の財政状況及び健全化判断比率'!BS13)</f>
        <v>川西市文化・スポーツ振興事業団</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23</v>
      </c>
      <c r="CP41" s="375"/>
      <c r="CQ41" s="374" t="str">
        <f>IF('各会計、関係団体の財政状況及び健全化判断比率'!BS14="","",'各会計、関係団体の財政状況及び健全化判断比率'!BS14)</f>
        <v>川西市社会福祉協議会</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24</v>
      </c>
      <c r="CP42" s="375"/>
      <c r="CQ42" s="374" t="str">
        <f>IF('各会計、関係団体の財政状況及び健全化判断比率'!BS15="","",'各会計、関係団体の財政状況及び健全化判断比率'!BS15)</f>
        <v>阪神福祉事業団</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7" t="s">
        <v>527</v>
      </c>
      <c r="D34" s="1187"/>
      <c r="E34" s="1188"/>
      <c r="F34" s="32" t="s">
        <v>528</v>
      </c>
      <c r="G34" s="33" t="s">
        <v>529</v>
      </c>
      <c r="H34" s="33" t="s">
        <v>530</v>
      </c>
      <c r="I34" s="33" t="s">
        <v>531</v>
      </c>
      <c r="J34" s="34" t="s">
        <v>532</v>
      </c>
      <c r="K34" s="22"/>
      <c r="L34" s="22"/>
      <c r="M34" s="22"/>
      <c r="N34" s="22"/>
      <c r="O34" s="22"/>
      <c r="P34" s="22"/>
    </row>
    <row r="35" spans="1:16" ht="39" customHeight="1" x14ac:dyDescent="0.15">
      <c r="A35" s="22"/>
      <c r="B35" s="35"/>
      <c r="C35" s="1181" t="s">
        <v>533</v>
      </c>
      <c r="D35" s="1182"/>
      <c r="E35" s="1183"/>
      <c r="F35" s="36">
        <v>17.170000000000002</v>
      </c>
      <c r="G35" s="37">
        <v>12.89</v>
      </c>
      <c r="H35" s="37">
        <v>13.12</v>
      </c>
      <c r="I35" s="37">
        <v>13.03</v>
      </c>
      <c r="J35" s="38">
        <v>13.06</v>
      </c>
      <c r="K35" s="22"/>
      <c r="L35" s="22"/>
      <c r="M35" s="22"/>
      <c r="N35" s="22"/>
      <c r="O35" s="22"/>
      <c r="P35" s="22"/>
    </row>
    <row r="36" spans="1:16" ht="39" customHeight="1" x14ac:dyDescent="0.15">
      <c r="A36" s="22"/>
      <c r="B36" s="35"/>
      <c r="C36" s="1181" t="s">
        <v>534</v>
      </c>
      <c r="D36" s="1182"/>
      <c r="E36" s="1183"/>
      <c r="F36" s="36">
        <v>4.53</v>
      </c>
      <c r="G36" s="37">
        <v>5.38</v>
      </c>
      <c r="H36" s="37">
        <v>5.79</v>
      </c>
      <c r="I36" s="37">
        <v>6.7</v>
      </c>
      <c r="J36" s="38">
        <v>8.01</v>
      </c>
      <c r="K36" s="22"/>
      <c r="L36" s="22"/>
      <c r="M36" s="22"/>
      <c r="N36" s="22"/>
      <c r="O36" s="22"/>
      <c r="P36" s="22"/>
    </row>
    <row r="37" spans="1:16" ht="39" customHeight="1" x14ac:dyDescent="0.15">
      <c r="A37" s="22"/>
      <c r="B37" s="35"/>
      <c r="C37" s="1181" t="s">
        <v>535</v>
      </c>
      <c r="D37" s="1182"/>
      <c r="E37" s="1183"/>
      <c r="F37" s="36" t="s">
        <v>536</v>
      </c>
      <c r="G37" s="37">
        <v>0.15</v>
      </c>
      <c r="H37" s="37">
        <v>1.49</v>
      </c>
      <c r="I37" s="37">
        <v>1.24</v>
      </c>
      <c r="J37" s="38">
        <v>3.34</v>
      </c>
      <c r="K37" s="22"/>
      <c r="L37" s="22"/>
      <c r="M37" s="22"/>
      <c r="N37" s="22"/>
      <c r="O37" s="22"/>
      <c r="P37" s="22"/>
    </row>
    <row r="38" spans="1:16" ht="39" customHeight="1" x14ac:dyDescent="0.15">
      <c r="A38" s="22"/>
      <c r="B38" s="35"/>
      <c r="C38" s="1181" t="s">
        <v>537</v>
      </c>
      <c r="D38" s="1182"/>
      <c r="E38" s="1183"/>
      <c r="F38" s="36">
        <v>1.76</v>
      </c>
      <c r="G38" s="37">
        <v>1.42</v>
      </c>
      <c r="H38" s="37">
        <v>1.48</v>
      </c>
      <c r="I38" s="37">
        <v>1.57</v>
      </c>
      <c r="J38" s="38">
        <v>1.03</v>
      </c>
      <c r="K38" s="22"/>
      <c r="L38" s="22"/>
      <c r="M38" s="22"/>
      <c r="N38" s="22"/>
      <c r="O38" s="22"/>
      <c r="P38" s="22"/>
    </row>
    <row r="39" spans="1:16" ht="39" customHeight="1" x14ac:dyDescent="0.15">
      <c r="A39" s="22"/>
      <c r="B39" s="35"/>
      <c r="C39" s="1181" t="s">
        <v>538</v>
      </c>
      <c r="D39" s="1182"/>
      <c r="E39" s="1183"/>
      <c r="F39" s="36">
        <v>0.04</v>
      </c>
      <c r="G39" s="37">
        <v>0.69</v>
      </c>
      <c r="H39" s="37">
        <v>0.56999999999999995</v>
      </c>
      <c r="I39" s="37">
        <v>0.46</v>
      </c>
      <c r="J39" s="38">
        <v>0.78</v>
      </c>
      <c r="K39" s="22"/>
      <c r="L39" s="22"/>
      <c r="M39" s="22"/>
      <c r="N39" s="22"/>
      <c r="O39" s="22"/>
      <c r="P39" s="22"/>
    </row>
    <row r="40" spans="1:16" ht="39" customHeight="1" x14ac:dyDescent="0.15">
      <c r="A40" s="22"/>
      <c r="B40" s="35"/>
      <c r="C40" s="1181" t="s">
        <v>539</v>
      </c>
      <c r="D40" s="1182"/>
      <c r="E40" s="1183"/>
      <c r="F40" s="36">
        <v>0.2</v>
      </c>
      <c r="G40" s="37">
        <v>0.2</v>
      </c>
      <c r="H40" s="37">
        <v>0.24</v>
      </c>
      <c r="I40" s="37">
        <v>0.25</v>
      </c>
      <c r="J40" s="38">
        <v>0.28000000000000003</v>
      </c>
      <c r="K40" s="22"/>
      <c r="L40" s="22"/>
      <c r="M40" s="22"/>
      <c r="N40" s="22"/>
      <c r="O40" s="22"/>
      <c r="P40" s="22"/>
    </row>
    <row r="41" spans="1:16" ht="39" customHeight="1" x14ac:dyDescent="0.15">
      <c r="A41" s="22"/>
      <c r="B41" s="35"/>
      <c r="C41" s="1181" t="s">
        <v>540</v>
      </c>
      <c r="D41" s="1182"/>
      <c r="E41" s="1183"/>
      <c r="F41" s="36">
        <v>0</v>
      </c>
      <c r="G41" s="37">
        <v>0</v>
      </c>
      <c r="H41" s="37">
        <v>0</v>
      </c>
      <c r="I41" s="37">
        <v>0</v>
      </c>
      <c r="J41" s="38">
        <v>0</v>
      </c>
      <c r="K41" s="22"/>
      <c r="L41" s="22"/>
      <c r="M41" s="22"/>
      <c r="N41" s="22"/>
      <c r="O41" s="22"/>
      <c r="P41" s="22"/>
    </row>
    <row r="42" spans="1:16" ht="39" customHeight="1" x14ac:dyDescent="0.15">
      <c r="A42" s="22"/>
      <c r="B42" s="39"/>
      <c r="C42" s="1181" t="s">
        <v>541</v>
      </c>
      <c r="D42" s="1182"/>
      <c r="E42" s="1183"/>
      <c r="F42" s="36" t="s">
        <v>481</v>
      </c>
      <c r="G42" s="37" t="s">
        <v>481</v>
      </c>
      <c r="H42" s="37" t="s">
        <v>481</v>
      </c>
      <c r="I42" s="37" t="s">
        <v>481</v>
      </c>
      <c r="J42" s="38" t="s">
        <v>481</v>
      </c>
      <c r="K42" s="22"/>
      <c r="L42" s="22"/>
      <c r="M42" s="22"/>
      <c r="N42" s="22"/>
      <c r="O42" s="22"/>
      <c r="P42" s="22"/>
    </row>
    <row r="43" spans="1:16" ht="39" customHeight="1" thickBot="1" x14ac:dyDescent="0.2">
      <c r="A43" s="22"/>
      <c r="B43" s="40"/>
      <c r="C43" s="1184" t="s">
        <v>542</v>
      </c>
      <c r="D43" s="1185"/>
      <c r="E43" s="118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7237</v>
      </c>
      <c r="L45" s="60">
        <v>7289</v>
      </c>
      <c r="M45" s="60">
        <v>6663</v>
      </c>
      <c r="N45" s="60">
        <v>6372</v>
      </c>
      <c r="O45" s="61">
        <v>5764</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481</v>
      </c>
      <c r="L46" s="64" t="s">
        <v>481</v>
      </c>
      <c r="M46" s="64" t="s">
        <v>481</v>
      </c>
      <c r="N46" s="64" t="s">
        <v>481</v>
      </c>
      <c r="O46" s="65" t="s">
        <v>481</v>
      </c>
      <c r="P46" s="48"/>
      <c r="Q46" s="48"/>
      <c r="R46" s="48"/>
      <c r="S46" s="48"/>
      <c r="T46" s="48"/>
      <c r="U46" s="48"/>
    </row>
    <row r="47" spans="1:21" ht="30.75" customHeight="1" x14ac:dyDescent="0.15">
      <c r="A47" s="48"/>
      <c r="B47" s="1199"/>
      <c r="C47" s="1200"/>
      <c r="D47" s="62"/>
      <c r="E47" s="1191" t="s">
        <v>14</v>
      </c>
      <c r="F47" s="1191"/>
      <c r="G47" s="1191"/>
      <c r="H47" s="1191"/>
      <c r="I47" s="1191"/>
      <c r="J47" s="1192"/>
      <c r="K47" s="63">
        <v>73</v>
      </c>
      <c r="L47" s="64">
        <v>73</v>
      </c>
      <c r="M47" s="64">
        <v>97</v>
      </c>
      <c r="N47" s="64">
        <v>103</v>
      </c>
      <c r="O47" s="65">
        <v>102</v>
      </c>
      <c r="P47" s="48"/>
      <c r="Q47" s="48"/>
      <c r="R47" s="48"/>
      <c r="S47" s="48"/>
      <c r="T47" s="48"/>
      <c r="U47" s="48"/>
    </row>
    <row r="48" spans="1:21" ht="30.75" customHeight="1" x14ac:dyDescent="0.15">
      <c r="A48" s="48"/>
      <c r="B48" s="1199"/>
      <c r="C48" s="1200"/>
      <c r="D48" s="62"/>
      <c r="E48" s="1191" t="s">
        <v>15</v>
      </c>
      <c r="F48" s="1191"/>
      <c r="G48" s="1191"/>
      <c r="H48" s="1191"/>
      <c r="I48" s="1191"/>
      <c r="J48" s="1192"/>
      <c r="K48" s="63">
        <v>1045</v>
      </c>
      <c r="L48" s="64">
        <v>916</v>
      </c>
      <c r="M48" s="64">
        <v>803</v>
      </c>
      <c r="N48" s="64">
        <v>863</v>
      </c>
      <c r="O48" s="65">
        <v>813</v>
      </c>
      <c r="P48" s="48"/>
      <c r="Q48" s="48"/>
      <c r="R48" s="48"/>
      <c r="S48" s="48"/>
      <c r="T48" s="48"/>
      <c r="U48" s="48"/>
    </row>
    <row r="49" spans="1:21" ht="30.75" customHeight="1" x14ac:dyDescent="0.15">
      <c r="A49" s="48"/>
      <c r="B49" s="1199"/>
      <c r="C49" s="1200"/>
      <c r="D49" s="62"/>
      <c r="E49" s="1191" t="s">
        <v>16</v>
      </c>
      <c r="F49" s="1191"/>
      <c r="G49" s="1191"/>
      <c r="H49" s="1191"/>
      <c r="I49" s="1191"/>
      <c r="J49" s="1192"/>
      <c r="K49" s="63">
        <v>764</v>
      </c>
      <c r="L49" s="64">
        <v>764</v>
      </c>
      <c r="M49" s="64">
        <v>764</v>
      </c>
      <c r="N49" s="64">
        <v>764</v>
      </c>
      <c r="O49" s="65">
        <v>764</v>
      </c>
      <c r="P49" s="48"/>
      <c r="Q49" s="48"/>
      <c r="R49" s="48"/>
      <c r="S49" s="48"/>
      <c r="T49" s="48"/>
      <c r="U49" s="48"/>
    </row>
    <row r="50" spans="1:21" ht="30.75" customHeight="1" x14ac:dyDescent="0.15">
      <c r="A50" s="48"/>
      <c r="B50" s="1199"/>
      <c r="C50" s="1200"/>
      <c r="D50" s="62"/>
      <c r="E50" s="1191" t="s">
        <v>17</v>
      </c>
      <c r="F50" s="1191"/>
      <c r="G50" s="1191"/>
      <c r="H50" s="1191"/>
      <c r="I50" s="1191"/>
      <c r="J50" s="1192"/>
      <c r="K50" s="63">
        <v>810</v>
      </c>
      <c r="L50" s="64">
        <v>902</v>
      </c>
      <c r="M50" s="64">
        <v>994</v>
      </c>
      <c r="N50" s="64">
        <v>974</v>
      </c>
      <c r="O50" s="65">
        <v>1124</v>
      </c>
      <c r="P50" s="48"/>
      <c r="Q50" s="48"/>
      <c r="R50" s="48"/>
      <c r="S50" s="48"/>
      <c r="T50" s="48"/>
      <c r="U50" s="48"/>
    </row>
    <row r="51" spans="1:21" ht="30.75" customHeight="1" x14ac:dyDescent="0.15">
      <c r="A51" s="48"/>
      <c r="B51" s="1201"/>
      <c r="C51" s="1202"/>
      <c r="D51" s="66"/>
      <c r="E51" s="1191" t="s">
        <v>18</v>
      </c>
      <c r="F51" s="1191"/>
      <c r="G51" s="1191"/>
      <c r="H51" s="1191"/>
      <c r="I51" s="1191"/>
      <c r="J51" s="1192"/>
      <c r="K51" s="63">
        <v>2</v>
      </c>
      <c r="L51" s="64">
        <v>0</v>
      </c>
      <c r="M51" s="64">
        <v>2</v>
      </c>
      <c r="N51" s="64">
        <v>3</v>
      </c>
      <c r="O51" s="65">
        <v>0</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6990</v>
      </c>
      <c r="L52" s="64">
        <v>6597</v>
      </c>
      <c r="M52" s="64">
        <v>6472</v>
      </c>
      <c r="N52" s="64">
        <v>5814</v>
      </c>
      <c r="O52" s="65">
        <v>5472</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2941</v>
      </c>
      <c r="L53" s="69">
        <v>3347</v>
      </c>
      <c r="M53" s="69">
        <v>2851</v>
      </c>
      <c r="N53" s="69">
        <v>3265</v>
      </c>
      <c r="O53" s="70">
        <v>3095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55" zoomScaleNormal="55" zoomScaleSheetLayoutView="100" workbookViewId="0">
      <selection activeCell="L47" sqref="L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7" t="s">
        <v>24</v>
      </c>
      <c r="C41" s="1218"/>
      <c r="D41" s="81"/>
      <c r="E41" s="1219" t="s">
        <v>25</v>
      </c>
      <c r="F41" s="1219"/>
      <c r="G41" s="1219"/>
      <c r="H41" s="1220"/>
      <c r="I41" s="82">
        <v>57671</v>
      </c>
      <c r="J41" s="83">
        <v>58028</v>
      </c>
      <c r="K41" s="83">
        <v>58356</v>
      </c>
      <c r="L41" s="83">
        <v>61604</v>
      </c>
      <c r="M41" s="84">
        <v>63022</v>
      </c>
    </row>
    <row r="42" spans="2:13" ht="27.75" customHeight="1" x14ac:dyDescent="0.15">
      <c r="B42" s="1207"/>
      <c r="C42" s="1208"/>
      <c r="D42" s="85"/>
      <c r="E42" s="1211" t="s">
        <v>26</v>
      </c>
      <c r="F42" s="1211"/>
      <c r="G42" s="1211"/>
      <c r="H42" s="1212"/>
      <c r="I42" s="86">
        <v>17182</v>
      </c>
      <c r="J42" s="87">
        <v>16655</v>
      </c>
      <c r="K42" s="87">
        <v>15788</v>
      </c>
      <c r="L42" s="87">
        <v>15089</v>
      </c>
      <c r="M42" s="88">
        <v>14907</v>
      </c>
    </row>
    <row r="43" spans="2:13" ht="27.75" customHeight="1" x14ac:dyDescent="0.15">
      <c r="B43" s="1207"/>
      <c r="C43" s="1208"/>
      <c r="D43" s="85"/>
      <c r="E43" s="1211" t="s">
        <v>27</v>
      </c>
      <c r="F43" s="1211"/>
      <c r="G43" s="1211"/>
      <c r="H43" s="1212"/>
      <c r="I43" s="86">
        <v>7722</v>
      </c>
      <c r="J43" s="87">
        <v>7823</v>
      </c>
      <c r="K43" s="87">
        <v>7218</v>
      </c>
      <c r="L43" s="87">
        <v>7278</v>
      </c>
      <c r="M43" s="88">
        <v>7509</v>
      </c>
    </row>
    <row r="44" spans="2:13" ht="27.75" customHeight="1" x14ac:dyDescent="0.15">
      <c r="B44" s="1207"/>
      <c r="C44" s="1208"/>
      <c r="D44" s="85"/>
      <c r="E44" s="1211" t="s">
        <v>28</v>
      </c>
      <c r="F44" s="1211"/>
      <c r="G44" s="1211"/>
      <c r="H44" s="1212"/>
      <c r="I44" s="86">
        <v>6595</v>
      </c>
      <c r="J44" s="87">
        <v>5931</v>
      </c>
      <c r="K44" s="87">
        <v>5256</v>
      </c>
      <c r="L44" s="87">
        <v>4570</v>
      </c>
      <c r="M44" s="88">
        <v>3874</v>
      </c>
    </row>
    <row r="45" spans="2:13" ht="27.75" customHeight="1" x14ac:dyDescent="0.15">
      <c r="B45" s="1207"/>
      <c r="C45" s="1208"/>
      <c r="D45" s="85"/>
      <c r="E45" s="1211" t="s">
        <v>29</v>
      </c>
      <c r="F45" s="1211"/>
      <c r="G45" s="1211"/>
      <c r="H45" s="1212"/>
      <c r="I45" s="86">
        <v>9873</v>
      </c>
      <c r="J45" s="87">
        <v>9343</v>
      </c>
      <c r="K45" s="87">
        <v>8584</v>
      </c>
      <c r="L45" s="87">
        <v>7751</v>
      </c>
      <c r="M45" s="88">
        <v>7438</v>
      </c>
    </row>
    <row r="46" spans="2:13" ht="27.75" customHeight="1" x14ac:dyDescent="0.15">
      <c r="B46" s="1207"/>
      <c r="C46" s="1208"/>
      <c r="D46" s="89"/>
      <c r="E46" s="1211" t="s">
        <v>30</v>
      </c>
      <c r="F46" s="1211"/>
      <c r="G46" s="1211"/>
      <c r="H46" s="1212"/>
      <c r="I46" s="86">
        <v>62</v>
      </c>
      <c r="J46" s="87">
        <v>206</v>
      </c>
      <c r="K46" s="87">
        <v>202</v>
      </c>
      <c r="L46" s="87">
        <v>191</v>
      </c>
      <c r="M46" s="88">
        <v>178</v>
      </c>
    </row>
    <row r="47" spans="2:13" ht="27.75" customHeight="1" x14ac:dyDescent="0.15">
      <c r="B47" s="1207"/>
      <c r="C47" s="1208"/>
      <c r="D47" s="90"/>
      <c r="E47" s="1221" t="s">
        <v>31</v>
      </c>
      <c r="F47" s="1222"/>
      <c r="G47" s="1222"/>
      <c r="H47" s="1223"/>
      <c r="I47" s="86" t="s">
        <v>481</v>
      </c>
      <c r="J47" s="87" t="s">
        <v>481</v>
      </c>
      <c r="K47" s="87" t="s">
        <v>481</v>
      </c>
      <c r="L47" s="87" t="s">
        <v>481</v>
      </c>
      <c r="M47" s="88" t="s">
        <v>481</v>
      </c>
    </row>
    <row r="48" spans="2:13" ht="27.75" customHeight="1" x14ac:dyDescent="0.15">
      <c r="B48" s="1207"/>
      <c r="C48" s="1208"/>
      <c r="D48" s="85"/>
      <c r="E48" s="1211" t="s">
        <v>32</v>
      </c>
      <c r="F48" s="1211"/>
      <c r="G48" s="1211"/>
      <c r="H48" s="1212"/>
      <c r="I48" s="86" t="s">
        <v>481</v>
      </c>
      <c r="J48" s="87" t="s">
        <v>481</v>
      </c>
      <c r="K48" s="87" t="s">
        <v>481</v>
      </c>
      <c r="L48" s="87" t="s">
        <v>481</v>
      </c>
      <c r="M48" s="88" t="s">
        <v>481</v>
      </c>
    </row>
    <row r="49" spans="2:13" ht="27.75" customHeight="1" x14ac:dyDescent="0.15">
      <c r="B49" s="1209"/>
      <c r="C49" s="1210"/>
      <c r="D49" s="85"/>
      <c r="E49" s="1211" t="s">
        <v>33</v>
      </c>
      <c r="F49" s="1211"/>
      <c r="G49" s="1211"/>
      <c r="H49" s="1212"/>
      <c r="I49" s="86" t="s">
        <v>481</v>
      </c>
      <c r="J49" s="87" t="s">
        <v>481</v>
      </c>
      <c r="K49" s="87" t="s">
        <v>481</v>
      </c>
      <c r="L49" s="87" t="s">
        <v>481</v>
      </c>
      <c r="M49" s="88" t="s">
        <v>481</v>
      </c>
    </row>
    <row r="50" spans="2:13" ht="27.75" customHeight="1" x14ac:dyDescent="0.15">
      <c r="B50" s="1205" t="s">
        <v>34</v>
      </c>
      <c r="C50" s="1206"/>
      <c r="D50" s="91"/>
      <c r="E50" s="1211" t="s">
        <v>35</v>
      </c>
      <c r="F50" s="1211"/>
      <c r="G50" s="1211"/>
      <c r="H50" s="1212"/>
      <c r="I50" s="86">
        <v>5721</v>
      </c>
      <c r="J50" s="87">
        <v>4601</v>
      </c>
      <c r="K50" s="87">
        <v>3782</v>
      </c>
      <c r="L50" s="87">
        <v>5222</v>
      </c>
      <c r="M50" s="88">
        <v>4703</v>
      </c>
    </row>
    <row r="51" spans="2:13" ht="27.75" customHeight="1" x14ac:dyDescent="0.15">
      <c r="B51" s="1207"/>
      <c r="C51" s="1208"/>
      <c r="D51" s="85"/>
      <c r="E51" s="1211" t="s">
        <v>36</v>
      </c>
      <c r="F51" s="1211"/>
      <c r="G51" s="1211"/>
      <c r="H51" s="1212"/>
      <c r="I51" s="86">
        <v>13728</v>
      </c>
      <c r="J51" s="87">
        <v>13279</v>
      </c>
      <c r="K51" s="87">
        <v>14394</v>
      </c>
      <c r="L51" s="87">
        <v>16542</v>
      </c>
      <c r="M51" s="88">
        <v>18883</v>
      </c>
    </row>
    <row r="52" spans="2:13" ht="27.75" customHeight="1" x14ac:dyDescent="0.15">
      <c r="B52" s="1209"/>
      <c r="C52" s="1210"/>
      <c r="D52" s="85"/>
      <c r="E52" s="1211" t="s">
        <v>37</v>
      </c>
      <c r="F52" s="1211"/>
      <c r="G52" s="1211"/>
      <c r="H52" s="1212"/>
      <c r="I52" s="86">
        <v>41030</v>
      </c>
      <c r="J52" s="87">
        <v>42553</v>
      </c>
      <c r="K52" s="87">
        <v>43231</v>
      </c>
      <c r="L52" s="87">
        <v>44832</v>
      </c>
      <c r="M52" s="88">
        <v>47050</v>
      </c>
    </row>
    <row r="53" spans="2:13" ht="27.75" customHeight="1" thickBot="1" x14ac:dyDescent="0.2">
      <c r="B53" s="1213" t="s">
        <v>21</v>
      </c>
      <c r="C53" s="1214"/>
      <c r="D53" s="92"/>
      <c r="E53" s="1215" t="s">
        <v>38</v>
      </c>
      <c r="F53" s="1215"/>
      <c r="G53" s="1215"/>
      <c r="H53" s="1216"/>
      <c r="I53" s="93">
        <v>38627</v>
      </c>
      <c r="J53" s="94">
        <v>37552</v>
      </c>
      <c r="K53" s="94">
        <v>33998</v>
      </c>
      <c r="L53" s="94">
        <v>29887</v>
      </c>
      <c r="M53" s="95">
        <v>26293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38" t="s">
        <v>569</v>
      </c>
      <c r="H43" s="1239"/>
      <c r="I43" s="1239"/>
      <c r="J43" s="1239"/>
      <c r="K43" s="1239"/>
      <c r="L43" s="1239"/>
      <c r="M43" s="1239"/>
      <c r="N43" s="1239"/>
      <c r="O43" s="1240"/>
    </row>
    <row r="44" spans="2:17" x14ac:dyDescent="0.15">
      <c r="B44" s="250"/>
      <c r="C44" s="246"/>
      <c r="D44" s="246"/>
      <c r="E44" s="246"/>
      <c r="F44" s="246"/>
      <c r="G44" s="1241"/>
      <c r="H44" s="1242"/>
      <c r="I44" s="1242"/>
      <c r="J44" s="1242"/>
      <c r="K44" s="1242"/>
      <c r="L44" s="1242"/>
      <c r="M44" s="1242"/>
      <c r="N44" s="1242"/>
      <c r="O44" s="1243"/>
    </row>
    <row r="45" spans="2:17" x14ac:dyDescent="0.15">
      <c r="B45" s="250"/>
      <c r="C45" s="246"/>
      <c r="D45" s="246"/>
      <c r="E45" s="246"/>
      <c r="F45" s="246"/>
      <c r="G45" s="1241"/>
      <c r="H45" s="1242"/>
      <c r="I45" s="1242"/>
      <c r="J45" s="1242"/>
      <c r="K45" s="1242"/>
      <c r="L45" s="1242"/>
      <c r="M45" s="1242"/>
      <c r="N45" s="1242"/>
      <c r="O45" s="1243"/>
    </row>
    <row r="46" spans="2:17" x14ac:dyDescent="0.15">
      <c r="B46" s="250"/>
      <c r="C46" s="246"/>
      <c r="D46" s="246"/>
      <c r="E46" s="246"/>
      <c r="F46" s="246"/>
      <c r="G46" s="1241"/>
      <c r="H46" s="1242"/>
      <c r="I46" s="1242"/>
      <c r="J46" s="1242"/>
      <c r="K46" s="1242"/>
      <c r="L46" s="1242"/>
      <c r="M46" s="1242"/>
      <c r="N46" s="1242"/>
      <c r="O46" s="1243"/>
    </row>
    <row r="47" spans="2:17" x14ac:dyDescent="0.15">
      <c r="B47" s="250"/>
      <c r="C47" s="246"/>
      <c r="D47" s="246"/>
      <c r="E47" s="246"/>
      <c r="F47" s="246"/>
      <c r="G47" s="1244"/>
      <c r="H47" s="1245"/>
      <c r="I47" s="1245"/>
      <c r="J47" s="1245"/>
      <c r="K47" s="1245"/>
      <c r="L47" s="1245"/>
      <c r="M47" s="1245"/>
      <c r="N47" s="1245"/>
      <c r="O47" s="1246"/>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47"/>
      <c r="H50" s="1248"/>
      <c r="I50" s="1248"/>
      <c r="J50" s="1249"/>
      <c r="K50" s="356" t="s">
        <v>520</v>
      </c>
      <c r="L50" s="356" t="s">
        <v>521</v>
      </c>
      <c r="M50" s="356" t="s">
        <v>522</v>
      </c>
      <c r="N50" s="356" t="s">
        <v>523</v>
      </c>
      <c r="O50" s="356" t="s">
        <v>524</v>
      </c>
    </row>
    <row r="51" spans="1:17" x14ac:dyDescent="0.15">
      <c r="B51" s="250"/>
      <c r="C51" s="246"/>
      <c r="D51" s="246"/>
      <c r="E51" s="246"/>
      <c r="F51" s="246"/>
      <c r="G51" s="1250" t="s">
        <v>562</v>
      </c>
      <c r="H51" s="1251"/>
      <c r="I51" s="1256" t="s">
        <v>563</v>
      </c>
      <c r="J51" s="1256"/>
      <c r="K51" s="1258"/>
      <c r="L51" s="1258"/>
      <c r="M51" s="1258"/>
      <c r="N51" s="1224">
        <v>114.1</v>
      </c>
      <c r="O51" s="1258"/>
    </row>
    <row r="52" spans="1:17" x14ac:dyDescent="0.15">
      <c r="B52" s="250"/>
      <c r="C52" s="246"/>
      <c r="D52" s="246"/>
      <c r="E52" s="246"/>
      <c r="F52" s="246"/>
      <c r="G52" s="1252"/>
      <c r="H52" s="1253"/>
      <c r="I52" s="1257"/>
      <c r="J52" s="1257"/>
      <c r="K52" s="1224"/>
      <c r="L52" s="1224"/>
      <c r="M52" s="1224"/>
      <c r="N52" s="1224"/>
      <c r="O52" s="1224"/>
    </row>
    <row r="53" spans="1:17" x14ac:dyDescent="0.15">
      <c r="A53" s="357"/>
      <c r="B53" s="250"/>
      <c r="C53" s="246"/>
      <c r="D53" s="246"/>
      <c r="E53" s="246"/>
      <c r="F53" s="246"/>
      <c r="G53" s="1252"/>
      <c r="H53" s="1253"/>
      <c r="I53" s="1236" t="s">
        <v>564</v>
      </c>
      <c r="J53" s="1236"/>
      <c r="K53" s="1259"/>
      <c r="L53" s="1259"/>
      <c r="M53" s="1259"/>
      <c r="N53" s="1228">
        <v>69.2</v>
      </c>
      <c r="O53" s="1259"/>
    </row>
    <row r="54" spans="1:17" x14ac:dyDescent="0.15">
      <c r="A54" s="357"/>
      <c r="B54" s="250"/>
      <c r="C54" s="246"/>
      <c r="D54" s="246"/>
      <c r="E54" s="246"/>
      <c r="F54" s="246"/>
      <c r="G54" s="1254"/>
      <c r="H54" s="1255"/>
      <c r="I54" s="1236"/>
      <c r="J54" s="1236"/>
      <c r="K54" s="1229"/>
      <c r="L54" s="1229"/>
      <c r="M54" s="1229"/>
      <c r="N54" s="1229"/>
      <c r="O54" s="1229"/>
    </row>
    <row r="55" spans="1:17" x14ac:dyDescent="0.15">
      <c r="A55" s="357"/>
      <c r="B55" s="250"/>
      <c r="C55" s="246"/>
      <c r="D55" s="246"/>
      <c r="E55" s="246"/>
      <c r="F55" s="246"/>
      <c r="G55" s="1230" t="s">
        <v>565</v>
      </c>
      <c r="H55" s="1231"/>
      <c r="I55" s="1236" t="s">
        <v>563</v>
      </c>
      <c r="J55" s="1236"/>
      <c r="K55" s="1258"/>
      <c r="L55" s="1258"/>
      <c r="M55" s="1258"/>
      <c r="N55" s="1224">
        <v>25.4</v>
      </c>
      <c r="O55" s="1258"/>
    </row>
    <row r="56" spans="1:17" x14ac:dyDescent="0.15">
      <c r="A56" s="357"/>
      <c r="B56" s="250"/>
      <c r="C56" s="246"/>
      <c r="D56" s="246"/>
      <c r="E56" s="246"/>
      <c r="F56" s="246"/>
      <c r="G56" s="1232"/>
      <c r="H56" s="1233"/>
      <c r="I56" s="1236"/>
      <c r="J56" s="1236"/>
      <c r="K56" s="1224"/>
      <c r="L56" s="1224"/>
      <c r="M56" s="1224"/>
      <c r="N56" s="1224"/>
      <c r="O56" s="1224"/>
    </row>
    <row r="57" spans="1:17" s="357" customFormat="1" x14ac:dyDescent="0.15">
      <c r="B57" s="358"/>
      <c r="C57" s="354"/>
      <c r="D57" s="354"/>
      <c r="E57" s="354"/>
      <c r="F57" s="354"/>
      <c r="G57" s="1232"/>
      <c r="H57" s="1233"/>
      <c r="I57" s="1226" t="s">
        <v>570</v>
      </c>
      <c r="J57" s="1226"/>
      <c r="K57" s="1259"/>
      <c r="L57" s="1259"/>
      <c r="M57" s="1259"/>
      <c r="N57" s="1228">
        <v>52.6</v>
      </c>
      <c r="O57" s="1259"/>
      <c r="P57" s="359"/>
      <c r="Q57" s="358"/>
    </row>
    <row r="58" spans="1:17" s="357" customFormat="1" x14ac:dyDescent="0.15">
      <c r="A58" s="245"/>
      <c r="B58" s="358"/>
      <c r="C58" s="354"/>
      <c r="D58" s="354"/>
      <c r="E58" s="354"/>
      <c r="F58" s="354"/>
      <c r="G58" s="1234"/>
      <c r="H58" s="1235"/>
      <c r="I58" s="1226"/>
      <c r="J58" s="1226"/>
      <c r="K58" s="1229"/>
      <c r="L58" s="1229"/>
      <c r="M58" s="1229"/>
      <c r="N58" s="1229"/>
      <c r="O58" s="1229"/>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38" t="s">
        <v>571</v>
      </c>
      <c r="H65" s="1239"/>
      <c r="I65" s="1239"/>
      <c r="J65" s="1239"/>
      <c r="K65" s="1239"/>
      <c r="L65" s="1239"/>
      <c r="M65" s="1239"/>
      <c r="N65" s="1239"/>
      <c r="O65" s="1240"/>
    </row>
    <row r="66" spans="2:30" x14ac:dyDescent="0.15">
      <c r="B66" s="250"/>
      <c r="C66" s="246"/>
      <c r="D66" s="246"/>
      <c r="E66" s="246"/>
      <c r="F66" s="246"/>
      <c r="G66" s="1241"/>
      <c r="H66" s="1242"/>
      <c r="I66" s="1242"/>
      <c r="J66" s="1242"/>
      <c r="K66" s="1242"/>
      <c r="L66" s="1242"/>
      <c r="M66" s="1242"/>
      <c r="N66" s="1242"/>
      <c r="O66" s="1243"/>
    </row>
    <row r="67" spans="2:30" x14ac:dyDescent="0.15">
      <c r="B67" s="250"/>
      <c r="C67" s="246"/>
      <c r="D67" s="246"/>
      <c r="E67" s="246"/>
      <c r="F67" s="246"/>
      <c r="G67" s="1241"/>
      <c r="H67" s="1242"/>
      <c r="I67" s="1242"/>
      <c r="J67" s="1242"/>
      <c r="K67" s="1242"/>
      <c r="L67" s="1242"/>
      <c r="M67" s="1242"/>
      <c r="N67" s="1242"/>
      <c r="O67" s="1243"/>
    </row>
    <row r="68" spans="2:30" x14ac:dyDescent="0.15">
      <c r="B68" s="250"/>
      <c r="C68" s="246"/>
      <c r="D68" s="246"/>
      <c r="E68" s="246"/>
      <c r="F68" s="246"/>
      <c r="G68" s="1241"/>
      <c r="H68" s="1242"/>
      <c r="I68" s="1242"/>
      <c r="J68" s="1242"/>
      <c r="K68" s="1242"/>
      <c r="L68" s="1242"/>
      <c r="M68" s="1242"/>
      <c r="N68" s="1242"/>
      <c r="O68" s="1243"/>
    </row>
    <row r="69" spans="2:30" x14ac:dyDescent="0.15">
      <c r="B69" s="250"/>
      <c r="C69" s="246"/>
      <c r="D69" s="246"/>
      <c r="E69" s="246"/>
      <c r="F69" s="246"/>
      <c r="G69" s="1244"/>
      <c r="H69" s="1245"/>
      <c r="I69" s="1245"/>
      <c r="J69" s="1245"/>
      <c r="K69" s="1245"/>
      <c r="L69" s="1245"/>
      <c r="M69" s="1245"/>
      <c r="N69" s="1245"/>
      <c r="O69" s="124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47"/>
      <c r="H72" s="1248"/>
      <c r="I72" s="1248"/>
      <c r="J72" s="1249"/>
      <c r="K72" s="356" t="s">
        <v>520</v>
      </c>
      <c r="L72" s="356" t="s">
        <v>521</v>
      </c>
      <c r="M72" s="356" t="s">
        <v>522</v>
      </c>
      <c r="N72" s="356" t="s">
        <v>523</v>
      </c>
      <c r="O72" s="356" t="s">
        <v>524</v>
      </c>
    </row>
    <row r="73" spans="2:30" x14ac:dyDescent="0.15">
      <c r="B73" s="250"/>
      <c r="C73" s="246"/>
      <c r="D73" s="246"/>
      <c r="E73" s="246"/>
      <c r="F73" s="246"/>
      <c r="G73" s="1250" t="s">
        <v>562</v>
      </c>
      <c r="H73" s="1251"/>
      <c r="I73" s="1256" t="s">
        <v>563</v>
      </c>
      <c r="J73" s="1256"/>
      <c r="K73" s="1237">
        <v>152.6</v>
      </c>
      <c r="L73" s="1237">
        <v>147.30000000000001</v>
      </c>
      <c r="M73" s="1224">
        <v>133.4</v>
      </c>
      <c r="N73" s="1224">
        <v>114.1</v>
      </c>
      <c r="O73" s="1224">
        <v>99.7</v>
      </c>
      <c r="S73" s="245">
        <v>9.9</v>
      </c>
    </row>
    <row r="74" spans="2:30" x14ac:dyDescent="0.15">
      <c r="B74" s="250"/>
      <c r="C74" s="246"/>
      <c r="D74" s="246"/>
      <c r="E74" s="246"/>
      <c r="F74" s="246"/>
      <c r="G74" s="1252"/>
      <c r="H74" s="1253"/>
      <c r="I74" s="1257"/>
      <c r="J74" s="1257"/>
      <c r="K74" s="1237"/>
      <c r="L74" s="1237"/>
      <c r="M74" s="1224"/>
      <c r="N74" s="1224"/>
      <c r="O74" s="1224"/>
    </row>
    <row r="75" spans="2:30" x14ac:dyDescent="0.15">
      <c r="B75" s="250"/>
      <c r="C75" s="246"/>
      <c r="D75" s="246"/>
      <c r="E75" s="246"/>
      <c r="F75" s="246"/>
      <c r="G75" s="1252"/>
      <c r="H75" s="1253"/>
      <c r="I75" s="1236" t="s">
        <v>568</v>
      </c>
      <c r="J75" s="1236"/>
      <c r="K75" s="1228">
        <v>11.7</v>
      </c>
      <c r="L75" s="1228">
        <v>12.3</v>
      </c>
      <c r="M75" s="1228">
        <v>11.9</v>
      </c>
      <c r="N75" s="1228">
        <v>12.2</v>
      </c>
      <c r="O75" s="1228">
        <v>11.8</v>
      </c>
      <c r="U75" s="245">
        <v>81.2</v>
      </c>
      <c r="W75" s="245">
        <v>87.2</v>
      </c>
      <c r="Y75" s="245">
        <v>99.8</v>
      </c>
      <c r="AA75" s="245">
        <v>109.5</v>
      </c>
      <c r="AC75" s="245">
        <v>115.2</v>
      </c>
    </row>
    <row r="76" spans="2:30" x14ac:dyDescent="0.15">
      <c r="B76" s="250"/>
      <c r="C76" s="246"/>
      <c r="D76" s="246"/>
      <c r="E76" s="246"/>
      <c r="F76" s="246"/>
      <c r="G76" s="1254"/>
      <c r="H76" s="1255"/>
      <c r="I76" s="1236"/>
      <c r="J76" s="1236"/>
      <c r="K76" s="1229"/>
      <c r="L76" s="1229"/>
      <c r="M76" s="1229"/>
      <c r="N76" s="1229"/>
      <c r="O76" s="1229"/>
    </row>
    <row r="77" spans="2:30" x14ac:dyDescent="0.15">
      <c r="B77" s="250"/>
      <c r="C77" s="246"/>
      <c r="D77" s="246"/>
      <c r="E77" s="246"/>
      <c r="F77" s="246"/>
      <c r="G77" s="1230" t="s">
        <v>565</v>
      </c>
      <c r="H77" s="1231"/>
      <c r="I77" s="1236" t="s">
        <v>563</v>
      </c>
      <c r="J77" s="1236"/>
      <c r="K77" s="1237">
        <v>88.7</v>
      </c>
      <c r="L77" s="1237">
        <v>80</v>
      </c>
      <c r="M77" s="1224">
        <v>61.4</v>
      </c>
      <c r="N77" s="1224">
        <v>25.4</v>
      </c>
      <c r="O77" s="1224">
        <v>16.600000000000001</v>
      </c>
      <c r="R77" s="245">
        <v>12.3</v>
      </c>
      <c r="T77" s="245">
        <v>11.1</v>
      </c>
    </row>
    <row r="78" spans="2:30" x14ac:dyDescent="0.15">
      <c r="B78" s="250"/>
      <c r="C78" s="246"/>
      <c r="D78" s="246"/>
      <c r="E78" s="246"/>
      <c r="F78" s="246"/>
      <c r="G78" s="1232"/>
      <c r="H78" s="1233"/>
      <c r="I78" s="1236"/>
      <c r="J78" s="1236"/>
      <c r="K78" s="1237"/>
      <c r="L78" s="1237"/>
      <c r="M78" s="1224"/>
      <c r="N78" s="1224"/>
      <c r="O78" s="1224"/>
    </row>
    <row r="79" spans="2:30" x14ac:dyDescent="0.15">
      <c r="B79" s="250"/>
      <c r="C79" s="246"/>
      <c r="D79" s="246"/>
      <c r="E79" s="246"/>
      <c r="F79" s="246"/>
      <c r="G79" s="1232"/>
      <c r="H79" s="1233"/>
      <c r="I79" s="1225" t="s">
        <v>568</v>
      </c>
      <c r="J79" s="1226"/>
      <c r="K79" s="1227">
        <v>5.2</v>
      </c>
      <c r="L79" s="1227">
        <v>5.3</v>
      </c>
      <c r="M79" s="1227">
        <v>5.0999999999999996</v>
      </c>
      <c r="N79" s="1227">
        <v>4.8</v>
      </c>
      <c r="O79" s="1227">
        <v>3.6</v>
      </c>
      <c r="V79" s="245">
        <v>53.5</v>
      </c>
      <c r="X79" s="245">
        <v>48.2</v>
      </c>
      <c r="Z79" s="245">
        <v>34.200000000000003</v>
      </c>
      <c r="AB79" s="245">
        <v>30.3</v>
      </c>
      <c r="AD79" s="245">
        <v>28.9</v>
      </c>
    </row>
    <row r="80" spans="2:30" x14ac:dyDescent="0.15">
      <c r="B80" s="250"/>
      <c r="C80" s="246"/>
      <c r="D80" s="246"/>
      <c r="E80" s="246"/>
      <c r="F80" s="246"/>
      <c r="G80" s="1234"/>
      <c r="H80" s="1235"/>
      <c r="I80" s="1226"/>
      <c r="J80" s="1226"/>
      <c r="K80" s="1227"/>
      <c r="L80" s="1227"/>
      <c r="M80" s="1227"/>
      <c r="N80" s="1227"/>
      <c r="O80" s="122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27230</v>
      </c>
      <c r="E3" s="118"/>
      <c r="F3" s="119">
        <v>28126</v>
      </c>
      <c r="G3" s="120"/>
      <c r="H3" s="121"/>
    </row>
    <row r="4" spans="1:8" x14ac:dyDescent="0.15">
      <c r="A4" s="122"/>
      <c r="B4" s="123"/>
      <c r="C4" s="124"/>
      <c r="D4" s="125">
        <v>12890</v>
      </c>
      <c r="E4" s="126"/>
      <c r="F4" s="127">
        <v>14734</v>
      </c>
      <c r="G4" s="128"/>
      <c r="H4" s="129"/>
    </row>
    <row r="5" spans="1:8" x14ac:dyDescent="0.15">
      <c r="A5" s="110" t="s">
        <v>514</v>
      </c>
      <c r="B5" s="115"/>
      <c r="C5" s="116"/>
      <c r="D5" s="117">
        <v>34302</v>
      </c>
      <c r="E5" s="118"/>
      <c r="F5" s="119">
        <v>29620</v>
      </c>
      <c r="G5" s="120"/>
      <c r="H5" s="121"/>
    </row>
    <row r="6" spans="1:8" x14ac:dyDescent="0.15">
      <c r="A6" s="122"/>
      <c r="B6" s="123"/>
      <c r="C6" s="124"/>
      <c r="D6" s="125">
        <v>16269</v>
      </c>
      <c r="E6" s="126"/>
      <c r="F6" s="127">
        <v>13304</v>
      </c>
      <c r="G6" s="128"/>
      <c r="H6" s="129"/>
    </row>
    <row r="7" spans="1:8" x14ac:dyDescent="0.15">
      <c r="A7" s="110" t="s">
        <v>515</v>
      </c>
      <c r="B7" s="115"/>
      <c r="C7" s="116"/>
      <c r="D7" s="117">
        <v>31708</v>
      </c>
      <c r="E7" s="118"/>
      <c r="F7" s="119">
        <v>37711</v>
      </c>
      <c r="G7" s="120"/>
      <c r="H7" s="121"/>
    </row>
    <row r="8" spans="1:8" x14ac:dyDescent="0.15">
      <c r="A8" s="122"/>
      <c r="B8" s="123"/>
      <c r="C8" s="124"/>
      <c r="D8" s="125">
        <v>16503</v>
      </c>
      <c r="E8" s="126"/>
      <c r="F8" s="127">
        <v>18037</v>
      </c>
      <c r="G8" s="128"/>
      <c r="H8" s="129"/>
    </row>
    <row r="9" spans="1:8" x14ac:dyDescent="0.15">
      <c r="A9" s="110" t="s">
        <v>516</v>
      </c>
      <c r="B9" s="115"/>
      <c r="C9" s="116"/>
      <c r="D9" s="117">
        <v>37660</v>
      </c>
      <c r="E9" s="118"/>
      <c r="F9" s="119">
        <v>39951</v>
      </c>
      <c r="G9" s="120"/>
      <c r="H9" s="121"/>
    </row>
    <row r="10" spans="1:8" x14ac:dyDescent="0.15">
      <c r="A10" s="122"/>
      <c r="B10" s="123"/>
      <c r="C10" s="124"/>
      <c r="D10" s="125">
        <v>18647</v>
      </c>
      <c r="E10" s="126"/>
      <c r="F10" s="127">
        <v>22555</v>
      </c>
      <c r="G10" s="128"/>
      <c r="H10" s="129"/>
    </row>
    <row r="11" spans="1:8" x14ac:dyDescent="0.15">
      <c r="A11" s="110" t="s">
        <v>517</v>
      </c>
      <c r="B11" s="115"/>
      <c r="C11" s="116"/>
      <c r="D11" s="117">
        <v>35683</v>
      </c>
      <c r="E11" s="118"/>
      <c r="F11" s="119">
        <v>39893</v>
      </c>
      <c r="G11" s="120"/>
      <c r="H11" s="121"/>
    </row>
    <row r="12" spans="1:8" x14ac:dyDescent="0.15">
      <c r="A12" s="122"/>
      <c r="B12" s="123"/>
      <c r="C12" s="130"/>
      <c r="D12" s="125">
        <v>19414</v>
      </c>
      <c r="E12" s="126"/>
      <c r="F12" s="127">
        <v>26170</v>
      </c>
      <c r="G12" s="128"/>
      <c r="H12" s="129"/>
    </row>
    <row r="13" spans="1:8" x14ac:dyDescent="0.15">
      <c r="A13" s="110"/>
      <c r="B13" s="115"/>
      <c r="C13" s="131"/>
      <c r="D13" s="132">
        <v>33317</v>
      </c>
      <c r="E13" s="133"/>
      <c r="F13" s="134">
        <v>35060</v>
      </c>
      <c r="G13" s="135"/>
      <c r="H13" s="121"/>
    </row>
    <row r="14" spans="1:8" x14ac:dyDescent="0.15">
      <c r="A14" s="122"/>
      <c r="B14" s="123"/>
      <c r="C14" s="124"/>
      <c r="D14" s="125">
        <v>16745</v>
      </c>
      <c r="E14" s="126"/>
      <c r="F14" s="127">
        <v>18960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1.77</v>
      </c>
      <c r="C19" s="136">
        <f>ROUND(VALUE(SUBSTITUTE(実質収支比率等に係る経年分析!G$48,"▲","-")),2)</f>
        <v>1.42</v>
      </c>
      <c r="D19" s="136">
        <f>ROUND(VALUE(SUBSTITUTE(実質収支比率等に係る経年分析!H$48,"▲","-")),2)</f>
        <v>1.49</v>
      </c>
      <c r="E19" s="136">
        <f>ROUND(VALUE(SUBSTITUTE(実質収支比率等に係る経年分析!I$48,"▲","-")),2)</f>
        <v>1.57</v>
      </c>
      <c r="F19" s="136">
        <f>ROUND(VALUE(SUBSTITUTE(実質収支比率等に係る経年分析!J$48,"▲","-")),2)</f>
        <v>1.04</v>
      </c>
    </row>
    <row r="20" spans="1:11" x14ac:dyDescent="0.15">
      <c r="A20" s="136" t="s">
        <v>43</v>
      </c>
      <c r="B20" s="136">
        <f>ROUND(VALUE(SUBSTITUTE(実質収支比率等に係る経年分析!F$47,"▲","-")),2)</f>
        <v>2.89</v>
      </c>
      <c r="C20" s="136">
        <f>ROUND(VALUE(SUBSTITUTE(実質収支比率等に係る経年分析!G$47,"▲","-")),2)</f>
        <v>2.87</v>
      </c>
      <c r="D20" s="136">
        <f>ROUND(VALUE(SUBSTITUTE(実質収支比率等に係る経年分析!H$47,"▲","-")),2)</f>
        <v>2.85</v>
      </c>
      <c r="E20" s="136">
        <f>ROUND(VALUE(SUBSTITUTE(実質収支比率等に係る経年分析!I$47,"▲","-")),2)</f>
        <v>2.8</v>
      </c>
      <c r="F20" s="136">
        <f>ROUND(VALUE(SUBSTITUTE(実質収支比率等に係る経年分析!J$47,"▲","-")),2)</f>
        <v>3.88</v>
      </c>
    </row>
    <row r="21" spans="1:11" x14ac:dyDescent="0.15">
      <c r="A21" s="136" t="s">
        <v>44</v>
      </c>
      <c r="B21" s="136">
        <f>IF(ISNUMBER(VALUE(SUBSTITUTE(実質収支比率等に係る経年分析!F$49,"▲","-"))),ROUND(VALUE(SUBSTITUTE(実質収支比率等に係る経年分析!F$49,"▲","-")),2),NA())</f>
        <v>0.21</v>
      </c>
      <c r="C21" s="136">
        <f>IF(ISNUMBER(VALUE(SUBSTITUTE(実質収支比率等に係る経年分析!G$49,"▲","-"))),ROUND(VALUE(SUBSTITUTE(実質収支比率等に係る経年分析!G$49,"▲","-")),2),NA())</f>
        <v>-0.33</v>
      </c>
      <c r="D21" s="136">
        <f>IF(ISNUMBER(VALUE(SUBSTITUTE(実質収支比率等に係る経年分析!H$49,"▲","-"))),ROUND(VALUE(SUBSTITUTE(実質収支比率等に係る経年分析!H$49,"▲","-")),2),NA())</f>
        <v>7.0000000000000007E-2</v>
      </c>
      <c r="E21" s="136">
        <f>IF(ISNUMBER(VALUE(SUBSTITUTE(実質収支比率等に係る経年分析!I$49,"▲","-"))),ROUND(VALUE(SUBSTITUTE(実質収支比率等に係る経年分析!I$49,"▲","-")),2),NA())</f>
        <v>0.11</v>
      </c>
      <c r="F21" s="136">
        <f>IF(ISNUMBER(VALUE(SUBSTITUTE(実質収支比率等に係る経年分析!J$49,"▲","-"))),ROUND(VALUE(SUBSTITUTE(実質収支比率等に係る経年分析!J$49,"▲","-")),2),NA())</f>
        <v>-0.52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用地先行取得事業特別会計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0.28000000000000003</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0.56999999999999995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0.78</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1.76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1.48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1.57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1.03</v>
      </c>
    </row>
    <row r="33" spans="1:16" x14ac:dyDescent="0.15">
      <c r="A33" s="137" t="str">
        <f>IF(連結実質赤字比率に係る赤字・黒字の構成分析!C$37="",NA(),連結実質赤字比率に係る赤字・黒字の構成分析!C$37)</f>
        <v>国民健康保険事業特別会計</v>
      </c>
      <c r="B33" s="137">
        <f>IF(ROUND(VALUE(SUBSTITUTE(連結実質赤字比率に係る赤字・黒字の構成分析!F$37,"▲", "-")), 2) &lt; 0, ABS(ROUND(VALUE(SUBSTITUTE(連結実質赤字比率に係る赤字・黒字の構成分析!F$37,"▲", "-")), 2)), NA())</f>
        <v>1.57</v>
      </c>
      <c r="C33" s="137" t="e">
        <f>IF(ROUND(VALUE(SUBSTITUTE(連結実質赤字比率に係る赤字・黒字の構成分析!F$37,"▲", "-")), 2) &gt;= 0, ABS(ROUND(VALUE(SUBSTITUTE(連結実質赤字比率に係る赤字・黒字の構成分析!F$37,"▲", "-")), 2)), NA())</f>
        <v>#N/A</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3.34</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4.53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5.38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8.01</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17.170000000000002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12.89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13.06</v>
      </c>
    </row>
    <row r="36" spans="1:16" x14ac:dyDescent="0.15">
      <c r="A36" s="137" t="str">
        <f>IF(連結実質赤字比率に係る赤字・黒字の構成分析!C$34="",NA(),連結実質赤字比率に係る赤字・黒字の構成分析!C$34)</f>
        <v>病院事業会計</v>
      </c>
      <c r="B36" s="137">
        <f>IF(ROUND(VALUE(SUBSTITUTE(連結実質赤字比率に係る赤字・黒字の構成分析!F$34,"▲", "-")), 2) &lt; 0, ABS(ROUND(VALUE(SUBSTITUTE(連結実質赤字比率に係る赤字・黒字の構成分析!F$34,"▲", "-")), 2)), NA())</f>
        <v>2.14</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3.47</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2.06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2.2200000000000002</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6990</v>
      </c>
      <c r="E42" s="138"/>
      <c r="F42" s="138"/>
      <c r="G42" s="138">
        <f>'実質公債費比率（分子）の構造'!L$52</f>
        <v>6597</v>
      </c>
      <c r="H42" s="138"/>
      <c r="I42" s="138"/>
      <c r="J42" s="138">
        <f>'実質公債費比率（分子）の構造'!M$52</f>
        <v>6472</v>
      </c>
      <c r="K42" s="138"/>
      <c r="L42" s="138"/>
      <c r="M42" s="138">
        <f>'実質公債費比率（分子）の構造'!N$52</f>
        <v>5814</v>
      </c>
      <c r="N42" s="138"/>
      <c r="O42" s="138"/>
      <c r="P42" s="138">
        <f>'実質公債費比率（分子）の構造'!O$52</f>
        <v>5472</v>
      </c>
    </row>
    <row r="43" spans="1:16" x14ac:dyDescent="0.15">
      <c r="A43" s="138" t="s">
        <v>52</v>
      </c>
      <c r="B43" s="138">
        <f>'実質公債費比率（分子）の構造'!K$51</f>
        <v>2</v>
      </c>
      <c r="C43" s="138"/>
      <c r="D43" s="138"/>
      <c r="E43" s="138">
        <f>'実質公債費比率（分子）の構造'!L$51</f>
        <v>0</v>
      </c>
      <c r="F43" s="138"/>
      <c r="G43" s="138"/>
      <c r="H43" s="138">
        <f>'実質公債費比率（分子）の構造'!M$51</f>
        <v>2</v>
      </c>
      <c r="I43" s="138"/>
      <c r="J43" s="138"/>
      <c r="K43" s="138">
        <f>'実質公債費比率（分子）の構造'!N$51</f>
        <v>3</v>
      </c>
      <c r="L43" s="138"/>
      <c r="M43" s="138"/>
      <c r="N43" s="138">
        <f>'実質公債費比率（分子）の構造'!O$51</f>
        <v>0</v>
      </c>
      <c r="O43" s="138"/>
      <c r="P43" s="138"/>
    </row>
    <row r="44" spans="1:16" x14ac:dyDescent="0.15">
      <c r="A44" s="138" t="s">
        <v>53</v>
      </c>
      <c r="B44" s="138">
        <f>'実質公債費比率（分子）の構造'!K$50</f>
        <v>810</v>
      </c>
      <c r="C44" s="138"/>
      <c r="D44" s="138"/>
      <c r="E44" s="138">
        <f>'実質公債費比率（分子）の構造'!L$50</f>
        <v>902</v>
      </c>
      <c r="F44" s="138"/>
      <c r="G44" s="138"/>
      <c r="H44" s="138">
        <f>'実質公債費比率（分子）の構造'!M$50</f>
        <v>994</v>
      </c>
      <c r="I44" s="138"/>
      <c r="J44" s="138"/>
      <c r="K44" s="138">
        <f>'実質公債費比率（分子）の構造'!N$50</f>
        <v>974</v>
      </c>
      <c r="L44" s="138"/>
      <c r="M44" s="138"/>
      <c r="N44" s="138">
        <f>'実質公債費比率（分子）の構造'!O$50</f>
        <v>1124</v>
      </c>
      <c r="O44" s="138"/>
      <c r="P44" s="138"/>
    </row>
    <row r="45" spans="1:16" x14ac:dyDescent="0.15">
      <c r="A45" s="138" t="s">
        <v>54</v>
      </c>
      <c r="B45" s="138">
        <f>'実質公債費比率（分子）の構造'!K$49</f>
        <v>764</v>
      </c>
      <c r="C45" s="138"/>
      <c r="D45" s="138"/>
      <c r="E45" s="138">
        <f>'実質公債費比率（分子）の構造'!L$49</f>
        <v>764</v>
      </c>
      <c r="F45" s="138"/>
      <c r="G45" s="138"/>
      <c r="H45" s="138">
        <f>'実質公債費比率（分子）の構造'!M$49</f>
        <v>764</v>
      </c>
      <c r="I45" s="138"/>
      <c r="J45" s="138"/>
      <c r="K45" s="138">
        <f>'実質公債費比率（分子）の構造'!N$49</f>
        <v>764</v>
      </c>
      <c r="L45" s="138"/>
      <c r="M45" s="138"/>
      <c r="N45" s="138">
        <f>'実質公債費比率（分子）の構造'!O$49</f>
        <v>764</v>
      </c>
      <c r="O45" s="138"/>
      <c r="P45" s="138"/>
    </row>
    <row r="46" spans="1:16" x14ac:dyDescent="0.15">
      <c r="A46" s="138" t="s">
        <v>55</v>
      </c>
      <c r="B46" s="138">
        <f>'実質公債費比率（分子）の構造'!K$48</f>
        <v>1045</v>
      </c>
      <c r="C46" s="138"/>
      <c r="D46" s="138"/>
      <c r="E46" s="138">
        <f>'実質公債費比率（分子）の構造'!L$48</f>
        <v>916</v>
      </c>
      <c r="F46" s="138"/>
      <c r="G46" s="138"/>
      <c r="H46" s="138">
        <f>'実質公債費比率（分子）の構造'!M$48</f>
        <v>803</v>
      </c>
      <c r="I46" s="138"/>
      <c r="J46" s="138"/>
      <c r="K46" s="138">
        <f>'実質公債費比率（分子）の構造'!N$48</f>
        <v>863</v>
      </c>
      <c r="L46" s="138"/>
      <c r="M46" s="138"/>
      <c r="N46" s="138">
        <f>'実質公債費比率（分子）の構造'!O$48</f>
        <v>813</v>
      </c>
      <c r="O46" s="138"/>
      <c r="P46" s="138"/>
    </row>
    <row r="47" spans="1:16" x14ac:dyDescent="0.15">
      <c r="A47" s="138" t="s">
        <v>56</v>
      </c>
      <c r="B47" s="138">
        <f>'実質公債費比率（分子）の構造'!K$47</f>
        <v>73</v>
      </c>
      <c r="C47" s="138"/>
      <c r="D47" s="138"/>
      <c r="E47" s="138">
        <f>'実質公債費比率（分子）の構造'!L$47</f>
        <v>73</v>
      </c>
      <c r="F47" s="138"/>
      <c r="G47" s="138"/>
      <c r="H47" s="138">
        <f>'実質公債費比率（分子）の構造'!M$47</f>
        <v>97</v>
      </c>
      <c r="I47" s="138"/>
      <c r="J47" s="138"/>
      <c r="K47" s="138">
        <f>'実質公債費比率（分子）の構造'!N$47</f>
        <v>103</v>
      </c>
      <c r="L47" s="138"/>
      <c r="M47" s="138"/>
      <c r="N47" s="138">
        <f>'実質公債費比率（分子）の構造'!O$47</f>
        <v>102</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7237</v>
      </c>
      <c r="C49" s="138"/>
      <c r="D49" s="138"/>
      <c r="E49" s="138">
        <f>'実質公債費比率（分子）の構造'!L$45</f>
        <v>7289</v>
      </c>
      <c r="F49" s="138"/>
      <c r="G49" s="138"/>
      <c r="H49" s="138">
        <f>'実質公債費比率（分子）の構造'!M$45</f>
        <v>6663</v>
      </c>
      <c r="I49" s="138"/>
      <c r="J49" s="138"/>
      <c r="K49" s="138">
        <f>'実質公債費比率（分子）の構造'!N$45</f>
        <v>6372</v>
      </c>
      <c r="L49" s="138"/>
      <c r="M49" s="138"/>
      <c r="N49" s="138">
        <f>'実質公債費比率（分子）の構造'!O$45</f>
        <v>5764</v>
      </c>
      <c r="O49" s="138"/>
      <c r="P49" s="138"/>
    </row>
    <row r="50" spans="1:16" x14ac:dyDescent="0.15">
      <c r="A50" s="138" t="s">
        <v>59</v>
      </c>
      <c r="B50" s="138" t="e">
        <f>NA()</f>
        <v>#N/A</v>
      </c>
      <c r="C50" s="138">
        <f>IF(ISNUMBER('実質公債費比率（分子）の構造'!K$53),'実質公債費比率（分子）の構造'!K$53,NA())</f>
        <v>2941</v>
      </c>
      <c r="D50" s="138" t="e">
        <f>NA()</f>
        <v>#N/A</v>
      </c>
      <c r="E50" s="138" t="e">
        <f>NA()</f>
        <v>#N/A</v>
      </c>
      <c r="F50" s="138">
        <f>IF(ISNUMBER('実質公債費比率（分子）の構造'!L$53),'実質公債費比率（分子）の構造'!L$53,NA())</f>
        <v>3347</v>
      </c>
      <c r="G50" s="138" t="e">
        <f>NA()</f>
        <v>#N/A</v>
      </c>
      <c r="H50" s="138" t="e">
        <f>NA()</f>
        <v>#N/A</v>
      </c>
      <c r="I50" s="138">
        <f>IF(ISNUMBER('実質公債費比率（分子）の構造'!M$53),'実質公債費比率（分子）の構造'!M$53,NA())</f>
        <v>2851</v>
      </c>
      <c r="J50" s="138" t="e">
        <f>NA()</f>
        <v>#N/A</v>
      </c>
      <c r="K50" s="138" t="e">
        <f>NA()</f>
        <v>#N/A</v>
      </c>
      <c r="L50" s="138">
        <f>IF(ISNUMBER('実質公債費比率（分子）の構造'!N$53),'実質公債費比率（分子）の構造'!N$53,NA())</f>
        <v>3265</v>
      </c>
      <c r="M50" s="138" t="e">
        <f>NA()</f>
        <v>#N/A</v>
      </c>
      <c r="N50" s="138" t="e">
        <f>NA()</f>
        <v>#N/A</v>
      </c>
      <c r="O50" s="138">
        <f>IF(ISNUMBER('実質公債費比率（分子）の構造'!O$53),'実質公債費比率（分子）の構造'!O$53,NA())</f>
        <v>3095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41030</v>
      </c>
      <c r="E56" s="137"/>
      <c r="F56" s="137"/>
      <c r="G56" s="137">
        <f>'将来負担比率（分子）の構造'!J$52</f>
        <v>42553</v>
      </c>
      <c r="H56" s="137"/>
      <c r="I56" s="137"/>
      <c r="J56" s="137">
        <f>'将来負担比率（分子）の構造'!K$52</f>
        <v>43231</v>
      </c>
      <c r="K56" s="137"/>
      <c r="L56" s="137"/>
      <c r="M56" s="137">
        <f>'将来負担比率（分子）の構造'!L$52</f>
        <v>44832</v>
      </c>
      <c r="N56" s="137"/>
      <c r="O56" s="137"/>
      <c r="P56" s="137">
        <f>'将来負担比率（分子）の構造'!M$52</f>
        <v>47050</v>
      </c>
    </row>
    <row r="57" spans="1:16" x14ac:dyDescent="0.15">
      <c r="A57" s="137" t="s">
        <v>36</v>
      </c>
      <c r="B57" s="137"/>
      <c r="C57" s="137"/>
      <c r="D57" s="137">
        <f>'将来負担比率（分子）の構造'!I$51</f>
        <v>13728</v>
      </c>
      <c r="E57" s="137"/>
      <c r="F57" s="137"/>
      <c r="G57" s="137">
        <f>'将来負担比率（分子）の構造'!J$51</f>
        <v>13279</v>
      </c>
      <c r="H57" s="137"/>
      <c r="I57" s="137"/>
      <c r="J57" s="137">
        <f>'将来負担比率（分子）の構造'!K$51</f>
        <v>14394</v>
      </c>
      <c r="K57" s="137"/>
      <c r="L57" s="137"/>
      <c r="M57" s="137">
        <f>'将来負担比率（分子）の構造'!L$51</f>
        <v>16542</v>
      </c>
      <c r="N57" s="137"/>
      <c r="O57" s="137"/>
      <c r="P57" s="137">
        <f>'将来負担比率（分子）の構造'!M$51</f>
        <v>18883</v>
      </c>
    </row>
    <row r="58" spans="1:16" x14ac:dyDescent="0.15">
      <c r="A58" s="137" t="s">
        <v>35</v>
      </c>
      <c r="B58" s="137"/>
      <c r="C58" s="137"/>
      <c r="D58" s="137">
        <f>'将来負担比率（分子）の構造'!I$50</f>
        <v>5721</v>
      </c>
      <c r="E58" s="137"/>
      <c r="F58" s="137"/>
      <c r="G58" s="137">
        <f>'将来負担比率（分子）の構造'!J$50</f>
        <v>4601</v>
      </c>
      <c r="H58" s="137"/>
      <c r="I58" s="137"/>
      <c r="J58" s="137">
        <f>'将来負担比率（分子）の構造'!K$50</f>
        <v>3782</v>
      </c>
      <c r="K58" s="137"/>
      <c r="L58" s="137"/>
      <c r="M58" s="137">
        <f>'将来負担比率（分子）の構造'!L$50</f>
        <v>5222</v>
      </c>
      <c r="N58" s="137"/>
      <c r="O58" s="137"/>
      <c r="P58" s="137">
        <f>'将来負担比率（分子）の構造'!M$50</f>
        <v>4703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62</v>
      </c>
      <c r="C61" s="137"/>
      <c r="D61" s="137"/>
      <c r="E61" s="137">
        <f>'将来負担比率（分子）の構造'!J$46</f>
        <v>206</v>
      </c>
      <c r="F61" s="137"/>
      <c r="G61" s="137"/>
      <c r="H61" s="137">
        <f>'将来負担比率（分子）の構造'!K$46</f>
        <v>202</v>
      </c>
      <c r="I61" s="137"/>
      <c r="J61" s="137"/>
      <c r="K61" s="137">
        <f>'将来負担比率（分子）の構造'!L$46</f>
        <v>191</v>
      </c>
      <c r="L61" s="137"/>
      <c r="M61" s="137"/>
      <c r="N61" s="137">
        <f>'将来負担比率（分子）の構造'!M$46</f>
        <v>178</v>
      </c>
      <c r="O61" s="137"/>
      <c r="P61" s="137"/>
    </row>
    <row r="62" spans="1:16" x14ac:dyDescent="0.15">
      <c r="A62" s="137" t="s">
        <v>29</v>
      </c>
      <c r="B62" s="137">
        <f>'将来負担比率（分子）の構造'!I$45</f>
        <v>9873</v>
      </c>
      <c r="C62" s="137"/>
      <c r="D62" s="137"/>
      <c r="E62" s="137">
        <f>'将来負担比率（分子）の構造'!J$45</f>
        <v>9343</v>
      </c>
      <c r="F62" s="137"/>
      <c r="G62" s="137"/>
      <c r="H62" s="137">
        <f>'将来負担比率（分子）の構造'!K$45</f>
        <v>8584</v>
      </c>
      <c r="I62" s="137"/>
      <c r="J62" s="137"/>
      <c r="K62" s="137">
        <f>'将来負担比率（分子）の構造'!L$45</f>
        <v>7751</v>
      </c>
      <c r="L62" s="137"/>
      <c r="M62" s="137"/>
      <c r="N62" s="137">
        <f>'将来負担比率（分子）の構造'!M$45</f>
        <v>7438</v>
      </c>
      <c r="O62" s="137"/>
      <c r="P62" s="137"/>
    </row>
    <row r="63" spans="1:16" x14ac:dyDescent="0.15">
      <c r="A63" s="137" t="s">
        <v>28</v>
      </c>
      <c r="B63" s="137">
        <f>'将来負担比率（分子）の構造'!I$44</f>
        <v>6595</v>
      </c>
      <c r="C63" s="137"/>
      <c r="D63" s="137"/>
      <c r="E63" s="137">
        <f>'将来負担比率（分子）の構造'!J$44</f>
        <v>5931</v>
      </c>
      <c r="F63" s="137"/>
      <c r="G63" s="137"/>
      <c r="H63" s="137">
        <f>'将来負担比率（分子）の構造'!K$44</f>
        <v>5256</v>
      </c>
      <c r="I63" s="137"/>
      <c r="J63" s="137"/>
      <c r="K63" s="137">
        <f>'将来負担比率（分子）の構造'!L$44</f>
        <v>4570</v>
      </c>
      <c r="L63" s="137"/>
      <c r="M63" s="137"/>
      <c r="N63" s="137">
        <f>'将来負担比率（分子）の構造'!M$44</f>
        <v>3874</v>
      </c>
      <c r="O63" s="137"/>
      <c r="P63" s="137"/>
    </row>
    <row r="64" spans="1:16" x14ac:dyDescent="0.15">
      <c r="A64" s="137" t="s">
        <v>27</v>
      </c>
      <c r="B64" s="137">
        <f>'将来負担比率（分子）の構造'!I$43</f>
        <v>7722</v>
      </c>
      <c r="C64" s="137"/>
      <c r="D64" s="137"/>
      <c r="E64" s="137">
        <f>'将来負担比率（分子）の構造'!J$43</f>
        <v>7823</v>
      </c>
      <c r="F64" s="137"/>
      <c r="G64" s="137"/>
      <c r="H64" s="137">
        <f>'将来負担比率（分子）の構造'!K$43</f>
        <v>7218</v>
      </c>
      <c r="I64" s="137"/>
      <c r="J64" s="137"/>
      <c r="K64" s="137">
        <f>'将来負担比率（分子）の構造'!L$43</f>
        <v>7278</v>
      </c>
      <c r="L64" s="137"/>
      <c r="M64" s="137"/>
      <c r="N64" s="137">
        <f>'将来負担比率（分子）の構造'!M$43</f>
        <v>7509</v>
      </c>
      <c r="O64" s="137"/>
      <c r="P64" s="137"/>
    </row>
    <row r="65" spans="1:16" x14ac:dyDescent="0.15">
      <c r="A65" s="137" t="s">
        <v>26</v>
      </c>
      <c r="B65" s="137">
        <f>'将来負担比率（分子）の構造'!I$42</f>
        <v>17182</v>
      </c>
      <c r="C65" s="137"/>
      <c r="D65" s="137"/>
      <c r="E65" s="137">
        <f>'将来負担比率（分子）の構造'!J$42</f>
        <v>16655</v>
      </c>
      <c r="F65" s="137"/>
      <c r="G65" s="137"/>
      <c r="H65" s="137">
        <f>'将来負担比率（分子）の構造'!K$42</f>
        <v>15788</v>
      </c>
      <c r="I65" s="137"/>
      <c r="J65" s="137"/>
      <c r="K65" s="137">
        <f>'将来負担比率（分子）の構造'!L$42</f>
        <v>15089</v>
      </c>
      <c r="L65" s="137"/>
      <c r="M65" s="137"/>
      <c r="N65" s="137">
        <f>'将来負担比率（分子）の構造'!M$42</f>
        <v>14907</v>
      </c>
      <c r="O65" s="137"/>
      <c r="P65" s="137"/>
    </row>
    <row r="66" spans="1:16" x14ac:dyDescent="0.15">
      <c r="A66" s="137" t="s">
        <v>25</v>
      </c>
      <c r="B66" s="137">
        <f>'将来負担比率（分子）の構造'!I$41</f>
        <v>57671</v>
      </c>
      <c r="C66" s="137"/>
      <c r="D66" s="137"/>
      <c r="E66" s="137">
        <f>'将来負担比率（分子）の構造'!J$41</f>
        <v>58028</v>
      </c>
      <c r="F66" s="137"/>
      <c r="G66" s="137"/>
      <c r="H66" s="137">
        <f>'将来負担比率（分子）の構造'!K$41</f>
        <v>58356</v>
      </c>
      <c r="I66" s="137"/>
      <c r="J66" s="137"/>
      <c r="K66" s="137">
        <f>'将来負担比率（分子）の構造'!L$41</f>
        <v>61604</v>
      </c>
      <c r="L66" s="137"/>
      <c r="M66" s="137"/>
      <c r="N66" s="137">
        <f>'将来負担比率（分子）の構造'!M$41</f>
        <v>63022</v>
      </c>
      <c r="O66" s="137"/>
      <c r="P66" s="137"/>
    </row>
    <row r="67" spans="1:16" x14ac:dyDescent="0.15">
      <c r="A67" s="137" t="s">
        <v>63</v>
      </c>
      <c r="B67" s="137" t="e">
        <f>NA()</f>
        <v>#N/A</v>
      </c>
      <c r="C67" s="137">
        <f>IF(ISNUMBER('将来負担比率（分子）の構造'!I$53), IF('将来負担比率（分子）の構造'!I$53 &lt; 0, 0, '将来負担比率（分子）の構造'!I$53), NA())</f>
        <v>38627</v>
      </c>
      <c r="D67" s="137" t="e">
        <f>NA()</f>
        <v>#N/A</v>
      </c>
      <c r="E67" s="137" t="e">
        <f>NA()</f>
        <v>#N/A</v>
      </c>
      <c r="F67" s="137">
        <f>IF(ISNUMBER('将来負担比率（分子）の構造'!J$53), IF('将来負担比率（分子）の構造'!J$53 &lt; 0, 0, '将来負担比率（分子）の構造'!J$53), NA())</f>
        <v>37552</v>
      </c>
      <c r="G67" s="137" t="e">
        <f>NA()</f>
        <v>#N/A</v>
      </c>
      <c r="H67" s="137" t="e">
        <f>NA()</f>
        <v>#N/A</v>
      </c>
      <c r="I67" s="137">
        <f>IF(ISNUMBER('将来負担比率（分子）の構造'!K$53), IF('将来負担比率（分子）の構造'!K$53 &lt; 0, 0, '将来負担比率（分子）の構造'!K$53), NA())</f>
        <v>33998</v>
      </c>
      <c r="J67" s="137" t="e">
        <f>NA()</f>
        <v>#N/A</v>
      </c>
      <c r="K67" s="137" t="e">
        <f>NA()</f>
        <v>#N/A</v>
      </c>
      <c r="L67" s="137">
        <f>IF(ISNUMBER('将来負担比率（分子）の構造'!L$53), IF('将来負担比率（分子）の構造'!L$53 &lt; 0, 0, '将来負担比率（分子）の構造'!L$53), NA())</f>
        <v>29887</v>
      </c>
      <c r="M67" s="137" t="e">
        <f>NA()</f>
        <v>#N/A</v>
      </c>
      <c r="N67" s="137" t="e">
        <f>NA()</f>
        <v>#N/A</v>
      </c>
      <c r="O67" s="137">
        <f>IF(ISNUMBER('将来負担比率（分子）の構造'!M$53), IF('将来負担比率（分子）の構造'!M$53 &lt; 0, 0, '将来負担比率（分子）の構造'!M$53), NA())</f>
        <v>26293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19938591</v>
      </c>
      <c r="S5" s="671"/>
      <c r="T5" s="671"/>
      <c r="U5" s="671"/>
      <c r="V5" s="671"/>
      <c r="W5" s="671"/>
      <c r="X5" s="671"/>
      <c r="Y5" s="718"/>
      <c r="Z5" s="731">
        <v>37.4</v>
      </c>
      <c r="AA5" s="731"/>
      <c r="AB5" s="731"/>
      <c r="AC5" s="731"/>
      <c r="AD5" s="732">
        <v>18253427</v>
      </c>
      <c r="AE5" s="732"/>
      <c r="AF5" s="732"/>
      <c r="AG5" s="732"/>
      <c r="AH5" s="732"/>
      <c r="AI5" s="732"/>
      <c r="AJ5" s="732"/>
      <c r="AK5" s="732"/>
      <c r="AL5" s="719">
        <v>64.5</v>
      </c>
      <c r="AM5" s="688"/>
      <c r="AN5" s="688"/>
      <c r="AO5" s="720"/>
      <c r="AP5" s="707" t="s">
        <v>209</v>
      </c>
      <c r="AQ5" s="708"/>
      <c r="AR5" s="708"/>
      <c r="AS5" s="708"/>
      <c r="AT5" s="708"/>
      <c r="AU5" s="708"/>
      <c r="AV5" s="708"/>
      <c r="AW5" s="708"/>
      <c r="AX5" s="708"/>
      <c r="AY5" s="708"/>
      <c r="AZ5" s="708"/>
      <c r="BA5" s="708"/>
      <c r="BB5" s="708"/>
      <c r="BC5" s="708"/>
      <c r="BD5" s="708"/>
      <c r="BE5" s="708"/>
      <c r="BF5" s="709"/>
      <c r="BG5" s="620">
        <v>18252697</v>
      </c>
      <c r="BH5" s="621"/>
      <c r="BI5" s="621"/>
      <c r="BJ5" s="621"/>
      <c r="BK5" s="621"/>
      <c r="BL5" s="621"/>
      <c r="BM5" s="621"/>
      <c r="BN5" s="622"/>
      <c r="BO5" s="673">
        <v>91.5</v>
      </c>
      <c r="BP5" s="673"/>
      <c r="BQ5" s="673"/>
      <c r="BR5" s="673"/>
      <c r="BS5" s="674">
        <v>140668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743347</v>
      </c>
      <c r="S6" s="621"/>
      <c r="T6" s="621"/>
      <c r="U6" s="621"/>
      <c r="V6" s="621"/>
      <c r="W6" s="621"/>
      <c r="X6" s="621"/>
      <c r="Y6" s="622"/>
      <c r="Z6" s="673">
        <v>1.4</v>
      </c>
      <c r="AA6" s="673"/>
      <c r="AB6" s="673"/>
      <c r="AC6" s="673"/>
      <c r="AD6" s="674">
        <v>743347</v>
      </c>
      <c r="AE6" s="674"/>
      <c r="AF6" s="674"/>
      <c r="AG6" s="674"/>
      <c r="AH6" s="674"/>
      <c r="AI6" s="674"/>
      <c r="AJ6" s="674"/>
      <c r="AK6" s="674"/>
      <c r="AL6" s="643">
        <v>2.6</v>
      </c>
      <c r="AM6" s="675"/>
      <c r="AN6" s="675"/>
      <c r="AO6" s="676"/>
      <c r="AP6" s="617" t="s">
        <v>214</v>
      </c>
      <c r="AQ6" s="618"/>
      <c r="AR6" s="618"/>
      <c r="AS6" s="618"/>
      <c r="AT6" s="618"/>
      <c r="AU6" s="618"/>
      <c r="AV6" s="618"/>
      <c r="AW6" s="618"/>
      <c r="AX6" s="618"/>
      <c r="AY6" s="618"/>
      <c r="AZ6" s="618"/>
      <c r="BA6" s="618"/>
      <c r="BB6" s="618"/>
      <c r="BC6" s="618"/>
      <c r="BD6" s="618"/>
      <c r="BE6" s="618"/>
      <c r="BF6" s="619"/>
      <c r="BG6" s="620">
        <v>18252697</v>
      </c>
      <c r="BH6" s="621"/>
      <c r="BI6" s="621"/>
      <c r="BJ6" s="621"/>
      <c r="BK6" s="621"/>
      <c r="BL6" s="621"/>
      <c r="BM6" s="621"/>
      <c r="BN6" s="622"/>
      <c r="BO6" s="673">
        <v>91.5</v>
      </c>
      <c r="BP6" s="673"/>
      <c r="BQ6" s="673"/>
      <c r="BR6" s="673"/>
      <c r="BS6" s="674">
        <v>140668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460301</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460088</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34542</v>
      </c>
      <c r="S7" s="621"/>
      <c r="T7" s="621"/>
      <c r="U7" s="621"/>
      <c r="V7" s="621"/>
      <c r="W7" s="621"/>
      <c r="X7" s="621"/>
      <c r="Y7" s="622"/>
      <c r="Z7" s="673">
        <v>0.1</v>
      </c>
      <c r="AA7" s="673"/>
      <c r="AB7" s="673"/>
      <c r="AC7" s="673"/>
      <c r="AD7" s="674">
        <v>34542</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9952769</v>
      </c>
      <c r="BH7" s="621"/>
      <c r="BI7" s="621"/>
      <c r="BJ7" s="621"/>
      <c r="BK7" s="621"/>
      <c r="BL7" s="621"/>
      <c r="BM7" s="621"/>
      <c r="BN7" s="622"/>
      <c r="BO7" s="673">
        <v>49.9</v>
      </c>
      <c r="BP7" s="673"/>
      <c r="BQ7" s="673"/>
      <c r="BR7" s="673"/>
      <c r="BS7" s="674">
        <v>140668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4380987</v>
      </c>
      <c r="CS7" s="621"/>
      <c r="CT7" s="621"/>
      <c r="CU7" s="621"/>
      <c r="CV7" s="621"/>
      <c r="CW7" s="621"/>
      <c r="CX7" s="621"/>
      <c r="CY7" s="622"/>
      <c r="CZ7" s="673">
        <v>8.3000000000000007</v>
      </c>
      <c r="DA7" s="673"/>
      <c r="DB7" s="673"/>
      <c r="DC7" s="673"/>
      <c r="DD7" s="626">
        <v>254612</v>
      </c>
      <c r="DE7" s="621"/>
      <c r="DF7" s="621"/>
      <c r="DG7" s="621"/>
      <c r="DH7" s="621"/>
      <c r="DI7" s="621"/>
      <c r="DJ7" s="621"/>
      <c r="DK7" s="621"/>
      <c r="DL7" s="621"/>
      <c r="DM7" s="621"/>
      <c r="DN7" s="621"/>
      <c r="DO7" s="621"/>
      <c r="DP7" s="622"/>
      <c r="DQ7" s="626">
        <v>3521854</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137818</v>
      </c>
      <c r="S8" s="621"/>
      <c r="T8" s="621"/>
      <c r="U8" s="621"/>
      <c r="V8" s="621"/>
      <c r="W8" s="621"/>
      <c r="X8" s="621"/>
      <c r="Y8" s="622"/>
      <c r="Z8" s="673">
        <v>0.3</v>
      </c>
      <c r="AA8" s="673"/>
      <c r="AB8" s="673"/>
      <c r="AC8" s="673"/>
      <c r="AD8" s="674">
        <v>137818</v>
      </c>
      <c r="AE8" s="674"/>
      <c r="AF8" s="674"/>
      <c r="AG8" s="674"/>
      <c r="AH8" s="674"/>
      <c r="AI8" s="674"/>
      <c r="AJ8" s="674"/>
      <c r="AK8" s="674"/>
      <c r="AL8" s="643">
        <v>0.5</v>
      </c>
      <c r="AM8" s="675"/>
      <c r="AN8" s="675"/>
      <c r="AO8" s="676"/>
      <c r="AP8" s="617" t="s">
        <v>221</v>
      </c>
      <c r="AQ8" s="618"/>
      <c r="AR8" s="618"/>
      <c r="AS8" s="618"/>
      <c r="AT8" s="618"/>
      <c r="AU8" s="618"/>
      <c r="AV8" s="618"/>
      <c r="AW8" s="618"/>
      <c r="AX8" s="618"/>
      <c r="AY8" s="618"/>
      <c r="AZ8" s="618"/>
      <c r="BA8" s="618"/>
      <c r="BB8" s="618"/>
      <c r="BC8" s="618"/>
      <c r="BD8" s="618"/>
      <c r="BE8" s="618"/>
      <c r="BF8" s="619"/>
      <c r="BG8" s="620">
        <v>253735</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20795817</v>
      </c>
      <c r="CS8" s="621"/>
      <c r="CT8" s="621"/>
      <c r="CU8" s="621"/>
      <c r="CV8" s="621"/>
      <c r="CW8" s="621"/>
      <c r="CX8" s="621"/>
      <c r="CY8" s="622"/>
      <c r="CZ8" s="673">
        <v>39.299999999999997</v>
      </c>
      <c r="DA8" s="673"/>
      <c r="DB8" s="673"/>
      <c r="DC8" s="673"/>
      <c r="DD8" s="626">
        <v>313071</v>
      </c>
      <c r="DE8" s="621"/>
      <c r="DF8" s="621"/>
      <c r="DG8" s="621"/>
      <c r="DH8" s="621"/>
      <c r="DI8" s="621"/>
      <c r="DJ8" s="621"/>
      <c r="DK8" s="621"/>
      <c r="DL8" s="621"/>
      <c r="DM8" s="621"/>
      <c r="DN8" s="621"/>
      <c r="DO8" s="621"/>
      <c r="DP8" s="622"/>
      <c r="DQ8" s="626">
        <v>10283284</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86316</v>
      </c>
      <c r="S9" s="621"/>
      <c r="T9" s="621"/>
      <c r="U9" s="621"/>
      <c r="V9" s="621"/>
      <c r="W9" s="621"/>
      <c r="X9" s="621"/>
      <c r="Y9" s="622"/>
      <c r="Z9" s="673">
        <v>0.2</v>
      </c>
      <c r="AA9" s="673"/>
      <c r="AB9" s="673"/>
      <c r="AC9" s="673"/>
      <c r="AD9" s="674">
        <v>86316</v>
      </c>
      <c r="AE9" s="674"/>
      <c r="AF9" s="674"/>
      <c r="AG9" s="674"/>
      <c r="AH9" s="674"/>
      <c r="AI9" s="674"/>
      <c r="AJ9" s="674"/>
      <c r="AK9" s="674"/>
      <c r="AL9" s="643">
        <v>0.3</v>
      </c>
      <c r="AM9" s="675"/>
      <c r="AN9" s="675"/>
      <c r="AO9" s="676"/>
      <c r="AP9" s="617" t="s">
        <v>224</v>
      </c>
      <c r="AQ9" s="618"/>
      <c r="AR9" s="618"/>
      <c r="AS9" s="618"/>
      <c r="AT9" s="618"/>
      <c r="AU9" s="618"/>
      <c r="AV9" s="618"/>
      <c r="AW9" s="618"/>
      <c r="AX9" s="618"/>
      <c r="AY9" s="618"/>
      <c r="AZ9" s="618"/>
      <c r="BA9" s="618"/>
      <c r="BB9" s="618"/>
      <c r="BC9" s="618"/>
      <c r="BD9" s="618"/>
      <c r="BE9" s="618"/>
      <c r="BF9" s="619"/>
      <c r="BG9" s="620">
        <v>8894164</v>
      </c>
      <c r="BH9" s="621"/>
      <c r="BI9" s="621"/>
      <c r="BJ9" s="621"/>
      <c r="BK9" s="621"/>
      <c r="BL9" s="621"/>
      <c r="BM9" s="621"/>
      <c r="BN9" s="622"/>
      <c r="BO9" s="673">
        <v>44.6</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7516018</v>
      </c>
      <c r="CS9" s="621"/>
      <c r="CT9" s="621"/>
      <c r="CU9" s="621"/>
      <c r="CV9" s="621"/>
      <c r="CW9" s="621"/>
      <c r="CX9" s="621"/>
      <c r="CY9" s="622"/>
      <c r="CZ9" s="673">
        <v>14.2</v>
      </c>
      <c r="DA9" s="673"/>
      <c r="DB9" s="673"/>
      <c r="DC9" s="673"/>
      <c r="DD9" s="626">
        <v>72931</v>
      </c>
      <c r="DE9" s="621"/>
      <c r="DF9" s="621"/>
      <c r="DG9" s="621"/>
      <c r="DH9" s="621"/>
      <c r="DI9" s="621"/>
      <c r="DJ9" s="621"/>
      <c r="DK9" s="621"/>
      <c r="DL9" s="621"/>
      <c r="DM9" s="621"/>
      <c r="DN9" s="621"/>
      <c r="DO9" s="621"/>
      <c r="DP9" s="622"/>
      <c r="DQ9" s="626">
        <v>5886323</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2227652</v>
      </c>
      <c r="S10" s="621"/>
      <c r="T10" s="621"/>
      <c r="U10" s="621"/>
      <c r="V10" s="621"/>
      <c r="W10" s="621"/>
      <c r="X10" s="621"/>
      <c r="Y10" s="622"/>
      <c r="Z10" s="673">
        <v>4.2</v>
      </c>
      <c r="AA10" s="673"/>
      <c r="AB10" s="673"/>
      <c r="AC10" s="673"/>
      <c r="AD10" s="674">
        <v>2227652</v>
      </c>
      <c r="AE10" s="674"/>
      <c r="AF10" s="674"/>
      <c r="AG10" s="674"/>
      <c r="AH10" s="674"/>
      <c r="AI10" s="674"/>
      <c r="AJ10" s="674"/>
      <c r="AK10" s="674"/>
      <c r="AL10" s="643">
        <v>7.9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351107</v>
      </c>
      <c r="BH10" s="621"/>
      <c r="BI10" s="621"/>
      <c r="BJ10" s="621"/>
      <c r="BK10" s="621"/>
      <c r="BL10" s="621"/>
      <c r="BM10" s="621"/>
      <c r="BN10" s="622"/>
      <c r="BO10" s="673">
        <v>1.8</v>
      </c>
      <c r="BP10" s="673"/>
      <c r="BQ10" s="673"/>
      <c r="BR10" s="673"/>
      <c r="BS10" s="626">
        <v>59378</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90461</v>
      </c>
      <c r="CS10" s="621"/>
      <c r="CT10" s="621"/>
      <c r="CU10" s="621"/>
      <c r="CV10" s="621"/>
      <c r="CW10" s="621"/>
      <c r="CX10" s="621"/>
      <c r="CY10" s="622"/>
      <c r="CZ10" s="673">
        <v>0.2</v>
      </c>
      <c r="DA10" s="673"/>
      <c r="DB10" s="673"/>
      <c r="DC10" s="673"/>
      <c r="DD10" s="626" t="s">
        <v>111</v>
      </c>
      <c r="DE10" s="621"/>
      <c r="DF10" s="621"/>
      <c r="DG10" s="621"/>
      <c r="DH10" s="621"/>
      <c r="DI10" s="621"/>
      <c r="DJ10" s="621"/>
      <c r="DK10" s="621"/>
      <c r="DL10" s="621"/>
      <c r="DM10" s="621"/>
      <c r="DN10" s="621"/>
      <c r="DO10" s="621"/>
      <c r="DP10" s="622"/>
      <c r="DQ10" s="626">
        <v>74984</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117870</v>
      </c>
      <c r="S11" s="621"/>
      <c r="T11" s="621"/>
      <c r="U11" s="621"/>
      <c r="V11" s="621"/>
      <c r="W11" s="621"/>
      <c r="X11" s="621"/>
      <c r="Y11" s="622"/>
      <c r="Z11" s="673">
        <v>0.2</v>
      </c>
      <c r="AA11" s="673"/>
      <c r="AB11" s="673"/>
      <c r="AC11" s="673"/>
      <c r="AD11" s="674">
        <v>117870</v>
      </c>
      <c r="AE11" s="674"/>
      <c r="AF11" s="674"/>
      <c r="AG11" s="674"/>
      <c r="AH11" s="674"/>
      <c r="AI11" s="674"/>
      <c r="AJ11" s="674"/>
      <c r="AK11" s="674"/>
      <c r="AL11" s="643">
        <v>0.4</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453763</v>
      </c>
      <c r="BH11" s="621"/>
      <c r="BI11" s="621"/>
      <c r="BJ11" s="621"/>
      <c r="BK11" s="621"/>
      <c r="BL11" s="621"/>
      <c r="BM11" s="621"/>
      <c r="BN11" s="622"/>
      <c r="BO11" s="673">
        <v>2.2999999999999998</v>
      </c>
      <c r="BP11" s="673"/>
      <c r="BQ11" s="673"/>
      <c r="BR11" s="673"/>
      <c r="BS11" s="626">
        <v>81290</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142517</v>
      </c>
      <c r="CS11" s="621"/>
      <c r="CT11" s="621"/>
      <c r="CU11" s="621"/>
      <c r="CV11" s="621"/>
      <c r="CW11" s="621"/>
      <c r="CX11" s="621"/>
      <c r="CY11" s="622"/>
      <c r="CZ11" s="673">
        <v>0.3</v>
      </c>
      <c r="DA11" s="673"/>
      <c r="DB11" s="673"/>
      <c r="DC11" s="673"/>
      <c r="DD11" s="626">
        <v>37958</v>
      </c>
      <c r="DE11" s="621"/>
      <c r="DF11" s="621"/>
      <c r="DG11" s="621"/>
      <c r="DH11" s="621"/>
      <c r="DI11" s="621"/>
      <c r="DJ11" s="621"/>
      <c r="DK11" s="621"/>
      <c r="DL11" s="621"/>
      <c r="DM11" s="621"/>
      <c r="DN11" s="621"/>
      <c r="DO11" s="621"/>
      <c r="DP11" s="622"/>
      <c r="DQ11" s="626">
        <v>84953</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7441670</v>
      </c>
      <c r="BH12" s="621"/>
      <c r="BI12" s="621"/>
      <c r="BJ12" s="621"/>
      <c r="BK12" s="621"/>
      <c r="BL12" s="621"/>
      <c r="BM12" s="621"/>
      <c r="BN12" s="622"/>
      <c r="BO12" s="673">
        <v>37.299999999999997</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229783</v>
      </c>
      <c r="CS12" s="621"/>
      <c r="CT12" s="621"/>
      <c r="CU12" s="621"/>
      <c r="CV12" s="621"/>
      <c r="CW12" s="621"/>
      <c r="CX12" s="621"/>
      <c r="CY12" s="622"/>
      <c r="CZ12" s="673">
        <v>0.4</v>
      </c>
      <c r="DA12" s="673"/>
      <c r="DB12" s="673"/>
      <c r="DC12" s="673"/>
      <c r="DD12" s="626" t="s">
        <v>111</v>
      </c>
      <c r="DE12" s="621"/>
      <c r="DF12" s="621"/>
      <c r="DG12" s="621"/>
      <c r="DH12" s="621"/>
      <c r="DI12" s="621"/>
      <c r="DJ12" s="621"/>
      <c r="DK12" s="621"/>
      <c r="DL12" s="621"/>
      <c r="DM12" s="621"/>
      <c r="DN12" s="621"/>
      <c r="DO12" s="621"/>
      <c r="DP12" s="622"/>
      <c r="DQ12" s="626">
        <v>135301</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89818</v>
      </c>
      <c r="S13" s="621"/>
      <c r="T13" s="621"/>
      <c r="U13" s="621"/>
      <c r="V13" s="621"/>
      <c r="W13" s="621"/>
      <c r="X13" s="621"/>
      <c r="Y13" s="622"/>
      <c r="Z13" s="673">
        <v>0.2</v>
      </c>
      <c r="AA13" s="673"/>
      <c r="AB13" s="673"/>
      <c r="AC13" s="673"/>
      <c r="AD13" s="674">
        <v>89818</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7387031</v>
      </c>
      <c r="BH13" s="621"/>
      <c r="BI13" s="621"/>
      <c r="BJ13" s="621"/>
      <c r="BK13" s="621"/>
      <c r="BL13" s="621"/>
      <c r="BM13" s="621"/>
      <c r="BN13" s="622"/>
      <c r="BO13" s="673">
        <v>37</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6517625</v>
      </c>
      <c r="CS13" s="621"/>
      <c r="CT13" s="621"/>
      <c r="CU13" s="621"/>
      <c r="CV13" s="621"/>
      <c r="CW13" s="621"/>
      <c r="CX13" s="621"/>
      <c r="CY13" s="622"/>
      <c r="CZ13" s="673">
        <v>12.3</v>
      </c>
      <c r="DA13" s="673"/>
      <c r="DB13" s="673"/>
      <c r="DC13" s="673"/>
      <c r="DD13" s="626">
        <v>3251761</v>
      </c>
      <c r="DE13" s="621"/>
      <c r="DF13" s="621"/>
      <c r="DG13" s="621"/>
      <c r="DH13" s="621"/>
      <c r="DI13" s="621"/>
      <c r="DJ13" s="621"/>
      <c r="DK13" s="621"/>
      <c r="DL13" s="621"/>
      <c r="DM13" s="621"/>
      <c r="DN13" s="621"/>
      <c r="DO13" s="621"/>
      <c r="DP13" s="622"/>
      <c r="DQ13" s="626">
        <v>3589892</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180119</v>
      </c>
      <c r="BH14" s="621"/>
      <c r="BI14" s="621"/>
      <c r="BJ14" s="621"/>
      <c r="BK14" s="621"/>
      <c r="BL14" s="621"/>
      <c r="BM14" s="621"/>
      <c r="BN14" s="622"/>
      <c r="BO14" s="673">
        <v>0.9</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1634483</v>
      </c>
      <c r="CS14" s="621"/>
      <c r="CT14" s="621"/>
      <c r="CU14" s="621"/>
      <c r="CV14" s="621"/>
      <c r="CW14" s="621"/>
      <c r="CX14" s="621"/>
      <c r="CY14" s="622"/>
      <c r="CZ14" s="673">
        <v>3.1</v>
      </c>
      <c r="DA14" s="673"/>
      <c r="DB14" s="673"/>
      <c r="DC14" s="673"/>
      <c r="DD14" s="626">
        <v>174839</v>
      </c>
      <c r="DE14" s="621"/>
      <c r="DF14" s="621"/>
      <c r="DG14" s="621"/>
      <c r="DH14" s="621"/>
      <c r="DI14" s="621"/>
      <c r="DJ14" s="621"/>
      <c r="DK14" s="621"/>
      <c r="DL14" s="621"/>
      <c r="DM14" s="621"/>
      <c r="DN14" s="621"/>
      <c r="DO14" s="621"/>
      <c r="DP14" s="622"/>
      <c r="DQ14" s="626">
        <v>1453710</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119905</v>
      </c>
      <c r="S15" s="621"/>
      <c r="T15" s="621"/>
      <c r="U15" s="621"/>
      <c r="V15" s="621"/>
      <c r="W15" s="621"/>
      <c r="X15" s="621"/>
      <c r="Y15" s="622"/>
      <c r="Z15" s="673">
        <v>0.2</v>
      </c>
      <c r="AA15" s="673"/>
      <c r="AB15" s="673"/>
      <c r="AC15" s="673"/>
      <c r="AD15" s="674">
        <v>119905</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678139</v>
      </c>
      <c r="BH15" s="621"/>
      <c r="BI15" s="621"/>
      <c r="BJ15" s="621"/>
      <c r="BK15" s="621"/>
      <c r="BL15" s="621"/>
      <c r="BM15" s="621"/>
      <c r="BN15" s="622"/>
      <c r="BO15" s="673">
        <v>3.4</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5692534</v>
      </c>
      <c r="CS15" s="621"/>
      <c r="CT15" s="621"/>
      <c r="CU15" s="621"/>
      <c r="CV15" s="621"/>
      <c r="CW15" s="621"/>
      <c r="CX15" s="621"/>
      <c r="CY15" s="622"/>
      <c r="CZ15" s="673">
        <v>10.7</v>
      </c>
      <c r="DA15" s="673"/>
      <c r="DB15" s="673"/>
      <c r="DC15" s="673"/>
      <c r="DD15" s="626">
        <v>1592235</v>
      </c>
      <c r="DE15" s="621"/>
      <c r="DF15" s="621"/>
      <c r="DG15" s="621"/>
      <c r="DH15" s="621"/>
      <c r="DI15" s="621"/>
      <c r="DJ15" s="621"/>
      <c r="DK15" s="621"/>
      <c r="DL15" s="621"/>
      <c r="DM15" s="621"/>
      <c r="DN15" s="621"/>
      <c r="DO15" s="621"/>
      <c r="DP15" s="622"/>
      <c r="DQ15" s="626">
        <v>3915760</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6683191</v>
      </c>
      <c r="S16" s="621"/>
      <c r="T16" s="621"/>
      <c r="U16" s="621"/>
      <c r="V16" s="621"/>
      <c r="W16" s="621"/>
      <c r="X16" s="621"/>
      <c r="Y16" s="622"/>
      <c r="Z16" s="673">
        <v>12.5</v>
      </c>
      <c r="AA16" s="673"/>
      <c r="AB16" s="673"/>
      <c r="AC16" s="673"/>
      <c r="AD16" s="674">
        <v>6151515</v>
      </c>
      <c r="AE16" s="674"/>
      <c r="AF16" s="674"/>
      <c r="AG16" s="674"/>
      <c r="AH16" s="674"/>
      <c r="AI16" s="674"/>
      <c r="AJ16" s="674"/>
      <c r="AK16" s="674"/>
      <c r="AL16" s="643">
        <v>21.7</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20388</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298</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6151515</v>
      </c>
      <c r="S17" s="621"/>
      <c r="T17" s="621"/>
      <c r="U17" s="621"/>
      <c r="V17" s="621"/>
      <c r="W17" s="621"/>
      <c r="X17" s="621"/>
      <c r="Y17" s="622"/>
      <c r="Z17" s="673">
        <v>11.5</v>
      </c>
      <c r="AA17" s="673"/>
      <c r="AB17" s="673"/>
      <c r="AC17" s="673"/>
      <c r="AD17" s="674">
        <v>6151515</v>
      </c>
      <c r="AE17" s="674"/>
      <c r="AF17" s="674"/>
      <c r="AG17" s="674"/>
      <c r="AH17" s="674"/>
      <c r="AI17" s="674"/>
      <c r="AJ17" s="674"/>
      <c r="AK17" s="674"/>
      <c r="AL17" s="643">
        <v>21.7</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5483130</v>
      </c>
      <c r="CS17" s="621"/>
      <c r="CT17" s="621"/>
      <c r="CU17" s="621"/>
      <c r="CV17" s="621"/>
      <c r="CW17" s="621"/>
      <c r="CX17" s="621"/>
      <c r="CY17" s="622"/>
      <c r="CZ17" s="673">
        <v>10.4</v>
      </c>
      <c r="DA17" s="673"/>
      <c r="DB17" s="673"/>
      <c r="DC17" s="673"/>
      <c r="DD17" s="626" t="s">
        <v>111</v>
      </c>
      <c r="DE17" s="621"/>
      <c r="DF17" s="621"/>
      <c r="DG17" s="621"/>
      <c r="DH17" s="621"/>
      <c r="DI17" s="621"/>
      <c r="DJ17" s="621"/>
      <c r="DK17" s="621"/>
      <c r="DL17" s="621"/>
      <c r="DM17" s="621"/>
      <c r="DN17" s="621"/>
      <c r="DO17" s="621"/>
      <c r="DP17" s="622"/>
      <c r="DQ17" s="626">
        <v>5221666</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531676</v>
      </c>
      <c r="S18" s="621"/>
      <c r="T18" s="621"/>
      <c r="U18" s="621"/>
      <c r="V18" s="621"/>
      <c r="W18" s="621"/>
      <c r="X18" s="621"/>
      <c r="Y18" s="622"/>
      <c r="Z18" s="673">
        <v>1</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1685894</v>
      </c>
      <c r="BH19" s="621"/>
      <c r="BI19" s="621"/>
      <c r="BJ19" s="621"/>
      <c r="BK19" s="621"/>
      <c r="BL19" s="621"/>
      <c r="BM19" s="621"/>
      <c r="BN19" s="622"/>
      <c r="BO19" s="673">
        <v>8.5</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30179050</v>
      </c>
      <c r="S20" s="621"/>
      <c r="T20" s="621"/>
      <c r="U20" s="621"/>
      <c r="V20" s="621"/>
      <c r="W20" s="621"/>
      <c r="X20" s="621"/>
      <c r="Y20" s="622"/>
      <c r="Z20" s="673">
        <v>56.6</v>
      </c>
      <c r="AA20" s="673"/>
      <c r="AB20" s="673"/>
      <c r="AC20" s="673"/>
      <c r="AD20" s="674">
        <v>27962210</v>
      </c>
      <c r="AE20" s="674"/>
      <c r="AF20" s="674"/>
      <c r="AG20" s="674"/>
      <c r="AH20" s="674"/>
      <c r="AI20" s="674"/>
      <c r="AJ20" s="674"/>
      <c r="AK20" s="674"/>
      <c r="AL20" s="643">
        <v>98.8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1685894</v>
      </c>
      <c r="BH20" s="621"/>
      <c r="BI20" s="621"/>
      <c r="BJ20" s="621"/>
      <c r="BK20" s="621"/>
      <c r="BL20" s="621"/>
      <c r="BM20" s="621"/>
      <c r="BN20" s="622"/>
      <c r="BO20" s="673">
        <v>8.5</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52964044</v>
      </c>
      <c r="CS20" s="621"/>
      <c r="CT20" s="621"/>
      <c r="CU20" s="621"/>
      <c r="CV20" s="621"/>
      <c r="CW20" s="621"/>
      <c r="CX20" s="621"/>
      <c r="CY20" s="622"/>
      <c r="CZ20" s="673">
        <v>100</v>
      </c>
      <c r="DA20" s="673"/>
      <c r="DB20" s="673"/>
      <c r="DC20" s="673"/>
      <c r="DD20" s="626">
        <v>5697407</v>
      </c>
      <c r="DE20" s="621"/>
      <c r="DF20" s="621"/>
      <c r="DG20" s="621"/>
      <c r="DH20" s="621"/>
      <c r="DI20" s="621"/>
      <c r="DJ20" s="621"/>
      <c r="DK20" s="621"/>
      <c r="DL20" s="621"/>
      <c r="DM20" s="621"/>
      <c r="DN20" s="621"/>
      <c r="DO20" s="621"/>
      <c r="DP20" s="622"/>
      <c r="DQ20" s="626">
        <v>34628113</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22631</v>
      </c>
      <c r="S21" s="621"/>
      <c r="T21" s="621"/>
      <c r="U21" s="621"/>
      <c r="V21" s="621"/>
      <c r="W21" s="621"/>
      <c r="X21" s="621"/>
      <c r="Y21" s="622"/>
      <c r="Z21" s="673">
        <v>0</v>
      </c>
      <c r="AA21" s="673"/>
      <c r="AB21" s="673"/>
      <c r="AC21" s="673"/>
      <c r="AD21" s="674">
        <v>22631</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730</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37084</v>
      </c>
      <c r="S22" s="621"/>
      <c r="T22" s="621"/>
      <c r="U22" s="621"/>
      <c r="V22" s="621"/>
      <c r="W22" s="621"/>
      <c r="X22" s="621"/>
      <c r="Y22" s="622"/>
      <c r="Z22" s="673">
        <v>0.1</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1410523</v>
      </c>
      <c r="S23" s="621"/>
      <c r="T23" s="621"/>
      <c r="U23" s="621"/>
      <c r="V23" s="621"/>
      <c r="W23" s="621"/>
      <c r="X23" s="621"/>
      <c r="Y23" s="622"/>
      <c r="Z23" s="673">
        <v>2.6</v>
      </c>
      <c r="AA23" s="673"/>
      <c r="AB23" s="673"/>
      <c r="AC23" s="673"/>
      <c r="AD23" s="674">
        <v>301440</v>
      </c>
      <c r="AE23" s="674"/>
      <c r="AF23" s="674"/>
      <c r="AG23" s="674"/>
      <c r="AH23" s="674"/>
      <c r="AI23" s="674"/>
      <c r="AJ23" s="674"/>
      <c r="AK23" s="674"/>
      <c r="AL23" s="643">
        <v>1.1000000000000001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1685164</v>
      </c>
      <c r="BH23" s="621"/>
      <c r="BI23" s="621"/>
      <c r="BJ23" s="621"/>
      <c r="BK23" s="621"/>
      <c r="BL23" s="621"/>
      <c r="BM23" s="621"/>
      <c r="BN23" s="622"/>
      <c r="BO23" s="673">
        <v>8.5</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257768</v>
      </c>
      <c r="S24" s="621"/>
      <c r="T24" s="621"/>
      <c r="U24" s="621"/>
      <c r="V24" s="621"/>
      <c r="W24" s="621"/>
      <c r="X24" s="621"/>
      <c r="Y24" s="622"/>
      <c r="Z24" s="673">
        <v>0.5</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27176272</v>
      </c>
      <c r="CS24" s="671"/>
      <c r="CT24" s="671"/>
      <c r="CU24" s="671"/>
      <c r="CV24" s="671"/>
      <c r="CW24" s="671"/>
      <c r="CX24" s="671"/>
      <c r="CY24" s="718"/>
      <c r="CZ24" s="722">
        <v>51.3</v>
      </c>
      <c r="DA24" s="723"/>
      <c r="DB24" s="723"/>
      <c r="DC24" s="724"/>
      <c r="DD24" s="717">
        <v>17662811</v>
      </c>
      <c r="DE24" s="671"/>
      <c r="DF24" s="671"/>
      <c r="DG24" s="671"/>
      <c r="DH24" s="671"/>
      <c r="DI24" s="671"/>
      <c r="DJ24" s="671"/>
      <c r="DK24" s="718"/>
      <c r="DL24" s="717">
        <v>17204017</v>
      </c>
      <c r="DM24" s="671"/>
      <c r="DN24" s="671"/>
      <c r="DO24" s="671"/>
      <c r="DP24" s="671"/>
      <c r="DQ24" s="671"/>
      <c r="DR24" s="671"/>
      <c r="DS24" s="671"/>
      <c r="DT24" s="671"/>
      <c r="DU24" s="671"/>
      <c r="DV24" s="718"/>
      <c r="DW24" s="719">
        <v>56.5</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8723886</v>
      </c>
      <c r="S25" s="621"/>
      <c r="T25" s="621"/>
      <c r="U25" s="621"/>
      <c r="V25" s="621"/>
      <c r="W25" s="621"/>
      <c r="X25" s="621"/>
      <c r="Y25" s="622"/>
      <c r="Z25" s="673">
        <v>16.3</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9959234</v>
      </c>
      <c r="CS25" s="639"/>
      <c r="CT25" s="639"/>
      <c r="CU25" s="639"/>
      <c r="CV25" s="639"/>
      <c r="CW25" s="639"/>
      <c r="CX25" s="639"/>
      <c r="CY25" s="640"/>
      <c r="CZ25" s="623">
        <v>18.8</v>
      </c>
      <c r="DA25" s="641"/>
      <c r="DB25" s="641"/>
      <c r="DC25" s="642"/>
      <c r="DD25" s="626">
        <v>8972733</v>
      </c>
      <c r="DE25" s="639"/>
      <c r="DF25" s="639"/>
      <c r="DG25" s="639"/>
      <c r="DH25" s="639"/>
      <c r="DI25" s="639"/>
      <c r="DJ25" s="639"/>
      <c r="DK25" s="640"/>
      <c r="DL25" s="626">
        <v>8574034</v>
      </c>
      <c r="DM25" s="639"/>
      <c r="DN25" s="639"/>
      <c r="DO25" s="639"/>
      <c r="DP25" s="639"/>
      <c r="DQ25" s="639"/>
      <c r="DR25" s="639"/>
      <c r="DS25" s="639"/>
      <c r="DT25" s="639"/>
      <c r="DU25" s="639"/>
      <c r="DV25" s="640"/>
      <c r="DW25" s="643">
        <v>28.2</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17910</v>
      </c>
      <c r="S26" s="621"/>
      <c r="T26" s="621"/>
      <c r="U26" s="621"/>
      <c r="V26" s="621"/>
      <c r="W26" s="621"/>
      <c r="X26" s="621"/>
      <c r="Y26" s="622"/>
      <c r="Z26" s="673">
        <v>0</v>
      </c>
      <c r="AA26" s="673"/>
      <c r="AB26" s="673"/>
      <c r="AC26" s="673"/>
      <c r="AD26" s="674">
        <v>17910</v>
      </c>
      <c r="AE26" s="674"/>
      <c r="AF26" s="674"/>
      <c r="AG26" s="674"/>
      <c r="AH26" s="674"/>
      <c r="AI26" s="674"/>
      <c r="AJ26" s="674"/>
      <c r="AK26" s="674"/>
      <c r="AL26" s="643">
        <v>0.1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6150215</v>
      </c>
      <c r="CS26" s="621"/>
      <c r="CT26" s="621"/>
      <c r="CU26" s="621"/>
      <c r="CV26" s="621"/>
      <c r="CW26" s="621"/>
      <c r="CX26" s="621"/>
      <c r="CY26" s="622"/>
      <c r="CZ26" s="623">
        <v>11.6</v>
      </c>
      <c r="DA26" s="641"/>
      <c r="DB26" s="641"/>
      <c r="DC26" s="642"/>
      <c r="DD26" s="626">
        <v>5426160</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2932640</v>
      </c>
      <c r="S27" s="621"/>
      <c r="T27" s="621"/>
      <c r="U27" s="621"/>
      <c r="V27" s="621"/>
      <c r="W27" s="621"/>
      <c r="X27" s="621"/>
      <c r="Y27" s="622"/>
      <c r="Z27" s="673">
        <v>5.5</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19938591</v>
      </c>
      <c r="BH27" s="621"/>
      <c r="BI27" s="621"/>
      <c r="BJ27" s="621"/>
      <c r="BK27" s="621"/>
      <c r="BL27" s="621"/>
      <c r="BM27" s="621"/>
      <c r="BN27" s="622"/>
      <c r="BO27" s="673">
        <v>100</v>
      </c>
      <c r="BP27" s="673"/>
      <c r="BQ27" s="673"/>
      <c r="BR27" s="673"/>
      <c r="BS27" s="626">
        <v>140668</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11734779</v>
      </c>
      <c r="CS27" s="639"/>
      <c r="CT27" s="639"/>
      <c r="CU27" s="639"/>
      <c r="CV27" s="639"/>
      <c r="CW27" s="639"/>
      <c r="CX27" s="639"/>
      <c r="CY27" s="640"/>
      <c r="CZ27" s="623">
        <v>22.2</v>
      </c>
      <c r="DA27" s="641"/>
      <c r="DB27" s="641"/>
      <c r="DC27" s="642"/>
      <c r="DD27" s="626">
        <v>3469283</v>
      </c>
      <c r="DE27" s="639"/>
      <c r="DF27" s="639"/>
      <c r="DG27" s="639"/>
      <c r="DH27" s="639"/>
      <c r="DI27" s="639"/>
      <c r="DJ27" s="639"/>
      <c r="DK27" s="640"/>
      <c r="DL27" s="626">
        <v>3460324</v>
      </c>
      <c r="DM27" s="639"/>
      <c r="DN27" s="639"/>
      <c r="DO27" s="639"/>
      <c r="DP27" s="639"/>
      <c r="DQ27" s="639"/>
      <c r="DR27" s="639"/>
      <c r="DS27" s="639"/>
      <c r="DT27" s="639"/>
      <c r="DU27" s="639"/>
      <c r="DV27" s="640"/>
      <c r="DW27" s="643">
        <v>11.4</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97626</v>
      </c>
      <c r="S28" s="621"/>
      <c r="T28" s="621"/>
      <c r="U28" s="621"/>
      <c r="V28" s="621"/>
      <c r="W28" s="621"/>
      <c r="X28" s="621"/>
      <c r="Y28" s="622"/>
      <c r="Z28" s="673">
        <v>0.2</v>
      </c>
      <c r="AA28" s="673"/>
      <c r="AB28" s="673"/>
      <c r="AC28" s="673"/>
      <c r="AD28" s="674">
        <v>2720</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5482259</v>
      </c>
      <c r="CS28" s="621"/>
      <c r="CT28" s="621"/>
      <c r="CU28" s="621"/>
      <c r="CV28" s="621"/>
      <c r="CW28" s="621"/>
      <c r="CX28" s="621"/>
      <c r="CY28" s="622"/>
      <c r="CZ28" s="623">
        <v>10.4</v>
      </c>
      <c r="DA28" s="641"/>
      <c r="DB28" s="641"/>
      <c r="DC28" s="642"/>
      <c r="DD28" s="626">
        <v>5220795</v>
      </c>
      <c r="DE28" s="621"/>
      <c r="DF28" s="621"/>
      <c r="DG28" s="621"/>
      <c r="DH28" s="621"/>
      <c r="DI28" s="621"/>
      <c r="DJ28" s="621"/>
      <c r="DK28" s="622"/>
      <c r="DL28" s="626">
        <v>5169659</v>
      </c>
      <c r="DM28" s="621"/>
      <c r="DN28" s="621"/>
      <c r="DO28" s="621"/>
      <c r="DP28" s="621"/>
      <c r="DQ28" s="621"/>
      <c r="DR28" s="621"/>
      <c r="DS28" s="621"/>
      <c r="DT28" s="621"/>
      <c r="DU28" s="621"/>
      <c r="DV28" s="622"/>
      <c r="DW28" s="643">
        <v>17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206713</v>
      </c>
      <c r="S29" s="621"/>
      <c r="T29" s="621"/>
      <c r="U29" s="621"/>
      <c r="V29" s="621"/>
      <c r="W29" s="621"/>
      <c r="X29" s="621"/>
      <c r="Y29" s="622"/>
      <c r="Z29" s="673">
        <v>0.4</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5482090</v>
      </c>
      <c r="CS29" s="639"/>
      <c r="CT29" s="639"/>
      <c r="CU29" s="639"/>
      <c r="CV29" s="639"/>
      <c r="CW29" s="639"/>
      <c r="CX29" s="639"/>
      <c r="CY29" s="640"/>
      <c r="CZ29" s="623">
        <v>10.4</v>
      </c>
      <c r="DA29" s="641"/>
      <c r="DB29" s="641"/>
      <c r="DC29" s="642"/>
      <c r="DD29" s="626">
        <v>5220626</v>
      </c>
      <c r="DE29" s="639"/>
      <c r="DF29" s="639"/>
      <c r="DG29" s="639"/>
      <c r="DH29" s="639"/>
      <c r="DI29" s="639"/>
      <c r="DJ29" s="639"/>
      <c r="DK29" s="640"/>
      <c r="DL29" s="626">
        <v>5169490</v>
      </c>
      <c r="DM29" s="639"/>
      <c r="DN29" s="639"/>
      <c r="DO29" s="639"/>
      <c r="DP29" s="639"/>
      <c r="DQ29" s="639"/>
      <c r="DR29" s="639"/>
      <c r="DS29" s="639"/>
      <c r="DT29" s="639"/>
      <c r="DU29" s="639"/>
      <c r="DV29" s="640"/>
      <c r="DW29" s="643">
        <v>17</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1005370</v>
      </c>
      <c r="S30" s="621"/>
      <c r="T30" s="621"/>
      <c r="U30" s="621"/>
      <c r="V30" s="621"/>
      <c r="W30" s="621"/>
      <c r="X30" s="621"/>
      <c r="Y30" s="622"/>
      <c r="Z30" s="673">
        <v>1.9</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v>
      </c>
      <c r="BH30" s="687"/>
      <c r="BI30" s="687"/>
      <c r="BJ30" s="687"/>
      <c r="BK30" s="687"/>
      <c r="BL30" s="687"/>
      <c r="BM30" s="688">
        <v>92</v>
      </c>
      <c r="BN30" s="687"/>
      <c r="BO30" s="687"/>
      <c r="BP30" s="687"/>
      <c r="BQ30" s="689"/>
      <c r="BR30" s="686">
        <v>98.5</v>
      </c>
      <c r="BS30" s="687"/>
      <c r="BT30" s="687"/>
      <c r="BU30" s="687"/>
      <c r="BV30" s="687"/>
      <c r="BW30" s="687"/>
      <c r="BX30" s="688">
        <v>90.7</v>
      </c>
      <c r="BY30" s="687"/>
      <c r="BZ30" s="687"/>
      <c r="CA30" s="687"/>
      <c r="CB30" s="689"/>
      <c r="CD30" s="692"/>
      <c r="CE30" s="693"/>
      <c r="CF30" s="657" t="s">
        <v>292</v>
      </c>
      <c r="CG30" s="654"/>
      <c r="CH30" s="654"/>
      <c r="CI30" s="654"/>
      <c r="CJ30" s="654"/>
      <c r="CK30" s="654"/>
      <c r="CL30" s="654"/>
      <c r="CM30" s="654"/>
      <c r="CN30" s="654"/>
      <c r="CO30" s="654"/>
      <c r="CP30" s="654"/>
      <c r="CQ30" s="655"/>
      <c r="CR30" s="620">
        <v>4934435</v>
      </c>
      <c r="CS30" s="621"/>
      <c r="CT30" s="621"/>
      <c r="CU30" s="621"/>
      <c r="CV30" s="621"/>
      <c r="CW30" s="621"/>
      <c r="CX30" s="621"/>
      <c r="CY30" s="622"/>
      <c r="CZ30" s="623">
        <v>9.3000000000000007</v>
      </c>
      <c r="DA30" s="641"/>
      <c r="DB30" s="641"/>
      <c r="DC30" s="642"/>
      <c r="DD30" s="626">
        <v>4709180</v>
      </c>
      <c r="DE30" s="621"/>
      <c r="DF30" s="621"/>
      <c r="DG30" s="621"/>
      <c r="DH30" s="621"/>
      <c r="DI30" s="621"/>
      <c r="DJ30" s="621"/>
      <c r="DK30" s="622"/>
      <c r="DL30" s="626">
        <v>4666446</v>
      </c>
      <c r="DM30" s="621"/>
      <c r="DN30" s="621"/>
      <c r="DO30" s="621"/>
      <c r="DP30" s="621"/>
      <c r="DQ30" s="621"/>
      <c r="DR30" s="621"/>
      <c r="DS30" s="621"/>
      <c r="DT30" s="621"/>
      <c r="DU30" s="621"/>
      <c r="DV30" s="622"/>
      <c r="DW30" s="643">
        <v>15.3</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578690</v>
      </c>
      <c r="S31" s="621"/>
      <c r="T31" s="621"/>
      <c r="U31" s="621"/>
      <c r="V31" s="621"/>
      <c r="W31" s="621"/>
      <c r="X31" s="621"/>
      <c r="Y31" s="622"/>
      <c r="Z31" s="673">
        <v>1.1000000000000001</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99.1</v>
      </c>
      <c r="BH31" s="639"/>
      <c r="BI31" s="639"/>
      <c r="BJ31" s="639"/>
      <c r="BK31" s="639"/>
      <c r="BL31" s="639"/>
      <c r="BM31" s="675">
        <v>97.3</v>
      </c>
      <c r="BN31" s="685"/>
      <c r="BO31" s="685"/>
      <c r="BP31" s="685"/>
      <c r="BQ31" s="649"/>
      <c r="BR31" s="684">
        <v>99</v>
      </c>
      <c r="BS31" s="639"/>
      <c r="BT31" s="639"/>
      <c r="BU31" s="639"/>
      <c r="BV31" s="639"/>
      <c r="BW31" s="639"/>
      <c r="BX31" s="675">
        <v>96.9</v>
      </c>
      <c r="BY31" s="685"/>
      <c r="BZ31" s="685"/>
      <c r="CA31" s="685"/>
      <c r="CB31" s="649"/>
      <c r="CD31" s="692"/>
      <c r="CE31" s="693"/>
      <c r="CF31" s="657" t="s">
        <v>296</v>
      </c>
      <c r="CG31" s="654"/>
      <c r="CH31" s="654"/>
      <c r="CI31" s="654"/>
      <c r="CJ31" s="654"/>
      <c r="CK31" s="654"/>
      <c r="CL31" s="654"/>
      <c r="CM31" s="654"/>
      <c r="CN31" s="654"/>
      <c r="CO31" s="654"/>
      <c r="CP31" s="654"/>
      <c r="CQ31" s="655"/>
      <c r="CR31" s="620">
        <v>547655</v>
      </c>
      <c r="CS31" s="639"/>
      <c r="CT31" s="639"/>
      <c r="CU31" s="639"/>
      <c r="CV31" s="639"/>
      <c r="CW31" s="639"/>
      <c r="CX31" s="639"/>
      <c r="CY31" s="640"/>
      <c r="CZ31" s="623">
        <v>1</v>
      </c>
      <c r="DA31" s="641"/>
      <c r="DB31" s="641"/>
      <c r="DC31" s="642"/>
      <c r="DD31" s="626">
        <v>511446</v>
      </c>
      <c r="DE31" s="639"/>
      <c r="DF31" s="639"/>
      <c r="DG31" s="639"/>
      <c r="DH31" s="639"/>
      <c r="DI31" s="639"/>
      <c r="DJ31" s="639"/>
      <c r="DK31" s="640"/>
      <c r="DL31" s="626">
        <v>503044</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1898247</v>
      </c>
      <c r="S32" s="621"/>
      <c r="T32" s="621"/>
      <c r="U32" s="621"/>
      <c r="V32" s="621"/>
      <c r="W32" s="621"/>
      <c r="X32" s="621"/>
      <c r="Y32" s="622"/>
      <c r="Z32" s="673">
        <v>3.6</v>
      </c>
      <c r="AA32" s="673"/>
      <c r="AB32" s="673"/>
      <c r="AC32" s="673"/>
      <c r="AD32" s="674">
        <v>1132</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98.8</v>
      </c>
      <c r="BH32" s="605"/>
      <c r="BI32" s="605"/>
      <c r="BJ32" s="605"/>
      <c r="BK32" s="605"/>
      <c r="BL32" s="605"/>
      <c r="BM32" s="668">
        <v>86.7</v>
      </c>
      <c r="BN32" s="605"/>
      <c r="BO32" s="605"/>
      <c r="BP32" s="605"/>
      <c r="BQ32" s="662"/>
      <c r="BR32" s="683">
        <v>98.3</v>
      </c>
      <c r="BS32" s="605"/>
      <c r="BT32" s="605"/>
      <c r="BU32" s="605"/>
      <c r="BV32" s="605"/>
      <c r="BW32" s="605"/>
      <c r="BX32" s="668">
        <v>84.2</v>
      </c>
      <c r="BY32" s="605"/>
      <c r="BZ32" s="605"/>
      <c r="CA32" s="605"/>
      <c r="CB32" s="662"/>
      <c r="CD32" s="694"/>
      <c r="CE32" s="695"/>
      <c r="CF32" s="657" t="s">
        <v>299</v>
      </c>
      <c r="CG32" s="654"/>
      <c r="CH32" s="654"/>
      <c r="CI32" s="654"/>
      <c r="CJ32" s="654"/>
      <c r="CK32" s="654"/>
      <c r="CL32" s="654"/>
      <c r="CM32" s="654"/>
      <c r="CN32" s="654"/>
      <c r="CO32" s="654"/>
      <c r="CP32" s="654"/>
      <c r="CQ32" s="655"/>
      <c r="CR32" s="620">
        <v>169</v>
      </c>
      <c r="CS32" s="621"/>
      <c r="CT32" s="621"/>
      <c r="CU32" s="621"/>
      <c r="CV32" s="621"/>
      <c r="CW32" s="621"/>
      <c r="CX32" s="621"/>
      <c r="CY32" s="622"/>
      <c r="CZ32" s="623">
        <v>0</v>
      </c>
      <c r="DA32" s="641"/>
      <c r="DB32" s="641"/>
      <c r="DC32" s="642"/>
      <c r="DD32" s="626">
        <v>169</v>
      </c>
      <c r="DE32" s="621"/>
      <c r="DF32" s="621"/>
      <c r="DG32" s="621"/>
      <c r="DH32" s="621"/>
      <c r="DI32" s="621"/>
      <c r="DJ32" s="621"/>
      <c r="DK32" s="622"/>
      <c r="DL32" s="626">
        <v>169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5997616</v>
      </c>
      <c r="S33" s="621"/>
      <c r="T33" s="621"/>
      <c r="U33" s="621"/>
      <c r="V33" s="621"/>
      <c r="W33" s="621"/>
      <c r="X33" s="621"/>
      <c r="Y33" s="622"/>
      <c r="Z33" s="673">
        <v>11.2</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20069977</v>
      </c>
      <c r="CS33" s="639"/>
      <c r="CT33" s="639"/>
      <c r="CU33" s="639"/>
      <c r="CV33" s="639"/>
      <c r="CW33" s="639"/>
      <c r="CX33" s="639"/>
      <c r="CY33" s="640"/>
      <c r="CZ33" s="623">
        <v>37.9</v>
      </c>
      <c r="DA33" s="641"/>
      <c r="DB33" s="641"/>
      <c r="DC33" s="642"/>
      <c r="DD33" s="626">
        <v>16173696</v>
      </c>
      <c r="DE33" s="639"/>
      <c r="DF33" s="639"/>
      <c r="DG33" s="639"/>
      <c r="DH33" s="639"/>
      <c r="DI33" s="639"/>
      <c r="DJ33" s="639"/>
      <c r="DK33" s="640"/>
      <c r="DL33" s="626">
        <v>12781326</v>
      </c>
      <c r="DM33" s="639"/>
      <c r="DN33" s="639"/>
      <c r="DO33" s="639"/>
      <c r="DP33" s="639"/>
      <c r="DQ33" s="639"/>
      <c r="DR33" s="639"/>
      <c r="DS33" s="639"/>
      <c r="DT33" s="639"/>
      <c r="DU33" s="639"/>
      <c r="DV33" s="640"/>
      <c r="DW33" s="643">
        <v>42</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6181110</v>
      </c>
      <c r="CS34" s="621"/>
      <c r="CT34" s="621"/>
      <c r="CU34" s="621"/>
      <c r="CV34" s="621"/>
      <c r="CW34" s="621"/>
      <c r="CX34" s="621"/>
      <c r="CY34" s="622"/>
      <c r="CZ34" s="623">
        <v>11.7</v>
      </c>
      <c r="DA34" s="641"/>
      <c r="DB34" s="641"/>
      <c r="DC34" s="642"/>
      <c r="DD34" s="626">
        <v>5332823</v>
      </c>
      <c r="DE34" s="621"/>
      <c r="DF34" s="621"/>
      <c r="DG34" s="621"/>
      <c r="DH34" s="621"/>
      <c r="DI34" s="621"/>
      <c r="DJ34" s="621"/>
      <c r="DK34" s="622"/>
      <c r="DL34" s="626">
        <v>4223449</v>
      </c>
      <c r="DM34" s="621"/>
      <c r="DN34" s="621"/>
      <c r="DO34" s="621"/>
      <c r="DP34" s="621"/>
      <c r="DQ34" s="621"/>
      <c r="DR34" s="621"/>
      <c r="DS34" s="621"/>
      <c r="DT34" s="621"/>
      <c r="DU34" s="621"/>
      <c r="DV34" s="622"/>
      <c r="DW34" s="643">
        <v>13.9</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2131316</v>
      </c>
      <c r="S35" s="621"/>
      <c r="T35" s="621"/>
      <c r="U35" s="621"/>
      <c r="V35" s="621"/>
      <c r="W35" s="621"/>
      <c r="X35" s="621"/>
      <c r="Y35" s="622"/>
      <c r="Z35" s="673">
        <v>4</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8843746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1004728</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337150</v>
      </c>
      <c r="CS35" s="639"/>
      <c r="CT35" s="639"/>
      <c r="CU35" s="639"/>
      <c r="CV35" s="639"/>
      <c r="CW35" s="639"/>
      <c r="CX35" s="639"/>
      <c r="CY35" s="640"/>
      <c r="CZ35" s="623">
        <v>0.6</v>
      </c>
      <c r="DA35" s="641"/>
      <c r="DB35" s="641"/>
      <c r="DC35" s="642"/>
      <c r="DD35" s="626">
        <v>305058</v>
      </c>
      <c r="DE35" s="639"/>
      <c r="DF35" s="639"/>
      <c r="DG35" s="639"/>
      <c r="DH35" s="639"/>
      <c r="DI35" s="639"/>
      <c r="DJ35" s="639"/>
      <c r="DK35" s="640"/>
      <c r="DL35" s="626">
        <v>294798</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53365754</v>
      </c>
      <c r="S36" s="661"/>
      <c r="T36" s="661"/>
      <c r="U36" s="661"/>
      <c r="V36" s="661"/>
      <c r="W36" s="661"/>
      <c r="X36" s="661"/>
      <c r="Y36" s="664"/>
      <c r="Z36" s="665">
        <v>100</v>
      </c>
      <c r="AA36" s="665"/>
      <c r="AB36" s="665"/>
      <c r="AC36" s="665"/>
      <c r="AD36" s="666">
        <v>28308043</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2152346</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566345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6568902</v>
      </c>
      <c r="CS36" s="621"/>
      <c r="CT36" s="621"/>
      <c r="CU36" s="621"/>
      <c r="CV36" s="621"/>
      <c r="CW36" s="621"/>
      <c r="CX36" s="621"/>
      <c r="CY36" s="622"/>
      <c r="CZ36" s="623">
        <v>12.4</v>
      </c>
      <c r="DA36" s="641"/>
      <c r="DB36" s="641"/>
      <c r="DC36" s="642"/>
      <c r="DD36" s="626">
        <v>5958256</v>
      </c>
      <c r="DE36" s="621"/>
      <c r="DF36" s="621"/>
      <c r="DG36" s="621"/>
      <c r="DH36" s="621"/>
      <c r="DI36" s="621"/>
      <c r="DJ36" s="621"/>
      <c r="DK36" s="622"/>
      <c r="DL36" s="626">
        <v>4405260</v>
      </c>
      <c r="DM36" s="621"/>
      <c r="DN36" s="621"/>
      <c r="DO36" s="621"/>
      <c r="DP36" s="621"/>
      <c r="DQ36" s="621"/>
      <c r="DR36" s="621"/>
      <c r="DS36" s="621"/>
      <c r="DT36" s="621"/>
      <c r="DU36" s="621"/>
      <c r="DV36" s="622"/>
      <c r="DW36" s="643">
        <v>14.5</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1062000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22266</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1761525</v>
      </c>
      <c r="CS37" s="639"/>
      <c r="CT37" s="639"/>
      <c r="CU37" s="639"/>
      <c r="CV37" s="639"/>
      <c r="CW37" s="639"/>
      <c r="CX37" s="639"/>
      <c r="CY37" s="640"/>
      <c r="CZ37" s="623">
        <v>3.3</v>
      </c>
      <c r="DA37" s="641"/>
      <c r="DB37" s="641"/>
      <c r="DC37" s="642"/>
      <c r="DD37" s="626">
        <v>1761525</v>
      </c>
      <c r="DE37" s="639"/>
      <c r="DF37" s="639"/>
      <c r="DG37" s="639"/>
      <c r="DH37" s="639"/>
      <c r="DI37" s="639"/>
      <c r="DJ37" s="639"/>
      <c r="DK37" s="640"/>
      <c r="DL37" s="626">
        <v>1761525</v>
      </c>
      <c r="DM37" s="639"/>
      <c r="DN37" s="639"/>
      <c r="DO37" s="639"/>
      <c r="DP37" s="639"/>
      <c r="DQ37" s="639"/>
      <c r="DR37" s="639"/>
      <c r="DS37" s="639"/>
      <c r="DT37" s="639"/>
      <c r="DU37" s="639"/>
      <c r="DV37" s="640"/>
      <c r="DW37" s="643">
        <v>5.8</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373211</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35813</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5256189</v>
      </c>
      <c r="CS38" s="621"/>
      <c r="CT38" s="621"/>
      <c r="CU38" s="621"/>
      <c r="CV38" s="621"/>
      <c r="CW38" s="621"/>
      <c r="CX38" s="621"/>
      <c r="CY38" s="622"/>
      <c r="CZ38" s="623">
        <v>9.9</v>
      </c>
      <c r="DA38" s="641"/>
      <c r="DB38" s="641"/>
      <c r="DC38" s="642"/>
      <c r="DD38" s="626">
        <v>4322169</v>
      </c>
      <c r="DE38" s="621"/>
      <c r="DF38" s="621"/>
      <c r="DG38" s="621"/>
      <c r="DH38" s="621"/>
      <c r="DI38" s="621"/>
      <c r="DJ38" s="621"/>
      <c r="DK38" s="622"/>
      <c r="DL38" s="626">
        <v>3857819</v>
      </c>
      <c r="DM38" s="621"/>
      <c r="DN38" s="621"/>
      <c r="DO38" s="621"/>
      <c r="DP38" s="621"/>
      <c r="DQ38" s="621"/>
      <c r="DR38" s="621"/>
      <c r="DS38" s="621"/>
      <c r="DT38" s="621"/>
      <c r="DU38" s="621"/>
      <c r="DV38" s="622"/>
      <c r="DW38" s="643">
        <v>12.7</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71</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103</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395305</v>
      </c>
      <c r="CS39" s="639"/>
      <c r="CT39" s="639"/>
      <c r="CU39" s="639"/>
      <c r="CV39" s="639"/>
      <c r="CW39" s="639"/>
      <c r="CX39" s="639"/>
      <c r="CY39" s="640"/>
      <c r="CZ39" s="623">
        <v>0.7</v>
      </c>
      <c r="DA39" s="641"/>
      <c r="DB39" s="641"/>
      <c r="DC39" s="642"/>
      <c r="DD39" s="626">
        <v>255371</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1454667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104</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1331321</v>
      </c>
      <c r="CS40" s="621"/>
      <c r="CT40" s="621"/>
      <c r="CU40" s="621"/>
      <c r="CV40" s="621"/>
      <c r="CW40" s="621"/>
      <c r="CX40" s="621"/>
      <c r="CY40" s="622"/>
      <c r="CZ40" s="623">
        <v>2.5</v>
      </c>
      <c r="DA40" s="641"/>
      <c r="DB40" s="641"/>
      <c r="DC40" s="642"/>
      <c r="DD40" s="626">
        <v>19</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3801451</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332</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5717795</v>
      </c>
      <c r="CS42" s="621"/>
      <c r="CT42" s="621"/>
      <c r="CU42" s="621"/>
      <c r="CV42" s="621"/>
      <c r="CW42" s="621"/>
      <c r="CX42" s="621"/>
      <c r="CY42" s="622"/>
      <c r="CZ42" s="623">
        <v>10.8</v>
      </c>
      <c r="DA42" s="624"/>
      <c r="DB42" s="624"/>
      <c r="DC42" s="625"/>
      <c r="DD42" s="626">
        <v>791606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155253</v>
      </c>
      <c r="CS43" s="639"/>
      <c r="CT43" s="639"/>
      <c r="CU43" s="639"/>
      <c r="CV43" s="639"/>
      <c r="CW43" s="639"/>
      <c r="CX43" s="639"/>
      <c r="CY43" s="640"/>
      <c r="CZ43" s="623">
        <v>0.3</v>
      </c>
      <c r="DA43" s="641"/>
      <c r="DB43" s="641"/>
      <c r="DC43" s="642"/>
      <c r="DD43" s="626">
        <v>143413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5697407</v>
      </c>
      <c r="CS44" s="621"/>
      <c r="CT44" s="621"/>
      <c r="CU44" s="621"/>
      <c r="CV44" s="621"/>
      <c r="CW44" s="621"/>
      <c r="CX44" s="621"/>
      <c r="CY44" s="622"/>
      <c r="CZ44" s="623">
        <v>10.8</v>
      </c>
      <c r="DA44" s="624"/>
      <c r="DB44" s="624"/>
      <c r="DC44" s="625"/>
      <c r="DD44" s="626">
        <v>791308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2583624</v>
      </c>
      <c r="CS45" s="639"/>
      <c r="CT45" s="639"/>
      <c r="CU45" s="639"/>
      <c r="CV45" s="639"/>
      <c r="CW45" s="639"/>
      <c r="CX45" s="639"/>
      <c r="CY45" s="640"/>
      <c r="CZ45" s="623">
        <v>4.9000000000000004</v>
      </c>
      <c r="DA45" s="641"/>
      <c r="DB45" s="641"/>
      <c r="DC45" s="642"/>
      <c r="DD45" s="626">
        <v>56020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3099783</v>
      </c>
      <c r="CS46" s="621"/>
      <c r="CT46" s="621"/>
      <c r="CU46" s="621"/>
      <c r="CV46" s="621"/>
      <c r="CW46" s="621"/>
      <c r="CX46" s="621"/>
      <c r="CY46" s="622"/>
      <c r="CZ46" s="623">
        <v>5.9</v>
      </c>
      <c r="DA46" s="624"/>
      <c r="DB46" s="624"/>
      <c r="DC46" s="625"/>
      <c r="DD46" s="626">
        <v>734288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20388</v>
      </c>
      <c r="CS47" s="639"/>
      <c r="CT47" s="639"/>
      <c r="CU47" s="639"/>
      <c r="CV47" s="639"/>
      <c r="CW47" s="639"/>
      <c r="CX47" s="639"/>
      <c r="CY47" s="640"/>
      <c r="CZ47" s="623">
        <v>0</v>
      </c>
      <c r="DA47" s="641"/>
      <c r="DB47" s="641"/>
      <c r="DC47" s="642"/>
      <c r="DD47" s="626">
        <v>298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52964044</v>
      </c>
      <c r="CS49" s="605"/>
      <c r="CT49" s="605"/>
      <c r="CU49" s="605"/>
      <c r="CV49" s="605"/>
      <c r="CW49" s="605"/>
      <c r="CX49" s="605"/>
      <c r="CY49" s="606"/>
      <c r="CZ49" s="607">
        <v>100</v>
      </c>
      <c r="DA49" s="608"/>
      <c r="DB49" s="608"/>
      <c r="DC49" s="609"/>
      <c r="DD49" s="610">
        <v>34628113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1"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344</v>
      </c>
      <c r="DK2" s="1143"/>
      <c r="DL2" s="1143"/>
      <c r="DM2" s="1143"/>
      <c r="DN2" s="1143"/>
      <c r="DO2" s="1144"/>
      <c r="DP2" s="202"/>
      <c r="DQ2" s="1142" t="s">
        <v>345</v>
      </c>
      <c r="DR2" s="1143"/>
      <c r="DS2" s="1143"/>
      <c r="DT2" s="1143"/>
      <c r="DU2" s="1143"/>
      <c r="DV2" s="1143"/>
      <c r="DW2" s="1143"/>
      <c r="DX2" s="1143"/>
      <c r="DY2" s="1143"/>
      <c r="DZ2" s="114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5" t="s">
        <v>346</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5"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30" t="s">
        <v>362</v>
      </c>
      <c r="DH5" s="1131"/>
      <c r="DI5" s="1131"/>
      <c r="DJ5" s="1131"/>
      <c r="DK5" s="1132"/>
      <c r="DL5" s="1130" t="s">
        <v>363</v>
      </c>
      <c r="DM5" s="1131"/>
      <c r="DN5" s="1131"/>
      <c r="DO5" s="1131"/>
      <c r="DP5" s="1132"/>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6"/>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3"/>
      <c r="DH6" s="1134"/>
      <c r="DI6" s="1134"/>
      <c r="DJ6" s="1134"/>
      <c r="DK6" s="1135"/>
      <c r="DL6" s="1133"/>
      <c r="DM6" s="1134"/>
      <c r="DN6" s="1134"/>
      <c r="DO6" s="1134"/>
      <c r="DP6" s="1135"/>
      <c r="DQ6" s="1033"/>
      <c r="DR6" s="1034"/>
      <c r="DS6" s="1034"/>
      <c r="DT6" s="1034"/>
      <c r="DU6" s="1035"/>
      <c r="DV6" s="1033"/>
      <c r="DW6" s="1034"/>
      <c r="DX6" s="1034"/>
      <c r="DY6" s="1034"/>
      <c r="DZ6" s="1047"/>
      <c r="EA6" s="207"/>
    </row>
    <row r="7" spans="1:131" s="208" customFormat="1" ht="26.25" customHeight="1" thickTop="1" x14ac:dyDescent="0.15">
      <c r="A7" s="211">
        <v>1</v>
      </c>
      <c r="B7" s="1080" t="s">
        <v>365</v>
      </c>
      <c r="C7" s="1081"/>
      <c r="D7" s="1081"/>
      <c r="E7" s="1081"/>
      <c r="F7" s="1081"/>
      <c r="G7" s="1081"/>
      <c r="H7" s="1081"/>
      <c r="I7" s="1081"/>
      <c r="J7" s="1081"/>
      <c r="K7" s="1081"/>
      <c r="L7" s="1081"/>
      <c r="M7" s="1081"/>
      <c r="N7" s="1081"/>
      <c r="O7" s="1081"/>
      <c r="P7" s="1082"/>
      <c r="Q7" s="1136">
        <v>52076</v>
      </c>
      <c r="R7" s="1137"/>
      <c r="S7" s="1137"/>
      <c r="T7" s="1137"/>
      <c r="U7" s="1137"/>
      <c r="V7" s="1137">
        <v>51675</v>
      </c>
      <c r="W7" s="1137"/>
      <c r="X7" s="1137"/>
      <c r="Y7" s="1137"/>
      <c r="Z7" s="1137"/>
      <c r="AA7" s="1137">
        <v>401</v>
      </c>
      <c r="AB7" s="1137"/>
      <c r="AC7" s="1137"/>
      <c r="AD7" s="1137"/>
      <c r="AE7" s="1138"/>
      <c r="AF7" s="1139">
        <v>312</v>
      </c>
      <c r="AG7" s="1140"/>
      <c r="AH7" s="1140"/>
      <c r="AI7" s="1140"/>
      <c r="AJ7" s="1141"/>
      <c r="AK7" s="1123">
        <v>720</v>
      </c>
      <c r="AL7" s="1124"/>
      <c r="AM7" s="1124"/>
      <c r="AN7" s="1124"/>
      <c r="AO7" s="1124"/>
      <c r="AP7" s="1124">
        <v>50579</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127" t="s">
        <v>548</v>
      </c>
      <c r="BT7" s="1128"/>
      <c r="BU7" s="1128"/>
      <c r="BV7" s="1128"/>
      <c r="BW7" s="1128"/>
      <c r="BX7" s="1128"/>
      <c r="BY7" s="1128"/>
      <c r="BZ7" s="1128"/>
      <c r="CA7" s="1128"/>
      <c r="CB7" s="1128"/>
      <c r="CC7" s="1128"/>
      <c r="CD7" s="1128"/>
      <c r="CE7" s="1128"/>
      <c r="CF7" s="1128"/>
      <c r="CG7" s="1129"/>
      <c r="CH7" s="1120">
        <v>0</v>
      </c>
      <c r="CI7" s="1121"/>
      <c r="CJ7" s="1121"/>
      <c r="CK7" s="1121"/>
      <c r="CL7" s="1122"/>
      <c r="CM7" s="1120">
        <v>66</v>
      </c>
      <c r="CN7" s="1121"/>
      <c r="CO7" s="1121"/>
      <c r="CP7" s="1121"/>
      <c r="CQ7" s="1122"/>
      <c r="CR7" s="1120">
        <v>5</v>
      </c>
      <c r="CS7" s="1121"/>
      <c r="CT7" s="1121"/>
      <c r="CU7" s="1121"/>
      <c r="CV7" s="1122"/>
      <c r="CW7" s="1120">
        <v>0</v>
      </c>
      <c r="CX7" s="1121"/>
      <c r="CY7" s="1121"/>
      <c r="CZ7" s="1121"/>
      <c r="DA7" s="1122"/>
      <c r="DB7" s="1120">
        <v>0</v>
      </c>
      <c r="DC7" s="1121"/>
      <c r="DD7" s="1121"/>
      <c r="DE7" s="1121"/>
      <c r="DF7" s="1122"/>
      <c r="DG7" s="1120">
        <v>3275</v>
      </c>
      <c r="DH7" s="1121"/>
      <c r="DI7" s="1121"/>
      <c r="DJ7" s="1121"/>
      <c r="DK7" s="1122"/>
      <c r="DL7" s="1120" t="s">
        <v>481</v>
      </c>
      <c r="DM7" s="1121"/>
      <c r="DN7" s="1121"/>
      <c r="DO7" s="1121"/>
      <c r="DP7" s="1122"/>
      <c r="DQ7" s="1120" t="s">
        <v>481</v>
      </c>
      <c r="DR7" s="1121"/>
      <c r="DS7" s="1121"/>
      <c r="DT7" s="1121"/>
      <c r="DU7" s="1122"/>
      <c r="DV7" s="1147"/>
      <c r="DW7" s="1148"/>
      <c r="DX7" s="1148"/>
      <c r="DY7" s="1148"/>
      <c r="DZ7" s="1149"/>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1711</v>
      </c>
      <c r="R8" s="1073"/>
      <c r="S8" s="1073"/>
      <c r="T8" s="1073"/>
      <c r="U8" s="1073"/>
      <c r="V8" s="1073">
        <v>1711</v>
      </c>
      <c r="W8" s="1073"/>
      <c r="X8" s="1073"/>
      <c r="Y8" s="1073"/>
      <c r="Z8" s="1073"/>
      <c r="AA8" s="1073">
        <v>0</v>
      </c>
      <c r="AB8" s="1073"/>
      <c r="AC8" s="1073"/>
      <c r="AD8" s="1073"/>
      <c r="AE8" s="1074"/>
      <c r="AF8" s="1048" t="s">
        <v>367</v>
      </c>
      <c r="AG8" s="1049"/>
      <c r="AH8" s="1049"/>
      <c r="AI8" s="1049"/>
      <c r="AJ8" s="1050"/>
      <c r="AK8" s="1118">
        <v>764</v>
      </c>
      <c r="AL8" s="1119"/>
      <c r="AM8" s="1119"/>
      <c r="AN8" s="1119"/>
      <c r="AO8" s="1119"/>
      <c r="AP8" s="1119">
        <v>3254</v>
      </c>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3" t="s">
        <v>549</v>
      </c>
      <c r="BT8" s="1044"/>
      <c r="BU8" s="1044"/>
      <c r="BV8" s="1044"/>
      <c r="BW8" s="1044"/>
      <c r="BX8" s="1044"/>
      <c r="BY8" s="1044"/>
      <c r="BZ8" s="1044"/>
      <c r="CA8" s="1044"/>
      <c r="CB8" s="1044"/>
      <c r="CC8" s="1044"/>
      <c r="CD8" s="1044"/>
      <c r="CE8" s="1044"/>
      <c r="CF8" s="1044"/>
      <c r="CG8" s="1045"/>
      <c r="CH8" s="1018">
        <v>32</v>
      </c>
      <c r="CI8" s="1019"/>
      <c r="CJ8" s="1019"/>
      <c r="CK8" s="1019"/>
      <c r="CL8" s="1020"/>
      <c r="CM8" s="1018">
        <v>183</v>
      </c>
      <c r="CN8" s="1019"/>
      <c r="CO8" s="1019"/>
      <c r="CP8" s="1019"/>
      <c r="CQ8" s="1020"/>
      <c r="CR8" s="1018">
        <v>2</v>
      </c>
      <c r="CS8" s="1019"/>
      <c r="CT8" s="1019"/>
      <c r="CU8" s="1019"/>
      <c r="CV8" s="1020"/>
      <c r="CW8" s="1018">
        <v>309</v>
      </c>
      <c r="CX8" s="1019"/>
      <c r="CY8" s="1019"/>
      <c r="CZ8" s="1019"/>
      <c r="DA8" s="1020"/>
      <c r="DB8" s="1018">
        <v>0</v>
      </c>
      <c r="DC8" s="1019"/>
      <c r="DD8" s="1019"/>
      <c r="DE8" s="1019"/>
      <c r="DF8" s="1020"/>
      <c r="DG8" s="1018" t="s">
        <v>481</v>
      </c>
      <c r="DH8" s="1019"/>
      <c r="DI8" s="1019"/>
      <c r="DJ8" s="1019"/>
      <c r="DK8" s="1020"/>
      <c r="DL8" s="1018">
        <v>10117</v>
      </c>
      <c r="DM8" s="1019"/>
      <c r="DN8" s="1019"/>
      <c r="DO8" s="1019"/>
      <c r="DP8" s="1020"/>
      <c r="DQ8" s="1018" t="s">
        <v>481</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2156</v>
      </c>
      <c r="R9" s="1073"/>
      <c r="S9" s="1073"/>
      <c r="T9" s="1073"/>
      <c r="U9" s="1073"/>
      <c r="V9" s="1073">
        <v>2156</v>
      </c>
      <c r="W9" s="1073"/>
      <c r="X9" s="1073"/>
      <c r="Y9" s="1073"/>
      <c r="Z9" s="1073"/>
      <c r="AA9" s="1073">
        <v>0</v>
      </c>
      <c r="AB9" s="1073"/>
      <c r="AC9" s="1073"/>
      <c r="AD9" s="1073"/>
      <c r="AE9" s="1074"/>
      <c r="AF9" s="1048" t="s">
        <v>111</v>
      </c>
      <c r="AG9" s="1049"/>
      <c r="AH9" s="1049"/>
      <c r="AI9" s="1049"/>
      <c r="AJ9" s="1050"/>
      <c r="AK9" s="1118">
        <v>374</v>
      </c>
      <c r="AL9" s="1119"/>
      <c r="AM9" s="1119"/>
      <c r="AN9" s="1119"/>
      <c r="AO9" s="1119"/>
      <c r="AP9" s="1119">
        <v>9189</v>
      </c>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c r="BS9" s="1043" t="s">
        <v>550</v>
      </c>
      <c r="BT9" s="1044"/>
      <c r="BU9" s="1044"/>
      <c r="BV9" s="1044"/>
      <c r="BW9" s="1044"/>
      <c r="BX9" s="1044"/>
      <c r="BY9" s="1044"/>
      <c r="BZ9" s="1044"/>
      <c r="CA9" s="1044"/>
      <c r="CB9" s="1044"/>
      <c r="CC9" s="1044"/>
      <c r="CD9" s="1044"/>
      <c r="CE9" s="1044"/>
      <c r="CF9" s="1044"/>
      <c r="CG9" s="1045"/>
      <c r="CH9" s="1018">
        <v>54</v>
      </c>
      <c r="CI9" s="1019"/>
      <c r="CJ9" s="1019"/>
      <c r="CK9" s="1019"/>
      <c r="CL9" s="1020"/>
      <c r="CM9" s="1018">
        <v>1021</v>
      </c>
      <c r="CN9" s="1019"/>
      <c r="CO9" s="1019"/>
      <c r="CP9" s="1019"/>
      <c r="CQ9" s="1020"/>
      <c r="CR9" s="1018">
        <v>162</v>
      </c>
      <c r="CS9" s="1019"/>
      <c r="CT9" s="1019"/>
      <c r="CU9" s="1019"/>
      <c r="CV9" s="1020"/>
      <c r="CW9" s="1018">
        <v>0</v>
      </c>
      <c r="CX9" s="1019"/>
      <c r="CY9" s="1019"/>
      <c r="CZ9" s="1019"/>
      <c r="DA9" s="1020"/>
      <c r="DB9" s="1018">
        <v>1035</v>
      </c>
      <c r="DC9" s="1019"/>
      <c r="DD9" s="1019"/>
      <c r="DE9" s="1019"/>
      <c r="DF9" s="1020"/>
      <c r="DG9" s="1018" t="s">
        <v>481</v>
      </c>
      <c r="DH9" s="1019"/>
      <c r="DI9" s="1019"/>
      <c r="DJ9" s="1019"/>
      <c r="DK9" s="1020"/>
      <c r="DL9" s="1018" t="s">
        <v>481</v>
      </c>
      <c r="DM9" s="1019"/>
      <c r="DN9" s="1019"/>
      <c r="DO9" s="1019"/>
      <c r="DP9" s="1020"/>
      <c r="DQ9" s="1018" t="s">
        <v>481</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8"/>
      <c r="AL10" s="1119"/>
      <c r="AM10" s="1119"/>
      <c r="AN10" s="1119"/>
      <c r="AO10" s="1119"/>
      <c r="AP10" s="1119"/>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c r="BS10" s="1043" t="s">
        <v>551</v>
      </c>
      <c r="BT10" s="1044"/>
      <c r="BU10" s="1044"/>
      <c r="BV10" s="1044"/>
      <c r="BW10" s="1044"/>
      <c r="BX10" s="1044"/>
      <c r="BY10" s="1044"/>
      <c r="BZ10" s="1044"/>
      <c r="CA10" s="1044"/>
      <c r="CB10" s="1044"/>
      <c r="CC10" s="1044"/>
      <c r="CD10" s="1044"/>
      <c r="CE10" s="1044"/>
      <c r="CF10" s="1044"/>
      <c r="CG10" s="1045"/>
      <c r="CH10" s="1018">
        <v>141</v>
      </c>
      <c r="CI10" s="1019"/>
      <c r="CJ10" s="1019"/>
      <c r="CK10" s="1019"/>
      <c r="CL10" s="1020"/>
      <c r="CM10" s="1018">
        <v>653</v>
      </c>
      <c r="CN10" s="1019"/>
      <c r="CO10" s="1019"/>
      <c r="CP10" s="1019"/>
      <c r="CQ10" s="1020"/>
      <c r="CR10" s="1018">
        <v>200</v>
      </c>
      <c r="CS10" s="1019"/>
      <c r="CT10" s="1019"/>
      <c r="CU10" s="1019"/>
      <c r="CV10" s="1020"/>
      <c r="CW10" s="1018">
        <v>0</v>
      </c>
      <c r="CX10" s="1019"/>
      <c r="CY10" s="1019"/>
      <c r="CZ10" s="1019"/>
      <c r="DA10" s="1020"/>
      <c r="DB10" s="1018">
        <v>500</v>
      </c>
      <c r="DC10" s="1019"/>
      <c r="DD10" s="1019"/>
      <c r="DE10" s="1019"/>
      <c r="DF10" s="1020"/>
      <c r="DG10" s="1018" t="s">
        <v>557</v>
      </c>
      <c r="DH10" s="1019"/>
      <c r="DI10" s="1019"/>
      <c r="DJ10" s="1019"/>
      <c r="DK10" s="1020"/>
      <c r="DL10" s="1018">
        <v>529</v>
      </c>
      <c r="DM10" s="1019"/>
      <c r="DN10" s="1019"/>
      <c r="DO10" s="1019"/>
      <c r="DP10" s="1020"/>
      <c r="DQ10" s="1018">
        <v>159</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8"/>
      <c r="AL11" s="1119"/>
      <c r="AM11" s="1119"/>
      <c r="AN11" s="1119"/>
      <c r="AO11" s="1119"/>
      <c r="AP11" s="1119"/>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3" t="s">
        <v>552</v>
      </c>
      <c r="BT11" s="1044"/>
      <c r="BU11" s="1044"/>
      <c r="BV11" s="1044"/>
      <c r="BW11" s="1044"/>
      <c r="BX11" s="1044"/>
      <c r="BY11" s="1044"/>
      <c r="BZ11" s="1044"/>
      <c r="CA11" s="1044"/>
      <c r="CB11" s="1044"/>
      <c r="CC11" s="1044"/>
      <c r="CD11" s="1044"/>
      <c r="CE11" s="1044"/>
      <c r="CF11" s="1044"/>
      <c r="CG11" s="1045"/>
      <c r="CH11" s="1018">
        <v>2</v>
      </c>
      <c r="CI11" s="1019"/>
      <c r="CJ11" s="1019"/>
      <c r="CK11" s="1019"/>
      <c r="CL11" s="1020"/>
      <c r="CM11" s="1018">
        <v>70</v>
      </c>
      <c r="CN11" s="1019"/>
      <c r="CO11" s="1019"/>
      <c r="CP11" s="1019"/>
      <c r="CQ11" s="1020"/>
      <c r="CR11" s="1018">
        <v>40</v>
      </c>
      <c r="CS11" s="1019"/>
      <c r="CT11" s="1019"/>
      <c r="CU11" s="1019"/>
      <c r="CV11" s="1020"/>
      <c r="CW11" s="1018">
        <v>0</v>
      </c>
      <c r="CX11" s="1019"/>
      <c r="CY11" s="1019"/>
      <c r="CZ11" s="1019"/>
      <c r="DA11" s="1020"/>
      <c r="DB11" s="1018">
        <v>0</v>
      </c>
      <c r="DC11" s="1019"/>
      <c r="DD11" s="1019"/>
      <c r="DE11" s="1019"/>
      <c r="DF11" s="1020"/>
      <c r="DG11" s="1018" t="s">
        <v>481</v>
      </c>
      <c r="DH11" s="1019"/>
      <c r="DI11" s="1019"/>
      <c r="DJ11" s="1019"/>
      <c r="DK11" s="1020"/>
      <c r="DL11" s="1018" t="s">
        <v>481</v>
      </c>
      <c r="DM11" s="1019"/>
      <c r="DN11" s="1019"/>
      <c r="DO11" s="1019"/>
      <c r="DP11" s="1020"/>
      <c r="DQ11" s="1018" t="s">
        <v>481</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3" t="s">
        <v>553</v>
      </c>
      <c r="BT12" s="1044"/>
      <c r="BU12" s="1044"/>
      <c r="BV12" s="1044"/>
      <c r="BW12" s="1044"/>
      <c r="BX12" s="1044"/>
      <c r="BY12" s="1044"/>
      <c r="BZ12" s="1044"/>
      <c r="CA12" s="1044"/>
      <c r="CB12" s="1044"/>
      <c r="CC12" s="1044"/>
      <c r="CD12" s="1044"/>
      <c r="CE12" s="1044"/>
      <c r="CF12" s="1044"/>
      <c r="CG12" s="1045"/>
      <c r="CH12" s="1018">
        <v>-8</v>
      </c>
      <c r="CI12" s="1019"/>
      <c r="CJ12" s="1019"/>
      <c r="CK12" s="1019"/>
      <c r="CL12" s="1020"/>
      <c r="CM12" s="1018">
        <v>116</v>
      </c>
      <c r="CN12" s="1019"/>
      <c r="CO12" s="1019"/>
      <c r="CP12" s="1019"/>
      <c r="CQ12" s="1020"/>
      <c r="CR12" s="1018">
        <v>2</v>
      </c>
      <c r="CS12" s="1019"/>
      <c r="CT12" s="1019"/>
      <c r="CU12" s="1019"/>
      <c r="CV12" s="1020"/>
      <c r="CW12" s="1018">
        <v>4</v>
      </c>
      <c r="CX12" s="1019"/>
      <c r="CY12" s="1019"/>
      <c r="CZ12" s="1019"/>
      <c r="DA12" s="1020"/>
      <c r="DB12" s="1018">
        <v>126</v>
      </c>
      <c r="DC12" s="1019"/>
      <c r="DD12" s="1019"/>
      <c r="DE12" s="1019"/>
      <c r="DF12" s="1020"/>
      <c r="DG12" s="1018" t="s">
        <v>481</v>
      </c>
      <c r="DH12" s="1019"/>
      <c r="DI12" s="1019"/>
      <c r="DJ12" s="1019"/>
      <c r="DK12" s="1020"/>
      <c r="DL12" s="1018" t="s">
        <v>481</v>
      </c>
      <c r="DM12" s="1019"/>
      <c r="DN12" s="1019"/>
      <c r="DO12" s="1019"/>
      <c r="DP12" s="1020"/>
      <c r="DQ12" s="1018" t="s">
        <v>481</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3" t="s">
        <v>554</v>
      </c>
      <c r="BT13" s="1044"/>
      <c r="BU13" s="1044"/>
      <c r="BV13" s="1044"/>
      <c r="BW13" s="1044"/>
      <c r="BX13" s="1044"/>
      <c r="BY13" s="1044"/>
      <c r="BZ13" s="1044"/>
      <c r="CA13" s="1044"/>
      <c r="CB13" s="1044"/>
      <c r="CC13" s="1044"/>
      <c r="CD13" s="1044"/>
      <c r="CE13" s="1044"/>
      <c r="CF13" s="1044"/>
      <c r="CG13" s="1045"/>
      <c r="CH13" s="1018">
        <v>0</v>
      </c>
      <c r="CI13" s="1019"/>
      <c r="CJ13" s="1019"/>
      <c r="CK13" s="1019"/>
      <c r="CL13" s="1020"/>
      <c r="CM13" s="1018">
        <v>528</v>
      </c>
      <c r="CN13" s="1019"/>
      <c r="CO13" s="1019"/>
      <c r="CP13" s="1019"/>
      <c r="CQ13" s="1020"/>
      <c r="CR13" s="1018">
        <v>500</v>
      </c>
      <c r="CS13" s="1019"/>
      <c r="CT13" s="1019"/>
      <c r="CU13" s="1019"/>
      <c r="CV13" s="1020"/>
      <c r="CW13" s="1018">
        <v>163</v>
      </c>
      <c r="CX13" s="1019"/>
      <c r="CY13" s="1019"/>
      <c r="CZ13" s="1019"/>
      <c r="DA13" s="1020"/>
      <c r="DB13" s="1018">
        <v>0</v>
      </c>
      <c r="DC13" s="1019"/>
      <c r="DD13" s="1019"/>
      <c r="DE13" s="1019"/>
      <c r="DF13" s="1020"/>
      <c r="DG13" s="1018" t="s">
        <v>481</v>
      </c>
      <c r="DH13" s="1019"/>
      <c r="DI13" s="1019"/>
      <c r="DJ13" s="1019"/>
      <c r="DK13" s="1020"/>
      <c r="DL13" s="1018" t="s">
        <v>481</v>
      </c>
      <c r="DM13" s="1019"/>
      <c r="DN13" s="1019"/>
      <c r="DO13" s="1019"/>
      <c r="DP13" s="1020"/>
      <c r="DQ13" s="1018" t="s">
        <v>481</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3" t="s">
        <v>555</v>
      </c>
      <c r="BT14" s="1044"/>
      <c r="BU14" s="1044"/>
      <c r="BV14" s="1044"/>
      <c r="BW14" s="1044"/>
      <c r="BX14" s="1044"/>
      <c r="BY14" s="1044"/>
      <c r="BZ14" s="1044"/>
      <c r="CA14" s="1044"/>
      <c r="CB14" s="1044"/>
      <c r="CC14" s="1044"/>
      <c r="CD14" s="1044"/>
      <c r="CE14" s="1044"/>
      <c r="CF14" s="1044"/>
      <c r="CG14" s="1045"/>
      <c r="CH14" s="1018">
        <v>-22</v>
      </c>
      <c r="CI14" s="1019"/>
      <c r="CJ14" s="1019"/>
      <c r="CK14" s="1019"/>
      <c r="CL14" s="1020"/>
      <c r="CM14" s="1018">
        <v>309</v>
      </c>
      <c r="CN14" s="1019"/>
      <c r="CO14" s="1019"/>
      <c r="CP14" s="1019"/>
      <c r="CQ14" s="1020"/>
      <c r="CR14" s="1018">
        <v>42</v>
      </c>
      <c r="CS14" s="1019"/>
      <c r="CT14" s="1019"/>
      <c r="CU14" s="1019"/>
      <c r="CV14" s="1020"/>
      <c r="CW14" s="1018">
        <v>134</v>
      </c>
      <c r="CX14" s="1019"/>
      <c r="CY14" s="1019"/>
      <c r="CZ14" s="1019"/>
      <c r="DA14" s="1020"/>
      <c r="DB14" s="1018" t="s">
        <v>481</v>
      </c>
      <c r="DC14" s="1019"/>
      <c r="DD14" s="1019"/>
      <c r="DE14" s="1019"/>
      <c r="DF14" s="1020"/>
      <c r="DG14" s="1018" t="s">
        <v>481</v>
      </c>
      <c r="DH14" s="1019"/>
      <c r="DI14" s="1019"/>
      <c r="DJ14" s="1019"/>
      <c r="DK14" s="1020"/>
      <c r="DL14" s="1018" t="s">
        <v>481</v>
      </c>
      <c r="DM14" s="1019"/>
      <c r="DN14" s="1019"/>
      <c r="DO14" s="1019"/>
      <c r="DP14" s="1020"/>
      <c r="DQ14" s="1018" t="s">
        <v>481</v>
      </c>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3" t="s">
        <v>556</v>
      </c>
      <c r="BT15" s="1044"/>
      <c r="BU15" s="1044"/>
      <c r="BV15" s="1044"/>
      <c r="BW15" s="1044"/>
      <c r="BX15" s="1044"/>
      <c r="BY15" s="1044"/>
      <c r="BZ15" s="1044"/>
      <c r="CA15" s="1044"/>
      <c r="CB15" s="1044"/>
      <c r="CC15" s="1044"/>
      <c r="CD15" s="1044"/>
      <c r="CE15" s="1044"/>
      <c r="CF15" s="1044"/>
      <c r="CG15" s="1045"/>
      <c r="CH15" s="1018">
        <v>540</v>
      </c>
      <c r="CI15" s="1019"/>
      <c r="CJ15" s="1019"/>
      <c r="CK15" s="1019"/>
      <c r="CL15" s="1020"/>
      <c r="CM15" s="1018">
        <v>8897</v>
      </c>
      <c r="CN15" s="1019"/>
      <c r="CO15" s="1019"/>
      <c r="CP15" s="1019"/>
      <c r="CQ15" s="1020"/>
      <c r="CR15" s="1018" t="s">
        <v>481</v>
      </c>
      <c r="CS15" s="1019"/>
      <c r="CT15" s="1019"/>
      <c r="CU15" s="1019"/>
      <c r="CV15" s="1020"/>
      <c r="CW15" s="1018" t="s">
        <v>481</v>
      </c>
      <c r="CX15" s="1019"/>
      <c r="CY15" s="1019"/>
      <c r="CZ15" s="1019"/>
      <c r="DA15" s="1020"/>
      <c r="DB15" s="1018" t="s">
        <v>481</v>
      </c>
      <c r="DC15" s="1019"/>
      <c r="DD15" s="1019"/>
      <c r="DE15" s="1019"/>
      <c r="DF15" s="1020"/>
      <c r="DG15" s="1018" t="s">
        <v>481</v>
      </c>
      <c r="DH15" s="1019"/>
      <c r="DI15" s="1019"/>
      <c r="DJ15" s="1019"/>
      <c r="DK15" s="1020"/>
      <c r="DL15" s="1018" t="s">
        <v>481</v>
      </c>
      <c r="DM15" s="1019"/>
      <c r="DN15" s="1019"/>
      <c r="DO15" s="1019"/>
      <c r="DP15" s="1020"/>
      <c r="DQ15" s="1018">
        <v>18</v>
      </c>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3"/>
      <c r="R22" s="1114"/>
      <c r="S22" s="1114"/>
      <c r="T22" s="1114"/>
      <c r="U22" s="1114"/>
      <c r="V22" s="1114"/>
      <c r="W22" s="1114"/>
      <c r="X22" s="1114"/>
      <c r="Y22" s="1114"/>
      <c r="Z22" s="1114"/>
      <c r="AA22" s="1114"/>
      <c r="AB22" s="1114"/>
      <c r="AC22" s="1114"/>
      <c r="AD22" s="1114"/>
      <c r="AE22" s="1115"/>
      <c r="AF22" s="1048"/>
      <c r="AG22" s="1049"/>
      <c r="AH22" s="1049"/>
      <c r="AI22" s="1049"/>
      <c r="AJ22" s="1050"/>
      <c r="AK22" s="1109"/>
      <c r="AL22" s="1110"/>
      <c r="AM22" s="1110"/>
      <c r="AN22" s="1110"/>
      <c r="AO22" s="1110"/>
      <c r="AP22" s="1110"/>
      <c r="AQ22" s="1110"/>
      <c r="AR22" s="1110"/>
      <c r="AS22" s="1110"/>
      <c r="AT22" s="1110"/>
      <c r="AU22" s="1111"/>
      <c r="AV22" s="1111"/>
      <c r="AW22" s="1111"/>
      <c r="AX22" s="1111"/>
      <c r="AY22" s="1112"/>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100"/>
      <c r="R23" s="1101"/>
      <c r="S23" s="1101"/>
      <c r="T23" s="1101"/>
      <c r="U23" s="1101"/>
      <c r="V23" s="1101"/>
      <c r="W23" s="1101"/>
      <c r="X23" s="1101"/>
      <c r="Y23" s="1101"/>
      <c r="Z23" s="1101"/>
      <c r="AA23" s="1101"/>
      <c r="AB23" s="1101"/>
      <c r="AC23" s="1101"/>
      <c r="AD23" s="1101"/>
      <c r="AE23" s="1102"/>
      <c r="AF23" s="1103">
        <v>312</v>
      </c>
      <c r="AG23" s="1101"/>
      <c r="AH23" s="1101"/>
      <c r="AI23" s="1101"/>
      <c r="AJ23" s="1104"/>
      <c r="AK23" s="1105"/>
      <c r="AL23" s="1106"/>
      <c r="AM23" s="1106"/>
      <c r="AN23" s="1106"/>
      <c r="AO23" s="1106"/>
      <c r="AP23" s="1101"/>
      <c r="AQ23" s="1101"/>
      <c r="AR23" s="1101"/>
      <c r="AS23" s="1101"/>
      <c r="AT23" s="1101"/>
      <c r="AU23" s="1107"/>
      <c r="AV23" s="1107"/>
      <c r="AW23" s="1107"/>
      <c r="AX23" s="1107"/>
      <c r="AY23" s="1108"/>
      <c r="AZ23" s="1097" t="s">
        <v>111</v>
      </c>
      <c r="BA23" s="1098"/>
      <c r="BB23" s="1098"/>
      <c r="BC23" s="1098"/>
      <c r="BD23" s="1099"/>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6" t="s">
        <v>372</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5" t="s">
        <v>373</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91" t="s">
        <v>377</v>
      </c>
      <c r="AG26" s="1037"/>
      <c r="AH26" s="1037"/>
      <c r="AI26" s="1037"/>
      <c r="AJ26" s="1092"/>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3"/>
      <c r="AG27" s="1040"/>
      <c r="AH27" s="1040"/>
      <c r="AI27" s="1040"/>
      <c r="AJ27" s="1094"/>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80" t="s">
        <v>382</v>
      </c>
      <c r="C28" s="1081"/>
      <c r="D28" s="1081"/>
      <c r="E28" s="1081"/>
      <c r="F28" s="1081"/>
      <c r="G28" s="1081"/>
      <c r="H28" s="1081"/>
      <c r="I28" s="1081"/>
      <c r="J28" s="1081"/>
      <c r="K28" s="1081"/>
      <c r="L28" s="1081"/>
      <c r="M28" s="1081"/>
      <c r="N28" s="1081"/>
      <c r="O28" s="1081"/>
      <c r="P28" s="1082"/>
      <c r="Q28" s="1083">
        <v>20638</v>
      </c>
      <c r="R28" s="1084"/>
      <c r="S28" s="1084"/>
      <c r="T28" s="1084"/>
      <c r="U28" s="1084"/>
      <c r="V28" s="1084">
        <v>19633</v>
      </c>
      <c r="W28" s="1084"/>
      <c r="X28" s="1084"/>
      <c r="Y28" s="1084"/>
      <c r="Z28" s="1084"/>
      <c r="AA28" s="1084">
        <f>+AF28</f>
        <v>1005</v>
      </c>
      <c r="AB28" s="1084"/>
      <c r="AC28" s="1084"/>
      <c r="AD28" s="1084"/>
      <c r="AE28" s="1085"/>
      <c r="AF28" s="1086">
        <v>1005</v>
      </c>
      <c r="AG28" s="1084"/>
      <c r="AH28" s="1084"/>
      <c r="AI28" s="1084"/>
      <c r="AJ28" s="1087"/>
      <c r="AK28" s="1088" t="s">
        <v>481</v>
      </c>
      <c r="AL28" s="1089"/>
      <c r="AM28" s="1089"/>
      <c r="AN28" s="1089"/>
      <c r="AO28" s="1090"/>
      <c r="AP28" s="1076" t="s">
        <v>481</v>
      </c>
      <c r="AQ28" s="1076"/>
      <c r="AR28" s="1076"/>
      <c r="AS28" s="1076"/>
      <c r="AT28" s="1076"/>
      <c r="AU28" s="1076" t="s">
        <v>481</v>
      </c>
      <c r="AV28" s="1076"/>
      <c r="AW28" s="1076"/>
      <c r="AX28" s="1076"/>
      <c r="AY28" s="1076"/>
      <c r="AZ28" s="1077" t="s">
        <v>481</v>
      </c>
      <c r="BA28" s="1077"/>
      <c r="BB28" s="1077"/>
      <c r="BC28" s="1077"/>
      <c r="BD28" s="1077"/>
      <c r="BE28" s="1078"/>
      <c r="BF28" s="1078"/>
      <c r="BG28" s="1078"/>
      <c r="BH28" s="1078"/>
      <c r="BI28" s="1079"/>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2938</v>
      </c>
      <c r="R29" s="1073"/>
      <c r="S29" s="1073"/>
      <c r="T29" s="1073"/>
      <c r="U29" s="1073"/>
      <c r="V29" s="1073">
        <v>2853</v>
      </c>
      <c r="W29" s="1073"/>
      <c r="X29" s="1073"/>
      <c r="Y29" s="1073"/>
      <c r="Z29" s="1073"/>
      <c r="AA29" s="1073">
        <f>+AF29</f>
        <v>84</v>
      </c>
      <c r="AB29" s="1073"/>
      <c r="AC29" s="1073"/>
      <c r="AD29" s="1073"/>
      <c r="AE29" s="1074"/>
      <c r="AF29" s="1048">
        <v>84</v>
      </c>
      <c r="AG29" s="1049"/>
      <c r="AH29" s="1049"/>
      <c r="AI29" s="1049"/>
      <c r="AJ29" s="1050"/>
      <c r="AK29" s="1075" t="s">
        <v>481</v>
      </c>
      <c r="AL29" s="1008"/>
      <c r="AM29" s="1008"/>
      <c r="AN29" s="1008"/>
      <c r="AO29" s="1009"/>
      <c r="AP29" s="1000" t="s">
        <v>481</v>
      </c>
      <c r="AQ29" s="1000"/>
      <c r="AR29" s="1000"/>
      <c r="AS29" s="1000"/>
      <c r="AT29" s="1000"/>
      <c r="AU29" s="1000" t="s">
        <v>481</v>
      </c>
      <c r="AV29" s="1000"/>
      <c r="AW29" s="1000"/>
      <c r="AX29" s="1000"/>
      <c r="AY29" s="1000"/>
      <c r="AZ29" s="1071" t="s">
        <v>481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6</v>
      </c>
      <c r="R30" s="1073"/>
      <c r="S30" s="1073"/>
      <c r="T30" s="1073"/>
      <c r="U30" s="1073"/>
      <c r="V30" s="1073">
        <v>6</v>
      </c>
      <c r="W30" s="1073"/>
      <c r="X30" s="1073"/>
      <c r="Y30" s="1073"/>
      <c r="Z30" s="1073"/>
      <c r="AA30" s="1073">
        <v>0</v>
      </c>
      <c r="AB30" s="1073"/>
      <c r="AC30" s="1073"/>
      <c r="AD30" s="1073"/>
      <c r="AE30" s="1074"/>
      <c r="AF30" s="1048" t="s">
        <v>111</v>
      </c>
      <c r="AG30" s="1049"/>
      <c r="AH30" s="1049"/>
      <c r="AI30" s="1049"/>
      <c r="AJ30" s="1050"/>
      <c r="AK30" s="1075" t="s">
        <v>481</v>
      </c>
      <c r="AL30" s="1008"/>
      <c r="AM30" s="1008"/>
      <c r="AN30" s="1008"/>
      <c r="AO30" s="1009"/>
      <c r="AP30" s="1000" t="s">
        <v>481</v>
      </c>
      <c r="AQ30" s="1000"/>
      <c r="AR30" s="1000"/>
      <c r="AS30" s="1000"/>
      <c r="AT30" s="1000"/>
      <c r="AU30" s="1000" t="s">
        <v>481</v>
      </c>
      <c r="AV30" s="1000"/>
      <c r="AW30" s="1000"/>
      <c r="AX30" s="1000"/>
      <c r="AY30" s="1000"/>
      <c r="AZ30" s="1071" t="s">
        <v>481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11613</v>
      </c>
      <c r="R31" s="1073"/>
      <c r="S31" s="1073"/>
      <c r="T31" s="1073"/>
      <c r="U31" s="1073"/>
      <c r="V31" s="1073">
        <v>11378</v>
      </c>
      <c r="W31" s="1073"/>
      <c r="X31" s="1073"/>
      <c r="Y31" s="1073"/>
      <c r="Z31" s="1073"/>
      <c r="AA31" s="1073">
        <f>+AF31</f>
        <v>235</v>
      </c>
      <c r="AB31" s="1073"/>
      <c r="AC31" s="1073"/>
      <c r="AD31" s="1073"/>
      <c r="AE31" s="1074"/>
      <c r="AF31" s="1048">
        <v>235</v>
      </c>
      <c r="AG31" s="1049"/>
      <c r="AH31" s="1049"/>
      <c r="AI31" s="1049"/>
      <c r="AJ31" s="1050"/>
      <c r="AK31" s="1075" t="s">
        <v>481</v>
      </c>
      <c r="AL31" s="1008"/>
      <c r="AM31" s="1008"/>
      <c r="AN31" s="1008"/>
      <c r="AO31" s="1009"/>
      <c r="AP31" s="1000" t="s">
        <v>481</v>
      </c>
      <c r="AQ31" s="1000"/>
      <c r="AR31" s="1000"/>
      <c r="AS31" s="1000"/>
      <c r="AT31" s="1000"/>
      <c r="AU31" s="1000" t="s">
        <v>481</v>
      </c>
      <c r="AV31" s="1000"/>
      <c r="AW31" s="1000"/>
      <c r="AX31" s="1000"/>
      <c r="AY31" s="1000"/>
      <c r="AZ31" s="1071" t="s">
        <v>481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3485</v>
      </c>
      <c r="R32" s="1073"/>
      <c r="S32" s="1073"/>
      <c r="T32" s="1073"/>
      <c r="U32" s="1073"/>
      <c r="V32" s="1073">
        <v>3101</v>
      </c>
      <c r="W32" s="1073"/>
      <c r="X32" s="1073"/>
      <c r="Y32" s="1073"/>
      <c r="Z32" s="1073"/>
      <c r="AA32" s="1073">
        <v>384</v>
      </c>
      <c r="AB32" s="1073"/>
      <c r="AC32" s="1073"/>
      <c r="AD32" s="1073"/>
      <c r="AE32" s="1074"/>
      <c r="AF32" s="1048">
        <v>3928</v>
      </c>
      <c r="AG32" s="1049"/>
      <c r="AH32" s="1049"/>
      <c r="AI32" s="1049"/>
      <c r="AJ32" s="1050"/>
      <c r="AK32" s="1009">
        <v>66</v>
      </c>
      <c r="AL32" s="1000"/>
      <c r="AM32" s="1000"/>
      <c r="AN32" s="1000"/>
      <c r="AO32" s="1000"/>
      <c r="AP32" s="1000">
        <v>2118</v>
      </c>
      <c r="AQ32" s="1000"/>
      <c r="AR32" s="1000"/>
      <c r="AS32" s="1000"/>
      <c r="AT32" s="1000"/>
      <c r="AU32" s="1000">
        <v>30</v>
      </c>
      <c r="AV32" s="1000"/>
      <c r="AW32" s="1000"/>
      <c r="AX32" s="1000"/>
      <c r="AY32" s="1000"/>
      <c r="AZ32" s="1071" t="s">
        <v>481</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5601</v>
      </c>
      <c r="R33" s="1073"/>
      <c r="S33" s="1073"/>
      <c r="T33" s="1073"/>
      <c r="U33" s="1073"/>
      <c r="V33" s="1073">
        <v>5719</v>
      </c>
      <c r="W33" s="1073"/>
      <c r="X33" s="1073"/>
      <c r="Y33" s="1073"/>
      <c r="Z33" s="1073"/>
      <c r="AA33" s="1073">
        <v>-118</v>
      </c>
      <c r="AB33" s="1073"/>
      <c r="AC33" s="1073"/>
      <c r="AD33" s="1073"/>
      <c r="AE33" s="1074"/>
      <c r="AF33" s="1048">
        <v>-669</v>
      </c>
      <c r="AG33" s="1049"/>
      <c r="AH33" s="1049"/>
      <c r="AI33" s="1049"/>
      <c r="AJ33" s="1050"/>
      <c r="AK33" s="1009">
        <v>1552</v>
      </c>
      <c r="AL33" s="1000"/>
      <c r="AM33" s="1000"/>
      <c r="AN33" s="1000"/>
      <c r="AO33" s="1000"/>
      <c r="AP33" s="1000">
        <v>1421</v>
      </c>
      <c r="AQ33" s="1000"/>
      <c r="AR33" s="1000"/>
      <c r="AS33" s="1000"/>
      <c r="AT33" s="1000"/>
      <c r="AU33" s="1000">
        <v>1003</v>
      </c>
      <c r="AV33" s="1000"/>
      <c r="AW33" s="1000"/>
      <c r="AX33" s="1000"/>
      <c r="AY33" s="1000"/>
      <c r="AZ33" s="1071">
        <v>14</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3740</v>
      </c>
      <c r="R34" s="1073"/>
      <c r="S34" s="1073"/>
      <c r="T34" s="1073"/>
      <c r="U34" s="1073"/>
      <c r="V34" s="1073">
        <v>3083</v>
      </c>
      <c r="W34" s="1073"/>
      <c r="X34" s="1073"/>
      <c r="Y34" s="1073"/>
      <c r="Z34" s="1073"/>
      <c r="AA34" s="1073">
        <v>657</v>
      </c>
      <c r="AB34" s="1073"/>
      <c r="AC34" s="1073"/>
      <c r="AD34" s="1073"/>
      <c r="AE34" s="1074"/>
      <c r="AF34" s="1048">
        <v>2409</v>
      </c>
      <c r="AG34" s="1049"/>
      <c r="AH34" s="1049"/>
      <c r="AI34" s="1049"/>
      <c r="AJ34" s="1050"/>
      <c r="AK34" s="1009">
        <v>1062</v>
      </c>
      <c r="AL34" s="1000"/>
      <c r="AM34" s="1000"/>
      <c r="AN34" s="1000"/>
      <c r="AO34" s="1000"/>
      <c r="AP34" s="1000">
        <v>14234</v>
      </c>
      <c r="AQ34" s="1000"/>
      <c r="AR34" s="1000"/>
      <c r="AS34" s="1000"/>
      <c r="AT34" s="1000"/>
      <c r="AU34" s="1000">
        <v>6477</v>
      </c>
      <c r="AV34" s="1000"/>
      <c r="AW34" s="1000"/>
      <c r="AX34" s="1000"/>
      <c r="AY34" s="1000"/>
      <c r="AZ34" s="1071" t="s">
        <v>481</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6993</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394</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543</v>
      </c>
      <c r="C68" s="1015"/>
      <c r="D68" s="1015"/>
      <c r="E68" s="1015"/>
      <c r="F68" s="1015"/>
      <c r="G68" s="1015"/>
      <c r="H68" s="1015"/>
      <c r="I68" s="1015"/>
      <c r="J68" s="1015"/>
      <c r="K68" s="1015"/>
      <c r="L68" s="1015"/>
      <c r="M68" s="1015"/>
      <c r="N68" s="1015"/>
      <c r="O68" s="1015"/>
      <c r="P68" s="1016"/>
      <c r="Q68" s="1017">
        <v>2908</v>
      </c>
      <c r="R68" s="1011"/>
      <c r="S68" s="1011"/>
      <c r="T68" s="1011"/>
      <c r="U68" s="1011"/>
      <c r="V68" s="1011">
        <v>2818</v>
      </c>
      <c r="W68" s="1011"/>
      <c r="X68" s="1011"/>
      <c r="Y68" s="1011"/>
      <c r="Z68" s="1011"/>
      <c r="AA68" s="1011">
        <v>89</v>
      </c>
      <c r="AB68" s="1011"/>
      <c r="AC68" s="1011"/>
      <c r="AD68" s="1011"/>
      <c r="AE68" s="1011"/>
      <c r="AF68" s="1011">
        <v>89</v>
      </c>
      <c r="AG68" s="1011"/>
      <c r="AH68" s="1011"/>
      <c r="AI68" s="1011"/>
      <c r="AJ68" s="1011"/>
      <c r="AK68" s="1011" t="s">
        <v>481</v>
      </c>
      <c r="AL68" s="1011"/>
      <c r="AM68" s="1011"/>
      <c r="AN68" s="1011"/>
      <c r="AO68" s="1011"/>
      <c r="AP68" s="1011">
        <v>6055</v>
      </c>
      <c r="AQ68" s="1011"/>
      <c r="AR68" s="1011"/>
      <c r="AS68" s="1011"/>
      <c r="AT68" s="1011"/>
      <c r="AU68" s="1011">
        <v>3861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544</v>
      </c>
      <c r="C69" s="1004"/>
      <c r="D69" s="1004"/>
      <c r="E69" s="1004"/>
      <c r="F69" s="1004"/>
      <c r="G69" s="1004"/>
      <c r="H69" s="1004"/>
      <c r="I69" s="1004"/>
      <c r="J69" s="1004"/>
      <c r="K69" s="1004"/>
      <c r="L69" s="1004"/>
      <c r="M69" s="1004"/>
      <c r="N69" s="1004"/>
      <c r="O69" s="1004"/>
      <c r="P69" s="1005"/>
      <c r="Q69" s="1006">
        <v>212</v>
      </c>
      <c r="R69" s="1000"/>
      <c r="S69" s="1000"/>
      <c r="T69" s="1000"/>
      <c r="U69" s="1000"/>
      <c r="V69" s="1000">
        <v>190</v>
      </c>
      <c r="W69" s="1000"/>
      <c r="X69" s="1000"/>
      <c r="Y69" s="1000"/>
      <c r="Z69" s="1000"/>
      <c r="AA69" s="1000">
        <v>22</v>
      </c>
      <c r="AB69" s="1000"/>
      <c r="AC69" s="1000"/>
      <c r="AD69" s="1000"/>
      <c r="AE69" s="1000"/>
      <c r="AF69" s="1000">
        <v>22</v>
      </c>
      <c r="AG69" s="1000"/>
      <c r="AH69" s="1000"/>
      <c r="AI69" s="1000"/>
      <c r="AJ69" s="1000"/>
      <c r="AK69" s="1000" t="s">
        <v>481</v>
      </c>
      <c r="AL69" s="1000"/>
      <c r="AM69" s="1000"/>
      <c r="AN69" s="1000"/>
      <c r="AO69" s="1000"/>
      <c r="AP69" s="1000">
        <v>131</v>
      </c>
      <c r="AQ69" s="1000"/>
      <c r="AR69" s="1000"/>
      <c r="AS69" s="1000"/>
      <c r="AT69" s="1000"/>
      <c r="AU69" s="1000">
        <v>13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545</v>
      </c>
      <c r="C70" s="1004"/>
      <c r="D70" s="1004"/>
      <c r="E70" s="1004"/>
      <c r="F70" s="1004"/>
      <c r="G70" s="1004"/>
      <c r="H70" s="1004"/>
      <c r="I70" s="1004"/>
      <c r="J70" s="1004"/>
      <c r="K70" s="1004"/>
      <c r="L70" s="1004"/>
      <c r="M70" s="1004"/>
      <c r="N70" s="1004"/>
      <c r="O70" s="1004"/>
      <c r="P70" s="1005"/>
      <c r="Q70" s="1006">
        <v>15052</v>
      </c>
      <c r="R70" s="1000"/>
      <c r="S70" s="1000"/>
      <c r="T70" s="1000"/>
      <c r="U70" s="1000"/>
      <c r="V70" s="1000">
        <v>12500</v>
      </c>
      <c r="W70" s="1000"/>
      <c r="X70" s="1000"/>
      <c r="Y70" s="1000"/>
      <c r="Z70" s="1000"/>
      <c r="AA70" s="1000">
        <v>2552</v>
      </c>
      <c r="AB70" s="1000"/>
      <c r="AC70" s="1000"/>
      <c r="AD70" s="1000"/>
      <c r="AE70" s="1000"/>
      <c r="AF70" s="1000">
        <v>2552</v>
      </c>
      <c r="AG70" s="1000"/>
      <c r="AH70" s="1000"/>
      <c r="AI70" s="1000"/>
      <c r="AJ70" s="1000"/>
      <c r="AK70" s="1000" t="s">
        <v>481</v>
      </c>
      <c r="AL70" s="1000"/>
      <c r="AM70" s="1000"/>
      <c r="AN70" s="1000"/>
      <c r="AO70" s="1000"/>
      <c r="AP70" s="1000" t="s">
        <v>481</v>
      </c>
      <c r="AQ70" s="1000"/>
      <c r="AR70" s="1000"/>
      <c r="AS70" s="1000"/>
      <c r="AT70" s="1000"/>
      <c r="AU70" s="1000" t="s">
        <v>481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546</v>
      </c>
      <c r="C71" s="1004"/>
      <c r="D71" s="1004"/>
      <c r="E71" s="1004"/>
      <c r="F71" s="1004"/>
      <c r="G71" s="1004"/>
      <c r="H71" s="1004"/>
      <c r="I71" s="1004"/>
      <c r="J71" s="1004"/>
      <c r="K71" s="1004"/>
      <c r="L71" s="1004"/>
      <c r="M71" s="1004"/>
      <c r="N71" s="1004"/>
      <c r="O71" s="1004"/>
      <c r="P71" s="1005"/>
      <c r="Q71" s="1006">
        <v>495</v>
      </c>
      <c r="R71" s="1000"/>
      <c r="S71" s="1000"/>
      <c r="T71" s="1000"/>
      <c r="U71" s="1000"/>
      <c r="V71" s="1000">
        <v>348</v>
      </c>
      <c r="W71" s="1000"/>
      <c r="X71" s="1000"/>
      <c r="Y71" s="1000"/>
      <c r="Z71" s="1000"/>
      <c r="AA71" s="1000">
        <v>148</v>
      </c>
      <c r="AB71" s="1000"/>
      <c r="AC71" s="1000"/>
      <c r="AD71" s="1000"/>
      <c r="AE71" s="1000"/>
      <c r="AF71" s="1000">
        <v>148</v>
      </c>
      <c r="AG71" s="1000"/>
      <c r="AH71" s="1000"/>
      <c r="AI71" s="1000"/>
      <c r="AJ71" s="1000"/>
      <c r="AK71" s="1000">
        <v>176</v>
      </c>
      <c r="AL71" s="1000"/>
      <c r="AM71" s="1000"/>
      <c r="AN71" s="1000"/>
      <c r="AO71" s="1000"/>
      <c r="AP71" s="1000" t="s">
        <v>481</v>
      </c>
      <c r="AQ71" s="1000"/>
      <c r="AR71" s="1000"/>
      <c r="AS71" s="1000"/>
      <c r="AT71" s="1000"/>
      <c r="AU71" s="1000" t="s">
        <v>481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547</v>
      </c>
      <c r="C72" s="1004"/>
      <c r="D72" s="1004"/>
      <c r="E72" s="1004"/>
      <c r="F72" s="1004"/>
      <c r="G72" s="1004"/>
      <c r="H72" s="1004"/>
      <c r="I72" s="1004"/>
      <c r="J72" s="1004"/>
      <c r="K72" s="1004"/>
      <c r="L72" s="1004"/>
      <c r="M72" s="1004"/>
      <c r="N72" s="1004"/>
      <c r="O72" s="1004"/>
      <c r="P72" s="1005"/>
      <c r="Q72" s="1006">
        <v>707526</v>
      </c>
      <c r="R72" s="1000"/>
      <c r="S72" s="1000"/>
      <c r="T72" s="1000"/>
      <c r="U72" s="1000"/>
      <c r="V72" s="1000">
        <v>687045</v>
      </c>
      <c r="W72" s="1000"/>
      <c r="X72" s="1000"/>
      <c r="Y72" s="1000"/>
      <c r="Z72" s="1000"/>
      <c r="AA72" s="1000">
        <v>20481</v>
      </c>
      <c r="AB72" s="1000"/>
      <c r="AC72" s="1000"/>
      <c r="AD72" s="1000"/>
      <c r="AE72" s="1000"/>
      <c r="AF72" s="1000">
        <v>20481</v>
      </c>
      <c r="AG72" s="1000"/>
      <c r="AH72" s="1000"/>
      <c r="AI72" s="1000"/>
      <c r="AJ72" s="1000"/>
      <c r="AK72" s="1000">
        <v>3255</v>
      </c>
      <c r="AL72" s="1000"/>
      <c r="AM72" s="1000"/>
      <c r="AN72" s="1000"/>
      <c r="AO72" s="1000"/>
      <c r="AP72" s="1000" t="s">
        <v>481</v>
      </c>
      <c r="AQ72" s="1000"/>
      <c r="AR72" s="1000"/>
      <c r="AS72" s="1000"/>
      <c r="AT72" s="1000"/>
      <c r="AU72" s="1000" t="s">
        <v>481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6663175</v>
      </c>
      <c r="AB110" s="916"/>
      <c r="AC110" s="916"/>
      <c r="AD110" s="916"/>
      <c r="AE110" s="917"/>
      <c r="AF110" s="918">
        <v>6371856</v>
      </c>
      <c r="AG110" s="916"/>
      <c r="AH110" s="916"/>
      <c r="AI110" s="916"/>
      <c r="AJ110" s="917"/>
      <c r="AK110" s="918">
        <v>5763871</v>
      </c>
      <c r="AL110" s="916"/>
      <c r="AM110" s="916"/>
      <c r="AN110" s="916"/>
      <c r="AO110" s="917"/>
      <c r="AP110" s="919">
        <v>21.9</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58356039</v>
      </c>
      <c r="BR110" s="863"/>
      <c r="BS110" s="863"/>
      <c r="BT110" s="863"/>
      <c r="BU110" s="863"/>
      <c r="BV110" s="863">
        <v>61604386</v>
      </c>
      <c r="BW110" s="863"/>
      <c r="BX110" s="863"/>
      <c r="BY110" s="863"/>
      <c r="BZ110" s="863"/>
      <c r="CA110" s="863">
        <v>63022374</v>
      </c>
      <c r="CB110" s="863"/>
      <c r="CC110" s="863"/>
      <c r="CD110" s="863"/>
      <c r="CE110" s="863"/>
      <c r="CF110" s="887">
        <v>239</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246814</v>
      </c>
      <c r="DH110" s="863"/>
      <c r="DI110" s="863"/>
      <c r="DJ110" s="863"/>
      <c r="DK110" s="863"/>
      <c r="DL110" s="863">
        <v>766176</v>
      </c>
      <c r="DM110" s="863"/>
      <c r="DN110" s="863"/>
      <c r="DO110" s="863"/>
      <c r="DP110" s="863"/>
      <c r="DQ110" s="863">
        <v>1140219</v>
      </c>
      <c r="DR110" s="863"/>
      <c r="DS110" s="863"/>
      <c r="DT110" s="863"/>
      <c r="DU110" s="863"/>
      <c r="DV110" s="864">
        <v>4.3</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15788323</v>
      </c>
      <c r="BR111" s="835"/>
      <c r="BS111" s="835"/>
      <c r="BT111" s="835"/>
      <c r="BU111" s="835"/>
      <c r="BV111" s="835">
        <v>15088687</v>
      </c>
      <c r="BW111" s="835"/>
      <c r="BX111" s="835"/>
      <c r="BY111" s="835"/>
      <c r="BZ111" s="835"/>
      <c r="CA111" s="835">
        <v>14907242</v>
      </c>
      <c r="CB111" s="835"/>
      <c r="CC111" s="835"/>
      <c r="CD111" s="835"/>
      <c r="CE111" s="835"/>
      <c r="CF111" s="896">
        <v>56.5</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96693</v>
      </c>
      <c r="AB112" s="798"/>
      <c r="AC112" s="798"/>
      <c r="AD112" s="798"/>
      <c r="AE112" s="799"/>
      <c r="AF112" s="800">
        <v>103360</v>
      </c>
      <c r="AG112" s="798"/>
      <c r="AH112" s="798"/>
      <c r="AI112" s="798"/>
      <c r="AJ112" s="799"/>
      <c r="AK112" s="800">
        <v>102027</v>
      </c>
      <c r="AL112" s="798"/>
      <c r="AM112" s="798"/>
      <c r="AN112" s="798"/>
      <c r="AO112" s="799"/>
      <c r="AP112" s="845">
        <v>0.4</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7218487</v>
      </c>
      <c r="BR112" s="835"/>
      <c r="BS112" s="835"/>
      <c r="BT112" s="835"/>
      <c r="BU112" s="835"/>
      <c r="BV112" s="835">
        <v>7278278</v>
      </c>
      <c r="BW112" s="835"/>
      <c r="BX112" s="835"/>
      <c r="BY112" s="835"/>
      <c r="BZ112" s="835"/>
      <c r="CA112" s="835">
        <v>7509240</v>
      </c>
      <c r="CB112" s="835"/>
      <c r="CC112" s="835"/>
      <c r="CD112" s="835"/>
      <c r="CE112" s="835"/>
      <c r="CF112" s="896">
        <v>28.5</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808128</v>
      </c>
      <c r="AB113" s="944"/>
      <c r="AC113" s="944"/>
      <c r="AD113" s="944"/>
      <c r="AE113" s="945"/>
      <c r="AF113" s="946">
        <v>870071</v>
      </c>
      <c r="AG113" s="944"/>
      <c r="AH113" s="944"/>
      <c r="AI113" s="944"/>
      <c r="AJ113" s="945"/>
      <c r="AK113" s="946">
        <v>812586</v>
      </c>
      <c r="AL113" s="944"/>
      <c r="AM113" s="944"/>
      <c r="AN113" s="944"/>
      <c r="AO113" s="945"/>
      <c r="AP113" s="947">
        <v>3.1</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5255727</v>
      </c>
      <c r="BR113" s="835"/>
      <c r="BS113" s="835"/>
      <c r="BT113" s="835"/>
      <c r="BU113" s="835"/>
      <c r="BV113" s="835">
        <v>4570223</v>
      </c>
      <c r="BW113" s="835"/>
      <c r="BX113" s="835"/>
      <c r="BY113" s="835"/>
      <c r="BZ113" s="835"/>
      <c r="CA113" s="835">
        <v>3874076</v>
      </c>
      <c r="CB113" s="835"/>
      <c r="CC113" s="835"/>
      <c r="CD113" s="835"/>
      <c r="CE113" s="835"/>
      <c r="CF113" s="896">
        <v>14.7</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763875</v>
      </c>
      <c r="AB114" s="798"/>
      <c r="AC114" s="798"/>
      <c r="AD114" s="798"/>
      <c r="AE114" s="799"/>
      <c r="AF114" s="800">
        <v>763854</v>
      </c>
      <c r="AG114" s="798"/>
      <c r="AH114" s="798"/>
      <c r="AI114" s="798"/>
      <c r="AJ114" s="799"/>
      <c r="AK114" s="800">
        <v>763833</v>
      </c>
      <c r="AL114" s="798"/>
      <c r="AM114" s="798"/>
      <c r="AN114" s="798"/>
      <c r="AO114" s="799"/>
      <c r="AP114" s="845">
        <v>2.9</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8584486</v>
      </c>
      <c r="BR114" s="835"/>
      <c r="BS114" s="835"/>
      <c r="BT114" s="835"/>
      <c r="BU114" s="835"/>
      <c r="BV114" s="835">
        <v>7750545</v>
      </c>
      <c r="BW114" s="835"/>
      <c r="BX114" s="835"/>
      <c r="BY114" s="835"/>
      <c r="BZ114" s="835"/>
      <c r="CA114" s="835">
        <v>7437959</v>
      </c>
      <c r="CB114" s="835"/>
      <c r="CC114" s="835"/>
      <c r="CD114" s="835"/>
      <c r="CE114" s="835"/>
      <c r="CF114" s="896">
        <v>28.2</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993882</v>
      </c>
      <c r="AB115" s="944"/>
      <c r="AC115" s="944"/>
      <c r="AD115" s="944"/>
      <c r="AE115" s="945"/>
      <c r="AF115" s="946">
        <v>973733</v>
      </c>
      <c r="AG115" s="944"/>
      <c r="AH115" s="944"/>
      <c r="AI115" s="944"/>
      <c r="AJ115" s="945"/>
      <c r="AK115" s="946">
        <v>1123957</v>
      </c>
      <c r="AL115" s="944"/>
      <c r="AM115" s="944"/>
      <c r="AN115" s="944"/>
      <c r="AO115" s="945"/>
      <c r="AP115" s="947">
        <v>4.3</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202451</v>
      </c>
      <c r="BR115" s="835"/>
      <c r="BS115" s="835"/>
      <c r="BT115" s="835"/>
      <c r="BU115" s="835"/>
      <c r="BV115" s="835">
        <v>191454</v>
      </c>
      <c r="BW115" s="835"/>
      <c r="BX115" s="835"/>
      <c r="BY115" s="835"/>
      <c r="BZ115" s="835"/>
      <c r="CA115" s="835">
        <v>178013</v>
      </c>
      <c r="CB115" s="835"/>
      <c r="CC115" s="835"/>
      <c r="CD115" s="835"/>
      <c r="CE115" s="835"/>
      <c r="CF115" s="896">
        <v>0.7</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3952679</v>
      </c>
      <c r="DH115" s="798"/>
      <c r="DI115" s="798"/>
      <c r="DJ115" s="798"/>
      <c r="DK115" s="799"/>
      <c r="DL115" s="800">
        <v>3307256</v>
      </c>
      <c r="DM115" s="798"/>
      <c r="DN115" s="798"/>
      <c r="DO115" s="798"/>
      <c r="DP115" s="799"/>
      <c r="DQ115" s="800">
        <v>3332148</v>
      </c>
      <c r="DR115" s="798"/>
      <c r="DS115" s="798"/>
      <c r="DT115" s="798"/>
      <c r="DU115" s="799"/>
      <c r="DV115" s="845">
        <v>12.6</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1535</v>
      </c>
      <c r="AB116" s="798"/>
      <c r="AC116" s="798"/>
      <c r="AD116" s="798"/>
      <c r="AE116" s="799"/>
      <c r="AF116" s="800">
        <v>3280</v>
      </c>
      <c r="AG116" s="798"/>
      <c r="AH116" s="798"/>
      <c r="AI116" s="798"/>
      <c r="AJ116" s="799"/>
      <c r="AK116" s="800">
        <v>372</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9327288</v>
      </c>
      <c r="AB117" s="930"/>
      <c r="AC117" s="930"/>
      <c r="AD117" s="930"/>
      <c r="AE117" s="931"/>
      <c r="AF117" s="932">
        <v>9086154</v>
      </c>
      <c r="AG117" s="930"/>
      <c r="AH117" s="930"/>
      <c r="AI117" s="930"/>
      <c r="AJ117" s="931"/>
      <c r="AK117" s="932">
        <v>8566646</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v>11236000</v>
      </c>
      <c r="DH117" s="798"/>
      <c r="DI117" s="798"/>
      <c r="DJ117" s="798"/>
      <c r="DK117" s="799"/>
      <c r="DL117" s="800">
        <v>10676700</v>
      </c>
      <c r="DM117" s="798"/>
      <c r="DN117" s="798"/>
      <c r="DO117" s="798"/>
      <c r="DP117" s="799"/>
      <c r="DQ117" s="800">
        <v>10117400</v>
      </c>
      <c r="DR117" s="798"/>
      <c r="DS117" s="798"/>
      <c r="DT117" s="798"/>
      <c r="DU117" s="799"/>
      <c r="DV117" s="845">
        <v>38.4</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v>173674</v>
      </c>
      <c r="AL119" s="916"/>
      <c r="AM119" s="916"/>
      <c r="AN119" s="916"/>
      <c r="AO119" s="917"/>
      <c r="AP119" s="919">
        <v>0.7</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95405513</v>
      </c>
      <c r="BR119" s="866"/>
      <c r="BS119" s="866"/>
      <c r="BT119" s="866"/>
      <c r="BU119" s="866"/>
      <c r="BV119" s="866">
        <v>96483573</v>
      </c>
      <c r="BW119" s="866"/>
      <c r="BX119" s="866"/>
      <c r="BY119" s="866"/>
      <c r="BZ119" s="866"/>
      <c r="CA119" s="866">
        <v>96928904</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352830</v>
      </c>
      <c r="DH119" s="781"/>
      <c r="DI119" s="781"/>
      <c r="DJ119" s="781"/>
      <c r="DK119" s="782"/>
      <c r="DL119" s="783">
        <v>338555</v>
      </c>
      <c r="DM119" s="781"/>
      <c r="DN119" s="781"/>
      <c r="DO119" s="781"/>
      <c r="DP119" s="782"/>
      <c r="DQ119" s="783">
        <v>317475</v>
      </c>
      <c r="DR119" s="781"/>
      <c r="DS119" s="781"/>
      <c r="DT119" s="781"/>
      <c r="DU119" s="782"/>
      <c r="DV119" s="869">
        <v>1.2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3782197</v>
      </c>
      <c r="BR120" s="863"/>
      <c r="BS120" s="863"/>
      <c r="BT120" s="863"/>
      <c r="BU120" s="863"/>
      <c r="BV120" s="863">
        <v>5221562</v>
      </c>
      <c r="BW120" s="863"/>
      <c r="BX120" s="863"/>
      <c r="BY120" s="863"/>
      <c r="BZ120" s="863"/>
      <c r="CA120" s="863">
        <v>4703345</v>
      </c>
      <c r="CB120" s="863"/>
      <c r="CC120" s="863"/>
      <c r="CD120" s="863"/>
      <c r="CE120" s="863"/>
      <c r="CF120" s="887">
        <v>17.8</v>
      </c>
      <c r="CG120" s="888"/>
      <c r="CH120" s="888"/>
      <c r="CI120" s="888"/>
      <c r="CJ120" s="888"/>
      <c r="CK120" s="889" t="s">
        <v>439</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6340005</v>
      </c>
      <c r="DH120" s="863"/>
      <c r="DI120" s="863"/>
      <c r="DJ120" s="863"/>
      <c r="DK120" s="863"/>
      <c r="DL120" s="863">
        <v>6443549</v>
      </c>
      <c r="DM120" s="863"/>
      <c r="DN120" s="863"/>
      <c r="DO120" s="863"/>
      <c r="DP120" s="863"/>
      <c r="DQ120" s="863">
        <v>6433979</v>
      </c>
      <c r="DR120" s="863"/>
      <c r="DS120" s="863"/>
      <c r="DT120" s="863"/>
      <c r="DU120" s="863"/>
      <c r="DV120" s="864">
        <v>24.4</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14394159</v>
      </c>
      <c r="BR121" s="835"/>
      <c r="BS121" s="835"/>
      <c r="BT121" s="835"/>
      <c r="BU121" s="835"/>
      <c r="BV121" s="835">
        <v>16542175</v>
      </c>
      <c r="BW121" s="835"/>
      <c r="BX121" s="835"/>
      <c r="BY121" s="835"/>
      <c r="BZ121" s="835"/>
      <c r="CA121" s="835">
        <v>18882661</v>
      </c>
      <c r="CB121" s="835"/>
      <c r="CC121" s="835"/>
      <c r="CD121" s="835"/>
      <c r="CE121" s="835"/>
      <c r="CF121" s="896">
        <v>71.599999999999994</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874293</v>
      </c>
      <c r="DH121" s="835"/>
      <c r="DI121" s="835"/>
      <c r="DJ121" s="835"/>
      <c r="DK121" s="835"/>
      <c r="DL121" s="835">
        <v>830513</v>
      </c>
      <c r="DM121" s="835"/>
      <c r="DN121" s="835"/>
      <c r="DO121" s="835"/>
      <c r="DP121" s="835"/>
      <c r="DQ121" s="835">
        <v>1002911</v>
      </c>
      <c r="DR121" s="835"/>
      <c r="DS121" s="835"/>
      <c r="DT121" s="835"/>
      <c r="DU121" s="835"/>
      <c r="DV121" s="812">
        <v>3.8</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43231153</v>
      </c>
      <c r="BR122" s="866"/>
      <c r="BS122" s="866"/>
      <c r="BT122" s="866"/>
      <c r="BU122" s="866"/>
      <c r="BV122" s="866">
        <v>44832481</v>
      </c>
      <c r="BW122" s="866"/>
      <c r="BX122" s="866"/>
      <c r="BY122" s="866"/>
      <c r="BZ122" s="866"/>
      <c r="CA122" s="866">
        <v>47049590</v>
      </c>
      <c r="CB122" s="866"/>
      <c r="CC122" s="866"/>
      <c r="CD122" s="866"/>
      <c r="CE122" s="866"/>
      <c r="CF122" s="867">
        <v>178.5</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4189</v>
      </c>
      <c r="DH122" s="835"/>
      <c r="DI122" s="835"/>
      <c r="DJ122" s="835"/>
      <c r="DK122" s="835"/>
      <c r="DL122" s="835">
        <v>4216</v>
      </c>
      <c r="DM122" s="835"/>
      <c r="DN122" s="835"/>
      <c r="DO122" s="835"/>
      <c r="DP122" s="835"/>
      <c r="DQ122" s="835">
        <v>29647</v>
      </c>
      <c r="DR122" s="835"/>
      <c r="DS122" s="835"/>
      <c r="DT122" s="835"/>
      <c r="DU122" s="835"/>
      <c r="DV122" s="812">
        <v>0.1</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1427</v>
      </c>
      <c r="AB123" s="798"/>
      <c r="AC123" s="798"/>
      <c r="AD123" s="798"/>
      <c r="AE123" s="799"/>
      <c r="AF123" s="800">
        <v>1116</v>
      </c>
      <c r="AG123" s="798"/>
      <c r="AH123" s="798"/>
      <c r="AI123" s="798"/>
      <c r="AJ123" s="799"/>
      <c r="AK123" s="800">
        <v>805</v>
      </c>
      <c r="AL123" s="798"/>
      <c r="AM123" s="798"/>
      <c r="AN123" s="798"/>
      <c r="AO123" s="799"/>
      <c r="AP123" s="845">
        <v>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61407509</v>
      </c>
      <c r="BR123" s="854"/>
      <c r="BS123" s="854"/>
      <c r="BT123" s="854"/>
      <c r="BU123" s="854"/>
      <c r="BV123" s="854">
        <v>66596218</v>
      </c>
      <c r="BW123" s="854"/>
      <c r="BX123" s="854"/>
      <c r="BY123" s="854"/>
      <c r="BZ123" s="854"/>
      <c r="CA123" s="854">
        <v>70635596</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v>966951</v>
      </c>
      <c r="AB124" s="798"/>
      <c r="AC124" s="798"/>
      <c r="AD124" s="798"/>
      <c r="AE124" s="799"/>
      <c r="AF124" s="800">
        <v>947282</v>
      </c>
      <c r="AG124" s="798"/>
      <c r="AH124" s="798"/>
      <c r="AI124" s="798"/>
      <c r="AJ124" s="799"/>
      <c r="AK124" s="800">
        <v>923656</v>
      </c>
      <c r="AL124" s="798"/>
      <c r="AM124" s="798"/>
      <c r="AN124" s="798"/>
      <c r="AO124" s="799"/>
      <c r="AP124" s="845">
        <v>3.5</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133.4</v>
      </c>
      <c r="BR124" s="852"/>
      <c r="BS124" s="852"/>
      <c r="BT124" s="852"/>
      <c r="BU124" s="852"/>
      <c r="BV124" s="852">
        <v>114.1</v>
      </c>
      <c r="BW124" s="852"/>
      <c r="BX124" s="852"/>
      <c r="BY124" s="852"/>
      <c r="BZ124" s="852"/>
      <c r="CA124" s="852">
        <v>99.7</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25504</v>
      </c>
      <c r="AB126" s="798"/>
      <c r="AC126" s="798"/>
      <c r="AD126" s="798"/>
      <c r="AE126" s="799"/>
      <c r="AF126" s="800">
        <v>25335</v>
      </c>
      <c r="AG126" s="798"/>
      <c r="AH126" s="798"/>
      <c r="AI126" s="798"/>
      <c r="AJ126" s="799"/>
      <c r="AK126" s="800">
        <v>25822</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2657718</v>
      </c>
      <c r="AB128" s="819"/>
      <c r="AC128" s="819"/>
      <c r="AD128" s="819"/>
      <c r="AE128" s="820"/>
      <c r="AF128" s="821">
        <v>2178671</v>
      </c>
      <c r="AG128" s="819"/>
      <c r="AH128" s="819"/>
      <c r="AI128" s="819"/>
      <c r="AJ128" s="820"/>
      <c r="AK128" s="821">
        <v>1777391</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111</v>
      </c>
      <c r="BG128" s="805"/>
      <c r="BH128" s="805"/>
      <c r="BI128" s="805"/>
      <c r="BJ128" s="805"/>
      <c r="BK128" s="805"/>
      <c r="BL128" s="828"/>
      <c r="BM128" s="804">
        <v>11.8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v>202451</v>
      </c>
      <c r="DH128" s="809"/>
      <c r="DI128" s="809"/>
      <c r="DJ128" s="809"/>
      <c r="DK128" s="809"/>
      <c r="DL128" s="809">
        <v>191454</v>
      </c>
      <c r="DM128" s="809"/>
      <c r="DN128" s="809"/>
      <c r="DO128" s="809"/>
      <c r="DP128" s="809"/>
      <c r="DQ128" s="809">
        <v>178013</v>
      </c>
      <c r="DR128" s="809"/>
      <c r="DS128" s="809"/>
      <c r="DT128" s="809"/>
      <c r="DU128" s="809"/>
      <c r="DV128" s="810">
        <v>0.7</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29302946</v>
      </c>
      <c r="AB129" s="798"/>
      <c r="AC129" s="798"/>
      <c r="AD129" s="798"/>
      <c r="AE129" s="799"/>
      <c r="AF129" s="800">
        <v>29815576</v>
      </c>
      <c r="AG129" s="798"/>
      <c r="AH129" s="798"/>
      <c r="AI129" s="798"/>
      <c r="AJ129" s="799"/>
      <c r="AK129" s="800">
        <v>30059742</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111</v>
      </c>
      <c r="BG129" s="788"/>
      <c r="BH129" s="788"/>
      <c r="BI129" s="788"/>
      <c r="BJ129" s="788"/>
      <c r="BK129" s="788"/>
      <c r="BL129" s="789"/>
      <c r="BM129" s="787">
        <v>16.8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3818256</v>
      </c>
      <c r="AB130" s="798"/>
      <c r="AC130" s="798"/>
      <c r="AD130" s="798"/>
      <c r="AE130" s="799"/>
      <c r="AF130" s="800">
        <v>3638378</v>
      </c>
      <c r="AG130" s="798"/>
      <c r="AH130" s="798"/>
      <c r="AI130" s="798"/>
      <c r="AJ130" s="799"/>
      <c r="AK130" s="800">
        <v>3694892</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11.8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25484690</v>
      </c>
      <c r="AB131" s="781"/>
      <c r="AC131" s="781"/>
      <c r="AD131" s="781"/>
      <c r="AE131" s="782"/>
      <c r="AF131" s="783">
        <v>26177198</v>
      </c>
      <c r="AG131" s="781"/>
      <c r="AH131" s="781"/>
      <c r="AI131" s="781"/>
      <c r="AJ131" s="782"/>
      <c r="AK131" s="783">
        <v>26364850</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99.7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11.18834092</v>
      </c>
      <c r="AB132" s="761"/>
      <c r="AC132" s="761"/>
      <c r="AD132" s="761"/>
      <c r="AE132" s="762"/>
      <c r="AF132" s="763">
        <v>12.48836869</v>
      </c>
      <c r="AG132" s="761"/>
      <c r="AH132" s="761"/>
      <c r="AI132" s="761"/>
      <c r="AJ132" s="762"/>
      <c r="AK132" s="763">
        <v>11.736698669999999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11.9</v>
      </c>
      <c r="AB133" s="740"/>
      <c r="AC133" s="740"/>
      <c r="AD133" s="740"/>
      <c r="AE133" s="741"/>
      <c r="AF133" s="739">
        <v>12.2</v>
      </c>
      <c r="AG133" s="740"/>
      <c r="AH133" s="740"/>
      <c r="AI133" s="740"/>
      <c r="AJ133" s="741"/>
      <c r="AK133" s="739">
        <v>11.8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6"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5" t="s">
        <v>471</v>
      </c>
      <c r="L7" s="256"/>
      <c r="M7" s="257" t="s">
        <v>472</v>
      </c>
      <c r="N7" s="258"/>
    </row>
    <row r="8" spans="1:16" x14ac:dyDescent="0.15">
      <c r="A8" s="250"/>
      <c r="B8" s="246"/>
      <c r="C8" s="246"/>
      <c r="D8" s="246"/>
      <c r="E8" s="246"/>
      <c r="F8" s="246"/>
      <c r="G8" s="259"/>
      <c r="H8" s="260"/>
      <c r="I8" s="260"/>
      <c r="J8" s="261"/>
      <c r="K8" s="1156"/>
      <c r="L8" s="262" t="s">
        <v>473</v>
      </c>
      <c r="M8" s="263" t="s">
        <v>474</v>
      </c>
      <c r="N8" s="264" t="s">
        <v>475</v>
      </c>
    </row>
    <row r="9" spans="1:16" x14ac:dyDescent="0.15">
      <c r="A9" s="250"/>
      <c r="B9" s="246"/>
      <c r="C9" s="246"/>
      <c r="D9" s="246"/>
      <c r="E9" s="246"/>
      <c r="F9" s="246"/>
      <c r="G9" s="1169" t="s">
        <v>476</v>
      </c>
      <c r="H9" s="1170"/>
      <c r="I9" s="1170"/>
      <c r="J9" s="1171"/>
      <c r="K9" s="265">
        <v>9959234</v>
      </c>
      <c r="L9" s="266">
        <v>62375</v>
      </c>
      <c r="M9" s="267">
        <v>56186</v>
      </c>
      <c r="N9" s="268">
        <v>11</v>
      </c>
    </row>
    <row r="10" spans="1:16" x14ac:dyDescent="0.15">
      <c r="A10" s="250"/>
      <c r="B10" s="246"/>
      <c r="C10" s="246"/>
      <c r="D10" s="246"/>
      <c r="E10" s="246"/>
      <c r="F10" s="246"/>
      <c r="G10" s="1169" t="s">
        <v>477</v>
      </c>
      <c r="H10" s="1170"/>
      <c r="I10" s="1170"/>
      <c r="J10" s="1171"/>
      <c r="K10" s="269">
        <v>675069</v>
      </c>
      <c r="L10" s="270">
        <v>4228</v>
      </c>
      <c r="M10" s="271">
        <v>3767</v>
      </c>
      <c r="N10" s="272">
        <v>12.2</v>
      </c>
    </row>
    <row r="11" spans="1:16" ht="13.5" customHeight="1" x14ac:dyDescent="0.15">
      <c r="A11" s="250"/>
      <c r="B11" s="246"/>
      <c r="C11" s="246"/>
      <c r="D11" s="246"/>
      <c r="E11" s="246"/>
      <c r="F11" s="246"/>
      <c r="G11" s="1169" t="s">
        <v>478</v>
      </c>
      <c r="H11" s="1170"/>
      <c r="I11" s="1170"/>
      <c r="J11" s="1171"/>
      <c r="K11" s="269">
        <v>130513</v>
      </c>
      <c r="L11" s="270">
        <v>817</v>
      </c>
      <c r="M11" s="271">
        <v>1509</v>
      </c>
      <c r="N11" s="272">
        <v>-45.9</v>
      </c>
    </row>
    <row r="12" spans="1:16" ht="13.5" customHeight="1" x14ac:dyDescent="0.15">
      <c r="A12" s="250"/>
      <c r="B12" s="246"/>
      <c r="C12" s="246"/>
      <c r="D12" s="246"/>
      <c r="E12" s="246"/>
      <c r="F12" s="246"/>
      <c r="G12" s="1169" t="s">
        <v>479</v>
      </c>
      <c r="H12" s="1170"/>
      <c r="I12" s="1170"/>
      <c r="J12" s="1171"/>
      <c r="K12" s="269">
        <v>225271</v>
      </c>
      <c r="L12" s="270">
        <v>1411</v>
      </c>
      <c r="M12" s="271">
        <v>918</v>
      </c>
      <c r="N12" s="272">
        <v>53.7</v>
      </c>
    </row>
    <row r="13" spans="1:16" ht="13.5" customHeight="1" x14ac:dyDescent="0.15">
      <c r="A13" s="250"/>
      <c r="B13" s="246"/>
      <c r="C13" s="246"/>
      <c r="D13" s="246"/>
      <c r="E13" s="246"/>
      <c r="F13" s="246"/>
      <c r="G13" s="1169" t="s">
        <v>480</v>
      </c>
      <c r="H13" s="1170"/>
      <c r="I13" s="1170"/>
      <c r="J13" s="1171"/>
      <c r="K13" s="269" t="s">
        <v>481</v>
      </c>
      <c r="L13" s="270" t="s">
        <v>481</v>
      </c>
      <c r="M13" s="271">
        <v>18</v>
      </c>
      <c r="N13" s="272" t="s">
        <v>481</v>
      </c>
    </row>
    <row r="14" spans="1:16" ht="13.5" customHeight="1" x14ac:dyDescent="0.15">
      <c r="A14" s="250"/>
      <c r="B14" s="246"/>
      <c r="C14" s="246"/>
      <c r="D14" s="246"/>
      <c r="E14" s="246"/>
      <c r="F14" s="246"/>
      <c r="G14" s="1169" t="s">
        <v>482</v>
      </c>
      <c r="H14" s="1170"/>
      <c r="I14" s="1170"/>
      <c r="J14" s="1171"/>
      <c r="K14" s="269">
        <v>254736</v>
      </c>
      <c r="L14" s="270">
        <v>1595</v>
      </c>
      <c r="M14" s="271">
        <v>2305</v>
      </c>
      <c r="N14" s="272">
        <v>-30.8</v>
      </c>
    </row>
    <row r="15" spans="1:16" ht="13.5" customHeight="1" x14ac:dyDescent="0.15">
      <c r="A15" s="250"/>
      <c r="B15" s="246"/>
      <c r="C15" s="246"/>
      <c r="D15" s="246"/>
      <c r="E15" s="246"/>
      <c r="F15" s="246"/>
      <c r="G15" s="1169" t="s">
        <v>483</v>
      </c>
      <c r="H15" s="1170"/>
      <c r="I15" s="1170"/>
      <c r="J15" s="1171"/>
      <c r="K15" s="269">
        <v>155253</v>
      </c>
      <c r="L15" s="270">
        <v>972</v>
      </c>
      <c r="M15" s="271">
        <v>1282</v>
      </c>
      <c r="N15" s="272">
        <v>-24.2</v>
      </c>
    </row>
    <row r="16" spans="1:16" x14ac:dyDescent="0.15">
      <c r="A16" s="250"/>
      <c r="B16" s="246"/>
      <c r="C16" s="246"/>
      <c r="D16" s="246"/>
      <c r="E16" s="246"/>
      <c r="F16" s="246"/>
      <c r="G16" s="1172" t="s">
        <v>484</v>
      </c>
      <c r="H16" s="1173"/>
      <c r="I16" s="1173"/>
      <c r="J16" s="1174"/>
      <c r="K16" s="270">
        <v>-816872</v>
      </c>
      <c r="L16" s="270">
        <v>-5116</v>
      </c>
      <c r="M16" s="271">
        <v>-4349</v>
      </c>
      <c r="N16" s="272">
        <v>17.600000000000001</v>
      </c>
    </row>
    <row r="17" spans="1:16" x14ac:dyDescent="0.15">
      <c r="A17" s="250"/>
      <c r="B17" s="246"/>
      <c r="C17" s="246"/>
      <c r="D17" s="246"/>
      <c r="E17" s="246"/>
      <c r="F17" s="246"/>
      <c r="G17" s="1172" t="s">
        <v>170</v>
      </c>
      <c r="H17" s="1173"/>
      <c r="I17" s="1173"/>
      <c r="J17" s="1174"/>
      <c r="K17" s="270">
        <v>10583204</v>
      </c>
      <c r="L17" s="270">
        <v>66283</v>
      </c>
      <c r="M17" s="271">
        <v>61636</v>
      </c>
      <c r="N17" s="272">
        <v>7.5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6" t="s">
        <v>489</v>
      </c>
      <c r="H21" s="1167"/>
      <c r="I21" s="1167"/>
      <c r="J21" s="1168"/>
      <c r="K21" s="282">
        <v>5.83</v>
      </c>
      <c r="L21" s="283">
        <v>6.07</v>
      </c>
      <c r="M21" s="284">
        <v>-0.24</v>
      </c>
      <c r="N21" s="251"/>
      <c r="O21" s="285"/>
      <c r="P21" s="281"/>
    </row>
    <row r="22" spans="1:16" s="286" customFormat="1" x14ac:dyDescent="0.15">
      <c r="A22" s="281"/>
      <c r="B22" s="251"/>
      <c r="C22" s="251"/>
      <c r="D22" s="251"/>
      <c r="E22" s="251"/>
      <c r="F22" s="251"/>
      <c r="G22" s="1166" t="s">
        <v>490</v>
      </c>
      <c r="H22" s="1167"/>
      <c r="I22" s="1167"/>
      <c r="J22" s="1168"/>
      <c r="K22" s="287">
        <v>100.8</v>
      </c>
      <c r="L22" s="288">
        <v>100.6</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5" t="s">
        <v>471</v>
      </c>
      <c r="L30" s="256"/>
      <c r="M30" s="257" t="s">
        <v>472</v>
      </c>
      <c r="N30" s="258"/>
    </row>
    <row r="31" spans="1:16" x14ac:dyDescent="0.15">
      <c r="A31" s="250"/>
      <c r="B31" s="246"/>
      <c r="C31" s="246"/>
      <c r="D31" s="246"/>
      <c r="E31" s="246"/>
      <c r="F31" s="246"/>
      <c r="G31" s="259"/>
      <c r="H31" s="260"/>
      <c r="I31" s="260"/>
      <c r="J31" s="261"/>
      <c r="K31" s="1156"/>
      <c r="L31" s="262" t="s">
        <v>473</v>
      </c>
      <c r="M31" s="263" t="s">
        <v>474</v>
      </c>
      <c r="N31" s="264" t="s">
        <v>475</v>
      </c>
    </row>
    <row r="32" spans="1:16" ht="27" customHeight="1" x14ac:dyDescent="0.15">
      <c r="A32" s="250"/>
      <c r="B32" s="246"/>
      <c r="C32" s="246"/>
      <c r="D32" s="246"/>
      <c r="E32" s="246"/>
      <c r="F32" s="246"/>
      <c r="G32" s="1157" t="s">
        <v>494</v>
      </c>
      <c r="H32" s="1158"/>
      <c r="I32" s="1158"/>
      <c r="J32" s="1159"/>
      <c r="K32" s="296">
        <v>5763871</v>
      </c>
      <c r="L32" s="296">
        <v>36099</v>
      </c>
      <c r="M32" s="297">
        <v>26755</v>
      </c>
      <c r="N32" s="298">
        <v>34.9</v>
      </c>
    </row>
    <row r="33" spans="1:16" ht="13.5" customHeight="1" x14ac:dyDescent="0.15">
      <c r="A33" s="250"/>
      <c r="B33" s="246"/>
      <c r="C33" s="246"/>
      <c r="D33" s="246"/>
      <c r="E33" s="246"/>
      <c r="F33" s="246"/>
      <c r="G33" s="1157" t="s">
        <v>495</v>
      </c>
      <c r="H33" s="1158"/>
      <c r="I33" s="1158"/>
      <c r="J33" s="1159"/>
      <c r="K33" s="296" t="s">
        <v>481</v>
      </c>
      <c r="L33" s="296" t="s">
        <v>481</v>
      </c>
      <c r="M33" s="297" t="s">
        <v>481</v>
      </c>
      <c r="N33" s="298" t="s">
        <v>481</v>
      </c>
    </row>
    <row r="34" spans="1:16" ht="27" customHeight="1" x14ac:dyDescent="0.15">
      <c r="A34" s="250"/>
      <c r="B34" s="246"/>
      <c r="C34" s="246"/>
      <c r="D34" s="246"/>
      <c r="E34" s="246"/>
      <c r="F34" s="246"/>
      <c r="G34" s="1157" t="s">
        <v>496</v>
      </c>
      <c r="H34" s="1158"/>
      <c r="I34" s="1158"/>
      <c r="J34" s="1159"/>
      <c r="K34" s="296">
        <v>102027</v>
      </c>
      <c r="L34" s="296">
        <v>639</v>
      </c>
      <c r="M34" s="297">
        <v>35</v>
      </c>
      <c r="N34" s="298">
        <v>1725.7</v>
      </c>
    </row>
    <row r="35" spans="1:16" ht="27" customHeight="1" x14ac:dyDescent="0.15">
      <c r="A35" s="250"/>
      <c r="B35" s="246"/>
      <c r="C35" s="246"/>
      <c r="D35" s="246"/>
      <c r="E35" s="246"/>
      <c r="F35" s="246"/>
      <c r="G35" s="1157" t="s">
        <v>497</v>
      </c>
      <c r="H35" s="1158"/>
      <c r="I35" s="1158"/>
      <c r="J35" s="1159"/>
      <c r="K35" s="296">
        <v>812586</v>
      </c>
      <c r="L35" s="296">
        <v>5089</v>
      </c>
      <c r="M35" s="297">
        <v>6876</v>
      </c>
      <c r="N35" s="298">
        <v>-26</v>
      </c>
    </row>
    <row r="36" spans="1:16" ht="27" customHeight="1" x14ac:dyDescent="0.15">
      <c r="A36" s="250"/>
      <c r="B36" s="246"/>
      <c r="C36" s="246"/>
      <c r="D36" s="246"/>
      <c r="E36" s="246"/>
      <c r="F36" s="246"/>
      <c r="G36" s="1157" t="s">
        <v>498</v>
      </c>
      <c r="H36" s="1158"/>
      <c r="I36" s="1158"/>
      <c r="J36" s="1159"/>
      <c r="K36" s="296">
        <v>763833</v>
      </c>
      <c r="L36" s="296">
        <v>4784</v>
      </c>
      <c r="M36" s="297">
        <v>711</v>
      </c>
      <c r="N36" s="298">
        <v>572.9</v>
      </c>
    </row>
    <row r="37" spans="1:16" ht="13.5" customHeight="1" x14ac:dyDescent="0.15">
      <c r="A37" s="250"/>
      <c r="B37" s="246"/>
      <c r="C37" s="246"/>
      <c r="D37" s="246"/>
      <c r="E37" s="246"/>
      <c r="F37" s="246"/>
      <c r="G37" s="1157" t="s">
        <v>499</v>
      </c>
      <c r="H37" s="1158"/>
      <c r="I37" s="1158"/>
      <c r="J37" s="1159"/>
      <c r="K37" s="296">
        <v>1123957</v>
      </c>
      <c r="L37" s="296">
        <v>7039</v>
      </c>
      <c r="M37" s="297">
        <v>1771</v>
      </c>
      <c r="N37" s="298">
        <v>297.5</v>
      </c>
    </row>
    <row r="38" spans="1:16" ht="27" customHeight="1" x14ac:dyDescent="0.15">
      <c r="A38" s="250"/>
      <c r="B38" s="246"/>
      <c r="C38" s="246"/>
      <c r="D38" s="246"/>
      <c r="E38" s="246"/>
      <c r="F38" s="246"/>
      <c r="G38" s="1160" t="s">
        <v>500</v>
      </c>
      <c r="H38" s="1161"/>
      <c r="I38" s="1161"/>
      <c r="J38" s="1162"/>
      <c r="K38" s="299">
        <v>372</v>
      </c>
      <c r="L38" s="299">
        <v>2</v>
      </c>
      <c r="M38" s="300">
        <v>0</v>
      </c>
      <c r="N38" s="301">
        <v>0</v>
      </c>
      <c r="O38" s="295"/>
    </row>
    <row r="39" spans="1:16" x14ac:dyDescent="0.15">
      <c r="A39" s="250"/>
      <c r="B39" s="246"/>
      <c r="C39" s="246"/>
      <c r="D39" s="246"/>
      <c r="E39" s="246"/>
      <c r="F39" s="246"/>
      <c r="G39" s="1160" t="s">
        <v>501</v>
      </c>
      <c r="H39" s="1161"/>
      <c r="I39" s="1161"/>
      <c r="J39" s="1162"/>
      <c r="K39" s="302">
        <v>-1777391</v>
      </c>
      <c r="L39" s="302">
        <v>-11132</v>
      </c>
      <c r="M39" s="303">
        <v>-7763</v>
      </c>
      <c r="N39" s="304">
        <v>43.4</v>
      </c>
      <c r="O39" s="295"/>
    </row>
    <row r="40" spans="1:16" ht="27" customHeight="1" x14ac:dyDescent="0.15">
      <c r="A40" s="250"/>
      <c r="B40" s="246"/>
      <c r="C40" s="246"/>
      <c r="D40" s="246"/>
      <c r="E40" s="246"/>
      <c r="F40" s="246"/>
      <c r="G40" s="1157" t="s">
        <v>502</v>
      </c>
      <c r="H40" s="1158"/>
      <c r="I40" s="1158"/>
      <c r="J40" s="1159"/>
      <c r="K40" s="302">
        <v>-3694892</v>
      </c>
      <c r="L40" s="302">
        <v>-23141</v>
      </c>
      <c r="M40" s="303">
        <v>-22050</v>
      </c>
      <c r="N40" s="304">
        <v>4.9000000000000004</v>
      </c>
      <c r="O40" s="295"/>
    </row>
    <row r="41" spans="1:16" x14ac:dyDescent="0.15">
      <c r="A41" s="250"/>
      <c r="B41" s="246"/>
      <c r="C41" s="246"/>
      <c r="D41" s="246"/>
      <c r="E41" s="246"/>
      <c r="F41" s="246"/>
      <c r="G41" s="1163" t="s">
        <v>281</v>
      </c>
      <c r="H41" s="1164"/>
      <c r="I41" s="1164"/>
      <c r="J41" s="1165"/>
      <c r="K41" s="296">
        <v>3094363</v>
      </c>
      <c r="L41" s="302">
        <v>19380</v>
      </c>
      <c r="M41" s="303">
        <v>6336</v>
      </c>
      <c r="N41" s="304">
        <v>205.9</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0" t="s">
        <v>471</v>
      </c>
      <c r="J49" s="1152" t="s">
        <v>506</v>
      </c>
      <c r="K49" s="1153"/>
      <c r="L49" s="1153"/>
      <c r="M49" s="1153"/>
      <c r="N49" s="1154"/>
    </row>
    <row r="50" spans="1:14" x14ac:dyDescent="0.15">
      <c r="A50" s="250"/>
      <c r="B50" s="246"/>
      <c r="C50" s="246"/>
      <c r="D50" s="246"/>
      <c r="E50" s="246"/>
      <c r="F50" s="246"/>
      <c r="G50" s="314"/>
      <c r="H50" s="315"/>
      <c r="I50" s="1151"/>
      <c r="J50" s="316" t="s">
        <v>507</v>
      </c>
      <c r="K50" s="317" t="s">
        <v>508</v>
      </c>
      <c r="L50" s="318" t="s">
        <v>509</v>
      </c>
      <c r="M50" s="319" t="s">
        <v>510</v>
      </c>
      <c r="N50" s="320" t="s">
        <v>511</v>
      </c>
    </row>
    <row r="51" spans="1:14" x14ac:dyDescent="0.15">
      <c r="A51" s="250"/>
      <c r="B51" s="246"/>
      <c r="C51" s="246"/>
      <c r="D51" s="246"/>
      <c r="E51" s="246"/>
      <c r="F51" s="246"/>
      <c r="G51" s="312" t="s">
        <v>512</v>
      </c>
      <c r="H51" s="313"/>
      <c r="I51" s="321">
        <v>4378961</v>
      </c>
      <c r="J51" s="322">
        <v>27230</v>
      </c>
      <c r="K51" s="323">
        <v>51.9</v>
      </c>
      <c r="L51" s="324">
        <v>28126</v>
      </c>
      <c r="M51" s="325">
        <v>11.4</v>
      </c>
      <c r="N51" s="326">
        <v>40.5</v>
      </c>
    </row>
    <row r="52" spans="1:14" x14ac:dyDescent="0.15">
      <c r="A52" s="250"/>
      <c r="B52" s="246"/>
      <c r="C52" s="246"/>
      <c r="D52" s="246"/>
      <c r="E52" s="246"/>
      <c r="F52" s="246"/>
      <c r="G52" s="327"/>
      <c r="H52" s="328" t="s">
        <v>513</v>
      </c>
      <c r="I52" s="329">
        <v>2072983</v>
      </c>
      <c r="J52" s="330">
        <v>12890</v>
      </c>
      <c r="K52" s="331">
        <v>229.8</v>
      </c>
      <c r="L52" s="332">
        <v>14734</v>
      </c>
      <c r="M52" s="333">
        <v>38.6</v>
      </c>
      <c r="N52" s="334">
        <v>191.2</v>
      </c>
    </row>
    <row r="53" spans="1:14" x14ac:dyDescent="0.15">
      <c r="A53" s="250"/>
      <c r="B53" s="246"/>
      <c r="C53" s="246"/>
      <c r="D53" s="246"/>
      <c r="E53" s="246"/>
      <c r="F53" s="246"/>
      <c r="G53" s="312" t="s">
        <v>514</v>
      </c>
      <c r="H53" s="313"/>
      <c r="I53" s="321">
        <v>5519934</v>
      </c>
      <c r="J53" s="322">
        <v>34302</v>
      </c>
      <c r="K53" s="323">
        <v>26</v>
      </c>
      <c r="L53" s="324">
        <v>29620</v>
      </c>
      <c r="M53" s="325">
        <v>5.3</v>
      </c>
      <c r="N53" s="326">
        <v>20.7</v>
      </c>
    </row>
    <row r="54" spans="1:14" x14ac:dyDescent="0.15">
      <c r="A54" s="250"/>
      <c r="B54" s="246"/>
      <c r="C54" s="246"/>
      <c r="D54" s="246"/>
      <c r="E54" s="246"/>
      <c r="F54" s="246"/>
      <c r="G54" s="327"/>
      <c r="H54" s="328" t="s">
        <v>513</v>
      </c>
      <c r="I54" s="329">
        <v>2618102</v>
      </c>
      <c r="J54" s="330">
        <v>16269</v>
      </c>
      <c r="K54" s="331">
        <v>26.2</v>
      </c>
      <c r="L54" s="332">
        <v>13304</v>
      </c>
      <c r="M54" s="333">
        <v>-9.6999999999999993</v>
      </c>
      <c r="N54" s="334">
        <v>35.9</v>
      </c>
    </row>
    <row r="55" spans="1:14" x14ac:dyDescent="0.15">
      <c r="A55" s="250"/>
      <c r="B55" s="246"/>
      <c r="C55" s="246"/>
      <c r="D55" s="246"/>
      <c r="E55" s="246"/>
      <c r="F55" s="246"/>
      <c r="G55" s="312" t="s">
        <v>515</v>
      </c>
      <c r="H55" s="313"/>
      <c r="I55" s="321">
        <v>5094730</v>
      </c>
      <c r="J55" s="322">
        <v>31708</v>
      </c>
      <c r="K55" s="323">
        <v>-7.6</v>
      </c>
      <c r="L55" s="324">
        <v>37711</v>
      </c>
      <c r="M55" s="325">
        <v>27.3</v>
      </c>
      <c r="N55" s="326">
        <v>-34.9</v>
      </c>
    </row>
    <row r="56" spans="1:14" x14ac:dyDescent="0.15">
      <c r="A56" s="250"/>
      <c r="B56" s="246"/>
      <c r="C56" s="246"/>
      <c r="D56" s="246"/>
      <c r="E56" s="246"/>
      <c r="F56" s="246"/>
      <c r="G56" s="327"/>
      <c r="H56" s="328" t="s">
        <v>513</v>
      </c>
      <c r="I56" s="329">
        <v>2651605</v>
      </c>
      <c r="J56" s="330">
        <v>16503</v>
      </c>
      <c r="K56" s="331">
        <v>1.4</v>
      </c>
      <c r="L56" s="332">
        <v>18037</v>
      </c>
      <c r="M56" s="333">
        <v>35.6</v>
      </c>
      <c r="N56" s="334">
        <v>-34.200000000000003</v>
      </c>
    </row>
    <row r="57" spans="1:14" x14ac:dyDescent="0.15">
      <c r="A57" s="250"/>
      <c r="B57" s="246"/>
      <c r="C57" s="246"/>
      <c r="D57" s="246"/>
      <c r="E57" s="246"/>
      <c r="F57" s="246"/>
      <c r="G57" s="312" t="s">
        <v>516</v>
      </c>
      <c r="H57" s="313"/>
      <c r="I57" s="321">
        <v>6031341</v>
      </c>
      <c r="J57" s="322">
        <v>37660</v>
      </c>
      <c r="K57" s="323">
        <v>18.8</v>
      </c>
      <c r="L57" s="324">
        <v>39951</v>
      </c>
      <c r="M57" s="325">
        <v>5.9</v>
      </c>
      <c r="N57" s="326">
        <v>12.9</v>
      </c>
    </row>
    <row r="58" spans="1:14" x14ac:dyDescent="0.15">
      <c r="A58" s="250"/>
      <c r="B58" s="246"/>
      <c r="C58" s="246"/>
      <c r="D58" s="246"/>
      <c r="E58" s="246"/>
      <c r="F58" s="246"/>
      <c r="G58" s="327"/>
      <c r="H58" s="328" t="s">
        <v>513</v>
      </c>
      <c r="I58" s="329">
        <v>2986468</v>
      </c>
      <c r="J58" s="330">
        <v>18647</v>
      </c>
      <c r="K58" s="331">
        <v>13</v>
      </c>
      <c r="L58" s="332">
        <v>22555</v>
      </c>
      <c r="M58" s="333">
        <v>25</v>
      </c>
      <c r="N58" s="334">
        <v>-12</v>
      </c>
    </row>
    <row r="59" spans="1:14" x14ac:dyDescent="0.15">
      <c r="A59" s="250"/>
      <c r="B59" s="246"/>
      <c r="C59" s="246"/>
      <c r="D59" s="246"/>
      <c r="E59" s="246"/>
      <c r="F59" s="246"/>
      <c r="G59" s="312" t="s">
        <v>517</v>
      </c>
      <c r="H59" s="313"/>
      <c r="I59" s="321">
        <v>5697407</v>
      </c>
      <c r="J59" s="322">
        <v>35683</v>
      </c>
      <c r="K59" s="323">
        <v>-5.2</v>
      </c>
      <c r="L59" s="324">
        <v>39893</v>
      </c>
      <c r="M59" s="325">
        <v>-0.1</v>
      </c>
      <c r="N59" s="326">
        <v>-5.0999999999999996</v>
      </c>
    </row>
    <row r="60" spans="1:14" x14ac:dyDescent="0.15">
      <c r="A60" s="250"/>
      <c r="B60" s="246"/>
      <c r="C60" s="246"/>
      <c r="D60" s="246"/>
      <c r="E60" s="246"/>
      <c r="F60" s="246"/>
      <c r="G60" s="327"/>
      <c r="H60" s="328" t="s">
        <v>513</v>
      </c>
      <c r="I60" s="335">
        <v>3099783</v>
      </c>
      <c r="J60" s="330">
        <v>19414</v>
      </c>
      <c r="K60" s="331">
        <v>4.0999999999999996</v>
      </c>
      <c r="L60" s="332">
        <v>26170</v>
      </c>
      <c r="M60" s="333">
        <v>16</v>
      </c>
      <c r="N60" s="334">
        <v>-11.9</v>
      </c>
    </row>
    <row r="61" spans="1:14" x14ac:dyDescent="0.15">
      <c r="A61" s="250"/>
      <c r="B61" s="246"/>
      <c r="C61" s="246"/>
      <c r="D61" s="246"/>
      <c r="E61" s="246"/>
      <c r="F61" s="246"/>
      <c r="G61" s="312" t="s">
        <v>518</v>
      </c>
      <c r="H61" s="336"/>
      <c r="I61" s="337">
        <v>5344475</v>
      </c>
      <c r="J61" s="338">
        <v>33317</v>
      </c>
      <c r="K61" s="339">
        <v>16.8</v>
      </c>
      <c r="L61" s="340">
        <v>35060</v>
      </c>
      <c r="M61" s="341">
        <v>10</v>
      </c>
      <c r="N61" s="326">
        <v>6.8</v>
      </c>
    </row>
    <row r="62" spans="1:14" x14ac:dyDescent="0.15">
      <c r="A62" s="250"/>
      <c r="B62" s="246"/>
      <c r="C62" s="246"/>
      <c r="D62" s="246"/>
      <c r="E62" s="246"/>
      <c r="F62" s="246"/>
      <c r="G62" s="327"/>
      <c r="H62" s="328" t="s">
        <v>513</v>
      </c>
      <c r="I62" s="329">
        <v>2685788</v>
      </c>
      <c r="J62" s="330">
        <v>16745</v>
      </c>
      <c r="K62" s="331">
        <v>54.9</v>
      </c>
      <c r="L62" s="332">
        <v>18960</v>
      </c>
      <c r="M62" s="333">
        <v>21.1</v>
      </c>
      <c r="N62" s="334">
        <v>33.799999999999997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8"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5" t="s">
        <v>3</v>
      </c>
      <c r="D47" s="1175"/>
      <c r="E47" s="1176"/>
      <c r="F47" s="11">
        <v>2.89</v>
      </c>
      <c r="G47" s="12">
        <v>2.87</v>
      </c>
      <c r="H47" s="12">
        <v>2.85</v>
      </c>
      <c r="I47" s="12">
        <v>2.8</v>
      </c>
      <c r="J47" s="13">
        <v>3.88</v>
      </c>
    </row>
    <row r="48" spans="2:10" ht="57.75" customHeight="1" x14ac:dyDescent="0.15">
      <c r="B48" s="14"/>
      <c r="C48" s="1177" t="s">
        <v>4</v>
      </c>
      <c r="D48" s="1177"/>
      <c r="E48" s="1178"/>
      <c r="F48" s="15">
        <v>1.77</v>
      </c>
      <c r="G48" s="16">
        <v>1.42</v>
      </c>
      <c r="H48" s="16">
        <v>1.49</v>
      </c>
      <c r="I48" s="16">
        <v>1.57</v>
      </c>
      <c r="J48" s="17">
        <v>1.04</v>
      </c>
    </row>
    <row r="49" spans="2:10" ht="57.75" customHeight="1" thickBot="1" x14ac:dyDescent="0.2">
      <c r="B49" s="18"/>
      <c r="C49" s="1179" t="s">
        <v>5</v>
      </c>
      <c r="D49" s="1179"/>
      <c r="E49" s="1180"/>
      <c r="F49" s="19">
        <v>0.21</v>
      </c>
      <c r="G49" s="20" t="s">
        <v>525</v>
      </c>
      <c r="H49" s="20">
        <v>7.0000000000000007E-2</v>
      </c>
      <c r="I49" s="20">
        <v>0.11</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川西市</cp:lastModifiedBy>
  <cp:lastPrinted>2018-04-27T07:51:14Z</cp:lastPrinted>
  <dcterms:created xsi:type="dcterms:W3CDTF">2018-01-24T05:36:53Z</dcterms:created>
  <dcterms:modified xsi:type="dcterms:W3CDTF">2018-11-19T00:55:51Z</dcterms:modified>
  <cp:category/>
</cp:coreProperties>
</file>