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課\県・各種回答綴\29年度\300302　財政状況資料集\回答（2回目（再））\"/>
    </mc:Choice>
  </mc:AlternateContent>
  <bookViews>
    <workbookView xWindow="5865" yWindow="-120" windowWidth="14940" windowHeight="781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BE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W34" i="9" s="1"/>
  <c r="BW35" i="9" s="1"/>
  <c r="BW36" i="9" s="1"/>
  <c r="BW37" i="9" s="1"/>
  <c r="BW38" i="9" s="1"/>
  <c r="BW39" i="9" s="1"/>
  <c r="BW40" i="9" s="1"/>
  <c r="BW41" i="9" s="1"/>
  <c r="CO34" i="9" l="1"/>
  <c r="CO35" i="9" s="1"/>
</calcChain>
</file>

<file path=xl/sharedStrings.xml><?xml version="1.0" encoding="utf-8"?>
<sst xmlns="http://schemas.openxmlformats.org/spreadsheetml/2006/main" count="1002" uniqueCount="567">
  <si>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</si>
  <si>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</si>
  <si>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</si>
  <si>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</si>
  <si>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</si>
  <si>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</si>
  <si>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</si>
  <si>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</si>
  <si>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</si>
  <si>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</si>
  <si>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</si>
  <si>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</si>
  <si>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</si>
  <si>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</si>
  <si>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</si>
  <si>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</si>
  <si>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</si>
  <si>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</si>
  <si>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</si>
  <si>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</si>
  <si>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</si>
  <si>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</si>
  <si>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</si>
  <si>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</si>
  <si>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</si>
  <si>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</si>
  <si>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</si>
  <si>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</si>
  <si>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</si>
  <si>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</si>
  <si>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</si>
  <si>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</si>
  <si>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</si>
  <si>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</si>
  <si>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</si>
  <si>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</si>
  <si>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</si>
  <si>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</si>
  <si>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</si>
  <si>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</si>
  <si>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</si>
  <si>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</si>
  <si>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</si>
  <si>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</si>
  <si>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</si>
  <si>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</si>
  <si>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</si>
  <si>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</si>
  <si>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</si>
  <si>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</si>
  <si>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</si>
  <si>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</si>
  <si>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</si>
  <si>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</si>
  <si>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</si>
  <si>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</si>
  <si>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</si>
  <si>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</si>
  <si>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</si>
  <si>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</si>
  <si>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</si>
  <si>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</si>
  <si>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</si>
  <si>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</si>
  <si>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</si>
  <si>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</si>
  <si>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</si>
  <si>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</si>
  <si>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</si>
  <si>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</si>
  <si>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</si>
  <si>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</si>
  <si>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</si>
  <si>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</si>
  <si>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</si>
  <si>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</si>
  <si>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</si>
  <si>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</si>
  <si>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</si>
  <si>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</si>
  <si>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</si>
  <si>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</si>
  <si>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</si>
  <si>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</si>
  <si>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</si>
  <si>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</si>
  <si>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</si>
  <si>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</si>
  <si>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</si>
  <si>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</si>
  <si>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</si>
  <si>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</si>
  <si>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</si>
  <si>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</si>
  <si>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</si>
  <si>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</si>
  <si>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</si>
  <si>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</si>
  <si>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</si>
  <si>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</si>
  <si>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</si>
  <si>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</si>
  <si>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</si>
  <si>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</si>
  <si>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</si>
  <si>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</si>
  <si>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</si>
  <si>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</si>
  <si>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</si>
  <si>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</si>
  <si>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</si>
  <si>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</si>
  <si>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</si>
  <si>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</si>
  <si>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</si>
  <si>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</si>
  <si>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</si>
  <si>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</si>
  <si>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</si>
  <si>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</si>
  <si>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</si>
  <si>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</si>
  <si>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</si>
  <si>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</si>
  <si>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</si>
  <si>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</si>
  <si>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</si>
  <si>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</si>
  <si>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</si>
  <si>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</si>
  <si>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</si>
  <si>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</si>
  <si>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</si>
  <si>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</si>
  <si>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</si>
  <si>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</si>
  <si>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</si>
  <si>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</si>
  <si>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</si>
  <si>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</si>
  <si>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</si>
  <si>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</si>
  <si>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</si>
  <si>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</si>
  <si>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</si>
  <si>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</si>
  <si>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</si>
  <si>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</si>
  <si>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</si>
  <si>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</si>
  <si>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</si>
  <si>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</si>
  <si>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</si>
  <si>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</si>
  <si>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</si>
  <si>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</si>
  <si>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</si>
  <si>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</si>
  <si>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</si>
  <si>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</si>
  <si>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</si>
  <si>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</si>
  <si>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</si>
  <si>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</si>
  <si>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</si>
  <si>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</si>
  <si>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</si>
  <si>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</si>
  <si>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</si>
  <si>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</si>
  <si>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</si>
  <si>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</si>
  <si>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</si>
  <si>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</si>
  <si>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</si>
  <si>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</si>
  <si>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</si>
  <si>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</si>
  <si>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</si>
  <si>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</si>
  <si>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</si>
  <si>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</si>
  <si>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</si>
  <si>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</si>
  <si>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</si>
  <si>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</si>
  <si>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</si>
  <si>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</si>
  <si>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</si>
  <si>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</si>
  <si>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</si>
  <si>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</si>
  <si>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</si>
  <si>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</si>
  <si>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</si>
  <si>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</si>
  <si>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兵庫県加西市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</si>
  <si>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</si>
  <si>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</si>
  <si>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</si>
  <si>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</si>
  <si>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</si>
  <si>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</si>
  <si>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</si>
  <si>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</si>
  <si>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</si>
  <si>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</si>
  <si>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</si>
  <si>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</si>
  <si>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</si>
  <si>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</si>
  <si>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</si>
  <si>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</si>
  <si>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</si>
  <si>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</si>
  <si>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</si>
  <si>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</si>
  <si>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</si>
  <si>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</si>
  <si>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</si>
  <si>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</si>
  <si>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</si>
  <si>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</si>
  <si>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</si>
  <si>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</si>
  <si>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</si>
  <si>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</si>
  <si>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</si>
  <si>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</si>
  <si>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</si>
  <si>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</si>
  <si>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</si>
  <si>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</si>
  <si>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</si>
  <si>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</si>
  <si>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</si>
  <si>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</si>
  <si>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</si>
  <si>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</si>
  <si>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</si>
  <si>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</si>
  <si>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</si>
  <si>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</si>
  <si>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</si>
  <si>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</si>
  <si>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</si>
  <si>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</si>
  <si>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</si>
  <si>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</si>
  <si>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</si>
  <si>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</si>
  <si>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</si>
  <si>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</si>
  <si>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</si>
  <si>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</si>
  <si>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</si>
  <si>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</si>
  <si>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</si>
  <si>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</si>
  <si>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</si>
  <si>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</si>
  <si>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</si>
  <si>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</si>
  <si>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</si>
  <si>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</si>
  <si>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</si>
  <si>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</si>
  <si>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</si>
  <si>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</si>
  <si>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</si>
  <si>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</si>
  <si>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</si>
  <si>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</si>
  <si>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</si>
  <si>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</si>
  <si>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</si>
  <si>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</si>
  <si>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</si>
  <si>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</si>
  <si>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</si>
  <si>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</si>
  <si>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</si>
  <si>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</si>
  <si>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</si>
  <si>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</si>
  <si>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</si>
  <si>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</si>
  <si>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</si>
  <si>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</si>
  <si>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</si>
  <si>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</si>
  <si>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</si>
  <si>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</si>
  <si>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</si>
  <si>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</si>
  <si>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</si>
  <si>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</si>
  <si>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</si>
  <si>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</si>
  <si>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</si>
  <si>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</si>
  <si>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</si>
  <si>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</si>
  <si>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</si>
  <si>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</si>
  <si>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</si>
  <si>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</si>
  <si>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</si>
  <si>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</si>
  <si>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</si>
  <si>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</si>
  <si>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</si>
  <si>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</si>
  <si>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</si>
  <si>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</si>
  <si>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</si>
  <si>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</si>
  <si>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</si>
  <si>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</si>
  <si>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</si>
  <si>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</si>
  <si>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</si>
  <si>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</si>
  <si>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</si>
  <si>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</si>
  <si>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</si>
  <si>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</si>
  <si>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</si>
  <si>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</si>
  <si>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</si>
  <si>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</si>
  <si>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</si>
  <si>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</si>
  <si>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</si>
  <si>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</si>
  <si>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</si>
  <si>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</si>
  <si>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</si>
  <si>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</si>
  <si>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</si>
  <si>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</si>
  <si>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</si>
  <si>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</si>
  <si>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</si>
  <si>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兵庫県加西市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</si>
  <si>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</si>
  <si>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</si>
  <si>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</si>
  <si>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</si>
  <si>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</si>
  <si>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</si>
  <si>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</si>
  <si>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</si>
  <si>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</si>
  <si>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</si>
  <si>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</si>
  <si>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</si>
  <si>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</si>
  <si>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</si>
  <si>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</si>
  <si>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</si>
  <si>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</si>
  <si>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</si>
  <si>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</si>
  <si>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</si>
  <si>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</si>
  <si>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</si>
  <si>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</si>
  <si>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</si>
  <si>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</si>
  <si>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</si>
  <si>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</si>
  <si>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</si>
  <si>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</si>
  <si>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</si>
  <si>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</si>
  <si>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</si>
  <si>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</si>
  <si>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</si>
  <si>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</si>
  <si>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</si>
  <si>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</si>
  <si>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</si>
  <si>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</si>
  <si>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</si>
  <si>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</si>
  <si>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農業共済事業会計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</si>
  <si>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</si>
  <si>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</si>
  <si>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</si>
  <si>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</si>
  <si>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</si>
  <si>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</si>
  <si>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</si>
  <si>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</si>
  <si>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</si>
  <si>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</si>
  <si>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</si>
  <si>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</si>
  <si>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</si>
  <si>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</si>
  <si>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</si>
  <si>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</si>
  <si>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</si>
  <si>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</si>
  <si>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</si>
  <si>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</si>
  <si>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</si>
  <si>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</si>
  <si>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</si>
  <si>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</si>
  <si>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</si>
  <si>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</si>
  <si>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</si>
  <si>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</si>
  <si>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</si>
  <si>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</si>
  <si>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</si>
  <si>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</si>
  <si>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</si>
  <si>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</si>
  <si>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</si>
  <si>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</si>
  <si>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</si>
  <si>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</si>
  <si>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</si>
  <si>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</si>
  <si>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</si>
  <si>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</si>
  <si>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</si>
  <si>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</si>
  <si>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</si>
  <si>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</si>
  <si>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</si>
  <si>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</si>
  <si>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</si>
  <si>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</si>
  <si>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</si>
  <si>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</si>
  <si>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</si>
  <si>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</si>
  <si>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</si>
  <si>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</si>
  <si>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</si>
  <si>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</si>
  <si>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</si>
  <si>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</si>
  <si>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</si>
  <si>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</si>
  <si>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</si>
  <si>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</si>
  <si>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</si>
  <si>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</si>
  <si>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</si>
  <si>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</si>
  <si>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</si>
  <si>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</si>
  <si>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</si>
  <si>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</si>
  <si>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</si>
  <si>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</si>
  <si>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</si>
  <si>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</si>
  <si>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</si>
  <si>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</si>
  <si>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</si>
  <si>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</si>
  <si>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</si>
  <si>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</si>
  <si>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</si>
  <si>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</si>
  <si>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</si>
  <si>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</si>
  <si>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</si>
  <si>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</si>
  <si>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</si>
  <si>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</si>
  <si>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</si>
  <si>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</si>
  <si>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</si>
  <si>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</si>
  <si>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</si>
  <si>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</si>
  <si>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</si>
  <si>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</si>
  <si>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</si>
  <si>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</si>
  <si>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</si>
  <si>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</si>
  <si>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</si>
  <si>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</si>
  <si>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</si>
  <si>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</si>
  <si>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</si>
  <si>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</si>
  <si>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</si>
  <si>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</si>
  <si>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</si>
  <si>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</si>
  <si>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</si>
  <si>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</si>
  <si>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</si>
  <si>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</si>
  <si>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</si>
  <si>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</si>
  <si>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</si>
  <si>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</si>
  <si>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</si>
  <si>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</si>
  <si>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</si>
  <si>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</si>
  <si>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</si>
  <si>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</si>
  <si>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</si>
  <si>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</si>
  <si>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</si>
  <si>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</si>
  <si>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</si>
  <si>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</si>
  <si>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</si>
  <si>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</si>
  <si>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</si>
  <si>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</si>
  <si>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</si>
  <si>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</si>
  <si>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</si>
  <si>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</si>
  <si>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</si>
  <si>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</si>
  <si>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</si>
  <si>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</si>
  <si>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 1.88</t>
  </si>
  <si>
    <t>▲ 5.73</t>
  </si>
  <si>
    <t>水道事業会計</t>
  </si>
  <si>
    <t>下水道事業会計</t>
  </si>
  <si>
    <t>国民健康保険特別会計</t>
  </si>
  <si>
    <t>農業共済事業会計</t>
  </si>
  <si>
    <t>介護保険特別会計</t>
  </si>
  <si>
    <t>一般会計</t>
  </si>
  <si>
    <t>病院事業会計</t>
  </si>
  <si>
    <t>公園墓地整備事業特別会計</t>
  </si>
  <si>
    <t>その他会計（赤字）</t>
  </si>
  <si>
    <t>その他会計（黒字）</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</si>
  <si>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</si>
  <si>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</si>
  <si>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</si>
  <si>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</si>
  <si>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</si>
  <si>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兵庫県市町村退職手当組合</t>
    <rPh sb="0" eb="3">
      <t>ヒョウゴケン</t>
    </rPh>
    <rPh sb="3" eb="5">
      <t>シチョウ</t>
    </rPh>
    <rPh sb="5" eb="6">
      <t>ソン</t>
    </rPh>
    <rPh sb="6" eb="8">
      <t>タイショク</t>
    </rPh>
    <rPh sb="8" eb="10">
      <t>テアテ</t>
    </rPh>
    <rPh sb="10" eb="12">
      <t>クミアイ</t>
    </rPh>
    <phoneticPr fontId="2"/>
  </si>
  <si>
    <t>市川町外三ヶ市町共有財産事務組合</t>
    <rPh sb="0" eb="2">
      <t>イチカワ</t>
    </rPh>
    <rPh sb="2" eb="3">
      <t>チョウ</t>
    </rPh>
    <rPh sb="3" eb="4">
      <t>ホカ</t>
    </rPh>
    <rPh sb="4" eb="5">
      <t>サン</t>
    </rPh>
    <rPh sb="6" eb="8">
      <t>シチョウ</t>
    </rPh>
    <rPh sb="8" eb="10">
      <t>キョウユウ</t>
    </rPh>
    <rPh sb="10" eb="12">
      <t>ザイサン</t>
    </rPh>
    <rPh sb="12" eb="14">
      <t>ジム</t>
    </rPh>
    <rPh sb="14" eb="16">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</si>
  <si>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</si>
  <si>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株式会社加西北条都市開発</t>
    <rPh sb="0" eb="2">
      <t>カブシキ</t>
    </rPh>
    <rPh sb="2" eb="4">
      <t>カイシャ</t>
    </rPh>
    <rPh sb="4" eb="6">
      <t>カサイ</t>
    </rPh>
    <rPh sb="6" eb="8">
      <t>ホウジョウ</t>
    </rPh>
    <rPh sb="8" eb="10">
      <t>トシ</t>
    </rPh>
    <rPh sb="10" eb="12">
      <t>カイハツ</t>
    </rPh>
    <phoneticPr fontId="2"/>
  </si>
  <si>
    <t>北条鉄道株式会社</t>
    <rPh sb="0" eb="2">
      <t>ホウジョウ</t>
    </rPh>
    <rPh sb="2" eb="4">
      <t>テツドウ</t>
    </rPh>
    <rPh sb="4" eb="6">
      <t>カブシキ</t>
    </rPh>
    <rPh sb="6" eb="8">
      <t>カイシャ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</si>
  <si>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</si>
  <si>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</si>
  <si>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</si>
  <si>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</si>
  <si>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</si>
  <si>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</si>
  <si>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</si>
  <si>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</si>
  <si>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</si>
  <si>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</si>
  <si>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</si>
  <si>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H27年度までは、将来負担比率と実質公債費比率の両方において、類似団体平均よりも悪い指数でしたが、H28年度は実質公債費比率は類似団体平均よりも改善しました。一方で、将来負担比率は依然として類似団体平均よりも悪い指数であり、引き続き行財政改革プランに基づいて、公債費の圧縮に努めていきます。</t>
    <phoneticPr fontId="5"/>
  </si>
  <si>
    <t>有形固定資産減価償却率</t>
    <phoneticPr fontId="5"/>
  </si>
  <si>
    <t>固定資産台帳整備中。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</si>
</sst>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65876</c:v>
                </c:pt>
              </c:numCache>
            </c:numRef>
          </c:val>
          <c:smooth val="0"/>
          <c:extLst>
            <c:ext xmlns:c16="http://schemas.microsoft.com/office/drawing/2014/chart" uri="{C3380CC4-5D6E-409C-BE32-E72D297353CC}">
              <c16:uniqueId val="{00000000-4B6A-4DD2-88F8-BE76A7B258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27672</c:v>
                </c:pt>
                <c:pt idx="1">
                  <c:v>118768</c:v>
                </c:pt>
                <c:pt idx="2">
                  <c:v>46684</c:v>
                </c:pt>
                <c:pt idx="3">
                  <c:v>80661</c:v>
                </c:pt>
                <c:pt idx="4">
                  <c:v>53196</c:v>
                </c:pt>
              </c:numCache>
            </c:numRef>
          </c:val>
          <c:smooth val="0"/>
          <c:extLst>
            <c:ext xmlns:c16="http://schemas.microsoft.com/office/drawing/2014/chart" uri="{C3380CC4-5D6E-409C-BE32-E72D297353CC}">
              <c16:uniqueId val="{00000001-4B6A-4DD2-88F8-BE76A7B2583E}"/>
            </c:ext>
          </c:extLst>
        </c:ser>
        <c:dLbls>
          <c:showLegendKey val="0"/>
          <c:showVal val="0"/>
          <c:showCatName val="0"/>
          <c:showSerName val="0"/>
          <c:showPercent val="0"/>
          <c:showBubbleSize val="0"/>
        </c:dLbls>
        <c:marker val="1"/>
        <c:smooth val="0"/>
        <c:axId val="218387968"/>
        <c:axId val="218389888"/>
      </c:lineChart>
      <c:catAx>
        <c:axId val="21838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389888"/>
        <c:crosses val="autoZero"/>
        <c:auto val="1"/>
        <c:lblAlgn val="ctr"/>
        <c:lblOffset val="100"/>
        <c:tickLblSkip val="1"/>
        <c:tickMarkSkip val="1"/>
        <c:noMultiLvlLbl val="0"/>
      </c:catAx>
      <c:valAx>
        <c:axId val="218389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38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c:v>
                </c:pt>
                <c:pt idx="1">
                  <c:v>2.27</c:v>
                </c:pt>
                <c:pt idx="2">
                  <c:v>1.03</c:v>
                </c:pt>
                <c:pt idx="3">
                  <c:v>1.1599999999999999</c:v>
                </c:pt>
                <c:pt idx="4">
                  <c:v>0.25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18.350000000000001</c:v>
                </c:pt>
                <c:pt idx="1">
                  <c:v>19</c:v>
                </c:pt>
                <c:pt idx="2">
                  <c:v>18.59</c:v>
                </c:pt>
                <c:pt idx="3">
                  <c:v>18.55</c:v>
                </c:pt>
                <c:pt idx="4">
                  <c:v>14.17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242112"/>
        <c:axId val="15724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-0.85</c:v>
                </c:pt>
                <c:pt idx="1">
                  <c:v>1.19</c:v>
                </c:pt>
                <c:pt idx="2">
                  <c:v>-1.88</c:v>
                </c:pt>
                <c:pt idx="3">
                  <c:v>0.43</c:v>
                </c:pt>
                <c:pt idx="4">
                  <c:v>-5.73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242112"/>
        <c:axId val="157244032"/>
      </c:lineChart>
      <c:catAx>
        <c:axId val="1572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244032"/>
        <c:crosses val="autoZero"/>
        <c:auto val="1"/>
        <c:lblAlgn val="ctr"/>
        <c:lblOffset val="100"/>
        <c:tickLblSkip val="1"/>
        <c:tickMarkSkip val="1"/>
        <c:noMultiLvlLbl val="0"/>
      </c:catAx>
      <c:valAx>
        <c:axId val="1572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公園墓地整備事業特別会計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0.45</c:v>
                </c:pt>
                <c:pt idx="2">
                  <c:v>#N/A</c:v>
                </c:pt>
                <c:pt idx="3">
                  <c:v>0.46</c:v>
                </c:pt>
                <c:pt idx="4">
                  <c:v>#N/A</c:v>
                </c:pt>
                <c:pt idx="5">
                  <c:v>0.5</c:v>
                </c:pt>
                <c:pt idx="6">
                  <c:v>#N/A</c:v>
                </c:pt>
                <c:pt idx="7">
                  <c:v>0.45</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4.4400000000000004</c:v>
                </c:pt>
                <c:pt idx="2">
                  <c:v>#N/A</c:v>
                </c:pt>
                <c:pt idx="3">
                  <c:v>3.78</c:v>
                </c:pt>
                <c:pt idx="4">
                  <c:v>#N/A</c:v>
                </c:pt>
                <c:pt idx="5">
                  <c:v>1.57</c:v>
                </c:pt>
                <c:pt idx="6">
                  <c:v>#N/A</c:v>
                </c:pt>
                <c:pt idx="7">
                  <c:v>0.73</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1.24</c:v>
                </c:pt>
                <c:pt idx="2">
                  <c:v>#N/A</c:v>
                </c:pt>
                <c:pt idx="3">
                  <c:v>1.79</c:v>
                </c:pt>
                <c:pt idx="4">
                  <c:v>#N/A</c:v>
                </c:pt>
                <c:pt idx="5">
                  <c:v>0.52</c:v>
                </c:pt>
                <c:pt idx="6">
                  <c:v>#N/A</c:v>
                </c:pt>
                <c:pt idx="7">
                  <c:v>0.71</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0.05</c:v>
                </c:pt>
                <c:pt idx="4">
                  <c:v>#N/A</c:v>
                </c:pt>
                <c:pt idx="5">
                  <c:v>0.01</c:v>
                </c:pt>
                <c:pt idx="6">
                  <c:v>#N/A</c:v>
                </c:pt>
                <c:pt idx="7">
                  <c:v>0.34</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0.77</c:v>
                </c:pt>
                <c:pt idx="4">
                  <c:v>#N/A</c:v>
                </c:pt>
                <c:pt idx="5">
                  <c:v>0.74</c:v>
                </c:pt>
                <c:pt idx="6">
                  <c:v>#N/A</c:v>
                </c:pt>
                <c:pt idx="7">
                  <c:v>0.69</c:v>
                </c:pt>
                <c:pt idx="8">
                  <c:v>#N/A</c:v>
                </c:pt>
                <c:pt idx="9">
                  <c:v>0.67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0.55000000000000004</c:v>
                </c:pt>
                <c:pt idx="2">
                  <c:v>#N/A</c:v>
                </c:pt>
                <c:pt idx="3">
                  <c:v>0.4</c:v>
                </c:pt>
                <c:pt idx="4">
                  <c:v>#N/A</c:v>
                </c:pt>
                <c:pt idx="5">
                  <c:v>0.16</c:v>
                </c:pt>
                <c:pt idx="6">
                  <c:v>#N/A</c:v>
                </c:pt>
                <c:pt idx="7">
                  <c:v>0.75</c:v>
                </c:pt>
                <c:pt idx="8">
                  <c:v>#N/A</c:v>
                </c:pt>
                <c:pt idx="9">
                  <c:v>2.73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2.96</c:v>
                </c:pt>
                <c:pt idx="2">
                  <c:v>#N/A</c:v>
                </c:pt>
                <c:pt idx="3">
                  <c:v>3.58</c:v>
                </c:pt>
                <c:pt idx="4">
                  <c:v>#N/A</c:v>
                </c:pt>
                <c:pt idx="5">
                  <c:v>3.5</c:v>
                </c:pt>
                <c:pt idx="6">
                  <c:v>#N/A</c:v>
                </c:pt>
                <c:pt idx="7">
                  <c:v>2.4500000000000002</c:v>
                </c:pt>
                <c:pt idx="8">
                  <c:v>#N/A</c:v>
                </c:pt>
                <c:pt idx="9">
                  <c:v>3.73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c:v>
                </c:pt>
                <c:pt idx="2">
                  <c:v>#N/A</c:v>
                </c:pt>
                <c:pt idx="3">
                  <c:v>9.41</c:v>
                </c:pt>
                <c:pt idx="4">
                  <c:v>#N/A</c:v>
                </c:pt>
                <c:pt idx="5">
                  <c:v>8.77</c:v>
                </c:pt>
                <c:pt idx="6">
                  <c:v>#N/A</c:v>
                </c:pt>
                <c:pt idx="7">
                  <c:v>7.71</c:v>
                </c:pt>
                <c:pt idx="8">
                  <c:v>#N/A</c:v>
                </c:pt>
                <c:pt idx="9">
                  <c:v>8.58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7882496"/>
        <c:axId val="227884032"/>
      </c:barChart>
      <c:catAx>
        <c:axId val="2278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884032"/>
        <c:crosses val="autoZero"/>
        <c:auto val="1"/>
        <c:lblAlgn val="ctr"/>
        <c:lblOffset val="100"/>
        <c:tickLblSkip val="1"/>
        <c:tickMarkSkip val="1"/>
        <c:noMultiLvlLbl val="0"/>
      </c:catAx>
      <c:valAx>
        <c:axId val="22788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88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2399</c:v>
                </c:pt>
                <c:pt idx="5">
                  <c:v>2389</c:v>
                </c:pt>
                <c:pt idx="8">
                  <c:v>2422</c:v>
                </c:pt>
                <c:pt idx="11">
                  <c:v>2322</c:v>
                </c:pt>
                <c:pt idx="14">
                  <c:v>2155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230</c:v>
                </c:pt>
                <c:pt idx="3">
                  <c:v>165</c:v>
                </c:pt>
                <c:pt idx="6">
                  <c:v>104</c:v>
                </c:pt>
                <c:pt idx="9">
                  <c:v>24</c:v>
                </c:pt>
                <c:pt idx="12">
                  <c:v>21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15</c:v>
                </c:pt>
                <c:pt idx="6">
                  <c:v>44</c:v>
                </c:pt>
                <c:pt idx="9">
                  <c:v>66</c:v>
                </c:pt>
                <c:pt idx="12">
                  <c:v>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1613</c:v>
                </c:pt>
                <c:pt idx="3">
                  <c:v>1601</c:v>
                </c:pt>
                <c:pt idx="6">
                  <c:v>1493</c:v>
                </c:pt>
                <c:pt idx="9">
                  <c:v>1426</c:v>
                </c:pt>
                <c:pt idx="12">
                  <c:v>1282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1962</c:v>
                </c:pt>
                <c:pt idx="3">
                  <c:v>1776</c:v>
                </c:pt>
                <c:pt idx="6">
                  <c:v>1798</c:v>
                </c:pt>
                <c:pt idx="9">
                  <c:v>1626</c:v>
                </c:pt>
                <c:pt idx="12">
                  <c:v>1656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8354432"/>
        <c:axId val="21835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1406</c:v>
                </c:pt>
                <c:pt idx="2">
                  <c:v>#N/A</c:v>
                </c:pt>
                <c:pt idx="3">
                  <c:v>#N/A</c:v>
                </c:pt>
                <c:pt idx="4">
                  <c:v>1168</c:v>
                </c:pt>
                <c:pt idx="5">
                  <c:v>#N/A</c:v>
                </c:pt>
                <c:pt idx="6">
                  <c:v>#N/A</c:v>
                </c:pt>
                <c:pt idx="7">
                  <c:v>1017</c:v>
                </c:pt>
                <c:pt idx="8">
                  <c:v>#N/A</c:v>
                </c:pt>
                <c:pt idx="9">
                  <c:v>#N/A</c:v>
                </c:pt>
                <c:pt idx="10">
                  <c:v>820</c:v>
                </c:pt>
                <c:pt idx="11">
                  <c:v>#N/A</c:v>
                </c:pt>
                <c:pt idx="12">
                  <c:v>#N/A</c:v>
                </c:pt>
                <c:pt idx="13">
                  <c:v>883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8354432"/>
        <c:axId val="218356352"/>
      </c:lineChart>
      <c:catAx>
        <c:axId val="2183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356352"/>
        <c:crosses val="autoZero"/>
        <c:auto val="1"/>
        <c:lblAlgn val="ctr"/>
        <c:lblOffset val="100"/>
        <c:tickLblSkip val="1"/>
        <c:tickMarkSkip val="1"/>
        <c:noMultiLvlLbl val="0"/>
      </c:catAx>
      <c:valAx>
        <c:axId val="2183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24136</c:v>
                </c:pt>
                <c:pt idx="5">
                  <c:v>23735</c:v>
                </c:pt>
                <c:pt idx="8">
                  <c:v>23119</c:v>
                </c:pt>
                <c:pt idx="11">
                  <c:v>23238</c:v>
                </c:pt>
                <c:pt idx="14">
                  <c:v>23195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2245</c:v>
                </c:pt>
                <c:pt idx="5">
                  <c:v>2080</c:v>
                </c:pt>
                <c:pt idx="8">
                  <c:v>1995</c:v>
                </c:pt>
                <c:pt idx="11">
                  <c:v>1918</c:v>
                </c:pt>
                <c:pt idx="14">
                  <c:v>1913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3667</c:v>
                </c:pt>
                <c:pt idx="5">
                  <c:v>3726</c:v>
                </c:pt>
                <c:pt idx="8">
                  <c:v>3587</c:v>
                </c:pt>
                <c:pt idx="11">
                  <c:v>3785</c:v>
                </c:pt>
                <c:pt idx="14">
                  <c:v>3242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2702</c:v>
                </c:pt>
                <c:pt idx="3">
                  <c:v>2217</c:v>
                </c:pt>
                <c:pt idx="6">
                  <c:v>1741</c:v>
                </c:pt>
                <c:pt idx="9">
                  <c:v>1384</c:v>
                </c:pt>
                <c:pt idx="12">
                  <c:v>1330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c:v>
                </c:pt>
                <c:pt idx="3">
                  <c:v>165</c:v>
                </c:pt>
                <c:pt idx="6">
                  <c:v>178</c:v>
                </c:pt>
                <c:pt idx="9">
                  <c:v>122</c:v>
                </c:pt>
                <c:pt idx="12">
                  <c:v>53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18629</c:v>
                </c:pt>
                <c:pt idx="3">
                  <c:v>17161</c:v>
                </c:pt>
                <c:pt idx="6">
                  <c:v>15794</c:v>
                </c:pt>
                <c:pt idx="9">
                  <c:v>14669</c:v>
                </c:pt>
                <c:pt idx="12">
                  <c:v>14246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2413</c:v>
                </c:pt>
                <c:pt idx="3">
                  <c:v>215</c:v>
                </c:pt>
                <c:pt idx="6">
                  <c:v>75</c:v>
                </c:pt>
                <c:pt idx="9">
                  <c:v>44</c:v>
                </c:pt>
                <c:pt idx="12">
                  <c:v>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13821</c:v>
                </c:pt>
                <c:pt idx="3">
                  <c:v>16978</c:v>
                </c:pt>
                <c:pt idx="6">
                  <c:v>17238</c:v>
                </c:pt>
                <c:pt idx="9">
                  <c:v>18766</c:v>
                </c:pt>
                <c:pt idx="12">
                  <c:v>19361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902528"/>
        <c:axId val="2247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7576</c:v>
                </c:pt>
                <c:pt idx="2">
                  <c:v>#N/A</c:v>
                </c:pt>
                <c:pt idx="3">
                  <c:v>#N/A</c:v>
                </c:pt>
                <c:pt idx="4">
                  <c:v>7195</c:v>
                </c:pt>
                <c:pt idx="5">
                  <c:v>#N/A</c:v>
                </c:pt>
                <c:pt idx="6">
                  <c:v>#N/A</c:v>
                </c:pt>
                <c:pt idx="7">
                  <c:v>6325</c:v>
                </c:pt>
                <c:pt idx="8">
                  <c:v>#N/A</c:v>
                </c:pt>
                <c:pt idx="9">
                  <c:v>#N/A</c:v>
                </c:pt>
                <c:pt idx="10">
                  <c:v>6044</c:v>
                </c:pt>
                <c:pt idx="11">
                  <c:v>#N/A</c:v>
                </c:pt>
                <c:pt idx="12">
                  <c:v>#N/A</c:v>
                </c:pt>
                <c:pt idx="13">
                  <c:v>6665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902528"/>
        <c:axId val="224790016"/>
      </c:lineChart>
      <c:catAx>
        <c:axId val="2249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790016"/>
        <c:crosses val="autoZero"/>
        <c:auto val="1"/>
        <c:lblAlgn val="ctr"/>
        <c:lblOffset val="100"/>
        <c:tickLblSkip val="1"/>
        <c:tickMarkSkip val="1"/>
        <c:noMultiLvlLbl val="0"/>
      </c:catAx>
      <c:valAx>
        <c:axId val="2247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{0340CDD2-81D4-42FF-AA69-11C7C6E0EEA2}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FC2-4C00-81F5-9A43A6AC0D3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{739DB2E9-EDB3-4734-B8EF-A22B1F34C5DF}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FC2-4C00-81F5-9A43A6AC0D3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{0891AA28-7391-405B-8A83-C9CD72DA0DB5}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FC2-4C00-81F5-9A43A6AC0D3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{9D9A71C7-D811-48A4-B81F-F69ECD641B7D}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FC2-4C00-81F5-9A43A6AC0D3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{B4481B3D-2C61-4CBC-9653-038DCCCF3788}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FC2-4C00-81F5-9A43A6AC0D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60.5</c:v>
                </c:pt>
              </c:numCache>
            </c:numRef>
          </c:xVal>
          <c:yVal>
            <c:numRef>
              <c:f>公会計指標分析・財政指標組合せ分析表!$K$51:$O$51</c:f>
              <c:numCache>
                <c:formatCode>#,##0.0;"▲ "#,##0.0</c:formatCode>
                <c:ptCount val="5"/>
                <c:pt idx="3">
                  <c:v>61.6</c:v>
                </c:pt>
              </c:numCache>
            </c:numRef>
          </c:yVal>
          <c:smooth val="0"/>
          <c:extLst>
            <c:ext xmlns:c16="http://schemas.microsoft.com/office/drawing/2014/chart" uri="{C3380CC4-5D6E-409C-BE32-E72D297353CC}">
              <c16:uniqueId val="{00000005-FFC2-4C00-81F5-9A43A6AC0D3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{CBFABF9F-A2BE-4FC9-8822-FC1E0B55C5B9}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FC2-4C00-81F5-9A43A6AC0D3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{1E3D75AD-90C7-4D50-BF7F-8C6045F7A31B}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FC2-4C00-81F5-9A43A6AC0D3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{3A4B1AF3-E3A9-4077-9DED-C734786EEFB2}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FC2-4C00-81F5-9A43A6AC0D3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{1CE0AC85-4B68-4782-A403-AE18F8CB056D}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FC2-4C00-81F5-9A43A6AC0D3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{913E541B-5F7D-4622-9650-D9CF3D27264D}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FC2-4C00-81F5-9A43A6AC0D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FFC2-4C00-81F5-9A43A6AC0D33}"/>
            </c:ext>
          </c:extLst>
        </c:ser>
        <c:dLbls>
          <c:showLegendKey val="0"/>
          <c:showVal val="0"/>
          <c:showCatName val="0"/>
          <c:showSerName val="0"/>
          <c:showPercent val="0"/>
          <c:showBubbleSize val="0"/>
        </c:dLbls>
        <c:axId val="72719744"/>
        <c:axId val="72754688"/>
      </c:scatterChart>
      <c:valAx>
        <c:axId val="72719744"/>
        <c:scaling>
          <c:orientation val="minMax"/>
          <c:max val="60.7"/>
          <c:min val="58.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4688"/>
        <c:crosses val="autoZero"/>
        <c:crossBetween val="midCat"/>
      </c:valAx>
      <c:valAx>
        <c:axId val="72754688"/>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{71C0225C-47A4-41E3-8EC4-B1316377D9F4}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879-4879-A5DC-F53717A023D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{D88CDB05-AC1C-4D4F-9833-D6299B6DAFE4}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879-4879-A5DC-F53717A023D3}"/>
                </c:ext>
              </c:extLst>
            </c:dLbl>
            <c:dLbl>
              <c:idx val="2"/>
              <c:layout>
                <c:manualLayout>
                  <c:x val="-4.517107044246001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{A1F9E593-2BA2-442D-9295-5CD5A478D3C2}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879-4879-A5DC-F53717A023D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{5EE9AB63-7F0F-4FEB-82B5-54261D6230CF}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879-4879-A5DC-F53717A023D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{5A1BE5CB-BE75-4FD3-9E27-B5B202255519}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879-4879-A5DC-F53717A02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14.2</c:v>
                </c:pt>
                <c:pt idx="2">
                  <c:v>12.4</c:v>
                </c:pt>
                <c:pt idx="3">
                  <c:v>10.3</c:v>
                </c:pt>
                <c:pt idx="4">
                  <c:v>9.3000000000000007</c:v>
                </c:pt>
              </c:numCache>
            </c:numRef>
          </c:xVal>
          <c:yVal>
            <c:numRef>
              <c:f>公会計指標分析・財政指標組合せ分析表!$K$73:$O$73</c:f>
              <c:numCache>
                <c:formatCode>#,##0.0;"▲ "#,##0.0</c:formatCode>
                <c:ptCount val="5"/>
                <c:pt idx="0">
                  <c:v>78.400000000000006</c:v>
                </c:pt>
                <c:pt idx="1">
                  <c:v>74.5</c:v>
                </c:pt>
                <c:pt idx="2">
                  <c:v>66.5</c:v>
                </c:pt>
                <c:pt idx="3">
                  <c:v>61.6</c:v>
                </c:pt>
                <c:pt idx="4">
                  <c:v>68.599999999999994</c:v>
                </c:pt>
              </c:numCache>
            </c:numRef>
          </c:yVal>
          <c:smooth val="0"/>
          <c:extLst>
            <c:ext xmlns:c16="http://schemas.microsoft.com/office/drawing/2014/chart" uri="{C3380CC4-5D6E-409C-BE32-E72D297353CC}">
              <c16:uniqueId val="{00000005-C879-4879-A5DC-F53717A023D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284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{4D22AA3A-64BF-430A-91AE-6D6074C2439A}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879-4879-A5DC-F53717A023D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{AEA18878-9AE5-450B-9672-43574E482364}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879-4879-A5DC-F53717A023D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{270598A4-C9D6-4625-839C-239F4B48D19B}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879-4879-A5DC-F53717A023D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{9A9B93E4-0C71-4237-9438-F11893825F69}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879-4879-A5DC-F53717A023D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{CC410E84-C754-4E1C-B5CA-BEF871EBD59C}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879-4879-A5DC-F53717A02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52.3</c:v>
                </c:pt>
              </c:numCache>
            </c:numRef>
          </c:yVal>
          <c:smooth val="0"/>
          <c:extLst>
            <c:ext xmlns:c16="http://schemas.microsoft.com/office/drawing/2014/chart" uri="{C3380CC4-5D6E-409C-BE32-E72D297353CC}">
              <c16:uniqueId val="{0000000B-C879-4879-A5DC-F53717A023D3}"/>
            </c:ext>
          </c:extLst>
        </c:ser>
        <c:dLbls>
          <c:showLegendKey val="0"/>
          <c:showVal val="0"/>
          <c:showCatName val="0"/>
          <c:showSerName val="0"/>
          <c:showPercent val="0"/>
          <c:showBubbleSize val="0"/>
        </c:dLbls>
        <c:axId val="72612864"/>
        <c:axId val="72823936"/>
      </c:scatterChart>
      <c:valAx>
        <c:axId val="72612864"/>
        <c:scaling>
          <c:orientation val="minMax"/>
          <c:max val="16.400000000000002"/>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3936"/>
        <c:crosses val="autoZero"/>
        <c:crossBetween val="midCat"/>
      </c:valAx>
      <c:valAx>
        <c:axId val="72823936"/>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12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ここ数年は元利償還金が減少していましたが、Ｈ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百万円の増となり、実質公債費比率の分子は、前年度に比べ</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百万円増加しています。</a:t>
          </a:r>
        </a:p>
        <a:p>
          <a:r>
            <a:rPr kumimoji="1" lang="ja-JP" altLang="en-US" sz="1400">
              <a:latin typeface="ＭＳ ゴシック" pitchFamily="49" charset="-128"/>
              <a:ea typeface="ＭＳ ゴシック" pitchFamily="49" charset="-128"/>
            </a:rPr>
            <a:t>　この主な要因は、Ｈ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年度以降に進めてきた公共施設の耐震化事業や三セク債の償還開始によるもです。</a:t>
          </a:r>
        </a:p>
        <a:p>
          <a:r>
            <a:rPr kumimoji="1" lang="ja-JP" altLang="en-US" sz="1400">
              <a:latin typeface="ＭＳ ゴシック" pitchFamily="49" charset="-128"/>
              <a:ea typeface="ＭＳ ゴシック" pitchFamily="49" charset="-128"/>
            </a:rPr>
            <a:t>　今後は、行財政改革プランに基づき、新規の地方債の発行を抑制し、当該比率の改善を目指していきます。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将来負担比率の分子は直近数年間、減少していましたが、Ｈ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621</a:t>
          </a:r>
          <a:r>
            <a:rPr kumimoji="1" lang="ja-JP" altLang="en-US" sz="1400">
              <a:latin typeface="ＭＳ ゴシック" pitchFamily="49" charset="-128"/>
              <a:ea typeface="ＭＳ ゴシック" pitchFamily="49" charset="-128"/>
            </a:rPr>
            <a:t>百万円の増加となりました。これは、下水道事業債などの「公営企業債等繰入見込額」が減少する一方で、「一般会計等に係る地方債の現在高」が、平成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年度以降、土地開発公社の解散や国の緊急経済対策による教育施設環境整備事業、学校等老朽施設の耐震化事業、鶉野飛行場跡の整備等の推進により増加傾向にあることが要因です。</a:t>
          </a:r>
        </a:p>
        <a:p>
          <a:r>
            <a:rPr kumimoji="1" lang="ja-JP" altLang="en-US" sz="1400">
              <a:latin typeface="ＭＳ ゴシック" pitchFamily="49" charset="-128"/>
              <a:ea typeface="ＭＳ ゴシック" pitchFamily="49" charset="-128"/>
            </a:rPr>
            <a:t>　今後は、「行財政改革プラン」に基づき、投資的事業に充当する地方債の発行に一定の上限額を設け抑制しながら、当該比率の改善を図ります。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90593</xdr:rowOff>
    </xdr:from>
    <xdr:to>
      <xdr:col>3</xdr:col>
      <xdr:colOff>511175</xdr:colOff>
      <xdr:row>29</xdr:row>
      <xdr:rowOff>20743</xdr:rowOff>
    </xdr:to>
    <xdr:sp macro="" textlink="">
      <xdr:nvSpPr>
        <xdr:cNvPr id="71" name="フローチャート : 判断 70"/>
        <xdr:cNvSpPr/>
      </xdr:nvSpPr>
      <xdr:spPr>
        <a:xfrm>
          <a:off x="4000500" y="489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22225</xdr:rowOff>
    </xdr:from>
    <xdr:to>
      <xdr:col>3</xdr:col>
      <xdr:colOff>511175</xdr:colOff>
      <xdr:row>28</xdr:row>
      <xdr:rowOff>123825</xdr:rowOff>
    </xdr:to>
    <xdr:sp macro="" textlink="">
      <xdr:nvSpPr>
        <xdr:cNvPr id="77" name="円/楕円 76"/>
        <xdr:cNvSpPr/>
      </xdr:nvSpPr>
      <xdr:spPr>
        <a:xfrm>
          <a:off x="4000500" y="4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11870</xdr:rowOff>
    </xdr:from>
    <xdr:ext cx="405111" cy="259045"/>
    <xdr:sp macro="" textlink="">
      <xdr:nvSpPr>
        <xdr:cNvPr id="78" name="n_1aveValue有形固定資産減価償却率"/>
        <xdr:cNvSpPr txBox="1"/>
      </xdr:nvSpPr>
      <xdr:spPr>
        <a:xfrm>
          <a:off x="3836043" y="498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140352</xdr:rowOff>
    </xdr:from>
    <xdr:ext cx="405111" cy="259045"/>
    <xdr:sp macro="" textlink="">
      <xdr:nvSpPr>
        <xdr:cNvPr id="79" name="n_1mainValue有形固定資産減価償却率"/>
        <xdr:cNvSpPr txBox="1"/>
      </xdr:nvSpPr>
      <xdr:spPr>
        <a:xfrm>
          <a:off x="3836043" y="45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100838</xdr:rowOff>
    </xdr:from>
    <xdr:to>
      <xdr:col>5</xdr:col>
      <xdr:colOff>409575</xdr:colOff>
      <xdr:row>34</xdr:row>
      <xdr:rowOff>30988</xdr:rowOff>
    </xdr:to>
    <xdr:sp macro="" textlink="">
      <xdr:nvSpPr>
        <xdr:cNvPr id="61" name="フローチャート : 判断 60"/>
        <xdr:cNvSpPr/>
      </xdr:nvSpPr>
      <xdr:spPr>
        <a:xfrm>
          <a:off x="3746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84836</xdr:rowOff>
    </xdr:from>
    <xdr:to>
      <xdr:col>5</xdr:col>
      <xdr:colOff>409575</xdr:colOff>
      <xdr:row>34</xdr:row>
      <xdr:rowOff>14986</xdr:rowOff>
    </xdr:to>
    <xdr:sp macro="" textlink="">
      <xdr:nvSpPr>
        <xdr:cNvPr id="67" name="円/楕円 66"/>
        <xdr:cNvSpPr/>
      </xdr:nvSpPr>
      <xdr:spPr>
        <a:xfrm>
          <a:off x="3746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22115</xdr:rowOff>
    </xdr:from>
    <xdr:ext cx="405111" cy="259045"/>
    <xdr:sp macro="" textlink="">
      <xdr:nvSpPr>
        <xdr:cNvPr id="68" name="n_1aveValue【道路】&#10;有形固定資産減価償却率"/>
        <xdr:cNvSpPr txBox="1"/>
      </xdr:nvSpPr>
      <xdr:spPr>
        <a:xfrm>
          <a:off x="3582043" y="585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31513</xdr:rowOff>
    </xdr:from>
    <xdr:ext cx="405111" cy="259045"/>
    <xdr:sp macro="" textlink="">
      <xdr:nvSpPr>
        <xdr:cNvPr id="69" name="n_1mainValue【道路】&#10;有形固定資産減価償却率"/>
        <xdr:cNvSpPr txBox="1"/>
      </xdr:nvSpPr>
      <xdr:spPr>
        <a:xfrm>
          <a:off x="3582043"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99" name="フローチャート : 判断 98"/>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67142</xdr:rowOff>
    </xdr:from>
    <xdr:to>
      <xdr:col>14</xdr:col>
      <xdr:colOff>79375</xdr:colOff>
      <xdr:row>39</xdr:row>
      <xdr:rowOff>168742</xdr:rowOff>
    </xdr:to>
    <xdr:sp macro="" textlink="">
      <xdr:nvSpPr>
        <xdr:cNvPr id="105" name="円/楕円 104"/>
        <xdr:cNvSpPr/>
      </xdr:nvSpPr>
      <xdr:spPr>
        <a:xfrm>
          <a:off x="9588500" y="67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6"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159869</xdr:rowOff>
    </xdr:from>
    <xdr:ext cx="534377" cy="259045"/>
    <xdr:sp macro="" textlink="">
      <xdr:nvSpPr>
        <xdr:cNvPr id="107" name="n_1mainValue【道路】&#10;一人当たり延長"/>
        <xdr:cNvSpPr txBox="1"/>
      </xdr:nvSpPr>
      <xdr:spPr>
        <a:xfrm>
          <a:off x="9359410" y="68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77216</xdr:rowOff>
    </xdr:from>
    <xdr:to>
      <xdr:col>5</xdr:col>
      <xdr:colOff>409575</xdr:colOff>
      <xdr:row>59</xdr:row>
      <xdr:rowOff>7366</xdr:rowOff>
    </xdr:to>
    <xdr:sp macro="" textlink="">
      <xdr:nvSpPr>
        <xdr:cNvPr id="137" name="フローチャート : 判断 136"/>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88646</xdr:rowOff>
    </xdr:from>
    <xdr:to>
      <xdr:col>5</xdr:col>
      <xdr:colOff>409575</xdr:colOff>
      <xdr:row>56</xdr:row>
      <xdr:rowOff>18796</xdr:rowOff>
    </xdr:to>
    <xdr:sp macro="" textlink="">
      <xdr:nvSpPr>
        <xdr:cNvPr id="143" name="円/楕円 142"/>
        <xdr:cNvSpPr/>
      </xdr:nvSpPr>
      <xdr:spPr>
        <a:xfrm>
          <a:off x="3746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169943</xdr:rowOff>
    </xdr:from>
    <xdr:ext cx="405111" cy="259045"/>
    <xdr:sp macro="" textlink="">
      <xdr:nvSpPr>
        <xdr:cNvPr id="144" name="n_1aveValue【橋りょう・トンネル】&#10;有形固定資産減価償却率"/>
        <xdr:cNvSpPr txBox="1"/>
      </xdr:nvSpPr>
      <xdr:spPr>
        <a:xfrm>
          <a:off x="3582043"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35323</xdr:rowOff>
    </xdr:from>
    <xdr:ext cx="405111" cy="259045"/>
    <xdr:sp macro="" textlink="">
      <xdr:nvSpPr>
        <xdr:cNvPr id="145" name="n_1mainValue【橋りょう・トンネル】&#10;有形固定資産減価償却率"/>
        <xdr:cNvSpPr txBox="1"/>
      </xdr:nvSpPr>
      <xdr:spPr>
        <a:xfrm>
          <a:off x="3582043" y="929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50253</xdr:rowOff>
    </xdr:from>
    <xdr:to>
      <xdr:col>14</xdr:col>
      <xdr:colOff>79375</xdr:colOff>
      <xdr:row>57</xdr:row>
      <xdr:rowOff>151853</xdr:rowOff>
    </xdr:to>
    <xdr:sp macro="" textlink="">
      <xdr:nvSpPr>
        <xdr:cNvPr id="173" name="フローチャート : 判断 172"/>
        <xdr:cNvSpPr/>
      </xdr:nvSpPr>
      <xdr:spPr>
        <a:xfrm>
          <a:off x="9588500" y="98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60282</xdr:rowOff>
    </xdr:from>
    <xdr:to>
      <xdr:col>14</xdr:col>
      <xdr:colOff>79375</xdr:colOff>
      <xdr:row>61</xdr:row>
      <xdr:rowOff>161882</xdr:rowOff>
    </xdr:to>
    <xdr:sp macro="" textlink="">
      <xdr:nvSpPr>
        <xdr:cNvPr id="179" name="円/楕円 178"/>
        <xdr:cNvSpPr/>
      </xdr:nvSpPr>
      <xdr:spPr>
        <a:xfrm>
          <a:off x="9588500" y="10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168380</xdr:rowOff>
    </xdr:from>
    <xdr:ext cx="599010" cy="259045"/>
    <xdr:sp macro="" textlink="">
      <xdr:nvSpPr>
        <xdr:cNvPr id="180" name="n_1aveValue【橋りょう・トンネル】&#10;一人当たり有形固定資産（償却資産）額"/>
        <xdr:cNvSpPr txBox="1"/>
      </xdr:nvSpPr>
      <xdr:spPr>
        <a:xfrm>
          <a:off x="9327094" y="959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153009</xdr:rowOff>
    </xdr:from>
    <xdr:ext cx="599010" cy="259045"/>
    <xdr:sp macro="" textlink="">
      <xdr:nvSpPr>
        <xdr:cNvPr id="181" name="n_1mainValue【橋りょう・トンネル】&#10;一人当たり有形固定資産（償却資産）額"/>
        <xdr:cNvSpPr txBox="1"/>
      </xdr:nvSpPr>
      <xdr:spPr>
        <a:xfrm>
          <a:off x="9327094" y="106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13" name="フローチャート : 判断 212"/>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25400</xdr:rowOff>
    </xdr:from>
    <xdr:to>
      <xdr:col>5</xdr:col>
      <xdr:colOff>409575</xdr:colOff>
      <xdr:row>81</xdr:row>
      <xdr:rowOff>127000</xdr:rowOff>
    </xdr:to>
    <xdr:sp macro="" textlink="">
      <xdr:nvSpPr>
        <xdr:cNvPr id="219" name="円/楕円 218"/>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3827</xdr:rowOff>
    </xdr:from>
    <xdr:ext cx="405111" cy="259045"/>
    <xdr:sp macro="" textlink="">
      <xdr:nvSpPr>
        <xdr:cNvPr id="220" name="n_1aveValue【公営住宅】&#10;有形固定資産減価償却率"/>
        <xdr:cNvSpPr txBox="1"/>
      </xdr:nvSpPr>
      <xdr:spPr>
        <a:xfrm>
          <a:off x="3582043"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143527</xdr:rowOff>
    </xdr:from>
    <xdr:ext cx="405111" cy="259045"/>
    <xdr:sp macro="" textlink="">
      <xdr:nvSpPr>
        <xdr:cNvPr id="221" name="n_1mainValue【公営住宅】&#10;有形固定資産減価償却率"/>
        <xdr:cNvSpPr txBox="1"/>
      </xdr:nvSpPr>
      <xdr:spPr>
        <a:xfrm>
          <a:off x="3582043"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41184</xdr:rowOff>
    </xdr:from>
    <xdr:to>
      <xdr:col>14</xdr:col>
      <xdr:colOff>79375</xdr:colOff>
      <xdr:row>79</xdr:row>
      <xdr:rowOff>142784</xdr:rowOff>
    </xdr:to>
    <xdr:sp macro="" textlink="">
      <xdr:nvSpPr>
        <xdr:cNvPr id="255" name="フローチャート : 判断 254"/>
        <xdr:cNvSpPr/>
      </xdr:nvSpPr>
      <xdr:spPr>
        <a:xfrm>
          <a:off x="9588500" y="1358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168548</xdr:rowOff>
    </xdr:from>
    <xdr:to>
      <xdr:col>14</xdr:col>
      <xdr:colOff>79375</xdr:colOff>
      <xdr:row>82</xdr:row>
      <xdr:rowOff>98698</xdr:rowOff>
    </xdr:to>
    <xdr:sp macro="" textlink="">
      <xdr:nvSpPr>
        <xdr:cNvPr id="261" name="円/楕円 260"/>
        <xdr:cNvSpPr/>
      </xdr:nvSpPr>
      <xdr:spPr>
        <a:xfrm>
          <a:off x="958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159311</xdr:rowOff>
    </xdr:from>
    <xdr:ext cx="469744" cy="259045"/>
    <xdr:sp macro="" textlink="">
      <xdr:nvSpPr>
        <xdr:cNvPr id="262" name="n_1aveValue【公営住宅】&#10;一人当たり面積"/>
        <xdr:cNvSpPr txBox="1"/>
      </xdr:nvSpPr>
      <xdr:spPr>
        <a:xfrm>
          <a:off x="9391727" y="133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89825</xdr:rowOff>
    </xdr:from>
    <xdr:ext cx="469744" cy="259045"/>
    <xdr:sp macro="" textlink="">
      <xdr:nvSpPr>
        <xdr:cNvPr id="263" name="n_1mainValue【公営住宅】&#10;一人当たり面積"/>
        <xdr:cNvSpPr txBox="1"/>
      </xdr:nvSpPr>
      <xdr:spPr>
        <a:xfrm>
          <a:off x="9391727" y="141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8255</xdr:rowOff>
    </xdr:from>
    <xdr:to>
      <xdr:col>22</xdr:col>
      <xdr:colOff>415925</xdr:colOff>
      <xdr:row>35</xdr:row>
      <xdr:rowOff>109855</xdr:rowOff>
    </xdr:to>
    <xdr:sp macro="" textlink="">
      <xdr:nvSpPr>
        <xdr:cNvPr id="313" name="円/楕円 312"/>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126382</xdr:rowOff>
    </xdr:from>
    <xdr:ext cx="405111" cy="259045"/>
    <xdr:sp macro="" textlink="">
      <xdr:nvSpPr>
        <xdr:cNvPr id="315" name="n_1mainValue【認定こども園・幼稚園・保育所】&#10;有形固定資産減価償却率"/>
        <xdr:cNvSpPr txBox="1"/>
      </xdr:nvSpPr>
      <xdr:spPr>
        <a:xfrm>
          <a:off x="15266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40640</xdr:rowOff>
    </xdr:from>
    <xdr:to>
      <xdr:col>31</xdr:col>
      <xdr:colOff>85725</xdr:colOff>
      <xdr:row>38</xdr:row>
      <xdr:rowOff>142240</xdr:rowOff>
    </xdr:to>
    <xdr:sp macro="" textlink="">
      <xdr:nvSpPr>
        <xdr:cNvPr id="346" name="フローチャート : 判断 34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170180</xdr:rowOff>
    </xdr:from>
    <xdr:to>
      <xdr:col>31</xdr:col>
      <xdr:colOff>85725</xdr:colOff>
      <xdr:row>37</xdr:row>
      <xdr:rowOff>100330</xdr:rowOff>
    </xdr:to>
    <xdr:sp macro="" textlink="">
      <xdr:nvSpPr>
        <xdr:cNvPr id="352" name="円/楕円 351"/>
        <xdr:cNvSpPr/>
      </xdr:nvSpPr>
      <xdr:spPr>
        <a:xfrm>
          <a:off x="2127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133367</xdr:rowOff>
    </xdr:from>
    <xdr:ext cx="469744" cy="259045"/>
    <xdr:sp macro="" textlink="">
      <xdr:nvSpPr>
        <xdr:cNvPr id="353"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116857</xdr:rowOff>
    </xdr:from>
    <xdr:ext cx="469744" cy="259045"/>
    <xdr:sp macro="" textlink="">
      <xdr:nvSpPr>
        <xdr:cNvPr id="354" name="n_1mainValue【認定こども園・幼稚園・保育所】&#10;一人当たり面積"/>
        <xdr:cNvSpPr txBox="1"/>
      </xdr:nvSpPr>
      <xdr:spPr>
        <a:xfrm>
          <a:off x="210757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170180</xdr:rowOff>
    </xdr:from>
    <xdr:to>
      <xdr:col>22</xdr:col>
      <xdr:colOff>415925</xdr:colOff>
      <xdr:row>60</xdr:row>
      <xdr:rowOff>100330</xdr:rowOff>
    </xdr:to>
    <xdr:sp macro="" textlink="">
      <xdr:nvSpPr>
        <xdr:cNvPr id="386" name="フローチャート : 判断 385"/>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162560</xdr:rowOff>
    </xdr:from>
    <xdr:to>
      <xdr:col>22</xdr:col>
      <xdr:colOff>415925</xdr:colOff>
      <xdr:row>58</xdr:row>
      <xdr:rowOff>92710</xdr:rowOff>
    </xdr:to>
    <xdr:sp macro="" textlink="">
      <xdr:nvSpPr>
        <xdr:cNvPr id="392" name="円/楕円 391"/>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91457</xdr:rowOff>
    </xdr:from>
    <xdr:ext cx="405111" cy="259045"/>
    <xdr:sp macro="" textlink="">
      <xdr:nvSpPr>
        <xdr:cNvPr id="393" name="n_1aveValue【学校施設】&#10;有形固定資産減価償却率"/>
        <xdr:cNvSpPr txBox="1"/>
      </xdr:nvSpPr>
      <xdr:spPr>
        <a:xfrm>
          <a:off x="15266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109237</xdr:rowOff>
    </xdr:from>
    <xdr:ext cx="405111" cy="259045"/>
    <xdr:sp macro="" textlink="">
      <xdr:nvSpPr>
        <xdr:cNvPr id="394" name="n_1mainValue【学校施設】&#10;有形固定資産減価償却率"/>
        <xdr:cNvSpPr txBox="1"/>
      </xdr:nvSpPr>
      <xdr:spPr>
        <a:xfrm>
          <a:off x="15266043"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140788</xdr:rowOff>
    </xdr:from>
    <xdr:to>
      <xdr:col>31</xdr:col>
      <xdr:colOff>85725</xdr:colOff>
      <xdr:row>59</xdr:row>
      <xdr:rowOff>70938</xdr:rowOff>
    </xdr:to>
    <xdr:sp macro="" textlink="">
      <xdr:nvSpPr>
        <xdr:cNvPr id="428" name="フローチャート : 判断 427"/>
        <xdr:cNvSpPr/>
      </xdr:nvSpPr>
      <xdr:spPr>
        <a:xfrm>
          <a:off x="21272500" y="1008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133169</xdr:rowOff>
    </xdr:from>
    <xdr:to>
      <xdr:col>31</xdr:col>
      <xdr:colOff>85725</xdr:colOff>
      <xdr:row>59</xdr:row>
      <xdr:rowOff>63319</xdr:rowOff>
    </xdr:to>
    <xdr:sp macro="" textlink="">
      <xdr:nvSpPr>
        <xdr:cNvPr id="434" name="円/楕円 433"/>
        <xdr:cNvSpPr/>
      </xdr:nvSpPr>
      <xdr:spPr>
        <a:xfrm>
          <a:off x="2127250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62065</xdr:rowOff>
    </xdr:from>
    <xdr:ext cx="469744" cy="259045"/>
    <xdr:sp macro="" textlink="">
      <xdr:nvSpPr>
        <xdr:cNvPr id="435" name="n_1aveValue【学校施設】&#10;一人当たり面積"/>
        <xdr:cNvSpPr txBox="1"/>
      </xdr:nvSpPr>
      <xdr:spPr>
        <a:xfrm>
          <a:off x="21075727" y="1017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79846</xdr:rowOff>
    </xdr:from>
    <xdr:ext cx="469744" cy="259045"/>
    <xdr:sp macro="" textlink="">
      <xdr:nvSpPr>
        <xdr:cNvPr id="436" name="n_1mainValue【学校施設】&#10;一人当たり面積"/>
        <xdr:cNvSpPr txBox="1"/>
      </xdr:nvSpPr>
      <xdr:spPr>
        <a:xfrm>
          <a:off x="21075727" y="98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5262</xdr:rowOff>
    </xdr:from>
    <xdr:to>
      <xdr:col>22</xdr:col>
      <xdr:colOff>415925</xdr:colOff>
      <xdr:row>81</xdr:row>
      <xdr:rowOff>106862</xdr:rowOff>
    </xdr:to>
    <xdr:sp macro="" textlink="">
      <xdr:nvSpPr>
        <xdr:cNvPr id="469" name="フローチャート : 判断 468"/>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75" name="円/楕円 47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97989</xdr:rowOff>
    </xdr:from>
    <xdr:ext cx="405111" cy="259045"/>
    <xdr:sp macro="" textlink="">
      <xdr:nvSpPr>
        <xdr:cNvPr id="476" name="n_1aveValue【児童館】&#10;有形固定資産減価償却率"/>
        <xdr:cNvSpPr txBox="1"/>
      </xdr:nvSpPr>
      <xdr:spPr>
        <a:xfrm>
          <a:off x="15266043"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7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59689</xdr:rowOff>
    </xdr:from>
    <xdr:to>
      <xdr:col>31</xdr:col>
      <xdr:colOff>85725</xdr:colOff>
      <xdr:row>85</xdr:row>
      <xdr:rowOff>161289</xdr:rowOff>
    </xdr:to>
    <xdr:sp macro="" textlink="">
      <xdr:nvSpPr>
        <xdr:cNvPr id="508" name="フローチャート : 判断 507"/>
        <xdr:cNvSpPr/>
      </xdr:nvSpPr>
      <xdr:spPr>
        <a:xfrm>
          <a:off x="21272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2539</xdr:rowOff>
    </xdr:from>
    <xdr:to>
      <xdr:col>31</xdr:col>
      <xdr:colOff>85725</xdr:colOff>
      <xdr:row>86</xdr:row>
      <xdr:rowOff>104139</xdr:rowOff>
    </xdr:to>
    <xdr:sp macro="" textlink="">
      <xdr:nvSpPr>
        <xdr:cNvPr id="514" name="円/楕円 513"/>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6366</xdr:rowOff>
    </xdr:from>
    <xdr:ext cx="469744" cy="259045"/>
    <xdr:sp macro="" textlink="">
      <xdr:nvSpPr>
        <xdr:cNvPr id="515" name="n_1aveValue【児童館】&#10;一人当たり面積"/>
        <xdr:cNvSpPr txBox="1"/>
      </xdr:nvSpPr>
      <xdr:spPr>
        <a:xfrm>
          <a:off x="210757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95266</xdr:rowOff>
    </xdr:from>
    <xdr:ext cx="469744" cy="259045"/>
    <xdr:sp macro="" textlink="">
      <xdr:nvSpPr>
        <xdr:cNvPr id="516" name="n_1mainValue【児童館】&#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46" name="フローチャート : 判断 545"/>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119126</xdr:rowOff>
    </xdr:from>
    <xdr:to>
      <xdr:col>22</xdr:col>
      <xdr:colOff>415925</xdr:colOff>
      <xdr:row>104</xdr:row>
      <xdr:rowOff>49276</xdr:rowOff>
    </xdr:to>
    <xdr:sp macro="" textlink="">
      <xdr:nvSpPr>
        <xdr:cNvPr id="552" name="円/楕円 551"/>
        <xdr:cNvSpPr/>
      </xdr:nvSpPr>
      <xdr:spPr>
        <a:xfrm>
          <a:off x="15430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125240</xdr:rowOff>
    </xdr:from>
    <xdr:ext cx="405111" cy="259045"/>
    <xdr:sp macro="" textlink="">
      <xdr:nvSpPr>
        <xdr:cNvPr id="553" name="n_1aveValue【公民館】&#10;有形固定資産減価償却率"/>
        <xdr:cNvSpPr txBox="1"/>
      </xdr:nvSpPr>
      <xdr:spPr>
        <a:xfrm>
          <a:off x="15266043"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40403</xdr:rowOff>
    </xdr:from>
    <xdr:ext cx="405111" cy="259045"/>
    <xdr:sp macro="" textlink="">
      <xdr:nvSpPr>
        <xdr:cNvPr id="554" name="n_1mainValue【公民館】&#10;有形固定資産減価償却率"/>
        <xdr:cNvSpPr txBox="1"/>
      </xdr:nvSpPr>
      <xdr:spPr>
        <a:xfrm>
          <a:off x="15266043"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39115</xdr:rowOff>
    </xdr:from>
    <xdr:to>
      <xdr:col>31</xdr:col>
      <xdr:colOff>85725</xdr:colOff>
      <xdr:row>102</xdr:row>
      <xdr:rowOff>140715</xdr:rowOff>
    </xdr:to>
    <xdr:sp macro="" textlink="">
      <xdr:nvSpPr>
        <xdr:cNvPr id="583" name="フローチャート : 判断 582"/>
        <xdr:cNvSpPr/>
      </xdr:nvSpPr>
      <xdr:spPr>
        <a:xfrm>
          <a:off x="212725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100837</xdr:rowOff>
    </xdr:from>
    <xdr:to>
      <xdr:col>31</xdr:col>
      <xdr:colOff>85725</xdr:colOff>
      <xdr:row>106</xdr:row>
      <xdr:rowOff>30987</xdr:rowOff>
    </xdr:to>
    <xdr:sp macro="" textlink="">
      <xdr:nvSpPr>
        <xdr:cNvPr id="589" name="円/楕円 588"/>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157242</xdr:rowOff>
    </xdr:from>
    <xdr:ext cx="469744" cy="259045"/>
    <xdr:sp macro="" textlink="">
      <xdr:nvSpPr>
        <xdr:cNvPr id="590" name="n_1ave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22114</xdr:rowOff>
    </xdr:from>
    <xdr:ext cx="469744" cy="259045"/>
    <xdr:sp macro="" textlink="">
      <xdr:nvSpPr>
        <xdr:cNvPr id="591" name="n_1main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年度の固定資産台帳を整備中。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154957</xdr:rowOff>
    </xdr:from>
    <xdr:ext cx="405111" cy="259045"/>
    <xdr:sp macro="" textlink="">
      <xdr:nvSpPr>
        <xdr:cNvPr id="63" name="n_1aveValue【図書館】&#10;有形固定資産減価償却率"/>
        <xdr:cNvSpPr txBox="1"/>
      </xdr:nvSpPr>
      <xdr:spPr>
        <a:xfrm>
          <a:off x="3582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39116</xdr:rowOff>
    </xdr:from>
    <xdr:to>
      <xdr:col>5</xdr:col>
      <xdr:colOff>409575</xdr:colOff>
      <xdr:row>40</xdr:row>
      <xdr:rowOff>140716</xdr:rowOff>
    </xdr:to>
    <xdr:sp macro="" textlink="">
      <xdr:nvSpPr>
        <xdr:cNvPr id="69" name="円/楕円 68"/>
        <xdr:cNvSpPr/>
      </xdr:nvSpPr>
      <xdr:spPr>
        <a:xfrm>
          <a:off x="3746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131843</xdr:rowOff>
    </xdr:from>
    <xdr:ext cx="405111" cy="259045"/>
    <xdr:sp macro="" textlink="">
      <xdr:nvSpPr>
        <xdr:cNvPr id="70" name="n_1mainValue【図書館】&#10;有形固定資産減価償却率"/>
        <xdr:cNvSpPr txBox="1"/>
      </xdr:nvSpPr>
      <xdr:spPr>
        <a:xfrm>
          <a:off x="3582043"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01" name="フローチャート : 判断 100"/>
        <xdr:cNvSpPr/>
      </xdr:nvSpPr>
      <xdr:spPr>
        <a:xfrm>
          <a:off x="9588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54627</xdr:rowOff>
    </xdr:from>
    <xdr:ext cx="469744" cy="259045"/>
    <xdr:sp macro="" textlink="">
      <xdr:nvSpPr>
        <xdr:cNvPr id="102" name="n_1aveValue【図書館】&#10;一人当たり面積"/>
        <xdr:cNvSpPr txBox="1"/>
      </xdr:nvSpPr>
      <xdr:spPr>
        <a:xfrm>
          <a:off x="93917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133350</xdr:rowOff>
    </xdr:from>
    <xdr:to>
      <xdr:col>14</xdr:col>
      <xdr:colOff>79375</xdr:colOff>
      <xdr:row>34</xdr:row>
      <xdr:rowOff>63500</xdr:rowOff>
    </xdr:to>
    <xdr:sp macro="" textlink="">
      <xdr:nvSpPr>
        <xdr:cNvPr id="108" name="円/楕円 107"/>
        <xdr:cNvSpPr/>
      </xdr:nvSpPr>
      <xdr:spPr>
        <a:xfrm>
          <a:off x="9588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80027</xdr:rowOff>
    </xdr:from>
    <xdr:ext cx="469744" cy="259045"/>
    <xdr:sp macro="" textlink="">
      <xdr:nvSpPr>
        <xdr:cNvPr id="109" name="n_1mainValue【図書館】&#10;一人当たり面積"/>
        <xdr:cNvSpPr txBox="1"/>
      </xdr:nvSpPr>
      <xdr:spPr>
        <a:xfrm>
          <a:off x="9391727"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63500</xdr:rowOff>
    </xdr:from>
    <xdr:to>
      <xdr:col>5</xdr:col>
      <xdr:colOff>409575</xdr:colOff>
      <xdr:row>61</xdr:row>
      <xdr:rowOff>165100</xdr:rowOff>
    </xdr:to>
    <xdr:sp macro="" textlink="">
      <xdr:nvSpPr>
        <xdr:cNvPr id="141" name="フローチャート : 判断 140"/>
        <xdr:cNvSpPr/>
      </xdr:nvSpPr>
      <xdr:spPr>
        <a:xfrm>
          <a:off x="3746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156227</xdr:rowOff>
    </xdr:from>
    <xdr:ext cx="405111" cy="259045"/>
    <xdr:sp macro="" textlink="">
      <xdr:nvSpPr>
        <xdr:cNvPr id="142" name="n_1ave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67310</xdr:rowOff>
    </xdr:from>
    <xdr:to>
      <xdr:col>5</xdr:col>
      <xdr:colOff>409575</xdr:colOff>
      <xdr:row>60</xdr:row>
      <xdr:rowOff>168910</xdr:rowOff>
    </xdr:to>
    <xdr:sp macro="" textlink="">
      <xdr:nvSpPr>
        <xdr:cNvPr id="148" name="円/楕円 147"/>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13987</xdr:rowOff>
    </xdr:from>
    <xdr:ext cx="405111" cy="259045"/>
    <xdr:sp macro="" textlink="">
      <xdr:nvSpPr>
        <xdr:cNvPr id="149" name="n_1mainValue【体育館・プール】&#10;有形固定資産減価償却率"/>
        <xdr:cNvSpPr txBox="1"/>
      </xdr:nvSpPr>
      <xdr:spPr>
        <a:xfrm>
          <a:off x="3582043"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71" name="直線コネクタ 170"/>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2"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3" name="直線コネクタ 172"/>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74"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75" name="直線コネクタ 174"/>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119651</xdr:rowOff>
    </xdr:from>
    <xdr:ext cx="469744" cy="259045"/>
    <xdr:sp macro="" textlink="">
      <xdr:nvSpPr>
        <xdr:cNvPr id="176" name="【体育館・プール】&#10;一人当たり面積平均値テキスト"/>
        <xdr:cNvSpPr txBox="1"/>
      </xdr:nvSpPr>
      <xdr:spPr>
        <a:xfrm>
          <a:off x="10566400" y="1023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77" name="フローチャート : 判断 176"/>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70358</xdr:rowOff>
    </xdr:from>
    <xdr:to>
      <xdr:col>14</xdr:col>
      <xdr:colOff>79375</xdr:colOff>
      <xdr:row>60</xdr:row>
      <xdr:rowOff>508</xdr:rowOff>
    </xdr:to>
    <xdr:sp macro="" textlink="">
      <xdr:nvSpPr>
        <xdr:cNvPr id="178" name="フローチャート : 判断 177"/>
        <xdr:cNvSpPr/>
      </xdr:nvSpPr>
      <xdr:spPr>
        <a:xfrm>
          <a:off x="958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17035</xdr:rowOff>
    </xdr:from>
    <xdr:ext cx="469744" cy="259045"/>
    <xdr:sp macro="" textlink="">
      <xdr:nvSpPr>
        <xdr:cNvPr id="179" name="n_1aveValue【体育館・プール】&#10;一人当たり面積"/>
        <xdr:cNvSpPr txBox="1"/>
      </xdr:nvSpPr>
      <xdr:spPr>
        <a:xfrm>
          <a:off x="93917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109220</xdr:rowOff>
    </xdr:from>
    <xdr:to>
      <xdr:col>14</xdr:col>
      <xdr:colOff>79375</xdr:colOff>
      <xdr:row>63</xdr:row>
      <xdr:rowOff>39370</xdr:rowOff>
    </xdr:to>
    <xdr:sp macro="" textlink="">
      <xdr:nvSpPr>
        <xdr:cNvPr id="185" name="円/楕円 184"/>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30497</xdr:rowOff>
    </xdr:from>
    <xdr:ext cx="469744" cy="259045"/>
    <xdr:sp macro="" textlink="">
      <xdr:nvSpPr>
        <xdr:cNvPr id="186"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1" name="直線コネクタ 210"/>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2"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3" name="直線コネクタ 21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4"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15" name="直線コネクタ 21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16"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17" name="フローチャート : 判断 216"/>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151130</xdr:rowOff>
    </xdr:from>
    <xdr:to>
      <xdr:col>5</xdr:col>
      <xdr:colOff>409575</xdr:colOff>
      <xdr:row>83</xdr:row>
      <xdr:rowOff>81280</xdr:rowOff>
    </xdr:to>
    <xdr:sp macro="" textlink="">
      <xdr:nvSpPr>
        <xdr:cNvPr id="218" name="フローチャート : 判断 217"/>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97807</xdr:rowOff>
    </xdr:from>
    <xdr:ext cx="405111" cy="259045"/>
    <xdr:sp macro="" textlink="">
      <xdr:nvSpPr>
        <xdr:cNvPr id="219" name="n_1aveValue【福祉施設】&#10;有形固定資産減価償却率"/>
        <xdr:cNvSpPr txBox="1"/>
      </xdr:nvSpPr>
      <xdr:spPr>
        <a:xfrm>
          <a:off x="3582043"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67311</xdr:rowOff>
    </xdr:from>
    <xdr:to>
      <xdr:col>5</xdr:col>
      <xdr:colOff>409575</xdr:colOff>
      <xdr:row>83</xdr:row>
      <xdr:rowOff>168911</xdr:rowOff>
    </xdr:to>
    <xdr:sp macro="" textlink="">
      <xdr:nvSpPr>
        <xdr:cNvPr id="225" name="円/楕円 224"/>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160038</xdr:rowOff>
    </xdr:from>
    <xdr:ext cx="405111" cy="259045"/>
    <xdr:sp macro="" textlink="">
      <xdr:nvSpPr>
        <xdr:cNvPr id="226" name="n_1mainValue【福祉施設】&#10;有形固定資産減価償却率"/>
        <xdr:cNvSpPr txBox="1"/>
      </xdr:nvSpPr>
      <xdr:spPr>
        <a:xfrm>
          <a:off x="3582043"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2" name="直線コネクタ 25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4" name="直線コネクタ 25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5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56" name="直線コネクタ 25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5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58" name="フローチャート : 判断 25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59" name="フローチャート : 判断 258"/>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0"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93436</xdr:rowOff>
    </xdr:from>
    <xdr:to>
      <xdr:col>14</xdr:col>
      <xdr:colOff>79375</xdr:colOff>
      <xdr:row>84</xdr:row>
      <xdr:rowOff>23586</xdr:rowOff>
    </xdr:to>
    <xdr:sp macro="" textlink="">
      <xdr:nvSpPr>
        <xdr:cNvPr id="266" name="円/楕円 265"/>
        <xdr:cNvSpPr/>
      </xdr:nvSpPr>
      <xdr:spPr>
        <a:xfrm>
          <a:off x="958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40113</xdr:rowOff>
    </xdr:from>
    <xdr:ext cx="469744" cy="259045"/>
    <xdr:sp macro="" textlink="">
      <xdr:nvSpPr>
        <xdr:cNvPr id="267" name="n_1mainValue【福祉施設】&#10;一人当たり面積"/>
        <xdr:cNvSpPr txBox="1"/>
      </xdr:nvSpPr>
      <xdr:spPr>
        <a:xfrm>
          <a:off x="9391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0" name="直線コネクタ 289"/>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1"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2" name="直線コネクタ 29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3"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4" name="直線コネクタ 293"/>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95"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96" name="フローチャート : 判断 295"/>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59689</xdr:rowOff>
    </xdr:from>
    <xdr:to>
      <xdr:col>5</xdr:col>
      <xdr:colOff>409575</xdr:colOff>
      <xdr:row>104</xdr:row>
      <xdr:rowOff>161289</xdr:rowOff>
    </xdr:to>
    <xdr:sp macro="" textlink="">
      <xdr:nvSpPr>
        <xdr:cNvPr id="297" name="フローチャート : 判断 296"/>
        <xdr:cNvSpPr/>
      </xdr:nvSpPr>
      <xdr:spPr>
        <a:xfrm>
          <a:off x="3746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152416</xdr:rowOff>
    </xdr:from>
    <xdr:ext cx="405111" cy="259045"/>
    <xdr:sp macro="" textlink="">
      <xdr:nvSpPr>
        <xdr:cNvPr id="298" name="n_1aveValue【市民会館】&#10;有形固定資産減価償却率"/>
        <xdr:cNvSpPr txBox="1"/>
      </xdr:nvSpPr>
      <xdr:spPr>
        <a:xfrm>
          <a:off x="3582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50546</xdr:rowOff>
    </xdr:from>
    <xdr:to>
      <xdr:col>5</xdr:col>
      <xdr:colOff>409575</xdr:colOff>
      <xdr:row>103</xdr:row>
      <xdr:rowOff>152146</xdr:rowOff>
    </xdr:to>
    <xdr:sp macro="" textlink="">
      <xdr:nvSpPr>
        <xdr:cNvPr id="304" name="円/楕円 303"/>
        <xdr:cNvSpPr/>
      </xdr:nvSpPr>
      <xdr:spPr>
        <a:xfrm>
          <a:off x="3746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168673</xdr:rowOff>
    </xdr:from>
    <xdr:ext cx="405111" cy="259045"/>
    <xdr:sp macro="" textlink="">
      <xdr:nvSpPr>
        <xdr:cNvPr id="305" name="n_1mainValue【市民会館】&#10;有形固定資産減価償却率"/>
        <xdr:cNvSpPr txBox="1"/>
      </xdr:nvSpPr>
      <xdr:spPr>
        <a:xfrm>
          <a:off x="3582043"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7" name="テキスト ボックス 3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9" name="テキスト ボックス 3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1" name="テキスト ボックス 3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3" name="テキスト ボックス 3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27" name="直線コネクタ 326"/>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8"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9" name="直線コネクタ 328"/>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0"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1" name="直線コネクタ 330"/>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2"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3" name="フローチャート : 判断 332"/>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27687</xdr:rowOff>
    </xdr:from>
    <xdr:to>
      <xdr:col>14</xdr:col>
      <xdr:colOff>79375</xdr:colOff>
      <xdr:row>103</xdr:row>
      <xdr:rowOff>129287</xdr:rowOff>
    </xdr:to>
    <xdr:sp macro="" textlink="">
      <xdr:nvSpPr>
        <xdr:cNvPr id="334" name="フローチャート : 判断 333"/>
        <xdr:cNvSpPr/>
      </xdr:nvSpPr>
      <xdr:spPr>
        <a:xfrm>
          <a:off x="95885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120414</xdr:rowOff>
    </xdr:from>
    <xdr:ext cx="469744" cy="259045"/>
    <xdr:sp macro="" textlink="">
      <xdr:nvSpPr>
        <xdr:cNvPr id="335" name="n_1aveValue【市民会館】&#10;一人当たり面積"/>
        <xdr:cNvSpPr txBox="1"/>
      </xdr:nvSpPr>
      <xdr:spPr>
        <a:xfrm>
          <a:off x="9391727" y="177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75692</xdr:rowOff>
    </xdr:from>
    <xdr:to>
      <xdr:col>14</xdr:col>
      <xdr:colOff>79375</xdr:colOff>
      <xdr:row>103</xdr:row>
      <xdr:rowOff>5842</xdr:rowOff>
    </xdr:to>
    <xdr:sp macro="" textlink="">
      <xdr:nvSpPr>
        <xdr:cNvPr id="341" name="円/楕円 340"/>
        <xdr:cNvSpPr/>
      </xdr:nvSpPr>
      <xdr:spPr>
        <a:xfrm>
          <a:off x="9588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22369</xdr:rowOff>
    </xdr:from>
    <xdr:ext cx="469744" cy="259045"/>
    <xdr:sp macro="" textlink="">
      <xdr:nvSpPr>
        <xdr:cNvPr id="342" name="n_1mainValue【市民会館】&#10;一人当たり面積"/>
        <xdr:cNvSpPr txBox="1"/>
      </xdr:nvSpPr>
      <xdr:spPr>
        <a:xfrm>
          <a:off x="9391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5" name="テキスト ボックス 35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5" name="テキスト ボックス 36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69" name="直線コネクタ 368"/>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0"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1" name="直線コネクタ 370"/>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2"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3" name="直線コネクタ 372"/>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4"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75" name="フローチャート : 判断 374"/>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76" name="フローチャート : 判断 3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15257</xdr:rowOff>
    </xdr:from>
    <xdr:ext cx="405111" cy="259045"/>
    <xdr:sp macro="" textlink="">
      <xdr:nvSpPr>
        <xdr:cNvPr id="377" name="n_1aveValue【一般廃棄物処理施設】&#10;有形固定資産減価償却率"/>
        <xdr:cNvSpPr txBox="1"/>
      </xdr:nvSpPr>
      <xdr:spPr>
        <a:xfrm>
          <a:off x="15266043"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10704</xdr:rowOff>
    </xdr:from>
    <xdr:to>
      <xdr:col>22</xdr:col>
      <xdr:colOff>415925</xdr:colOff>
      <xdr:row>35</xdr:row>
      <xdr:rowOff>112304</xdr:rowOff>
    </xdr:to>
    <xdr:sp macro="" textlink="">
      <xdr:nvSpPr>
        <xdr:cNvPr id="383" name="円/楕円 382"/>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128831</xdr:rowOff>
    </xdr:from>
    <xdr:ext cx="405111" cy="259045"/>
    <xdr:sp macro="" textlink="">
      <xdr:nvSpPr>
        <xdr:cNvPr id="384" name="n_1mainValue【一般廃棄物処理施設】&#10;有形固定資産減価償却率"/>
        <xdr:cNvSpPr txBox="1"/>
      </xdr:nvSpPr>
      <xdr:spPr>
        <a:xfrm>
          <a:off x="15266043"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08" name="直線コネクタ 407"/>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09"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0" name="直線コネクタ 409"/>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1"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2" name="直線コネクタ 411"/>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3"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4" name="フローチャート : 判断 413"/>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86833</xdr:rowOff>
    </xdr:from>
    <xdr:to>
      <xdr:col>31</xdr:col>
      <xdr:colOff>85725</xdr:colOff>
      <xdr:row>40</xdr:row>
      <xdr:rowOff>16983</xdr:rowOff>
    </xdr:to>
    <xdr:sp macro="" textlink="">
      <xdr:nvSpPr>
        <xdr:cNvPr id="415" name="フローチャート : 判断 414"/>
        <xdr:cNvSpPr/>
      </xdr:nvSpPr>
      <xdr:spPr>
        <a:xfrm>
          <a:off x="21272500" y="677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33510</xdr:rowOff>
    </xdr:from>
    <xdr:ext cx="534377" cy="259045"/>
    <xdr:sp macro="" textlink="">
      <xdr:nvSpPr>
        <xdr:cNvPr id="416" name="n_1aveValue【一般廃棄物処理施設】&#10;一人当たり有形固定資産（償却資産）額"/>
        <xdr:cNvSpPr txBox="1"/>
      </xdr:nvSpPr>
      <xdr:spPr>
        <a:xfrm>
          <a:off x="21043411" y="65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141163</xdr:rowOff>
    </xdr:from>
    <xdr:to>
      <xdr:col>31</xdr:col>
      <xdr:colOff>85725</xdr:colOff>
      <xdr:row>41</xdr:row>
      <xdr:rowOff>71313</xdr:rowOff>
    </xdr:to>
    <xdr:sp macro="" textlink="">
      <xdr:nvSpPr>
        <xdr:cNvPr id="422" name="円/楕円 421"/>
        <xdr:cNvSpPr/>
      </xdr:nvSpPr>
      <xdr:spPr>
        <a:xfrm>
          <a:off x="21272500" y="6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62440</xdr:rowOff>
    </xdr:from>
    <xdr:ext cx="534377" cy="259045"/>
    <xdr:sp macro="" textlink="">
      <xdr:nvSpPr>
        <xdr:cNvPr id="423" name="n_1mainValue【一般廃棄物処理施設】&#10;一人当たり有形固定資産（償却資産）額"/>
        <xdr:cNvSpPr txBox="1"/>
      </xdr:nvSpPr>
      <xdr:spPr>
        <a:xfrm>
          <a:off x="21043411" y="70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5" name="直線コネクタ 46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66"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67" name="直線コネクタ 46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68"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69" name="直線コネクタ 4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0"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1" name="フローチャート : 判断 470"/>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114663</xdr:rowOff>
    </xdr:from>
    <xdr:to>
      <xdr:col>22</xdr:col>
      <xdr:colOff>415925</xdr:colOff>
      <xdr:row>82</xdr:row>
      <xdr:rowOff>44813</xdr:rowOff>
    </xdr:to>
    <xdr:sp macro="" textlink="">
      <xdr:nvSpPr>
        <xdr:cNvPr id="472" name="フローチャート : 判断 471"/>
        <xdr:cNvSpPr/>
      </xdr:nvSpPr>
      <xdr:spPr>
        <a:xfrm>
          <a:off x="15430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35940</xdr:rowOff>
    </xdr:from>
    <xdr:ext cx="405111" cy="259045"/>
    <xdr:sp macro="" textlink="">
      <xdr:nvSpPr>
        <xdr:cNvPr id="473" name="n_1aveValue【消防施設】&#10;有形固定資産減価償却率"/>
        <xdr:cNvSpPr txBox="1"/>
      </xdr:nvSpPr>
      <xdr:spPr>
        <a:xfrm>
          <a:off x="15266043"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8527</xdr:rowOff>
    </xdr:from>
    <xdr:to>
      <xdr:col>22</xdr:col>
      <xdr:colOff>415925</xdr:colOff>
      <xdr:row>80</xdr:row>
      <xdr:rowOff>110127</xdr:rowOff>
    </xdr:to>
    <xdr:sp macro="" textlink="">
      <xdr:nvSpPr>
        <xdr:cNvPr id="479" name="円/楕円 478"/>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126654</xdr:rowOff>
    </xdr:from>
    <xdr:ext cx="405111" cy="259045"/>
    <xdr:sp macro="" textlink="">
      <xdr:nvSpPr>
        <xdr:cNvPr id="480" name="n_1mainValue【消防施設】&#10;有形固定資産減価償却率"/>
        <xdr:cNvSpPr txBox="1"/>
      </xdr:nvSpPr>
      <xdr:spPr>
        <a:xfrm>
          <a:off x="15266043"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2" name="直線コネクタ 501"/>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4" name="直線コネクタ 5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5"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06" name="直線コネクタ 505"/>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07"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08" name="フローチャート : 判断 507"/>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19304</xdr:rowOff>
    </xdr:from>
    <xdr:to>
      <xdr:col>31</xdr:col>
      <xdr:colOff>85725</xdr:colOff>
      <xdr:row>82</xdr:row>
      <xdr:rowOff>120904</xdr:rowOff>
    </xdr:to>
    <xdr:sp macro="" textlink="">
      <xdr:nvSpPr>
        <xdr:cNvPr id="509" name="フローチャート : 判断 508"/>
        <xdr:cNvSpPr/>
      </xdr:nvSpPr>
      <xdr:spPr>
        <a:xfrm>
          <a:off x="21272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137431</xdr:rowOff>
    </xdr:from>
    <xdr:ext cx="469744" cy="259045"/>
    <xdr:sp macro="" textlink="">
      <xdr:nvSpPr>
        <xdr:cNvPr id="510" name="n_1ave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117602</xdr:rowOff>
    </xdr:from>
    <xdr:to>
      <xdr:col>31</xdr:col>
      <xdr:colOff>85725</xdr:colOff>
      <xdr:row>86</xdr:row>
      <xdr:rowOff>47752</xdr:rowOff>
    </xdr:to>
    <xdr:sp macro="" textlink="">
      <xdr:nvSpPr>
        <xdr:cNvPr id="516" name="円/楕円 515"/>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38879</xdr:rowOff>
    </xdr:from>
    <xdr:ext cx="469744" cy="259045"/>
    <xdr:sp macro="" textlink="">
      <xdr:nvSpPr>
        <xdr:cNvPr id="517" name="n_1mainValue【消防施設】&#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9" name="直線コネクタ 5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0" name="テキスト ボックス 5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1" name="直線コネクタ 5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2" name="テキスト ボックス 5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3" name="直線コネクタ 5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4" name="テキスト ボックス 5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5" name="直線コネクタ 5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6" name="テキスト ボックス 5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7" name="直線コネクタ 5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8" name="テキスト ボックス 5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0" name="テキスト ボックス 5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2" name="直線コネクタ 54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4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44" name="直線コネクタ 54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4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46" name="直線コネクタ 54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8" name="フローチャート : 判断 54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40639</xdr:rowOff>
    </xdr:from>
    <xdr:to>
      <xdr:col>22</xdr:col>
      <xdr:colOff>415925</xdr:colOff>
      <xdr:row>106</xdr:row>
      <xdr:rowOff>142239</xdr:rowOff>
    </xdr:to>
    <xdr:sp macro="" textlink="">
      <xdr:nvSpPr>
        <xdr:cNvPr id="549" name="フローチャート : 判断 548"/>
        <xdr:cNvSpPr/>
      </xdr:nvSpPr>
      <xdr:spPr>
        <a:xfrm>
          <a:off x="1543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133366</xdr:rowOff>
    </xdr:from>
    <xdr:ext cx="405111" cy="259045"/>
    <xdr:sp macro="" textlink="">
      <xdr:nvSpPr>
        <xdr:cNvPr id="550" name="n_1aveValue【庁舎】&#10;有形固定資産減価償却率"/>
        <xdr:cNvSpPr txBox="1"/>
      </xdr:nvSpPr>
      <xdr:spPr>
        <a:xfrm>
          <a:off x="15266043"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10161</xdr:rowOff>
    </xdr:from>
    <xdr:to>
      <xdr:col>22</xdr:col>
      <xdr:colOff>415925</xdr:colOff>
      <xdr:row>105</xdr:row>
      <xdr:rowOff>111761</xdr:rowOff>
    </xdr:to>
    <xdr:sp macro="" textlink="">
      <xdr:nvSpPr>
        <xdr:cNvPr id="556" name="円/楕円 555"/>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128288</xdr:rowOff>
    </xdr:from>
    <xdr:ext cx="405111" cy="259045"/>
    <xdr:sp macro="" textlink="">
      <xdr:nvSpPr>
        <xdr:cNvPr id="557" name="n_1mainValue【庁舎】&#10;有形固定資産減価償却率"/>
        <xdr:cNvSpPr txBox="1"/>
      </xdr:nvSpPr>
      <xdr:spPr>
        <a:xfrm>
          <a:off x="15266043"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2" name="直線コネクタ 58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4" name="直線コネクタ 58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6" name="直線コネクタ 58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88" name="フローチャート : 判断 58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89" name="フローチャート : 判断 588"/>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590"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36830</xdr:rowOff>
    </xdr:from>
    <xdr:to>
      <xdr:col>31</xdr:col>
      <xdr:colOff>85725</xdr:colOff>
      <xdr:row>104</xdr:row>
      <xdr:rowOff>138430</xdr:rowOff>
    </xdr:to>
    <xdr:sp macro="" textlink="">
      <xdr:nvSpPr>
        <xdr:cNvPr id="596" name="円/楕円 595"/>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129557</xdr:rowOff>
    </xdr:from>
    <xdr:ext cx="469744" cy="259045"/>
    <xdr:sp macro="" textlink="">
      <xdr:nvSpPr>
        <xdr:cNvPr id="597" name="n_1mainValue【庁舎】&#10;一人当たり面積"/>
        <xdr:cNvSpPr txBox="1"/>
      </xdr:nvSpPr>
      <xdr:spPr>
        <a:xfrm>
          <a:off x="210757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年度の固定資産台帳を整備中。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全国平均や類似団体平均より良好な指標を示していますが、将来的には少子高齢化や人口減少の市税及び普通交付税等への波及が懸念されます。</a:t>
          </a:r>
        </a:p>
        <a:p>
          <a:r>
            <a:rPr kumimoji="1" lang="ja-JP" altLang="en-US" sz="1300">
              <a:latin typeface="ＭＳ Ｐゴシック"/>
            </a:rPr>
            <a:t>　新たな産業団地開発による企業誘致や区画整理による宅地の確保等での人口増・税収増施策を進めていくとともに、平成</a:t>
          </a:r>
          <a:r>
            <a:rPr kumimoji="1" lang="en-US" altLang="ja-JP" sz="1300">
              <a:latin typeface="ＭＳ Ｐゴシック"/>
            </a:rPr>
            <a:t>15</a:t>
          </a:r>
          <a:r>
            <a:rPr kumimoji="1" lang="ja-JP" altLang="en-US" sz="1300">
              <a:latin typeface="ＭＳ Ｐゴシック"/>
            </a:rPr>
            <a:t>年度より取り組んでいる「財政再建推進計画」やそれを継承した「行財政改革プラン」に基づき、投資的経費の抑制及び人件費の削減等により、持続可能な財政基盤の確立を図ります。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106892</xdr:rowOff>
    </xdr:to>
    <xdr:cxnSp macro="">
      <xdr:nvCxnSpPr>
        <xdr:cNvPr id="74" name="直線コネクタ 73"/>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flipV="1">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行財政改革プラン等に基づき投資的経費の抑制や人件費の削減を行ってきたものの、人口減少による地方交付税と各種交付金の大幅な減少が影響し、経常収支比率は、前年度から</a:t>
          </a:r>
          <a:r>
            <a:rPr kumimoji="1" lang="en-US" altLang="ja-JP" sz="1300">
              <a:latin typeface="ＭＳ Ｐゴシック"/>
            </a:rPr>
            <a:t>6.6</a:t>
          </a:r>
          <a:r>
            <a:rPr kumimoji="1" lang="ja-JP" altLang="en-US" sz="1300">
              <a:latin typeface="ＭＳ Ｐゴシック"/>
            </a:rPr>
            <a:t>ポイント悪化しました。今後は、第三セクター等改革推進債や小中学校の耐震化に伴う起債の償還開始や扶助費の増加に伴い経常収支の増加が予想されるため、経常支出を見直し、財政構造の弾力性の確保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62</xdr:row>
      <xdr:rowOff>136144</xdr:rowOff>
    </xdr:to>
    <xdr:cxnSp macro="">
      <xdr:nvCxnSpPr>
        <xdr:cNvPr id="129" name="直線コネクタ 128"/>
        <xdr:cNvCxnSpPr/>
      </xdr:nvCxnSpPr>
      <xdr:spPr>
        <a:xfrm>
          <a:off x="4114800" y="1044752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90424</xdr:rowOff>
    </xdr:to>
    <xdr:cxnSp macro="">
      <xdr:nvCxnSpPr>
        <xdr:cNvPr id="132" name="直線コネクタ 131"/>
        <xdr:cNvCxnSpPr/>
      </xdr:nvCxnSpPr>
      <xdr:spPr>
        <a:xfrm flipV="1">
          <a:off x="3225800" y="104475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3" name="フローチャート : 判断 132"/>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34" name="テキスト ボックス 133"/>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90424</xdr:rowOff>
    </xdr:to>
    <xdr:cxnSp macro="">
      <xdr:nvCxnSpPr>
        <xdr:cNvPr id="135" name="直線コネクタ 134"/>
        <xdr:cNvCxnSpPr/>
      </xdr:nvCxnSpPr>
      <xdr:spPr>
        <a:xfrm>
          <a:off x="2336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66294</xdr:rowOff>
    </xdr:to>
    <xdr:cxnSp macro="">
      <xdr:nvCxnSpPr>
        <xdr:cNvPr id="138" name="直線コネクタ 137"/>
        <xdr:cNvCxnSpPr/>
      </xdr:nvCxnSpPr>
      <xdr:spPr>
        <a:xfrm flipV="1">
          <a:off x="1447800" y="104813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8" name="円/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49"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24655</xdr:rowOff>
    </xdr:from>
    <xdr:ext cx="736600" cy="259045"/>
    <xdr:sp macro="" textlink="">
      <xdr:nvSpPr>
        <xdr:cNvPr id="151" name="テキスト ボックス 150"/>
        <xdr:cNvSpPr txBox="1"/>
      </xdr:nvSpPr>
      <xdr:spPr>
        <a:xfrm>
          <a:off x="3733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53" name="テキスト ボックス 152"/>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4" name="円/楕円 153"/>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58437</xdr:rowOff>
    </xdr:from>
    <xdr:ext cx="762000" cy="259045"/>
    <xdr:sp macro="" textlink="">
      <xdr:nvSpPr>
        <xdr:cNvPr id="155" name="テキスト ボックス 15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6" name="円/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101871</xdr:rowOff>
    </xdr:from>
    <xdr:ext cx="762000" cy="259045"/>
    <xdr:sp macro="" textlink="">
      <xdr:nvSpPr>
        <xdr:cNvPr id="157" name="テキスト ボックス 156"/>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a:t>
          </a:r>
          <a:r>
            <a:rPr kumimoji="1" lang="en-US" altLang="ja-JP" sz="1300">
              <a:latin typeface="ＭＳ Ｐゴシック"/>
            </a:rPr>
            <a:t>24,947</a:t>
          </a:r>
          <a:r>
            <a:rPr kumimoji="1" lang="ja-JP" altLang="en-US" sz="1300">
              <a:latin typeface="ＭＳ Ｐゴシック"/>
            </a:rPr>
            <a:t>円低い水準となっており、全国平均、兵庫県平均を下回っています。</a:t>
          </a:r>
        </a:p>
        <a:p>
          <a:r>
            <a:rPr kumimoji="1" lang="ja-JP" altLang="en-US" sz="1300">
              <a:latin typeface="ＭＳ Ｐゴシック"/>
            </a:rPr>
            <a:t>　これは、平成</a:t>
          </a:r>
          <a:r>
            <a:rPr kumimoji="1" lang="en-US" altLang="ja-JP" sz="1300">
              <a:latin typeface="ＭＳ Ｐゴシック"/>
            </a:rPr>
            <a:t>15</a:t>
          </a:r>
          <a:r>
            <a:rPr kumimoji="1" lang="ja-JP" altLang="en-US" sz="1300">
              <a:latin typeface="ＭＳ Ｐゴシック"/>
            </a:rPr>
            <a:t>年度より取り組んでいる「財政再建推進計画」やそれに続く「行財政改革プラン」の推進により人件費を抑制してきたことが主な要因であり、今後も引き続き当該プランに基づき抑制に努めていきます。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127095</xdr:rowOff>
    </xdr:from>
    <xdr:to>
      <xdr:col>7</xdr:col>
      <xdr:colOff>152400</xdr:colOff>
      <xdr:row>80</xdr:row>
      <xdr:rowOff>138202</xdr:rowOff>
    </xdr:to>
    <xdr:cxnSp macro="">
      <xdr:nvCxnSpPr>
        <xdr:cNvPr id="192" name="直線コネクタ 191"/>
        <xdr:cNvCxnSpPr/>
      </xdr:nvCxnSpPr>
      <xdr:spPr>
        <a:xfrm>
          <a:off x="4114800" y="13843095"/>
          <a:ext cx="8382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111677</xdr:rowOff>
    </xdr:from>
    <xdr:to>
      <xdr:col>6</xdr:col>
      <xdr:colOff>0</xdr:colOff>
      <xdr:row>80</xdr:row>
      <xdr:rowOff>127095</xdr:rowOff>
    </xdr:to>
    <xdr:cxnSp macro="">
      <xdr:nvCxnSpPr>
        <xdr:cNvPr id="195" name="直線コネクタ 194"/>
        <xdr:cNvCxnSpPr/>
      </xdr:nvCxnSpPr>
      <xdr:spPr>
        <a:xfrm>
          <a:off x="3225800" y="13827677"/>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196" name="フローチャート : 判断 195"/>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165935</xdr:rowOff>
    </xdr:from>
    <xdr:ext cx="736600" cy="259045"/>
    <xdr:sp macro="" textlink="">
      <xdr:nvSpPr>
        <xdr:cNvPr id="197" name="テキスト ボックス 196"/>
        <xdr:cNvSpPr txBox="1"/>
      </xdr:nvSpPr>
      <xdr:spPr>
        <a:xfrm>
          <a:off x="3733800" y="1405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87852</xdr:rowOff>
    </xdr:from>
    <xdr:to>
      <xdr:col>4</xdr:col>
      <xdr:colOff>482600</xdr:colOff>
      <xdr:row>80</xdr:row>
      <xdr:rowOff>111677</xdr:rowOff>
    </xdr:to>
    <xdr:cxnSp macro="">
      <xdr:nvCxnSpPr>
        <xdr:cNvPr id="198" name="直線コネクタ 197"/>
        <xdr:cNvCxnSpPr/>
      </xdr:nvCxnSpPr>
      <xdr:spPr>
        <a:xfrm>
          <a:off x="2336800" y="13803852"/>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81651</xdr:rowOff>
    </xdr:from>
    <xdr:to>
      <xdr:col>3</xdr:col>
      <xdr:colOff>279400</xdr:colOff>
      <xdr:row>80</xdr:row>
      <xdr:rowOff>87852</xdr:rowOff>
    </xdr:to>
    <xdr:cxnSp macro="">
      <xdr:nvCxnSpPr>
        <xdr:cNvPr id="201" name="直線コネクタ 200"/>
        <xdr:cNvCxnSpPr/>
      </xdr:nvCxnSpPr>
      <xdr:spPr>
        <a:xfrm>
          <a:off x="1447800" y="13797651"/>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87402</xdr:rowOff>
    </xdr:from>
    <xdr:to>
      <xdr:col>7</xdr:col>
      <xdr:colOff>203200</xdr:colOff>
      <xdr:row>81</xdr:row>
      <xdr:rowOff>17552</xdr:rowOff>
    </xdr:to>
    <xdr:sp macro="" textlink="">
      <xdr:nvSpPr>
        <xdr:cNvPr id="211" name="円/楕円 210"/>
        <xdr:cNvSpPr/>
      </xdr:nvSpPr>
      <xdr:spPr>
        <a:xfrm>
          <a:off x="4902200" y="138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8679</xdr:rowOff>
    </xdr:from>
    <xdr:ext cx="762000" cy="259045"/>
    <xdr:sp macro="" textlink="">
      <xdr:nvSpPr>
        <xdr:cNvPr id="212" name="人件費・物件費等の状況該当値テキスト"/>
        <xdr:cNvSpPr txBox="1"/>
      </xdr:nvSpPr>
      <xdr:spPr>
        <a:xfrm>
          <a:off x="5041900" y="1372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76295</xdr:rowOff>
    </xdr:from>
    <xdr:to>
      <xdr:col>6</xdr:col>
      <xdr:colOff>50800</xdr:colOff>
      <xdr:row>81</xdr:row>
      <xdr:rowOff>6445</xdr:rowOff>
    </xdr:to>
    <xdr:sp macro="" textlink="">
      <xdr:nvSpPr>
        <xdr:cNvPr id="213" name="円/楕円 212"/>
        <xdr:cNvSpPr/>
      </xdr:nvSpPr>
      <xdr:spPr>
        <a:xfrm>
          <a:off x="4064000" y="137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16622</xdr:rowOff>
    </xdr:from>
    <xdr:ext cx="736600" cy="259045"/>
    <xdr:sp macro="" textlink="">
      <xdr:nvSpPr>
        <xdr:cNvPr id="214" name="テキスト ボックス 213"/>
        <xdr:cNvSpPr txBox="1"/>
      </xdr:nvSpPr>
      <xdr:spPr>
        <a:xfrm>
          <a:off x="3733800" y="1356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60877</xdr:rowOff>
    </xdr:from>
    <xdr:to>
      <xdr:col>4</xdr:col>
      <xdr:colOff>533400</xdr:colOff>
      <xdr:row>80</xdr:row>
      <xdr:rowOff>162477</xdr:rowOff>
    </xdr:to>
    <xdr:sp macro="" textlink="">
      <xdr:nvSpPr>
        <xdr:cNvPr id="215" name="円/楕円 214"/>
        <xdr:cNvSpPr/>
      </xdr:nvSpPr>
      <xdr:spPr>
        <a:xfrm>
          <a:off x="3175000" y="137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xdr:rowOff>
    </xdr:from>
    <xdr:ext cx="762000" cy="259045"/>
    <xdr:sp macro="" textlink="">
      <xdr:nvSpPr>
        <xdr:cNvPr id="216" name="テキスト ボックス 215"/>
        <xdr:cNvSpPr txBox="1"/>
      </xdr:nvSpPr>
      <xdr:spPr>
        <a:xfrm>
          <a:off x="2844800" y="1354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37052</xdr:rowOff>
    </xdr:from>
    <xdr:to>
      <xdr:col>3</xdr:col>
      <xdr:colOff>330200</xdr:colOff>
      <xdr:row>80</xdr:row>
      <xdr:rowOff>138652</xdr:rowOff>
    </xdr:to>
    <xdr:sp macro="" textlink="">
      <xdr:nvSpPr>
        <xdr:cNvPr id="217" name="円/楕円 216"/>
        <xdr:cNvSpPr/>
      </xdr:nvSpPr>
      <xdr:spPr>
        <a:xfrm>
          <a:off x="2286000" y="13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148829</xdr:rowOff>
    </xdr:from>
    <xdr:ext cx="762000" cy="259045"/>
    <xdr:sp macro="" textlink="">
      <xdr:nvSpPr>
        <xdr:cNvPr id="218" name="テキスト ボックス 217"/>
        <xdr:cNvSpPr txBox="1"/>
      </xdr:nvSpPr>
      <xdr:spPr>
        <a:xfrm>
          <a:off x="1955800" y="135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30851</xdr:rowOff>
    </xdr:from>
    <xdr:to>
      <xdr:col>2</xdr:col>
      <xdr:colOff>127000</xdr:colOff>
      <xdr:row>80</xdr:row>
      <xdr:rowOff>132451</xdr:rowOff>
    </xdr:to>
    <xdr:sp macro="" textlink="">
      <xdr:nvSpPr>
        <xdr:cNvPr id="219" name="円/楕円 218"/>
        <xdr:cNvSpPr/>
      </xdr:nvSpPr>
      <xdr:spPr>
        <a:xfrm>
          <a:off x="1397000" y="13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142628</xdr:rowOff>
    </xdr:from>
    <xdr:ext cx="762000" cy="259045"/>
    <xdr:sp macro="" textlink="">
      <xdr:nvSpPr>
        <xdr:cNvPr id="220" name="テキスト ボックス 219"/>
        <xdr:cNvSpPr txBox="1"/>
      </xdr:nvSpPr>
      <xdr:spPr>
        <a:xfrm>
          <a:off x="1066800" y="1351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100</a:t>
          </a:r>
          <a:r>
            <a:rPr kumimoji="1" lang="ja-JP" altLang="en-US" sz="1300">
              <a:latin typeface="ＭＳ Ｐゴシック"/>
            </a:rPr>
            <a:t>を下回る水準であり、全国市平均より低い数値となっています。</a:t>
          </a:r>
        </a:p>
        <a:p>
          <a:r>
            <a:rPr kumimoji="1" lang="ja-JP" altLang="en-US" sz="1300">
              <a:latin typeface="ＭＳ Ｐゴシック"/>
            </a:rPr>
            <a:t>　今後も効率的な人員配置を行い、職員数及び総人件費の抑制に努めていきます。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4" name="直線コネクタ 253"/>
        <xdr:cNvCxnSpPr/>
      </xdr:nvCxnSpPr>
      <xdr:spPr>
        <a:xfrm flipV="1">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162984</xdr:rowOff>
    </xdr:to>
    <xdr:cxnSp macro="">
      <xdr:nvCxnSpPr>
        <xdr:cNvPr id="257" name="直線コネクタ 256"/>
        <xdr:cNvCxnSpPr/>
      </xdr:nvCxnSpPr>
      <xdr:spPr>
        <a:xfrm flipV="1">
          <a:off x="15290800" y="145326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58" name="フローチャート : 判断 257"/>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59" name="テキスト ボックス 25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84</xdr:row>
      <xdr:rowOff>171027</xdr:rowOff>
    </xdr:to>
    <xdr:cxnSp macro="">
      <xdr:nvCxnSpPr>
        <xdr:cNvPr id="260" name="直線コネクタ 259"/>
        <xdr:cNvCxnSpPr/>
      </xdr:nvCxnSpPr>
      <xdr:spPr>
        <a:xfrm flipV="1">
          <a:off x="14401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80434</xdr:rowOff>
    </xdr:to>
    <xdr:cxnSp macro="">
      <xdr:nvCxnSpPr>
        <xdr:cNvPr id="263" name="直線コネクタ 262"/>
        <xdr:cNvCxnSpPr/>
      </xdr:nvCxnSpPr>
      <xdr:spPr>
        <a:xfrm flipV="1">
          <a:off x="13512800" y="14572827"/>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4"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6" name="テキスト ボックス 275"/>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9" name="円/楕円 278"/>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80" name="テキスト ボックス 279"/>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前年度との比較では</a:t>
          </a:r>
          <a:r>
            <a:rPr kumimoji="1" lang="en-US" altLang="ja-JP" sz="1300">
              <a:latin typeface="ＭＳ Ｐゴシック"/>
            </a:rPr>
            <a:t>0.01</a:t>
          </a:r>
          <a:r>
            <a:rPr kumimoji="1" lang="ja-JP" altLang="en-US" sz="1300">
              <a:latin typeface="ＭＳ Ｐゴシック"/>
            </a:rPr>
            <a:t>人減となり、類似団体平均、全国平均、兵庫県平均を下回る水準となっています。</a:t>
          </a:r>
        </a:p>
        <a:p>
          <a:r>
            <a:rPr kumimoji="1" lang="ja-JP" altLang="en-US" sz="1300">
              <a:latin typeface="ＭＳ Ｐゴシック"/>
            </a:rPr>
            <a:t>　これは、平成</a:t>
          </a:r>
          <a:r>
            <a:rPr kumimoji="1" lang="en-US" altLang="ja-JP" sz="1300">
              <a:latin typeface="ＭＳ Ｐゴシック"/>
            </a:rPr>
            <a:t>15</a:t>
          </a:r>
          <a:r>
            <a:rPr kumimoji="1" lang="ja-JP" altLang="en-US" sz="1300">
              <a:latin typeface="ＭＳ Ｐゴシック"/>
            </a:rPr>
            <a:t>年度に策定した財政再建推進計画を推進し、大幅に職員数を削減し徹底した人件費の抑制に取り組んできた結果によるものであり、今後も効率的な人員配置を行い、職員数及び総人件費の抑制に努めていき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30571</xdr:rowOff>
    </xdr:from>
    <xdr:to>
      <xdr:col>24</xdr:col>
      <xdr:colOff>558800</xdr:colOff>
      <xdr:row>60</xdr:row>
      <xdr:rowOff>32294</xdr:rowOff>
    </xdr:to>
    <xdr:cxnSp macro="">
      <xdr:nvCxnSpPr>
        <xdr:cNvPr id="319" name="直線コネクタ 318"/>
        <xdr:cNvCxnSpPr/>
      </xdr:nvCxnSpPr>
      <xdr:spPr>
        <a:xfrm flipV="1">
          <a:off x="16179800" y="1031757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9888</xdr:rowOff>
    </xdr:from>
    <xdr:to>
      <xdr:col>23</xdr:col>
      <xdr:colOff>406400</xdr:colOff>
      <xdr:row>60</xdr:row>
      <xdr:rowOff>32294</xdr:rowOff>
    </xdr:to>
    <xdr:cxnSp macro="">
      <xdr:nvCxnSpPr>
        <xdr:cNvPr id="322" name="直線コネクタ 321"/>
        <xdr:cNvCxnSpPr/>
      </xdr:nvCxnSpPr>
      <xdr:spPr>
        <a:xfrm>
          <a:off x="15290800" y="1029688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164102</xdr:rowOff>
    </xdr:from>
    <xdr:to>
      <xdr:col>22</xdr:col>
      <xdr:colOff>203200</xdr:colOff>
      <xdr:row>60</xdr:row>
      <xdr:rowOff>9888</xdr:rowOff>
    </xdr:to>
    <xdr:cxnSp macro="">
      <xdr:nvCxnSpPr>
        <xdr:cNvPr id="325" name="直線コネクタ 324"/>
        <xdr:cNvCxnSpPr/>
      </xdr:nvCxnSpPr>
      <xdr:spPr>
        <a:xfrm>
          <a:off x="14401800" y="102796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150313</xdr:rowOff>
    </xdr:from>
    <xdr:to>
      <xdr:col>21</xdr:col>
      <xdr:colOff>0</xdr:colOff>
      <xdr:row>59</xdr:row>
      <xdr:rowOff>164102</xdr:rowOff>
    </xdr:to>
    <xdr:cxnSp macro="">
      <xdr:nvCxnSpPr>
        <xdr:cNvPr id="328" name="直線コネクタ 327"/>
        <xdr:cNvCxnSpPr/>
      </xdr:nvCxnSpPr>
      <xdr:spPr>
        <a:xfrm>
          <a:off x="13512800" y="102658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151221</xdr:rowOff>
    </xdr:from>
    <xdr:to>
      <xdr:col>24</xdr:col>
      <xdr:colOff>609600</xdr:colOff>
      <xdr:row>60</xdr:row>
      <xdr:rowOff>81371</xdr:rowOff>
    </xdr:to>
    <xdr:sp macro="" textlink="">
      <xdr:nvSpPr>
        <xdr:cNvPr id="338" name="円/楕円 337"/>
        <xdr:cNvSpPr/>
      </xdr:nvSpPr>
      <xdr:spPr>
        <a:xfrm>
          <a:off x="169672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167748</xdr:rowOff>
    </xdr:from>
    <xdr:ext cx="762000" cy="259045"/>
    <xdr:sp macro="" textlink="">
      <xdr:nvSpPr>
        <xdr:cNvPr id="339" name="定員管理の状況該当値テキスト"/>
        <xdr:cNvSpPr txBox="1"/>
      </xdr:nvSpPr>
      <xdr:spPr>
        <a:xfrm>
          <a:off x="17106900" y="101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40" name="円/楕円 339"/>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1" name="テキスト ボックス 340"/>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130538</xdr:rowOff>
    </xdr:from>
    <xdr:to>
      <xdr:col>22</xdr:col>
      <xdr:colOff>254000</xdr:colOff>
      <xdr:row>60</xdr:row>
      <xdr:rowOff>60688</xdr:rowOff>
    </xdr:to>
    <xdr:sp macro="" textlink="">
      <xdr:nvSpPr>
        <xdr:cNvPr id="342" name="円/楕円 341"/>
        <xdr:cNvSpPr/>
      </xdr:nvSpPr>
      <xdr:spPr>
        <a:xfrm>
          <a:off x="15240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70865</xdr:rowOff>
    </xdr:from>
    <xdr:ext cx="762000" cy="259045"/>
    <xdr:sp macro="" textlink="">
      <xdr:nvSpPr>
        <xdr:cNvPr id="343" name="テキスト ボックス 342"/>
        <xdr:cNvSpPr txBox="1"/>
      </xdr:nvSpPr>
      <xdr:spPr>
        <a:xfrm>
          <a:off x="14909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113302</xdr:rowOff>
    </xdr:from>
    <xdr:to>
      <xdr:col>21</xdr:col>
      <xdr:colOff>50800</xdr:colOff>
      <xdr:row>60</xdr:row>
      <xdr:rowOff>43452</xdr:rowOff>
    </xdr:to>
    <xdr:sp macro="" textlink="">
      <xdr:nvSpPr>
        <xdr:cNvPr id="344" name="円/楕円 343"/>
        <xdr:cNvSpPr/>
      </xdr:nvSpPr>
      <xdr:spPr>
        <a:xfrm>
          <a:off x="14351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53629</xdr:rowOff>
    </xdr:from>
    <xdr:ext cx="762000" cy="259045"/>
    <xdr:sp macro="" textlink="">
      <xdr:nvSpPr>
        <xdr:cNvPr id="345" name="テキスト ボックス 344"/>
        <xdr:cNvSpPr txBox="1"/>
      </xdr:nvSpPr>
      <xdr:spPr>
        <a:xfrm>
          <a:off x="14020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99513</xdr:rowOff>
    </xdr:from>
    <xdr:to>
      <xdr:col>19</xdr:col>
      <xdr:colOff>533400</xdr:colOff>
      <xdr:row>60</xdr:row>
      <xdr:rowOff>29663</xdr:rowOff>
    </xdr:to>
    <xdr:sp macro="" textlink="">
      <xdr:nvSpPr>
        <xdr:cNvPr id="346" name="円/楕円 345"/>
        <xdr:cNvSpPr/>
      </xdr:nvSpPr>
      <xdr:spPr>
        <a:xfrm>
          <a:off x="13462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39840</xdr:rowOff>
    </xdr:from>
    <xdr:ext cx="762000" cy="259045"/>
    <xdr:sp macro="" textlink="">
      <xdr:nvSpPr>
        <xdr:cNvPr id="347" name="テキスト ボックス 346"/>
        <xdr:cNvSpPr txBox="1"/>
      </xdr:nvSpPr>
      <xdr:spPr>
        <a:xfrm>
          <a:off x="13131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ポイント改善し、類似団体平均を</a:t>
          </a:r>
          <a:r>
            <a:rPr kumimoji="1" lang="en-US" altLang="ja-JP" sz="1300">
              <a:latin typeface="ＭＳ Ｐゴシック"/>
            </a:rPr>
            <a:t>0.7</a:t>
          </a:r>
          <a:r>
            <a:rPr kumimoji="1" lang="ja-JP" altLang="en-US" sz="1300">
              <a:latin typeface="ＭＳ Ｐゴシック"/>
            </a:rPr>
            <a:t>ポイント下回っています。これらの要因は、　短期間で集中的に施工した下水道事業債の償還がピークを過ぎ、国営土地改良事業負担金の実質的な負担も終了したことなど改善が図れたことによるものです。一方、三セク債や公共施設の耐震化工事債の償還開始による悪化も懸念されます。</a:t>
          </a:r>
        </a:p>
        <a:p>
          <a:r>
            <a:rPr kumimoji="1" lang="ja-JP" altLang="en-US" sz="1300">
              <a:latin typeface="ＭＳ Ｐゴシック"/>
            </a:rPr>
            <a:t>　今後も引き続き、行財政改革プランに基づき、新発債の抑制に努めることにより、当該比率の更なる改善を図っていきます。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1" name="直線コネクタ 380"/>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148590</xdr:rowOff>
    </xdr:to>
    <xdr:cxnSp macro="">
      <xdr:nvCxnSpPr>
        <xdr:cNvPr id="384" name="直線コネクタ 383"/>
        <xdr:cNvCxnSpPr/>
      </xdr:nvCxnSpPr>
      <xdr:spPr>
        <a:xfrm flipV="1">
          <a:off x="15290800" y="700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121920</xdr:rowOff>
    </xdr:to>
    <xdr:cxnSp macro="">
      <xdr:nvCxnSpPr>
        <xdr:cNvPr id="387" name="直線コネクタ 386"/>
        <xdr:cNvCxnSpPr/>
      </xdr:nvCxnSpPr>
      <xdr:spPr>
        <a:xfrm flipV="1">
          <a:off x="14401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79163</xdr:rowOff>
    </xdr:to>
    <xdr:cxnSp macro="">
      <xdr:nvCxnSpPr>
        <xdr:cNvPr id="390" name="直線コネクタ 389"/>
        <xdr:cNvCxnSpPr/>
      </xdr:nvCxnSpPr>
      <xdr:spPr>
        <a:xfrm flipV="1">
          <a:off x="13512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0" name="円/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2" name="円/楕円 401"/>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3" name="テキスト ボックス 402"/>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4" name="円/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6" name="円/楕円 405"/>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7" name="テキスト ボックス 406"/>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08" name="円/楕円 407"/>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09" name="テキスト ボックス 408"/>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7.0</a:t>
          </a:r>
          <a:r>
            <a:rPr kumimoji="1" lang="ja-JP" altLang="en-US" sz="1300">
              <a:latin typeface="ＭＳ Ｐゴシック"/>
            </a:rPr>
            <a:t>ポイント悪化し、類似団体平均を</a:t>
          </a:r>
          <a:r>
            <a:rPr kumimoji="1" lang="en-US" altLang="ja-JP" sz="1300">
              <a:latin typeface="ＭＳ Ｐゴシック"/>
            </a:rPr>
            <a:t>16.3</a:t>
          </a:r>
          <a:r>
            <a:rPr kumimoji="1" lang="ja-JP" altLang="en-US" sz="1300">
              <a:latin typeface="ＭＳ Ｐゴシック"/>
            </a:rPr>
            <a:t>ポイント下回っています。主な要因として、昭和</a:t>
          </a:r>
          <a:r>
            <a:rPr kumimoji="1" lang="en-US" altLang="ja-JP" sz="1300">
              <a:latin typeface="ＭＳ Ｐゴシック"/>
            </a:rPr>
            <a:t>62</a:t>
          </a:r>
          <a:r>
            <a:rPr kumimoji="1" lang="ja-JP" altLang="en-US" sz="1300">
              <a:latin typeface="ＭＳ Ｐゴシック"/>
            </a:rPr>
            <a:t>年度から平成</a:t>
          </a:r>
          <a:r>
            <a:rPr kumimoji="1" lang="en-US" altLang="ja-JP" sz="1300">
              <a:latin typeface="ＭＳ Ｐゴシック"/>
            </a:rPr>
            <a:t>15</a:t>
          </a:r>
          <a:r>
            <a:rPr kumimoji="1" lang="ja-JP" altLang="en-US" sz="1300">
              <a:latin typeface="ＭＳ Ｐゴシック"/>
            </a:rPr>
            <a:t>年度における大規模な公共施設の整備等による地方債の発行や、下水道事業会計等への繰出金に加え、土地開発公社の清算にかかる三セク債、公共施設の耐震化に伴う起債の発行などが挙げられます。</a:t>
          </a:r>
        </a:p>
        <a:p>
          <a:r>
            <a:rPr kumimoji="1" lang="ja-JP" altLang="en-US" sz="1300">
              <a:latin typeface="ＭＳ Ｐゴシック"/>
            </a:rPr>
            <a:t>　今後は、新規の地方債発行に際して、慎重に対応し、比率の改善を図っていきます。</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122936</xdr:rowOff>
    </xdr:from>
    <xdr:to>
      <xdr:col>24</xdr:col>
      <xdr:colOff>558800</xdr:colOff>
      <xdr:row>17</xdr:row>
      <xdr:rowOff>7789</xdr:rowOff>
    </xdr:to>
    <xdr:cxnSp macro="">
      <xdr:nvCxnSpPr>
        <xdr:cNvPr id="443" name="直線コネクタ 442"/>
        <xdr:cNvCxnSpPr/>
      </xdr:nvCxnSpPr>
      <xdr:spPr>
        <a:xfrm>
          <a:off x="16179800" y="2866136"/>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122936</xdr:rowOff>
    </xdr:from>
    <xdr:to>
      <xdr:col>23</xdr:col>
      <xdr:colOff>406400</xdr:colOff>
      <xdr:row>16</xdr:row>
      <xdr:rowOff>162348</xdr:rowOff>
    </xdr:to>
    <xdr:cxnSp macro="">
      <xdr:nvCxnSpPr>
        <xdr:cNvPr id="446" name="直線コネクタ 445"/>
        <xdr:cNvCxnSpPr/>
      </xdr:nvCxnSpPr>
      <xdr:spPr>
        <a:xfrm flipV="1">
          <a:off x="15290800" y="286613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162348</xdr:rowOff>
    </xdr:from>
    <xdr:to>
      <xdr:col>22</xdr:col>
      <xdr:colOff>203200</xdr:colOff>
      <xdr:row>17</xdr:row>
      <xdr:rowOff>55245</xdr:rowOff>
    </xdr:to>
    <xdr:cxnSp macro="">
      <xdr:nvCxnSpPr>
        <xdr:cNvPr id="449" name="直線コネクタ 448"/>
        <xdr:cNvCxnSpPr/>
      </xdr:nvCxnSpPr>
      <xdr:spPr>
        <a:xfrm flipV="1">
          <a:off x="14401800" y="29055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1" name="テキスト ボックス 450"/>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55245</xdr:rowOff>
    </xdr:from>
    <xdr:to>
      <xdr:col>21</xdr:col>
      <xdr:colOff>0</xdr:colOff>
      <xdr:row>17</xdr:row>
      <xdr:rowOff>86614</xdr:rowOff>
    </xdr:to>
    <xdr:cxnSp macro="">
      <xdr:nvCxnSpPr>
        <xdr:cNvPr id="452" name="直線コネクタ 451"/>
        <xdr:cNvCxnSpPr/>
      </xdr:nvCxnSpPr>
      <xdr:spPr>
        <a:xfrm flipV="1">
          <a:off x="13512800" y="296989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128439</xdr:rowOff>
    </xdr:from>
    <xdr:to>
      <xdr:col>24</xdr:col>
      <xdr:colOff>609600</xdr:colOff>
      <xdr:row>17</xdr:row>
      <xdr:rowOff>58589</xdr:rowOff>
    </xdr:to>
    <xdr:sp macro="" textlink="">
      <xdr:nvSpPr>
        <xdr:cNvPr id="462" name="円/楕円 461"/>
        <xdr:cNvSpPr/>
      </xdr:nvSpPr>
      <xdr:spPr>
        <a:xfrm>
          <a:off x="169672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100516</xdr:rowOff>
    </xdr:from>
    <xdr:ext cx="762000" cy="259045"/>
    <xdr:sp macro="" textlink="">
      <xdr:nvSpPr>
        <xdr:cNvPr id="463" name="将来負担の状況該当値テキスト"/>
        <xdr:cNvSpPr txBox="1"/>
      </xdr:nvSpPr>
      <xdr:spPr>
        <a:xfrm>
          <a:off x="17106900" y="284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72136</xdr:rowOff>
    </xdr:from>
    <xdr:to>
      <xdr:col>23</xdr:col>
      <xdr:colOff>457200</xdr:colOff>
      <xdr:row>17</xdr:row>
      <xdr:rowOff>2286</xdr:rowOff>
    </xdr:to>
    <xdr:sp macro="" textlink="">
      <xdr:nvSpPr>
        <xdr:cNvPr id="464" name="円/楕円 463"/>
        <xdr:cNvSpPr/>
      </xdr:nvSpPr>
      <xdr:spPr>
        <a:xfrm>
          <a:off x="16129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158513</xdr:rowOff>
    </xdr:from>
    <xdr:ext cx="736600" cy="259045"/>
    <xdr:sp macro="" textlink="">
      <xdr:nvSpPr>
        <xdr:cNvPr id="465" name="テキスト ボックス 464"/>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111548</xdr:rowOff>
    </xdr:from>
    <xdr:to>
      <xdr:col>22</xdr:col>
      <xdr:colOff>254000</xdr:colOff>
      <xdr:row>17</xdr:row>
      <xdr:rowOff>41698</xdr:rowOff>
    </xdr:to>
    <xdr:sp macro="" textlink="">
      <xdr:nvSpPr>
        <xdr:cNvPr id="466" name="円/楕円 465"/>
        <xdr:cNvSpPr/>
      </xdr:nvSpPr>
      <xdr:spPr>
        <a:xfrm>
          <a:off x="15240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26475</xdr:rowOff>
    </xdr:from>
    <xdr:ext cx="762000" cy="259045"/>
    <xdr:sp macro="" textlink="">
      <xdr:nvSpPr>
        <xdr:cNvPr id="467" name="テキスト ボックス 466"/>
        <xdr:cNvSpPr txBox="1"/>
      </xdr:nvSpPr>
      <xdr:spPr>
        <a:xfrm>
          <a:off x="14909800" y="294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4445</xdr:rowOff>
    </xdr:from>
    <xdr:to>
      <xdr:col>21</xdr:col>
      <xdr:colOff>50800</xdr:colOff>
      <xdr:row>17</xdr:row>
      <xdr:rowOff>106045</xdr:rowOff>
    </xdr:to>
    <xdr:sp macro="" textlink="">
      <xdr:nvSpPr>
        <xdr:cNvPr id="468" name="円/楕円 467"/>
        <xdr:cNvSpPr/>
      </xdr:nvSpPr>
      <xdr:spPr>
        <a:xfrm>
          <a:off x="14351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90822</xdr:rowOff>
    </xdr:from>
    <xdr:ext cx="762000" cy="259045"/>
    <xdr:sp macro="" textlink="">
      <xdr:nvSpPr>
        <xdr:cNvPr id="469" name="テキスト ボックス 468"/>
        <xdr:cNvSpPr txBox="1"/>
      </xdr:nvSpPr>
      <xdr:spPr>
        <a:xfrm>
          <a:off x="14020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35814</xdr:rowOff>
    </xdr:from>
    <xdr:to>
      <xdr:col>19</xdr:col>
      <xdr:colOff>533400</xdr:colOff>
      <xdr:row>17</xdr:row>
      <xdr:rowOff>137414</xdr:rowOff>
    </xdr:to>
    <xdr:sp macro="" textlink="">
      <xdr:nvSpPr>
        <xdr:cNvPr id="470" name="円/楕円 469"/>
        <xdr:cNvSpPr/>
      </xdr:nvSpPr>
      <xdr:spPr>
        <a:xfrm>
          <a:off x="13462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122191</xdr:rowOff>
    </xdr:from>
    <xdr:ext cx="762000" cy="259045"/>
    <xdr:sp macro="" textlink="">
      <xdr:nvSpPr>
        <xdr:cNvPr id="471" name="テキスト ボックス 470"/>
        <xdr:cNvSpPr txBox="1"/>
      </xdr:nvSpPr>
      <xdr:spPr>
        <a:xfrm>
          <a:off x="13131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国家公務員の給与増改定に伴う給与の増加、また時間外勤務など各種手当の増加によりやや悪化しているが、類似団体や全国平均、兵庫県平均よりも低い水準となっています。</a:t>
          </a:r>
        </a:p>
        <a:p>
          <a:r>
            <a:rPr kumimoji="1" lang="ja-JP" altLang="en-US" sz="1300">
              <a:latin typeface="ＭＳ Ｐゴシック"/>
            </a:rPr>
            <a:t>　行財政改革プランに基づき、早期退職勧奨の実施や再任用制度の活用、適材適所の職員配置、職員給与の適正化等により、今後も引き続き総合的な人件費の抑制を図ります。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92710</xdr:rowOff>
    </xdr:to>
    <xdr:cxnSp macro="">
      <xdr:nvCxnSpPr>
        <xdr:cNvPr id="66" name="直線コネクタ 65"/>
        <xdr:cNvCxnSpPr/>
      </xdr:nvCxnSpPr>
      <xdr:spPr>
        <a:xfrm>
          <a:off x="3987800" y="6017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77470</xdr:rowOff>
    </xdr:to>
    <xdr:cxnSp macro="">
      <xdr:nvCxnSpPr>
        <xdr:cNvPr id="69" name="直線コネクタ 68"/>
        <xdr:cNvCxnSpPr/>
      </xdr:nvCxnSpPr>
      <xdr:spPr>
        <a:xfrm flipV="1">
          <a:off x="3098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77470</xdr:rowOff>
    </xdr:to>
    <xdr:cxnSp macro="">
      <xdr:nvCxnSpPr>
        <xdr:cNvPr id="72" name="直線コネクタ 71"/>
        <xdr:cNvCxnSpPr/>
      </xdr:nvCxnSpPr>
      <xdr:spPr>
        <a:xfrm>
          <a:off x="2209800" y="595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127000</xdr:rowOff>
    </xdr:to>
    <xdr:cxnSp macro="">
      <xdr:nvCxnSpPr>
        <xdr:cNvPr id="75" name="直線コネクタ 74"/>
        <xdr:cNvCxnSpPr/>
      </xdr:nvCxnSpPr>
      <xdr:spPr>
        <a:xfrm>
          <a:off x="1320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物件費の比率は、類似団体と概ね同水準で推移しており、前年度より</a:t>
          </a:r>
          <a:r>
            <a:rPr kumimoji="1" lang="en-US" altLang="ja-JP" sz="1300">
              <a:latin typeface="ＭＳ Ｐゴシック"/>
            </a:rPr>
            <a:t>1.3</a:t>
          </a:r>
          <a:r>
            <a:rPr kumimoji="1" lang="ja-JP" altLang="en-US" sz="1300">
              <a:latin typeface="ＭＳ Ｐゴシック"/>
            </a:rPr>
            <a:t>ポイント増加しています。</a:t>
          </a:r>
        </a:p>
        <a:p>
          <a:r>
            <a:rPr kumimoji="1" lang="ja-JP" altLang="en-US" sz="1300">
              <a:latin typeface="ＭＳ Ｐゴシック"/>
            </a:rPr>
            <a:t>　この要因としては、ふるさと納税や衛生センターの包括委託料、地方創生交付金事業による委託料などが挙げられます。</a:t>
          </a:r>
        </a:p>
        <a:p>
          <a:r>
            <a:rPr kumimoji="1" lang="ja-JP" altLang="en-US" sz="1300">
              <a:latin typeface="ＭＳ Ｐゴシック"/>
            </a:rPr>
            <a:t>　また、アルバイト賃金や業務の外部委託が年々増加傾向にあり、当該比率及び物件費総額の抑制に努めていきます。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88900</xdr:rowOff>
    </xdr:to>
    <xdr:cxnSp macro="">
      <xdr:nvCxnSpPr>
        <xdr:cNvPr id="127" name="直線コネクタ 126"/>
        <xdr:cNvCxnSpPr/>
      </xdr:nvCxnSpPr>
      <xdr:spPr>
        <a:xfrm>
          <a:off x="15671800" y="2667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15</xdr:row>
      <xdr:rowOff>107950</xdr:rowOff>
    </xdr:to>
    <xdr:cxnSp macro="">
      <xdr:nvCxnSpPr>
        <xdr:cNvPr id="130" name="直線コネクタ 129"/>
        <xdr:cNvCxnSpPr/>
      </xdr:nvCxnSpPr>
      <xdr:spPr>
        <a:xfrm flipV="1">
          <a:off x="14782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107950</xdr:rowOff>
    </xdr:to>
    <xdr:cxnSp macro="">
      <xdr:nvCxnSpPr>
        <xdr:cNvPr id="133" name="直線コネクタ 132"/>
        <xdr:cNvCxnSpPr/>
      </xdr:nvCxnSpPr>
      <xdr:spPr>
        <a:xfrm>
          <a:off x="13893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95250</xdr:rowOff>
    </xdr:to>
    <xdr:cxnSp macro="">
      <xdr:nvCxnSpPr>
        <xdr:cNvPr id="136" name="直線コネクタ 135"/>
        <xdr:cNvCxnSpPr/>
      </xdr:nvCxnSpPr>
      <xdr:spPr>
        <a:xfrm>
          <a:off x="13004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2" name="円/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扶助費の比率は、類似団体と比較して高くなっており、前年度より</a:t>
          </a:r>
          <a:r>
            <a:rPr kumimoji="1" lang="en-US" altLang="ja-JP" sz="1300">
              <a:latin typeface="ＭＳ Ｐゴシック"/>
            </a:rPr>
            <a:t>1.7</a:t>
          </a:r>
          <a:r>
            <a:rPr kumimoji="1" lang="ja-JP" altLang="en-US" sz="1300">
              <a:latin typeface="ＭＳ Ｐゴシック"/>
            </a:rPr>
            <a:t>ポイント増加しています。</a:t>
          </a:r>
        </a:p>
        <a:p>
          <a:r>
            <a:rPr kumimoji="1" lang="ja-JP" altLang="en-US" sz="1300">
              <a:latin typeface="ＭＳ Ｐゴシック"/>
            </a:rPr>
            <a:t>　これは、介護訓練等給付事業や私立保育所への運営費負担の増加に加えて、国からの臨時福祉給付金の支給事業によるものです。</a:t>
          </a:r>
        </a:p>
        <a:p>
          <a:r>
            <a:rPr kumimoji="1" lang="ja-JP" altLang="en-US" sz="1300">
              <a:latin typeface="ＭＳ Ｐゴシック"/>
            </a:rPr>
            <a:t>　今後も厳しい財政状況のなか、優先すべき少子化・高齢化の課題に対応していきます。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59</xdr:row>
      <xdr:rowOff>20865</xdr:rowOff>
    </xdr:to>
    <xdr:cxnSp macro="">
      <xdr:nvCxnSpPr>
        <xdr:cNvPr id="190" name="直線コネクタ 189"/>
        <xdr:cNvCxnSpPr/>
      </xdr:nvCxnSpPr>
      <xdr:spPr>
        <a:xfrm>
          <a:off x="3987800" y="98588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86178</xdr:rowOff>
    </xdr:to>
    <xdr:cxnSp macro="">
      <xdr:nvCxnSpPr>
        <xdr:cNvPr id="193" name="直線コネクタ 192"/>
        <xdr:cNvCxnSpPr/>
      </xdr:nvCxnSpPr>
      <xdr:spPr>
        <a:xfrm>
          <a:off x="3098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4" name="フローチャート :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53522</xdr:rowOff>
    </xdr:to>
    <xdr:cxnSp macro="">
      <xdr:nvCxnSpPr>
        <xdr:cNvPr id="196" name="直線コネクタ 195"/>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37193</xdr:rowOff>
    </xdr:to>
    <xdr:cxnSp macro="">
      <xdr:nvCxnSpPr>
        <xdr:cNvPr id="199" name="直線コネクタ 198"/>
        <xdr:cNvCxnSpPr/>
      </xdr:nvCxnSpPr>
      <xdr:spPr>
        <a:xfrm>
          <a:off x="1320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9" name="円/楕円 208"/>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10"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1" name="円/楕円 210"/>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2" name="テキスト ボックス 211"/>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3" name="円/楕円 212"/>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4" name="テキスト ボックス 213"/>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その他の比率は、前年度より</a:t>
          </a:r>
          <a:r>
            <a:rPr kumimoji="1" lang="en-US" altLang="ja-JP" sz="1200">
              <a:latin typeface="ＭＳ Ｐゴシック"/>
            </a:rPr>
            <a:t>0.6</a:t>
          </a:r>
          <a:r>
            <a:rPr kumimoji="1" lang="ja-JP" altLang="en-US" sz="1200">
              <a:latin typeface="ＭＳ Ｐゴシック"/>
            </a:rPr>
            <a:t>ポイント増加しているものの、類似団体平均や全国平均を下回っております。これは、国保特会や後期高齢医療特会などへの繰出金が増加したことによるものです。</a:t>
          </a:r>
        </a:p>
        <a:p>
          <a:r>
            <a:rPr kumimoji="1" lang="ja-JP" altLang="en-US" sz="1200">
              <a:latin typeface="ＭＳ Ｐゴシック"/>
            </a:rPr>
            <a:t>　なお、下水道事業については、平成</a:t>
          </a:r>
          <a:r>
            <a:rPr kumimoji="1" lang="en-US" altLang="ja-JP" sz="1200">
              <a:latin typeface="ＭＳ Ｐゴシック"/>
            </a:rPr>
            <a:t>13</a:t>
          </a:r>
          <a:r>
            <a:rPr kumimoji="1" lang="ja-JP" altLang="en-US" sz="1200">
              <a:latin typeface="ＭＳ Ｐゴシック"/>
            </a:rPr>
            <a:t>年度より経営の効率化と明確化を図るべく、地方公営企業法の財務適用により企業会計に移行しているため、その他（繰出金）から補助費等への計上となったことが影響しています。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146594</xdr:rowOff>
    </xdr:from>
    <xdr:to>
      <xdr:col>24</xdr:col>
      <xdr:colOff>31750</xdr:colOff>
      <xdr:row>55</xdr:row>
      <xdr:rowOff>14333</xdr:rowOff>
    </xdr:to>
    <xdr:cxnSp macro="">
      <xdr:nvCxnSpPr>
        <xdr:cNvPr id="253" name="直線コネクタ 252"/>
        <xdr:cNvCxnSpPr/>
      </xdr:nvCxnSpPr>
      <xdr:spPr>
        <a:xfrm>
          <a:off x="15671800" y="94048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107406</xdr:rowOff>
    </xdr:from>
    <xdr:to>
      <xdr:col>22</xdr:col>
      <xdr:colOff>565150</xdr:colOff>
      <xdr:row>54</xdr:row>
      <xdr:rowOff>146594</xdr:rowOff>
    </xdr:to>
    <xdr:cxnSp macro="">
      <xdr:nvCxnSpPr>
        <xdr:cNvPr id="256" name="直線コネクタ 255"/>
        <xdr:cNvCxnSpPr/>
      </xdr:nvCxnSpPr>
      <xdr:spPr>
        <a:xfrm>
          <a:off x="14782800" y="9365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107406</xdr:rowOff>
    </xdr:from>
    <xdr:to>
      <xdr:col>21</xdr:col>
      <xdr:colOff>361950</xdr:colOff>
      <xdr:row>54</xdr:row>
      <xdr:rowOff>166188</xdr:rowOff>
    </xdr:to>
    <xdr:cxnSp macro="">
      <xdr:nvCxnSpPr>
        <xdr:cNvPr id="259" name="直線コネクタ 258"/>
        <xdr:cNvCxnSpPr/>
      </xdr:nvCxnSpPr>
      <xdr:spPr>
        <a:xfrm flipV="1">
          <a:off x="13893800" y="9365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1" name="テキスト ボックス 260"/>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166188</xdr:rowOff>
    </xdr:from>
    <xdr:to>
      <xdr:col>20</xdr:col>
      <xdr:colOff>158750</xdr:colOff>
      <xdr:row>55</xdr:row>
      <xdr:rowOff>7801</xdr:rowOff>
    </xdr:to>
    <xdr:cxnSp macro="">
      <xdr:nvCxnSpPr>
        <xdr:cNvPr id="262" name="直線コネクタ 261"/>
        <xdr:cNvCxnSpPr/>
      </xdr:nvCxnSpPr>
      <xdr:spPr>
        <a:xfrm flipV="1">
          <a:off x="13004800" y="9424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6" name="テキスト ボックス 265"/>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134983</xdr:rowOff>
    </xdr:from>
    <xdr:to>
      <xdr:col>24</xdr:col>
      <xdr:colOff>82550</xdr:colOff>
      <xdr:row>55</xdr:row>
      <xdr:rowOff>65133</xdr:rowOff>
    </xdr:to>
    <xdr:sp macro="" textlink="">
      <xdr:nvSpPr>
        <xdr:cNvPr id="272" name="円/楕円 271"/>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151510</xdr:rowOff>
    </xdr:from>
    <xdr:ext cx="762000" cy="259045"/>
    <xdr:sp macro="" textlink="">
      <xdr:nvSpPr>
        <xdr:cNvPr id="273" name="その他該当値テキスト"/>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95794</xdr:rowOff>
    </xdr:from>
    <xdr:to>
      <xdr:col>22</xdr:col>
      <xdr:colOff>615950</xdr:colOff>
      <xdr:row>55</xdr:row>
      <xdr:rowOff>25944</xdr:rowOff>
    </xdr:to>
    <xdr:sp macro="" textlink="">
      <xdr:nvSpPr>
        <xdr:cNvPr id="274" name="円/楕円 273"/>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36121</xdr:rowOff>
    </xdr:from>
    <xdr:ext cx="736600" cy="259045"/>
    <xdr:sp macro="" textlink="">
      <xdr:nvSpPr>
        <xdr:cNvPr id="275" name="テキスト ボックス 274"/>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56606</xdr:rowOff>
    </xdr:from>
    <xdr:to>
      <xdr:col>21</xdr:col>
      <xdr:colOff>412750</xdr:colOff>
      <xdr:row>54</xdr:row>
      <xdr:rowOff>158206</xdr:rowOff>
    </xdr:to>
    <xdr:sp macro="" textlink="">
      <xdr:nvSpPr>
        <xdr:cNvPr id="276" name="円/楕円 275"/>
        <xdr:cNvSpPr/>
      </xdr:nvSpPr>
      <xdr:spPr>
        <a:xfrm>
          <a:off x="14732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168383</xdr:rowOff>
    </xdr:from>
    <xdr:ext cx="762000" cy="259045"/>
    <xdr:sp macro="" textlink="">
      <xdr:nvSpPr>
        <xdr:cNvPr id="277" name="テキスト ボックス 276"/>
        <xdr:cNvSpPr txBox="1"/>
      </xdr:nvSpPr>
      <xdr:spPr>
        <a:xfrm>
          <a:off x="14401800" y="908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115388</xdr:rowOff>
    </xdr:from>
    <xdr:to>
      <xdr:col>20</xdr:col>
      <xdr:colOff>209550</xdr:colOff>
      <xdr:row>55</xdr:row>
      <xdr:rowOff>45538</xdr:rowOff>
    </xdr:to>
    <xdr:sp macro="" textlink="">
      <xdr:nvSpPr>
        <xdr:cNvPr id="278" name="円/楕円 277"/>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55715</xdr:rowOff>
    </xdr:from>
    <xdr:ext cx="762000" cy="259045"/>
    <xdr:sp macro="" textlink="">
      <xdr:nvSpPr>
        <xdr:cNvPr id="279" name="テキスト ボックス 278"/>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128451</xdr:rowOff>
    </xdr:from>
    <xdr:to>
      <xdr:col>19</xdr:col>
      <xdr:colOff>6350</xdr:colOff>
      <xdr:row>55</xdr:row>
      <xdr:rowOff>58601</xdr:rowOff>
    </xdr:to>
    <xdr:sp macro="" textlink="">
      <xdr:nvSpPr>
        <xdr:cNvPr id="280" name="円/楕円 279"/>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68778</xdr:rowOff>
    </xdr:from>
    <xdr:ext cx="762000" cy="259045"/>
    <xdr:sp macro="" textlink="">
      <xdr:nvSpPr>
        <xdr:cNvPr id="281" name="テキスト ボックス 280"/>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の比率は、類似団体平均や全国平均を大幅に上回っております。これは主に、下水道事業や病院事業への繰出し、北はりま消防等の一部事務組合への負担金、産業振興促進奨励金や多面的機能支払交付金事業等の交付金に対する支出です。</a:t>
          </a:r>
        </a:p>
        <a:p>
          <a:r>
            <a:rPr kumimoji="1" lang="ja-JP" altLang="en-US" sz="1200">
              <a:latin typeface="ＭＳ Ｐゴシック"/>
            </a:rPr>
            <a:t>　下水道事業債の償還や産業振興促進奨励金はピークを過ぎたことで減少傾向ですが、病院事業への繰出金は増加しています。</a:t>
          </a:r>
          <a:endParaRPr kumimoji="1" lang="en-US" altLang="ja-JP" sz="1200">
            <a:latin typeface="ＭＳ Ｐゴシック"/>
          </a:endParaRPr>
        </a:p>
        <a:p>
          <a:r>
            <a:rPr kumimoji="1" lang="ja-JP" altLang="en-US" sz="1200">
              <a:latin typeface="ＭＳ Ｐゴシック"/>
            </a:rPr>
            <a:t>　今後は病院事業の改革プランを着実に実行するとともに、各種団体や個人等への補助金を精査し、補助事業等の適正化を図ります。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88138</xdr:rowOff>
    </xdr:from>
    <xdr:to>
      <xdr:col>24</xdr:col>
      <xdr:colOff>31750</xdr:colOff>
      <xdr:row>39</xdr:row>
      <xdr:rowOff>133858</xdr:rowOff>
    </xdr:to>
    <xdr:cxnSp macro="">
      <xdr:nvCxnSpPr>
        <xdr:cNvPr id="311" name="直線コネクタ 310"/>
        <xdr:cNvCxnSpPr/>
      </xdr:nvCxnSpPr>
      <xdr:spPr>
        <a:xfrm>
          <a:off x="15671800" y="67746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88138</xdr:rowOff>
    </xdr:from>
    <xdr:to>
      <xdr:col>22</xdr:col>
      <xdr:colOff>565150</xdr:colOff>
      <xdr:row>39</xdr:row>
      <xdr:rowOff>88138</xdr:rowOff>
    </xdr:to>
    <xdr:cxnSp macro="">
      <xdr:nvCxnSpPr>
        <xdr:cNvPr id="314" name="直線コネクタ 313"/>
        <xdr:cNvCxnSpPr/>
      </xdr:nvCxnSpPr>
      <xdr:spPr>
        <a:xfrm>
          <a:off x="14782800" y="6774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83566</xdr:rowOff>
    </xdr:from>
    <xdr:to>
      <xdr:col>21</xdr:col>
      <xdr:colOff>361950</xdr:colOff>
      <xdr:row>39</xdr:row>
      <xdr:rowOff>88138</xdr:rowOff>
    </xdr:to>
    <xdr:cxnSp macro="">
      <xdr:nvCxnSpPr>
        <xdr:cNvPr id="317" name="直線コネクタ 316"/>
        <xdr:cNvCxnSpPr/>
      </xdr:nvCxnSpPr>
      <xdr:spPr>
        <a:xfrm>
          <a:off x="13893800" y="67701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83566</xdr:rowOff>
    </xdr:to>
    <xdr:cxnSp macro="">
      <xdr:nvCxnSpPr>
        <xdr:cNvPr id="320" name="直線コネクタ 319"/>
        <xdr:cNvCxnSpPr/>
      </xdr:nvCxnSpPr>
      <xdr:spPr>
        <a:xfrm>
          <a:off x="13004800" y="6733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30" name="円/楕円 329"/>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55135</xdr:rowOff>
    </xdr:from>
    <xdr:ext cx="762000" cy="259045"/>
    <xdr:sp macro="" textlink="">
      <xdr:nvSpPr>
        <xdr:cNvPr id="331" name="補助費等該当値テキスト"/>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37338</xdr:rowOff>
    </xdr:from>
    <xdr:to>
      <xdr:col>22</xdr:col>
      <xdr:colOff>615950</xdr:colOff>
      <xdr:row>39</xdr:row>
      <xdr:rowOff>138938</xdr:rowOff>
    </xdr:to>
    <xdr:sp macro="" textlink="">
      <xdr:nvSpPr>
        <xdr:cNvPr id="332" name="円/楕円 331"/>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123715</xdr:rowOff>
    </xdr:from>
    <xdr:ext cx="736600" cy="259045"/>
    <xdr:sp macro="" textlink="">
      <xdr:nvSpPr>
        <xdr:cNvPr id="333" name="テキスト ボックス 332"/>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37338</xdr:rowOff>
    </xdr:from>
    <xdr:to>
      <xdr:col>21</xdr:col>
      <xdr:colOff>412750</xdr:colOff>
      <xdr:row>39</xdr:row>
      <xdr:rowOff>138938</xdr:rowOff>
    </xdr:to>
    <xdr:sp macro="" textlink="">
      <xdr:nvSpPr>
        <xdr:cNvPr id="334" name="円/楕円 333"/>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123715</xdr:rowOff>
    </xdr:from>
    <xdr:ext cx="762000" cy="259045"/>
    <xdr:sp macro="" textlink="">
      <xdr:nvSpPr>
        <xdr:cNvPr id="335" name="テキスト ボックス 334"/>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32766</xdr:rowOff>
    </xdr:from>
    <xdr:to>
      <xdr:col>20</xdr:col>
      <xdr:colOff>209550</xdr:colOff>
      <xdr:row>39</xdr:row>
      <xdr:rowOff>134366</xdr:rowOff>
    </xdr:to>
    <xdr:sp macro="" textlink="">
      <xdr:nvSpPr>
        <xdr:cNvPr id="336" name="円/楕円 335"/>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119143</xdr:rowOff>
    </xdr:from>
    <xdr:ext cx="762000" cy="259045"/>
    <xdr:sp macro="" textlink="">
      <xdr:nvSpPr>
        <xdr:cNvPr id="337" name="テキスト ボックス 336"/>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8" name="円/楕円 337"/>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9" name="テキスト ボックス 338"/>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類似団体と比較して公債費の比率は低水準を維持しているものの、前年度から</a:t>
          </a:r>
          <a:r>
            <a:rPr kumimoji="1" lang="en-US" altLang="ja-JP" sz="1300">
              <a:latin typeface="ＭＳ Ｐゴシック"/>
            </a:rPr>
            <a:t>1.0</a:t>
          </a:r>
          <a:r>
            <a:rPr kumimoji="1" lang="ja-JP" altLang="en-US" sz="1300">
              <a:latin typeface="ＭＳ Ｐゴシック"/>
            </a:rPr>
            <a:t>ポイント悪化しました。</a:t>
          </a:r>
        </a:p>
        <a:p>
          <a:r>
            <a:rPr kumimoji="1" lang="ja-JP" altLang="en-US" sz="1300">
              <a:latin typeface="ＭＳ Ｐゴシック"/>
            </a:rPr>
            <a:t>　これは主に、公共施設の耐震化事業等による償還開始によるものです。</a:t>
          </a:r>
          <a:endParaRPr kumimoji="1" lang="en-US" altLang="ja-JP" sz="1300">
            <a:latin typeface="ＭＳ Ｐゴシック"/>
          </a:endParaRPr>
        </a:p>
        <a:p>
          <a:r>
            <a:rPr kumimoji="1" lang="ja-JP" altLang="en-US" sz="1300">
              <a:latin typeface="ＭＳ Ｐゴシック"/>
            </a:rPr>
            <a:t>　今後はさらに公債費が増加する懸念があるため、行財政改革プランに基づき、投資的経費にかかる市債の発行を抑制し、公債費負担の軽減を図ります。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27940</xdr:rowOff>
    </xdr:from>
    <xdr:to>
      <xdr:col>7</xdr:col>
      <xdr:colOff>15875</xdr:colOff>
      <xdr:row>74</xdr:row>
      <xdr:rowOff>104140</xdr:rowOff>
    </xdr:to>
    <xdr:cxnSp macro="">
      <xdr:nvCxnSpPr>
        <xdr:cNvPr id="372" name="直線コネクタ 371"/>
        <xdr:cNvCxnSpPr/>
      </xdr:nvCxnSpPr>
      <xdr:spPr>
        <a:xfrm>
          <a:off x="3987800" y="12715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27940</xdr:rowOff>
    </xdr:from>
    <xdr:to>
      <xdr:col>5</xdr:col>
      <xdr:colOff>549275</xdr:colOff>
      <xdr:row>75</xdr:row>
      <xdr:rowOff>8890</xdr:rowOff>
    </xdr:to>
    <xdr:cxnSp macro="">
      <xdr:nvCxnSpPr>
        <xdr:cNvPr id="375" name="直線コネクタ 374"/>
        <xdr:cNvCxnSpPr/>
      </xdr:nvCxnSpPr>
      <xdr:spPr>
        <a:xfrm flipV="1">
          <a:off x="3098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6" name="フローチャート : 判断 375"/>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7" name="テキスト ボックス 376"/>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8890</xdr:rowOff>
    </xdr:to>
    <xdr:cxnSp macro="">
      <xdr:nvCxnSpPr>
        <xdr:cNvPr id="378" name="直線コネクタ 377"/>
        <xdr:cNvCxnSpPr/>
      </xdr:nvCxnSpPr>
      <xdr:spPr>
        <a:xfrm>
          <a:off x="2209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75</xdr:row>
      <xdr:rowOff>100330</xdr:rowOff>
    </xdr:to>
    <xdr:cxnSp macro="">
      <xdr:nvCxnSpPr>
        <xdr:cNvPr id="381" name="直線コネクタ 380"/>
        <xdr:cNvCxnSpPr/>
      </xdr:nvCxnSpPr>
      <xdr:spPr>
        <a:xfrm flipV="1">
          <a:off x="1320800" y="12837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53340</xdr:rowOff>
    </xdr:from>
    <xdr:to>
      <xdr:col>7</xdr:col>
      <xdr:colOff>66675</xdr:colOff>
      <xdr:row>74</xdr:row>
      <xdr:rowOff>154940</xdr:rowOff>
    </xdr:to>
    <xdr:sp macro="" textlink="">
      <xdr:nvSpPr>
        <xdr:cNvPr id="391" name="円/楕円 390"/>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69867</xdr:rowOff>
    </xdr:from>
    <xdr:ext cx="762000" cy="259045"/>
    <xdr:sp macro="" textlink="">
      <xdr:nvSpPr>
        <xdr:cNvPr id="392"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148590</xdr:rowOff>
    </xdr:from>
    <xdr:to>
      <xdr:col>5</xdr:col>
      <xdr:colOff>600075</xdr:colOff>
      <xdr:row>74</xdr:row>
      <xdr:rowOff>78740</xdr:rowOff>
    </xdr:to>
    <xdr:sp macro="" textlink="">
      <xdr:nvSpPr>
        <xdr:cNvPr id="393" name="円/楕円 392"/>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88917</xdr:rowOff>
    </xdr:from>
    <xdr:ext cx="736600" cy="259045"/>
    <xdr:sp macro="" textlink="">
      <xdr:nvSpPr>
        <xdr:cNvPr id="394" name="テキスト ボックス 393"/>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5" name="円/楕円 394"/>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6" name="テキスト ボックス 39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7" name="円/楕円 396"/>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8" name="テキスト ボックス 397"/>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公債費以外にかかる経常収支比率は、前年度から</a:t>
          </a:r>
          <a:r>
            <a:rPr kumimoji="1" lang="en-US" altLang="ja-JP" sz="1300">
              <a:latin typeface="ＭＳ Ｐゴシック"/>
            </a:rPr>
            <a:t>5.6</a:t>
          </a:r>
          <a:r>
            <a:rPr kumimoji="1" lang="ja-JP" altLang="en-US" sz="1300">
              <a:latin typeface="ＭＳ Ｐゴシック"/>
            </a:rPr>
            <a:t>ポイント増加し、類似団体平均を</a:t>
          </a:r>
          <a:r>
            <a:rPr kumimoji="1" lang="en-US" altLang="ja-JP" sz="1300">
              <a:latin typeface="ＭＳ Ｐゴシック"/>
            </a:rPr>
            <a:t>7.2</a:t>
          </a:r>
          <a:r>
            <a:rPr kumimoji="1" lang="ja-JP" altLang="en-US" sz="1300">
              <a:latin typeface="ＭＳ Ｐゴシック"/>
            </a:rPr>
            <a:t>ポイント上回っています。</a:t>
          </a:r>
        </a:p>
        <a:p>
          <a:r>
            <a:rPr kumimoji="1" lang="ja-JP" altLang="en-US" sz="1300">
              <a:latin typeface="ＭＳ Ｐゴシック"/>
            </a:rPr>
            <a:t>　これは、人件費が</a:t>
          </a:r>
          <a:r>
            <a:rPr kumimoji="1" lang="en-US" altLang="ja-JP" sz="1300">
              <a:latin typeface="ＭＳ Ｐゴシック"/>
            </a:rPr>
            <a:t>1.1</a:t>
          </a:r>
          <a:r>
            <a:rPr kumimoji="1" lang="ja-JP" altLang="en-US" sz="1300">
              <a:latin typeface="ＭＳ Ｐゴシック"/>
            </a:rPr>
            <a:t>ポイント、公債費が</a:t>
          </a:r>
          <a:r>
            <a:rPr kumimoji="1" lang="en-US" altLang="ja-JP" sz="1300">
              <a:latin typeface="ＭＳ Ｐゴシック"/>
            </a:rPr>
            <a:t>3.7</a:t>
          </a:r>
          <a:r>
            <a:rPr kumimoji="1" lang="ja-JP" altLang="en-US" sz="1300">
              <a:latin typeface="ＭＳ Ｐゴシック"/>
            </a:rPr>
            <a:t>ポイント、物件費が</a:t>
          </a:r>
          <a:r>
            <a:rPr kumimoji="1" lang="en-US" altLang="ja-JP" sz="1300">
              <a:latin typeface="ＭＳ Ｐゴシック"/>
            </a:rPr>
            <a:t>0.4</a:t>
          </a:r>
          <a:r>
            <a:rPr kumimoji="1" lang="ja-JP" altLang="en-US" sz="1300">
              <a:latin typeface="ＭＳ Ｐゴシック"/>
            </a:rPr>
            <a:t>、その他が</a:t>
          </a:r>
          <a:r>
            <a:rPr kumimoji="1" lang="en-US" altLang="ja-JP" sz="1300">
              <a:latin typeface="ＭＳ Ｐゴシック"/>
            </a:rPr>
            <a:t>4.7</a:t>
          </a:r>
          <a:r>
            <a:rPr kumimoji="1" lang="ja-JP" altLang="en-US" sz="1300">
              <a:latin typeface="ＭＳ Ｐゴシック"/>
            </a:rPr>
            <a:t>ポイント下回っているものの、扶助費が</a:t>
          </a:r>
          <a:r>
            <a:rPr kumimoji="1" lang="en-US" altLang="ja-JP" sz="1300">
              <a:latin typeface="ＭＳ Ｐゴシック"/>
            </a:rPr>
            <a:t>2.2</a:t>
          </a:r>
          <a:r>
            <a:rPr kumimoji="1" lang="ja-JP" altLang="en-US" sz="1300">
              <a:latin typeface="ＭＳ Ｐゴシック"/>
            </a:rPr>
            <a:t>ポイント、補助費等が</a:t>
          </a:r>
          <a:r>
            <a:rPr kumimoji="1" lang="en-US" altLang="ja-JP" sz="1300">
              <a:latin typeface="ＭＳ Ｐゴシック"/>
            </a:rPr>
            <a:t>11.2</a:t>
          </a:r>
          <a:r>
            <a:rPr kumimoji="1" lang="ja-JP" altLang="en-US" sz="1300">
              <a:latin typeface="ＭＳ Ｐゴシック"/>
            </a:rPr>
            <a:t>ポイント上回っているためです。</a:t>
          </a:r>
        </a:p>
        <a:p>
          <a:r>
            <a:rPr kumimoji="1" lang="ja-JP" altLang="en-US" sz="1300">
              <a:latin typeface="ＭＳ Ｐゴシック"/>
            </a:rPr>
            <a:t>　扶助費については、少子高齢化対策にかかる経費が今後も増加することが想定されます。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78</xdr:row>
      <xdr:rowOff>159004</xdr:rowOff>
    </xdr:to>
    <xdr:cxnSp macro="">
      <xdr:nvCxnSpPr>
        <xdr:cNvPr id="431" name="直線コネクタ 430"/>
        <xdr:cNvCxnSpPr/>
      </xdr:nvCxnSpPr>
      <xdr:spPr>
        <a:xfrm>
          <a:off x="15671800" y="132760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78994</xdr:rowOff>
    </xdr:to>
    <xdr:cxnSp macro="">
      <xdr:nvCxnSpPr>
        <xdr:cNvPr id="434" name="直線コネクタ 433"/>
        <xdr:cNvCxnSpPr/>
      </xdr:nvCxnSpPr>
      <xdr:spPr>
        <a:xfrm flipV="1">
          <a:off x="14782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83058</xdr:rowOff>
    </xdr:from>
    <xdr:to>
      <xdr:col>22</xdr:col>
      <xdr:colOff>615950</xdr:colOff>
      <xdr:row>76</xdr:row>
      <xdr:rowOff>13208</xdr:rowOff>
    </xdr:to>
    <xdr:sp macro="" textlink="">
      <xdr:nvSpPr>
        <xdr:cNvPr id="435" name="フローチャート : 判断 434"/>
        <xdr:cNvSpPr/>
      </xdr:nvSpPr>
      <xdr:spPr>
        <a:xfrm>
          <a:off x="15621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6" name="テキスト ボックス 435"/>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78994</xdr:rowOff>
    </xdr:to>
    <xdr:cxnSp macro="">
      <xdr:nvCxnSpPr>
        <xdr:cNvPr id="437" name="直線コネクタ 436"/>
        <xdr:cNvCxnSpPr/>
      </xdr:nvCxnSpPr>
      <xdr:spPr>
        <a:xfrm>
          <a:off x="13893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33274</xdr:rowOff>
    </xdr:to>
    <xdr:cxnSp macro="">
      <xdr:nvCxnSpPr>
        <xdr:cNvPr id="440" name="直線コネクタ 439"/>
        <xdr:cNvCxnSpPr/>
      </xdr:nvCxnSpPr>
      <xdr:spPr>
        <a:xfrm>
          <a:off x="13004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50" name="円/楕円 449"/>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80281</xdr:rowOff>
    </xdr:from>
    <xdr:ext cx="762000" cy="259045"/>
    <xdr:sp macro="" textlink="">
      <xdr:nvSpPr>
        <xdr:cNvPr id="451"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52" name="円/楕円 451"/>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53" name="テキスト ボックス 452"/>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4" name="円/楕円 453"/>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5" name="テキスト ボックス 454"/>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6" name="円/楕円 455"/>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7" name="テキスト ボックス 45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8" name="円/楕円 457"/>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9" name="テキスト ボックス 458"/>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145383</xdr:rowOff>
    </xdr:from>
    <xdr:to>
      <xdr:col>4</xdr:col>
      <xdr:colOff>1117600</xdr:colOff>
      <xdr:row>15</xdr:row>
      <xdr:rowOff>157309</xdr:rowOff>
    </xdr:to>
    <xdr:cxnSp macro="">
      <xdr:nvCxnSpPr>
        <xdr:cNvPr id="50" name="直線コネクタ 49"/>
        <xdr:cNvCxnSpPr/>
      </xdr:nvCxnSpPr>
      <xdr:spPr bwMode="auto">
        <a:xfrm>
          <a:off x="5003800" y="2764758"/>
          <a:ext cx="6477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145383</xdr:rowOff>
    </xdr:from>
    <xdr:to>
      <xdr:col>4</xdr:col>
      <xdr:colOff>469900</xdr:colOff>
      <xdr:row>16</xdr:row>
      <xdr:rowOff>17977</xdr:rowOff>
    </xdr:to>
    <xdr:cxnSp macro="">
      <xdr:nvCxnSpPr>
        <xdr:cNvPr id="53" name="直線コネクタ 52"/>
        <xdr:cNvCxnSpPr/>
      </xdr:nvCxnSpPr>
      <xdr:spPr bwMode="auto">
        <a:xfrm flipV="1">
          <a:off x="4305300" y="276475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138703</xdr:rowOff>
    </xdr:from>
    <xdr:to>
      <xdr:col>4</xdr:col>
      <xdr:colOff>520700</xdr:colOff>
      <xdr:row>14</xdr:row>
      <xdr:rowOff>68853</xdr:rowOff>
    </xdr:to>
    <xdr:sp macro="" textlink="">
      <xdr:nvSpPr>
        <xdr:cNvPr id="54" name="フローチャート : 判断 53"/>
        <xdr:cNvSpPr/>
      </xdr:nvSpPr>
      <xdr:spPr bwMode="auto">
        <a:xfrm>
          <a:off x="49530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79030</xdr:rowOff>
    </xdr:from>
    <xdr:ext cx="736600" cy="259045"/>
    <xdr:sp macro="" textlink="">
      <xdr:nvSpPr>
        <xdr:cNvPr id="55" name="テキスト ボックス 54"/>
        <xdr:cNvSpPr txBox="1"/>
      </xdr:nvSpPr>
      <xdr:spPr>
        <a:xfrm>
          <a:off x="4622800" y="218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17977</xdr:rowOff>
    </xdr:from>
    <xdr:to>
      <xdr:col>3</xdr:col>
      <xdr:colOff>904875</xdr:colOff>
      <xdr:row>16</xdr:row>
      <xdr:rowOff>156299</xdr:rowOff>
    </xdr:to>
    <xdr:cxnSp macro="">
      <xdr:nvCxnSpPr>
        <xdr:cNvPr id="56" name="直線コネクタ 55"/>
        <xdr:cNvCxnSpPr/>
      </xdr:nvCxnSpPr>
      <xdr:spPr bwMode="auto">
        <a:xfrm flipV="1">
          <a:off x="3606800" y="2808802"/>
          <a:ext cx="698500" cy="13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81223</xdr:rowOff>
    </xdr:from>
    <xdr:to>
      <xdr:col>3</xdr:col>
      <xdr:colOff>206375</xdr:colOff>
      <xdr:row>16</xdr:row>
      <xdr:rowOff>156299</xdr:rowOff>
    </xdr:to>
    <xdr:cxnSp macro="">
      <xdr:nvCxnSpPr>
        <xdr:cNvPr id="59" name="直線コネクタ 58"/>
        <xdr:cNvCxnSpPr/>
      </xdr:nvCxnSpPr>
      <xdr:spPr bwMode="auto">
        <a:xfrm>
          <a:off x="2908300" y="2872048"/>
          <a:ext cx="698500" cy="7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106509</xdr:rowOff>
    </xdr:from>
    <xdr:to>
      <xdr:col>5</xdr:col>
      <xdr:colOff>34925</xdr:colOff>
      <xdr:row>16</xdr:row>
      <xdr:rowOff>36659</xdr:rowOff>
    </xdr:to>
    <xdr:sp macro="" textlink="">
      <xdr:nvSpPr>
        <xdr:cNvPr id="69" name="円/楕円 68"/>
        <xdr:cNvSpPr/>
      </xdr:nvSpPr>
      <xdr:spPr bwMode="auto">
        <a:xfrm>
          <a:off x="5600700" y="272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78586</xdr:rowOff>
    </xdr:from>
    <xdr:ext cx="762000" cy="259045"/>
    <xdr:sp macro="" textlink="">
      <xdr:nvSpPr>
        <xdr:cNvPr id="70" name="人口1人当たり決算額の推移該当値テキスト130"/>
        <xdr:cNvSpPr txBox="1"/>
      </xdr:nvSpPr>
      <xdr:spPr>
        <a:xfrm>
          <a:off x="5740400" y="26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94583</xdr:rowOff>
    </xdr:from>
    <xdr:to>
      <xdr:col>4</xdr:col>
      <xdr:colOff>520700</xdr:colOff>
      <xdr:row>16</xdr:row>
      <xdr:rowOff>24733</xdr:rowOff>
    </xdr:to>
    <xdr:sp macro="" textlink="">
      <xdr:nvSpPr>
        <xdr:cNvPr id="71" name="円/楕円 70"/>
        <xdr:cNvSpPr/>
      </xdr:nvSpPr>
      <xdr:spPr bwMode="auto">
        <a:xfrm>
          <a:off x="4953000" y="271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9510</xdr:rowOff>
    </xdr:from>
    <xdr:ext cx="736600" cy="259045"/>
    <xdr:sp macro="" textlink="">
      <xdr:nvSpPr>
        <xdr:cNvPr id="72" name="テキスト ボックス 71"/>
        <xdr:cNvSpPr txBox="1"/>
      </xdr:nvSpPr>
      <xdr:spPr>
        <a:xfrm>
          <a:off x="4622800" y="2800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138627</xdr:rowOff>
    </xdr:from>
    <xdr:to>
      <xdr:col>3</xdr:col>
      <xdr:colOff>955675</xdr:colOff>
      <xdr:row>16</xdr:row>
      <xdr:rowOff>68777</xdr:rowOff>
    </xdr:to>
    <xdr:sp macro="" textlink="">
      <xdr:nvSpPr>
        <xdr:cNvPr id="73" name="円/楕円 72"/>
        <xdr:cNvSpPr/>
      </xdr:nvSpPr>
      <xdr:spPr bwMode="auto">
        <a:xfrm>
          <a:off x="4254500" y="275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53554</xdr:rowOff>
    </xdr:from>
    <xdr:ext cx="762000" cy="259045"/>
    <xdr:sp macro="" textlink="">
      <xdr:nvSpPr>
        <xdr:cNvPr id="74" name="テキスト ボックス 73"/>
        <xdr:cNvSpPr txBox="1"/>
      </xdr:nvSpPr>
      <xdr:spPr>
        <a:xfrm>
          <a:off x="3924300" y="284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105499</xdr:rowOff>
    </xdr:from>
    <xdr:to>
      <xdr:col>3</xdr:col>
      <xdr:colOff>257175</xdr:colOff>
      <xdr:row>17</xdr:row>
      <xdr:rowOff>35649</xdr:rowOff>
    </xdr:to>
    <xdr:sp macro="" textlink="">
      <xdr:nvSpPr>
        <xdr:cNvPr id="75" name="円/楕円 74"/>
        <xdr:cNvSpPr/>
      </xdr:nvSpPr>
      <xdr:spPr bwMode="auto">
        <a:xfrm>
          <a:off x="3556000" y="289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20426</xdr:rowOff>
    </xdr:from>
    <xdr:ext cx="762000" cy="259045"/>
    <xdr:sp macro="" textlink="">
      <xdr:nvSpPr>
        <xdr:cNvPr id="76" name="テキスト ボックス 75"/>
        <xdr:cNvSpPr txBox="1"/>
      </xdr:nvSpPr>
      <xdr:spPr>
        <a:xfrm>
          <a:off x="3225800" y="298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30423</xdr:rowOff>
    </xdr:from>
    <xdr:to>
      <xdr:col>2</xdr:col>
      <xdr:colOff>692150</xdr:colOff>
      <xdr:row>16</xdr:row>
      <xdr:rowOff>132023</xdr:rowOff>
    </xdr:to>
    <xdr:sp macro="" textlink="">
      <xdr:nvSpPr>
        <xdr:cNvPr id="77" name="円/楕円 76"/>
        <xdr:cNvSpPr/>
      </xdr:nvSpPr>
      <xdr:spPr bwMode="auto">
        <a:xfrm>
          <a:off x="2857500" y="282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116800</xdr:rowOff>
    </xdr:from>
    <xdr:ext cx="762000" cy="259045"/>
    <xdr:sp macro="" textlink="">
      <xdr:nvSpPr>
        <xdr:cNvPr id="78" name="テキスト ボックス 77"/>
        <xdr:cNvSpPr txBox="1"/>
      </xdr:nvSpPr>
      <xdr:spPr>
        <a:xfrm>
          <a:off x="2527300" y="290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79383</xdr:rowOff>
    </xdr:from>
    <xdr:to>
      <xdr:col>4</xdr:col>
      <xdr:colOff>1117600</xdr:colOff>
      <xdr:row>36</xdr:row>
      <xdr:rowOff>113581</xdr:rowOff>
    </xdr:to>
    <xdr:cxnSp macro="">
      <xdr:nvCxnSpPr>
        <xdr:cNvPr id="110" name="直線コネクタ 109"/>
        <xdr:cNvCxnSpPr/>
      </xdr:nvCxnSpPr>
      <xdr:spPr bwMode="auto">
        <a:xfrm flipV="1">
          <a:off x="5003800" y="7032633"/>
          <a:ext cx="647700" cy="3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19283</xdr:rowOff>
    </xdr:from>
    <xdr:to>
      <xdr:col>4</xdr:col>
      <xdr:colOff>469900</xdr:colOff>
      <xdr:row>36</xdr:row>
      <xdr:rowOff>113581</xdr:rowOff>
    </xdr:to>
    <xdr:cxnSp macro="">
      <xdr:nvCxnSpPr>
        <xdr:cNvPr id="113" name="直線コネクタ 112"/>
        <xdr:cNvCxnSpPr/>
      </xdr:nvCxnSpPr>
      <xdr:spPr bwMode="auto">
        <a:xfrm>
          <a:off x="4305300" y="6972533"/>
          <a:ext cx="698500" cy="9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293946</xdr:rowOff>
    </xdr:from>
    <xdr:to>
      <xdr:col>3</xdr:col>
      <xdr:colOff>904875</xdr:colOff>
      <xdr:row>36</xdr:row>
      <xdr:rowOff>19283</xdr:rowOff>
    </xdr:to>
    <xdr:cxnSp macro="">
      <xdr:nvCxnSpPr>
        <xdr:cNvPr id="116" name="直線コネクタ 115"/>
        <xdr:cNvCxnSpPr/>
      </xdr:nvCxnSpPr>
      <xdr:spPr bwMode="auto">
        <a:xfrm>
          <a:off x="3606800" y="6904296"/>
          <a:ext cx="6985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181956</xdr:rowOff>
    </xdr:from>
    <xdr:to>
      <xdr:col>3</xdr:col>
      <xdr:colOff>206375</xdr:colOff>
      <xdr:row>35</xdr:row>
      <xdr:rowOff>293946</xdr:rowOff>
    </xdr:to>
    <xdr:cxnSp macro="">
      <xdr:nvCxnSpPr>
        <xdr:cNvPr id="119" name="直線コネクタ 118"/>
        <xdr:cNvCxnSpPr/>
      </xdr:nvCxnSpPr>
      <xdr:spPr bwMode="auto">
        <a:xfrm>
          <a:off x="2908300" y="6792306"/>
          <a:ext cx="698500" cy="11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28583</xdr:rowOff>
    </xdr:from>
    <xdr:to>
      <xdr:col>5</xdr:col>
      <xdr:colOff>34925</xdr:colOff>
      <xdr:row>36</xdr:row>
      <xdr:rowOff>130183</xdr:rowOff>
    </xdr:to>
    <xdr:sp macro="" textlink="">
      <xdr:nvSpPr>
        <xdr:cNvPr id="129" name="円/楕円 128"/>
        <xdr:cNvSpPr/>
      </xdr:nvSpPr>
      <xdr:spPr bwMode="auto">
        <a:xfrm>
          <a:off x="5600700" y="698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660</xdr:rowOff>
    </xdr:from>
    <xdr:ext cx="762000" cy="259045"/>
    <xdr:sp macro="" textlink="">
      <xdr:nvSpPr>
        <xdr:cNvPr id="130" name="人口1人当たり決算額の推移該当値テキスト445"/>
        <xdr:cNvSpPr txBox="1"/>
      </xdr:nvSpPr>
      <xdr:spPr>
        <a:xfrm>
          <a:off x="5740400" y="69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62781</xdr:rowOff>
    </xdr:from>
    <xdr:to>
      <xdr:col>4</xdr:col>
      <xdr:colOff>520700</xdr:colOff>
      <xdr:row>36</xdr:row>
      <xdr:rowOff>164381</xdr:rowOff>
    </xdr:to>
    <xdr:sp macro="" textlink="">
      <xdr:nvSpPr>
        <xdr:cNvPr id="131" name="円/楕円 130"/>
        <xdr:cNvSpPr/>
      </xdr:nvSpPr>
      <xdr:spPr bwMode="auto">
        <a:xfrm>
          <a:off x="4953000" y="701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149158</xdr:rowOff>
    </xdr:from>
    <xdr:ext cx="736600" cy="259045"/>
    <xdr:sp macro="" textlink="">
      <xdr:nvSpPr>
        <xdr:cNvPr id="132" name="テキスト ボックス 131"/>
        <xdr:cNvSpPr txBox="1"/>
      </xdr:nvSpPr>
      <xdr:spPr>
        <a:xfrm>
          <a:off x="4622800" y="710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311383</xdr:rowOff>
    </xdr:from>
    <xdr:to>
      <xdr:col>3</xdr:col>
      <xdr:colOff>955675</xdr:colOff>
      <xdr:row>36</xdr:row>
      <xdr:rowOff>70083</xdr:rowOff>
    </xdr:to>
    <xdr:sp macro="" textlink="">
      <xdr:nvSpPr>
        <xdr:cNvPr id="133" name="円/楕円 132"/>
        <xdr:cNvSpPr/>
      </xdr:nvSpPr>
      <xdr:spPr bwMode="auto">
        <a:xfrm>
          <a:off x="4254500" y="692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54860</xdr:rowOff>
    </xdr:from>
    <xdr:ext cx="762000" cy="259045"/>
    <xdr:sp macro="" textlink="">
      <xdr:nvSpPr>
        <xdr:cNvPr id="134" name="テキスト ボックス 133"/>
        <xdr:cNvSpPr txBox="1"/>
      </xdr:nvSpPr>
      <xdr:spPr>
        <a:xfrm>
          <a:off x="3924300" y="70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243146</xdr:rowOff>
    </xdr:from>
    <xdr:to>
      <xdr:col>3</xdr:col>
      <xdr:colOff>257175</xdr:colOff>
      <xdr:row>36</xdr:row>
      <xdr:rowOff>1846</xdr:rowOff>
    </xdr:to>
    <xdr:sp macro="" textlink="">
      <xdr:nvSpPr>
        <xdr:cNvPr id="135" name="円/楕円 134"/>
        <xdr:cNvSpPr/>
      </xdr:nvSpPr>
      <xdr:spPr bwMode="auto">
        <a:xfrm>
          <a:off x="3556000" y="685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329523</xdr:rowOff>
    </xdr:from>
    <xdr:ext cx="762000" cy="259045"/>
    <xdr:sp macro="" textlink="">
      <xdr:nvSpPr>
        <xdr:cNvPr id="136" name="テキスト ボックス 135"/>
        <xdr:cNvSpPr txBox="1"/>
      </xdr:nvSpPr>
      <xdr:spPr>
        <a:xfrm>
          <a:off x="3225800" y="693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131156</xdr:rowOff>
    </xdr:from>
    <xdr:to>
      <xdr:col>2</xdr:col>
      <xdr:colOff>692150</xdr:colOff>
      <xdr:row>35</xdr:row>
      <xdr:rowOff>232756</xdr:rowOff>
    </xdr:to>
    <xdr:sp macro="" textlink="">
      <xdr:nvSpPr>
        <xdr:cNvPr id="137" name="円/楕円 136"/>
        <xdr:cNvSpPr/>
      </xdr:nvSpPr>
      <xdr:spPr bwMode="auto">
        <a:xfrm>
          <a:off x="2857500" y="674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242933</xdr:rowOff>
    </xdr:from>
    <xdr:ext cx="762000" cy="259045"/>
    <xdr:sp macro="" textlink="">
      <xdr:nvSpPr>
        <xdr:cNvPr id="138" name="テキスト ボックス 137"/>
        <xdr:cNvSpPr txBox="1"/>
      </xdr:nvSpPr>
      <xdr:spPr>
        <a:xfrm>
          <a:off x="2527300" y="651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75326</xdr:rowOff>
    </xdr:from>
    <xdr:to>
      <xdr:col>6</xdr:col>
      <xdr:colOff>511175</xdr:colOff>
      <xdr:row>36</xdr:row>
      <xdr:rowOff>82527</xdr:rowOff>
    </xdr:to>
    <xdr:cxnSp macro="">
      <xdr:nvCxnSpPr>
        <xdr:cNvPr id="59" name="直線コネクタ 58"/>
        <xdr:cNvCxnSpPr/>
      </xdr:nvCxnSpPr>
      <xdr:spPr>
        <a:xfrm>
          <a:off x="3797300" y="6247526"/>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72263</xdr:rowOff>
    </xdr:from>
    <xdr:to>
      <xdr:col>5</xdr:col>
      <xdr:colOff>358775</xdr:colOff>
      <xdr:row>36</xdr:row>
      <xdr:rowOff>75326</xdr:rowOff>
    </xdr:to>
    <xdr:cxnSp macro="">
      <xdr:nvCxnSpPr>
        <xdr:cNvPr id="62" name="直線コネクタ 61"/>
        <xdr:cNvCxnSpPr/>
      </xdr:nvCxnSpPr>
      <xdr:spPr>
        <a:xfrm>
          <a:off x="2908300" y="624446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118024</xdr:rowOff>
    </xdr:from>
    <xdr:to>
      <xdr:col>5</xdr:col>
      <xdr:colOff>409575</xdr:colOff>
      <xdr:row>33</xdr:row>
      <xdr:rowOff>48174</xdr:rowOff>
    </xdr:to>
    <xdr:sp macro="" textlink="">
      <xdr:nvSpPr>
        <xdr:cNvPr id="63" name="フローチャート : 判断 62"/>
        <xdr:cNvSpPr/>
      </xdr:nvSpPr>
      <xdr:spPr>
        <a:xfrm>
          <a:off x="3746500" y="560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64701</xdr:rowOff>
    </xdr:from>
    <xdr:ext cx="534377" cy="259045"/>
    <xdr:sp macro="" textlink="">
      <xdr:nvSpPr>
        <xdr:cNvPr id="64" name="テキスト ボックス 63"/>
        <xdr:cNvSpPr txBox="1"/>
      </xdr:nvSpPr>
      <xdr:spPr>
        <a:xfrm>
          <a:off x="3530111" y="53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72263</xdr:rowOff>
    </xdr:from>
    <xdr:to>
      <xdr:col>4</xdr:col>
      <xdr:colOff>155575</xdr:colOff>
      <xdr:row>36</xdr:row>
      <xdr:rowOff>143106</xdr:rowOff>
    </xdr:to>
    <xdr:cxnSp macro="">
      <xdr:nvCxnSpPr>
        <xdr:cNvPr id="65" name="直線コネクタ 64"/>
        <xdr:cNvCxnSpPr/>
      </xdr:nvCxnSpPr>
      <xdr:spPr>
        <a:xfrm flipV="1">
          <a:off x="2019300" y="6244463"/>
          <a:ext cx="889000" cy="7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114851</xdr:rowOff>
    </xdr:from>
    <xdr:to>
      <xdr:col>2</xdr:col>
      <xdr:colOff>638175</xdr:colOff>
      <xdr:row>36</xdr:row>
      <xdr:rowOff>143106</xdr:rowOff>
    </xdr:to>
    <xdr:cxnSp macro="">
      <xdr:nvCxnSpPr>
        <xdr:cNvPr id="68" name="直線コネクタ 67"/>
        <xdr:cNvCxnSpPr/>
      </xdr:nvCxnSpPr>
      <xdr:spPr>
        <a:xfrm>
          <a:off x="1130300" y="6287051"/>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31727</xdr:rowOff>
    </xdr:from>
    <xdr:to>
      <xdr:col>6</xdr:col>
      <xdr:colOff>561975</xdr:colOff>
      <xdr:row>36</xdr:row>
      <xdr:rowOff>133327</xdr:rowOff>
    </xdr:to>
    <xdr:sp macro="" textlink="">
      <xdr:nvSpPr>
        <xdr:cNvPr id="78" name="円/楕円 77"/>
        <xdr:cNvSpPr/>
      </xdr:nvSpPr>
      <xdr:spPr>
        <a:xfrm>
          <a:off x="4584700" y="6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10154</xdr:rowOff>
    </xdr:from>
    <xdr:ext cx="534377" cy="259045"/>
    <xdr:sp macro="" textlink="">
      <xdr:nvSpPr>
        <xdr:cNvPr id="79" name="人件費該当値テキスト"/>
        <xdr:cNvSpPr txBox="1"/>
      </xdr:nvSpPr>
      <xdr:spPr>
        <a:xfrm>
          <a:off x="4686300" y="618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24526</xdr:rowOff>
    </xdr:from>
    <xdr:to>
      <xdr:col>5</xdr:col>
      <xdr:colOff>409575</xdr:colOff>
      <xdr:row>36</xdr:row>
      <xdr:rowOff>126126</xdr:rowOff>
    </xdr:to>
    <xdr:sp macro="" textlink="">
      <xdr:nvSpPr>
        <xdr:cNvPr id="80" name="円/楕円 79"/>
        <xdr:cNvSpPr/>
      </xdr:nvSpPr>
      <xdr:spPr>
        <a:xfrm>
          <a:off x="3746500" y="61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117253</xdr:rowOff>
    </xdr:from>
    <xdr:ext cx="534377" cy="259045"/>
    <xdr:sp macro="" textlink="">
      <xdr:nvSpPr>
        <xdr:cNvPr id="81" name="テキスト ボックス 80"/>
        <xdr:cNvSpPr txBox="1"/>
      </xdr:nvSpPr>
      <xdr:spPr>
        <a:xfrm>
          <a:off x="3530111" y="62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21463</xdr:rowOff>
    </xdr:from>
    <xdr:to>
      <xdr:col>4</xdr:col>
      <xdr:colOff>206375</xdr:colOff>
      <xdr:row>36</xdr:row>
      <xdr:rowOff>123063</xdr:rowOff>
    </xdr:to>
    <xdr:sp macro="" textlink="">
      <xdr:nvSpPr>
        <xdr:cNvPr id="82" name="円/楕円 81"/>
        <xdr:cNvSpPr/>
      </xdr:nvSpPr>
      <xdr:spPr>
        <a:xfrm>
          <a:off x="2857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114190</xdr:rowOff>
    </xdr:from>
    <xdr:ext cx="534377" cy="259045"/>
    <xdr:sp macro="" textlink="">
      <xdr:nvSpPr>
        <xdr:cNvPr id="83" name="テキスト ボックス 82"/>
        <xdr:cNvSpPr txBox="1"/>
      </xdr:nvSpPr>
      <xdr:spPr>
        <a:xfrm>
          <a:off x="2641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92306</xdr:rowOff>
    </xdr:from>
    <xdr:to>
      <xdr:col>3</xdr:col>
      <xdr:colOff>3175</xdr:colOff>
      <xdr:row>37</xdr:row>
      <xdr:rowOff>22456</xdr:rowOff>
    </xdr:to>
    <xdr:sp macro="" textlink="">
      <xdr:nvSpPr>
        <xdr:cNvPr id="84" name="円/楕円 83"/>
        <xdr:cNvSpPr/>
      </xdr:nvSpPr>
      <xdr:spPr>
        <a:xfrm>
          <a:off x="1968500" y="626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13583</xdr:rowOff>
    </xdr:from>
    <xdr:ext cx="534377" cy="259045"/>
    <xdr:sp macro="" textlink="">
      <xdr:nvSpPr>
        <xdr:cNvPr id="85" name="テキスト ボックス 84"/>
        <xdr:cNvSpPr txBox="1"/>
      </xdr:nvSpPr>
      <xdr:spPr>
        <a:xfrm>
          <a:off x="1752111" y="63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64051</xdr:rowOff>
    </xdr:from>
    <xdr:to>
      <xdr:col>1</xdr:col>
      <xdr:colOff>485775</xdr:colOff>
      <xdr:row>36</xdr:row>
      <xdr:rowOff>165651</xdr:rowOff>
    </xdr:to>
    <xdr:sp macro="" textlink="">
      <xdr:nvSpPr>
        <xdr:cNvPr id="86" name="円/楕円 85"/>
        <xdr:cNvSpPr/>
      </xdr:nvSpPr>
      <xdr:spPr>
        <a:xfrm>
          <a:off x="1079500" y="62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156778</xdr:rowOff>
    </xdr:from>
    <xdr:ext cx="534377" cy="259045"/>
    <xdr:sp macro="" textlink="">
      <xdr:nvSpPr>
        <xdr:cNvPr id="87" name="テキスト ボックス 86"/>
        <xdr:cNvSpPr txBox="1"/>
      </xdr:nvSpPr>
      <xdr:spPr>
        <a:xfrm>
          <a:off x="863111" y="63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5821</xdr:rowOff>
    </xdr:from>
    <xdr:to>
      <xdr:col>6</xdr:col>
      <xdr:colOff>511175</xdr:colOff>
      <xdr:row>58</xdr:row>
      <xdr:rowOff>18035</xdr:rowOff>
    </xdr:to>
    <xdr:cxnSp macro="">
      <xdr:nvCxnSpPr>
        <xdr:cNvPr id="116" name="直線コネクタ 115"/>
        <xdr:cNvCxnSpPr/>
      </xdr:nvCxnSpPr>
      <xdr:spPr>
        <a:xfrm flipV="1">
          <a:off x="3797300" y="9949921"/>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18035</xdr:rowOff>
    </xdr:from>
    <xdr:to>
      <xdr:col>5</xdr:col>
      <xdr:colOff>358775</xdr:colOff>
      <xdr:row>58</xdr:row>
      <xdr:rowOff>27374</xdr:rowOff>
    </xdr:to>
    <xdr:cxnSp macro="">
      <xdr:nvCxnSpPr>
        <xdr:cNvPr id="119" name="直線コネクタ 118"/>
        <xdr:cNvCxnSpPr/>
      </xdr:nvCxnSpPr>
      <xdr:spPr>
        <a:xfrm flipV="1">
          <a:off x="2908300" y="996213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0" name="フローチャート : 判断 119"/>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15071</xdr:rowOff>
    </xdr:from>
    <xdr:ext cx="534377" cy="259045"/>
    <xdr:sp macro="" textlink="">
      <xdr:nvSpPr>
        <xdr:cNvPr id="121" name="テキスト ボックス 120"/>
        <xdr:cNvSpPr txBox="1"/>
      </xdr:nvSpPr>
      <xdr:spPr>
        <a:xfrm>
          <a:off x="3530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27374</xdr:rowOff>
    </xdr:from>
    <xdr:to>
      <xdr:col>4</xdr:col>
      <xdr:colOff>155575</xdr:colOff>
      <xdr:row>58</xdr:row>
      <xdr:rowOff>32124</xdr:rowOff>
    </xdr:to>
    <xdr:cxnSp macro="">
      <xdr:nvCxnSpPr>
        <xdr:cNvPr id="122" name="直線コネクタ 121"/>
        <xdr:cNvCxnSpPr/>
      </xdr:nvCxnSpPr>
      <xdr:spPr>
        <a:xfrm flipV="1">
          <a:off x="2019300" y="9971474"/>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32124</xdr:rowOff>
    </xdr:from>
    <xdr:to>
      <xdr:col>2</xdr:col>
      <xdr:colOff>638175</xdr:colOff>
      <xdr:row>58</xdr:row>
      <xdr:rowOff>40743</xdr:rowOff>
    </xdr:to>
    <xdr:cxnSp macro="">
      <xdr:nvCxnSpPr>
        <xdr:cNvPr id="125" name="直線コネクタ 124"/>
        <xdr:cNvCxnSpPr/>
      </xdr:nvCxnSpPr>
      <xdr:spPr>
        <a:xfrm flipV="1">
          <a:off x="1130300" y="9976224"/>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126471</xdr:rowOff>
    </xdr:from>
    <xdr:to>
      <xdr:col>6</xdr:col>
      <xdr:colOff>561975</xdr:colOff>
      <xdr:row>58</xdr:row>
      <xdr:rowOff>56621</xdr:rowOff>
    </xdr:to>
    <xdr:sp macro="" textlink="">
      <xdr:nvSpPr>
        <xdr:cNvPr id="135" name="円/楕円 134"/>
        <xdr:cNvSpPr/>
      </xdr:nvSpPr>
      <xdr:spPr>
        <a:xfrm>
          <a:off x="4584700" y="98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138685</xdr:rowOff>
    </xdr:from>
    <xdr:to>
      <xdr:col>5</xdr:col>
      <xdr:colOff>409575</xdr:colOff>
      <xdr:row>58</xdr:row>
      <xdr:rowOff>68835</xdr:rowOff>
    </xdr:to>
    <xdr:sp macro="" textlink="">
      <xdr:nvSpPr>
        <xdr:cNvPr id="137" name="円/楕円 136"/>
        <xdr:cNvSpPr/>
      </xdr:nvSpPr>
      <xdr:spPr>
        <a:xfrm>
          <a:off x="3746500" y="99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59962</xdr:rowOff>
    </xdr:from>
    <xdr:ext cx="534377" cy="259045"/>
    <xdr:sp macro="" textlink="">
      <xdr:nvSpPr>
        <xdr:cNvPr id="138" name="テキスト ボックス 137"/>
        <xdr:cNvSpPr txBox="1"/>
      </xdr:nvSpPr>
      <xdr:spPr>
        <a:xfrm>
          <a:off x="3530111" y="10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148024</xdr:rowOff>
    </xdr:from>
    <xdr:to>
      <xdr:col>4</xdr:col>
      <xdr:colOff>206375</xdr:colOff>
      <xdr:row>58</xdr:row>
      <xdr:rowOff>78174</xdr:rowOff>
    </xdr:to>
    <xdr:sp macro="" textlink="">
      <xdr:nvSpPr>
        <xdr:cNvPr id="139" name="円/楕円 138"/>
        <xdr:cNvSpPr/>
      </xdr:nvSpPr>
      <xdr:spPr>
        <a:xfrm>
          <a:off x="2857500" y="9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69301</xdr:rowOff>
    </xdr:from>
    <xdr:ext cx="534377" cy="259045"/>
    <xdr:sp macro="" textlink="">
      <xdr:nvSpPr>
        <xdr:cNvPr id="140" name="テキスト ボックス 139"/>
        <xdr:cNvSpPr txBox="1"/>
      </xdr:nvSpPr>
      <xdr:spPr>
        <a:xfrm>
          <a:off x="2641111" y="100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152774</xdr:rowOff>
    </xdr:from>
    <xdr:to>
      <xdr:col>3</xdr:col>
      <xdr:colOff>3175</xdr:colOff>
      <xdr:row>58</xdr:row>
      <xdr:rowOff>82924</xdr:rowOff>
    </xdr:to>
    <xdr:sp macro="" textlink="">
      <xdr:nvSpPr>
        <xdr:cNvPr id="141" name="円/楕円 140"/>
        <xdr:cNvSpPr/>
      </xdr:nvSpPr>
      <xdr:spPr>
        <a:xfrm>
          <a:off x="1968500" y="99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74051</xdr:rowOff>
    </xdr:from>
    <xdr:ext cx="534377" cy="259045"/>
    <xdr:sp macro="" textlink="">
      <xdr:nvSpPr>
        <xdr:cNvPr id="142" name="テキスト ボックス 141"/>
        <xdr:cNvSpPr txBox="1"/>
      </xdr:nvSpPr>
      <xdr:spPr>
        <a:xfrm>
          <a:off x="1752111" y="100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161393</xdr:rowOff>
    </xdr:from>
    <xdr:to>
      <xdr:col>1</xdr:col>
      <xdr:colOff>485775</xdr:colOff>
      <xdr:row>58</xdr:row>
      <xdr:rowOff>91543</xdr:rowOff>
    </xdr:to>
    <xdr:sp macro="" textlink="">
      <xdr:nvSpPr>
        <xdr:cNvPr id="143" name="円/楕円 142"/>
        <xdr:cNvSpPr/>
      </xdr:nvSpPr>
      <xdr:spPr>
        <a:xfrm>
          <a:off x="1079500" y="99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82670</xdr:rowOff>
    </xdr:from>
    <xdr:ext cx="534377" cy="259045"/>
    <xdr:sp macro="" textlink="">
      <xdr:nvSpPr>
        <xdr:cNvPr id="144" name="テキスト ボックス 143"/>
        <xdr:cNvSpPr txBox="1"/>
      </xdr:nvSpPr>
      <xdr:spPr>
        <a:xfrm>
          <a:off x="863111" y="100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169684</xdr:rowOff>
    </xdr:from>
    <xdr:to>
      <xdr:col>6</xdr:col>
      <xdr:colOff>511175</xdr:colOff>
      <xdr:row>78</xdr:row>
      <xdr:rowOff>6998</xdr:rowOff>
    </xdr:to>
    <xdr:cxnSp macro="">
      <xdr:nvCxnSpPr>
        <xdr:cNvPr id="173" name="直線コネクタ 172"/>
        <xdr:cNvCxnSpPr/>
      </xdr:nvCxnSpPr>
      <xdr:spPr>
        <a:xfrm>
          <a:off x="3797300" y="13371334"/>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169684</xdr:rowOff>
    </xdr:from>
    <xdr:to>
      <xdr:col>5</xdr:col>
      <xdr:colOff>358775</xdr:colOff>
      <xdr:row>78</xdr:row>
      <xdr:rowOff>20562</xdr:rowOff>
    </xdr:to>
    <xdr:cxnSp macro="">
      <xdr:nvCxnSpPr>
        <xdr:cNvPr id="176" name="直線コネクタ 175"/>
        <xdr:cNvCxnSpPr/>
      </xdr:nvCxnSpPr>
      <xdr:spPr>
        <a:xfrm flipV="1">
          <a:off x="2908300" y="13371334"/>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7" name="フローチャート : 判断 176"/>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78" name="テキスト ボックス 177"/>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20562</xdr:rowOff>
    </xdr:from>
    <xdr:to>
      <xdr:col>4</xdr:col>
      <xdr:colOff>155575</xdr:colOff>
      <xdr:row>78</xdr:row>
      <xdr:rowOff>63995</xdr:rowOff>
    </xdr:to>
    <xdr:cxnSp macro="">
      <xdr:nvCxnSpPr>
        <xdr:cNvPr id="179" name="直線コネクタ 178"/>
        <xdr:cNvCxnSpPr/>
      </xdr:nvCxnSpPr>
      <xdr:spPr>
        <a:xfrm flipV="1">
          <a:off x="2019300" y="1339366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39002</xdr:rowOff>
    </xdr:from>
    <xdr:to>
      <xdr:col>2</xdr:col>
      <xdr:colOff>638175</xdr:colOff>
      <xdr:row>78</xdr:row>
      <xdr:rowOff>63995</xdr:rowOff>
    </xdr:to>
    <xdr:cxnSp macro="">
      <xdr:nvCxnSpPr>
        <xdr:cNvPr id="182" name="直線コネクタ 181"/>
        <xdr:cNvCxnSpPr/>
      </xdr:nvCxnSpPr>
      <xdr:spPr>
        <a:xfrm>
          <a:off x="1130300" y="13412102"/>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127648</xdr:rowOff>
    </xdr:from>
    <xdr:to>
      <xdr:col>6</xdr:col>
      <xdr:colOff>561975</xdr:colOff>
      <xdr:row>78</xdr:row>
      <xdr:rowOff>57798</xdr:rowOff>
    </xdr:to>
    <xdr:sp macro="" textlink="">
      <xdr:nvSpPr>
        <xdr:cNvPr id="192" name="円/楕円 191"/>
        <xdr:cNvSpPr/>
      </xdr:nvSpPr>
      <xdr:spPr>
        <a:xfrm>
          <a:off x="4584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106075</xdr:rowOff>
    </xdr:from>
    <xdr:ext cx="469744" cy="259045"/>
    <xdr:sp macro="" textlink="">
      <xdr:nvSpPr>
        <xdr:cNvPr id="193" name="維持補修費該当値テキスト"/>
        <xdr:cNvSpPr txBox="1"/>
      </xdr:nvSpPr>
      <xdr:spPr>
        <a:xfrm>
          <a:off x="4686300" y="133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118884</xdr:rowOff>
    </xdr:from>
    <xdr:to>
      <xdr:col>5</xdr:col>
      <xdr:colOff>409575</xdr:colOff>
      <xdr:row>78</xdr:row>
      <xdr:rowOff>49034</xdr:rowOff>
    </xdr:to>
    <xdr:sp macro="" textlink="">
      <xdr:nvSpPr>
        <xdr:cNvPr id="194" name="円/楕円 193"/>
        <xdr:cNvSpPr/>
      </xdr:nvSpPr>
      <xdr:spPr>
        <a:xfrm>
          <a:off x="3746500" y="133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40161</xdr:rowOff>
    </xdr:from>
    <xdr:ext cx="469744" cy="259045"/>
    <xdr:sp macro="" textlink="">
      <xdr:nvSpPr>
        <xdr:cNvPr id="195" name="テキスト ボックス 194"/>
        <xdr:cNvSpPr txBox="1"/>
      </xdr:nvSpPr>
      <xdr:spPr>
        <a:xfrm>
          <a:off x="3562427" y="134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141212</xdr:rowOff>
    </xdr:from>
    <xdr:to>
      <xdr:col>4</xdr:col>
      <xdr:colOff>206375</xdr:colOff>
      <xdr:row>78</xdr:row>
      <xdr:rowOff>71362</xdr:rowOff>
    </xdr:to>
    <xdr:sp macro="" textlink="">
      <xdr:nvSpPr>
        <xdr:cNvPr id="196" name="円/楕円 195"/>
        <xdr:cNvSpPr/>
      </xdr:nvSpPr>
      <xdr:spPr>
        <a:xfrm>
          <a:off x="28575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62489</xdr:rowOff>
    </xdr:from>
    <xdr:ext cx="469744" cy="259045"/>
    <xdr:sp macro="" textlink="">
      <xdr:nvSpPr>
        <xdr:cNvPr id="197" name="テキスト ボックス 196"/>
        <xdr:cNvSpPr txBox="1"/>
      </xdr:nvSpPr>
      <xdr:spPr>
        <a:xfrm>
          <a:off x="2673427" y="13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13195</xdr:rowOff>
    </xdr:from>
    <xdr:to>
      <xdr:col>3</xdr:col>
      <xdr:colOff>3175</xdr:colOff>
      <xdr:row>78</xdr:row>
      <xdr:rowOff>114795</xdr:rowOff>
    </xdr:to>
    <xdr:sp macro="" textlink="">
      <xdr:nvSpPr>
        <xdr:cNvPr id="198" name="円/楕円 197"/>
        <xdr:cNvSpPr/>
      </xdr:nvSpPr>
      <xdr:spPr>
        <a:xfrm>
          <a:off x="1968500" y="133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105922</xdr:rowOff>
    </xdr:from>
    <xdr:ext cx="469744" cy="259045"/>
    <xdr:sp macro="" textlink="">
      <xdr:nvSpPr>
        <xdr:cNvPr id="199" name="テキスト ボックス 198"/>
        <xdr:cNvSpPr txBox="1"/>
      </xdr:nvSpPr>
      <xdr:spPr>
        <a:xfrm>
          <a:off x="1784427" y="134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159652</xdr:rowOff>
    </xdr:from>
    <xdr:to>
      <xdr:col>1</xdr:col>
      <xdr:colOff>485775</xdr:colOff>
      <xdr:row>78</xdr:row>
      <xdr:rowOff>89802</xdr:rowOff>
    </xdr:to>
    <xdr:sp macro="" textlink="">
      <xdr:nvSpPr>
        <xdr:cNvPr id="200" name="円/楕円 199"/>
        <xdr:cNvSpPr/>
      </xdr:nvSpPr>
      <xdr:spPr>
        <a:xfrm>
          <a:off x="1079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80929</xdr:rowOff>
    </xdr:from>
    <xdr:ext cx="469744" cy="259045"/>
    <xdr:sp macro="" textlink="">
      <xdr:nvSpPr>
        <xdr:cNvPr id="201" name="テキスト ボックス 200"/>
        <xdr:cNvSpPr txBox="1"/>
      </xdr:nvSpPr>
      <xdr:spPr>
        <a:xfrm>
          <a:off x="895427"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13494</xdr:rowOff>
    </xdr:from>
    <xdr:to>
      <xdr:col>6</xdr:col>
      <xdr:colOff>511175</xdr:colOff>
      <xdr:row>95</xdr:row>
      <xdr:rowOff>135700</xdr:rowOff>
    </xdr:to>
    <xdr:cxnSp macro="">
      <xdr:nvCxnSpPr>
        <xdr:cNvPr id="231" name="直線コネクタ 230"/>
        <xdr:cNvCxnSpPr/>
      </xdr:nvCxnSpPr>
      <xdr:spPr>
        <a:xfrm flipV="1">
          <a:off x="3797300" y="16301244"/>
          <a:ext cx="838200" cy="1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135700</xdr:rowOff>
    </xdr:from>
    <xdr:to>
      <xdr:col>5</xdr:col>
      <xdr:colOff>358775</xdr:colOff>
      <xdr:row>96</xdr:row>
      <xdr:rowOff>31381</xdr:rowOff>
    </xdr:to>
    <xdr:cxnSp macro="">
      <xdr:nvCxnSpPr>
        <xdr:cNvPr id="234" name="直線コネクタ 233"/>
        <xdr:cNvCxnSpPr/>
      </xdr:nvCxnSpPr>
      <xdr:spPr>
        <a:xfrm flipV="1">
          <a:off x="2908300" y="16423450"/>
          <a:ext cx="889000" cy="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15805</xdr:rowOff>
    </xdr:from>
    <xdr:to>
      <xdr:col>5</xdr:col>
      <xdr:colOff>409575</xdr:colOff>
      <xdr:row>94</xdr:row>
      <xdr:rowOff>117405</xdr:rowOff>
    </xdr:to>
    <xdr:sp macro="" textlink="">
      <xdr:nvSpPr>
        <xdr:cNvPr id="235" name="フローチャート : 判断 234"/>
        <xdr:cNvSpPr/>
      </xdr:nvSpPr>
      <xdr:spPr>
        <a:xfrm>
          <a:off x="3746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133932</xdr:rowOff>
    </xdr:from>
    <xdr:ext cx="534377" cy="259045"/>
    <xdr:sp macro="" textlink="">
      <xdr:nvSpPr>
        <xdr:cNvPr id="236" name="テキスト ボックス 235"/>
        <xdr:cNvSpPr txBox="1"/>
      </xdr:nvSpPr>
      <xdr:spPr>
        <a:xfrm>
          <a:off x="3530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31381</xdr:rowOff>
    </xdr:from>
    <xdr:to>
      <xdr:col>4</xdr:col>
      <xdr:colOff>155575</xdr:colOff>
      <xdr:row>96</xdr:row>
      <xdr:rowOff>122803</xdr:rowOff>
    </xdr:to>
    <xdr:cxnSp macro="">
      <xdr:nvCxnSpPr>
        <xdr:cNvPr id="237" name="直線コネクタ 236"/>
        <xdr:cNvCxnSpPr/>
      </xdr:nvCxnSpPr>
      <xdr:spPr>
        <a:xfrm flipV="1">
          <a:off x="2019300" y="16490581"/>
          <a:ext cx="889000" cy="9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122803</xdr:rowOff>
    </xdr:from>
    <xdr:to>
      <xdr:col>2</xdr:col>
      <xdr:colOff>638175</xdr:colOff>
      <xdr:row>96</xdr:row>
      <xdr:rowOff>159226</xdr:rowOff>
    </xdr:to>
    <xdr:cxnSp macro="">
      <xdr:nvCxnSpPr>
        <xdr:cNvPr id="240" name="直線コネクタ 239"/>
        <xdr:cNvCxnSpPr/>
      </xdr:nvCxnSpPr>
      <xdr:spPr>
        <a:xfrm flipV="1">
          <a:off x="1130300" y="16582003"/>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134144</xdr:rowOff>
    </xdr:from>
    <xdr:to>
      <xdr:col>6</xdr:col>
      <xdr:colOff>561975</xdr:colOff>
      <xdr:row>95</xdr:row>
      <xdr:rowOff>64294</xdr:rowOff>
    </xdr:to>
    <xdr:sp macro="" textlink="">
      <xdr:nvSpPr>
        <xdr:cNvPr id="250" name="円/楕円 249"/>
        <xdr:cNvSpPr/>
      </xdr:nvSpPr>
      <xdr:spPr>
        <a:xfrm>
          <a:off x="4584700" y="16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112571</xdr:rowOff>
    </xdr:from>
    <xdr:ext cx="534377" cy="259045"/>
    <xdr:sp macro="" textlink="">
      <xdr:nvSpPr>
        <xdr:cNvPr id="251" name="扶助費該当値テキスト"/>
        <xdr:cNvSpPr txBox="1"/>
      </xdr:nvSpPr>
      <xdr:spPr>
        <a:xfrm>
          <a:off x="4686300" y="162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84900</xdr:rowOff>
    </xdr:from>
    <xdr:to>
      <xdr:col>5</xdr:col>
      <xdr:colOff>409575</xdr:colOff>
      <xdr:row>96</xdr:row>
      <xdr:rowOff>15050</xdr:rowOff>
    </xdr:to>
    <xdr:sp macro="" textlink="">
      <xdr:nvSpPr>
        <xdr:cNvPr id="252" name="円/楕円 251"/>
        <xdr:cNvSpPr/>
      </xdr:nvSpPr>
      <xdr:spPr>
        <a:xfrm>
          <a:off x="3746500" y="16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6177</xdr:rowOff>
    </xdr:from>
    <xdr:ext cx="534377" cy="259045"/>
    <xdr:sp macro="" textlink="">
      <xdr:nvSpPr>
        <xdr:cNvPr id="253" name="テキスト ボックス 252"/>
        <xdr:cNvSpPr txBox="1"/>
      </xdr:nvSpPr>
      <xdr:spPr>
        <a:xfrm>
          <a:off x="3530111" y="164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152031</xdr:rowOff>
    </xdr:from>
    <xdr:to>
      <xdr:col>4</xdr:col>
      <xdr:colOff>206375</xdr:colOff>
      <xdr:row>96</xdr:row>
      <xdr:rowOff>82181</xdr:rowOff>
    </xdr:to>
    <xdr:sp macro="" textlink="">
      <xdr:nvSpPr>
        <xdr:cNvPr id="254" name="円/楕円 253"/>
        <xdr:cNvSpPr/>
      </xdr:nvSpPr>
      <xdr:spPr>
        <a:xfrm>
          <a:off x="2857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73308</xdr:rowOff>
    </xdr:from>
    <xdr:ext cx="534377" cy="259045"/>
    <xdr:sp macro="" textlink="">
      <xdr:nvSpPr>
        <xdr:cNvPr id="255" name="テキスト ボックス 254"/>
        <xdr:cNvSpPr txBox="1"/>
      </xdr:nvSpPr>
      <xdr:spPr>
        <a:xfrm>
          <a:off x="2641111" y="1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72003</xdr:rowOff>
    </xdr:from>
    <xdr:to>
      <xdr:col>3</xdr:col>
      <xdr:colOff>3175</xdr:colOff>
      <xdr:row>97</xdr:row>
      <xdr:rowOff>2153</xdr:rowOff>
    </xdr:to>
    <xdr:sp macro="" textlink="">
      <xdr:nvSpPr>
        <xdr:cNvPr id="256" name="円/楕円 255"/>
        <xdr:cNvSpPr/>
      </xdr:nvSpPr>
      <xdr:spPr>
        <a:xfrm>
          <a:off x="1968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164730</xdr:rowOff>
    </xdr:from>
    <xdr:ext cx="534377" cy="259045"/>
    <xdr:sp macro="" textlink="">
      <xdr:nvSpPr>
        <xdr:cNvPr id="257" name="テキスト ボックス 256"/>
        <xdr:cNvSpPr txBox="1"/>
      </xdr:nvSpPr>
      <xdr:spPr>
        <a:xfrm>
          <a:off x="1752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108426</xdr:rowOff>
    </xdr:from>
    <xdr:to>
      <xdr:col>1</xdr:col>
      <xdr:colOff>485775</xdr:colOff>
      <xdr:row>97</xdr:row>
      <xdr:rowOff>38576</xdr:rowOff>
    </xdr:to>
    <xdr:sp macro="" textlink="">
      <xdr:nvSpPr>
        <xdr:cNvPr id="258" name="円/楕円 257"/>
        <xdr:cNvSpPr/>
      </xdr:nvSpPr>
      <xdr:spPr>
        <a:xfrm>
          <a:off x="1079500" y="16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29703</xdr:rowOff>
    </xdr:from>
    <xdr:ext cx="534377" cy="259045"/>
    <xdr:sp macro="" textlink="">
      <xdr:nvSpPr>
        <xdr:cNvPr id="259" name="テキスト ボックス 258"/>
        <xdr:cNvSpPr txBox="1"/>
      </xdr:nvSpPr>
      <xdr:spPr>
        <a:xfrm>
          <a:off x="863111" y="166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7319</xdr:rowOff>
    </xdr:from>
    <xdr:to>
      <xdr:col>15</xdr:col>
      <xdr:colOff>180975</xdr:colOff>
      <xdr:row>33</xdr:row>
      <xdr:rowOff>39192</xdr:rowOff>
    </xdr:to>
    <xdr:cxnSp macro="">
      <xdr:nvCxnSpPr>
        <xdr:cNvPr id="290" name="直線コネクタ 289"/>
        <xdr:cNvCxnSpPr/>
      </xdr:nvCxnSpPr>
      <xdr:spPr>
        <a:xfrm flipV="1">
          <a:off x="9639300" y="5665169"/>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39192</xdr:rowOff>
    </xdr:from>
    <xdr:to>
      <xdr:col>14</xdr:col>
      <xdr:colOff>28575</xdr:colOff>
      <xdr:row>33</xdr:row>
      <xdr:rowOff>153155</xdr:rowOff>
    </xdr:to>
    <xdr:cxnSp macro="">
      <xdr:nvCxnSpPr>
        <xdr:cNvPr id="293" name="直線コネクタ 292"/>
        <xdr:cNvCxnSpPr/>
      </xdr:nvCxnSpPr>
      <xdr:spPr>
        <a:xfrm flipV="1">
          <a:off x="8750300" y="5697042"/>
          <a:ext cx="889000" cy="1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11241</xdr:rowOff>
    </xdr:from>
    <xdr:to>
      <xdr:col>14</xdr:col>
      <xdr:colOff>79375</xdr:colOff>
      <xdr:row>35</xdr:row>
      <xdr:rowOff>112841</xdr:rowOff>
    </xdr:to>
    <xdr:sp macro="" textlink="">
      <xdr:nvSpPr>
        <xdr:cNvPr id="294" name="フローチャート : 判断 293"/>
        <xdr:cNvSpPr/>
      </xdr:nvSpPr>
      <xdr:spPr>
        <a:xfrm>
          <a:off x="9588500" y="601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103968</xdr:rowOff>
    </xdr:from>
    <xdr:ext cx="534377" cy="259045"/>
    <xdr:sp macro="" textlink="">
      <xdr:nvSpPr>
        <xdr:cNvPr id="295" name="テキスト ボックス 294"/>
        <xdr:cNvSpPr txBox="1"/>
      </xdr:nvSpPr>
      <xdr:spPr>
        <a:xfrm>
          <a:off x="9372111" y="61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25139</xdr:rowOff>
    </xdr:from>
    <xdr:to>
      <xdr:col>12</xdr:col>
      <xdr:colOff>511175</xdr:colOff>
      <xdr:row>33</xdr:row>
      <xdr:rowOff>153155</xdr:rowOff>
    </xdr:to>
    <xdr:cxnSp macro="">
      <xdr:nvCxnSpPr>
        <xdr:cNvPr id="296" name="直線コネクタ 295"/>
        <xdr:cNvCxnSpPr/>
      </xdr:nvCxnSpPr>
      <xdr:spPr>
        <a:xfrm>
          <a:off x="7861300" y="568298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14390</xdr:rowOff>
    </xdr:from>
    <xdr:ext cx="534377" cy="259045"/>
    <xdr:sp macro="" textlink="">
      <xdr:nvSpPr>
        <xdr:cNvPr id="298" name="テキスト ボックス 297"/>
        <xdr:cNvSpPr txBox="1"/>
      </xdr:nvSpPr>
      <xdr:spPr>
        <a:xfrm>
          <a:off x="8483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25139</xdr:rowOff>
    </xdr:from>
    <xdr:to>
      <xdr:col>11</xdr:col>
      <xdr:colOff>307975</xdr:colOff>
      <xdr:row>34</xdr:row>
      <xdr:rowOff>2290</xdr:rowOff>
    </xdr:to>
    <xdr:cxnSp macro="">
      <xdr:nvCxnSpPr>
        <xdr:cNvPr id="299" name="直線コネクタ 298"/>
        <xdr:cNvCxnSpPr/>
      </xdr:nvCxnSpPr>
      <xdr:spPr>
        <a:xfrm flipV="1">
          <a:off x="6972300" y="5682989"/>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127969</xdr:rowOff>
    </xdr:from>
    <xdr:to>
      <xdr:col>15</xdr:col>
      <xdr:colOff>231775</xdr:colOff>
      <xdr:row>33</xdr:row>
      <xdr:rowOff>58119</xdr:rowOff>
    </xdr:to>
    <xdr:sp macro="" textlink="">
      <xdr:nvSpPr>
        <xdr:cNvPr id="309" name="円/楕円 308"/>
        <xdr:cNvSpPr/>
      </xdr:nvSpPr>
      <xdr:spPr>
        <a:xfrm>
          <a:off x="10426700" y="56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150846</xdr:rowOff>
    </xdr:from>
    <xdr:ext cx="599010" cy="259045"/>
    <xdr:sp macro="" textlink="">
      <xdr:nvSpPr>
        <xdr:cNvPr id="310" name="補助費等該当値テキスト"/>
        <xdr:cNvSpPr txBox="1"/>
      </xdr:nvSpPr>
      <xdr:spPr>
        <a:xfrm>
          <a:off x="10528300" y="546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102,911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159842</xdr:rowOff>
    </xdr:from>
    <xdr:to>
      <xdr:col>14</xdr:col>
      <xdr:colOff>79375</xdr:colOff>
      <xdr:row>33</xdr:row>
      <xdr:rowOff>89992</xdr:rowOff>
    </xdr:to>
    <xdr:sp macro="" textlink="">
      <xdr:nvSpPr>
        <xdr:cNvPr id="311" name="円/楕円 310"/>
        <xdr:cNvSpPr/>
      </xdr:nvSpPr>
      <xdr:spPr>
        <a:xfrm>
          <a:off x="9588500" y="56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106519</xdr:rowOff>
    </xdr:from>
    <xdr:ext cx="534377" cy="259045"/>
    <xdr:sp macro="" textlink="">
      <xdr:nvSpPr>
        <xdr:cNvPr id="312" name="テキスト ボックス 311"/>
        <xdr:cNvSpPr txBox="1"/>
      </xdr:nvSpPr>
      <xdr:spPr>
        <a:xfrm>
          <a:off x="9372111" y="54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102355</xdr:rowOff>
    </xdr:from>
    <xdr:to>
      <xdr:col>12</xdr:col>
      <xdr:colOff>561975</xdr:colOff>
      <xdr:row>34</xdr:row>
      <xdr:rowOff>32505</xdr:rowOff>
    </xdr:to>
    <xdr:sp macro="" textlink="">
      <xdr:nvSpPr>
        <xdr:cNvPr id="313" name="円/楕円 312"/>
        <xdr:cNvSpPr/>
      </xdr:nvSpPr>
      <xdr:spPr>
        <a:xfrm>
          <a:off x="8699500" y="57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49032</xdr:rowOff>
    </xdr:from>
    <xdr:ext cx="534377" cy="259045"/>
    <xdr:sp macro="" textlink="">
      <xdr:nvSpPr>
        <xdr:cNvPr id="314" name="テキスト ボックス 313"/>
        <xdr:cNvSpPr txBox="1"/>
      </xdr:nvSpPr>
      <xdr:spPr>
        <a:xfrm>
          <a:off x="8483111" y="55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145789</xdr:rowOff>
    </xdr:from>
    <xdr:to>
      <xdr:col>11</xdr:col>
      <xdr:colOff>358775</xdr:colOff>
      <xdr:row>33</xdr:row>
      <xdr:rowOff>75939</xdr:rowOff>
    </xdr:to>
    <xdr:sp macro="" textlink="">
      <xdr:nvSpPr>
        <xdr:cNvPr id="315" name="円/楕円 314"/>
        <xdr:cNvSpPr/>
      </xdr:nvSpPr>
      <xdr:spPr>
        <a:xfrm>
          <a:off x="7810500" y="56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92466</xdr:rowOff>
    </xdr:from>
    <xdr:ext cx="599010" cy="259045"/>
    <xdr:sp macro="" textlink="">
      <xdr:nvSpPr>
        <xdr:cNvPr id="316" name="テキスト ボックス 315"/>
        <xdr:cNvSpPr txBox="1"/>
      </xdr:nvSpPr>
      <xdr:spPr>
        <a:xfrm>
          <a:off x="7561794" y="540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122940</xdr:rowOff>
    </xdr:from>
    <xdr:to>
      <xdr:col>10</xdr:col>
      <xdr:colOff>155575</xdr:colOff>
      <xdr:row>34</xdr:row>
      <xdr:rowOff>53090</xdr:rowOff>
    </xdr:to>
    <xdr:sp macro="" textlink="">
      <xdr:nvSpPr>
        <xdr:cNvPr id="317" name="円/楕円 316"/>
        <xdr:cNvSpPr/>
      </xdr:nvSpPr>
      <xdr:spPr>
        <a:xfrm>
          <a:off x="6921500" y="5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69617</xdr:rowOff>
    </xdr:from>
    <xdr:ext cx="534377" cy="259045"/>
    <xdr:sp macro="" textlink="">
      <xdr:nvSpPr>
        <xdr:cNvPr id="318" name="テキスト ボックス 317"/>
        <xdr:cNvSpPr txBox="1"/>
      </xdr:nvSpPr>
      <xdr:spPr>
        <a:xfrm>
          <a:off x="6705111" y="55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138621</xdr:rowOff>
    </xdr:from>
    <xdr:to>
      <xdr:col>15</xdr:col>
      <xdr:colOff>180975</xdr:colOff>
      <xdr:row>59</xdr:row>
      <xdr:rowOff>12017</xdr:rowOff>
    </xdr:to>
    <xdr:cxnSp macro="">
      <xdr:nvCxnSpPr>
        <xdr:cNvPr id="349" name="直線コネクタ 348"/>
        <xdr:cNvCxnSpPr/>
      </xdr:nvCxnSpPr>
      <xdr:spPr>
        <a:xfrm>
          <a:off x="9639300" y="10082721"/>
          <a:ext cx="838200" cy="4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138621</xdr:rowOff>
    </xdr:from>
    <xdr:to>
      <xdr:col>14</xdr:col>
      <xdr:colOff>28575</xdr:colOff>
      <xdr:row>59</xdr:row>
      <xdr:rowOff>22651</xdr:rowOff>
    </xdr:to>
    <xdr:cxnSp macro="">
      <xdr:nvCxnSpPr>
        <xdr:cNvPr id="352" name="直線コネクタ 351"/>
        <xdr:cNvCxnSpPr/>
      </xdr:nvCxnSpPr>
      <xdr:spPr>
        <a:xfrm flipV="1">
          <a:off x="8750300" y="10082721"/>
          <a:ext cx="8890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75880</xdr:rowOff>
    </xdr:from>
    <xdr:to>
      <xdr:col>14</xdr:col>
      <xdr:colOff>79375</xdr:colOff>
      <xdr:row>59</xdr:row>
      <xdr:rowOff>6030</xdr:rowOff>
    </xdr:to>
    <xdr:sp macro="" textlink="">
      <xdr:nvSpPr>
        <xdr:cNvPr id="353" name="フローチャート : 判断 352"/>
        <xdr:cNvSpPr/>
      </xdr:nvSpPr>
      <xdr:spPr>
        <a:xfrm>
          <a:off x="9588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22557</xdr:rowOff>
    </xdr:from>
    <xdr:ext cx="534377" cy="259045"/>
    <xdr:sp macro="" textlink="">
      <xdr:nvSpPr>
        <xdr:cNvPr id="354" name="テキスト ボックス 353"/>
        <xdr:cNvSpPr txBox="1"/>
      </xdr:nvSpPr>
      <xdr:spPr>
        <a:xfrm>
          <a:off x="9372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76398</xdr:rowOff>
    </xdr:from>
    <xdr:to>
      <xdr:col>12</xdr:col>
      <xdr:colOff>511175</xdr:colOff>
      <xdr:row>59</xdr:row>
      <xdr:rowOff>22651</xdr:rowOff>
    </xdr:to>
    <xdr:cxnSp macro="">
      <xdr:nvCxnSpPr>
        <xdr:cNvPr id="355" name="直線コネクタ 354"/>
        <xdr:cNvCxnSpPr/>
      </xdr:nvCxnSpPr>
      <xdr:spPr>
        <a:xfrm>
          <a:off x="7861300" y="10020498"/>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76398</xdr:rowOff>
    </xdr:from>
    <xdr:to>
      <xdr:col>11</xdr:col>
      <xdr:colOff>307975</xdr:colOff>
      <xdr:row>59</xdr:row>
      <xdr:rowOff>53694</xdr:rowOff>
    </xdr:to>
    <xdr:cxnSp macro="">
      <xdr:nvCxnSpPr>
        <xdr:cNvPr id="358" name="直線コネクタ 357"/>
        <xdr:cNvCxnSpPr/>
      </xdr:nvCxnSpPr>
      <xdr:spPr>
        <a:xfrm flipV="1">
          <a:off x="6972300" y="10020498"/>
          <a:ext cx="889000" cy="1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3011</xdr:rowOff>
    </xdr:from>
    <xdr:ext cx="534377" cy="259045"/>
    <xdr:sp macro="" textlink="">
      <xdr:nvSpPr>
        <xdr:cNvPr id="360" name="テキスト ボックス 359"/>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132667</xdr:rowOff>
    </xdr:from>
    <xdr:to>
      <xdr:col>15</xdr:col>
      <xdr:colOff>231775</xdr:colOff>
      <xdr:row>59</xdr:row>
      <xdr:rowOff>62817</xdr:rowOff>
    </xdr:to>
    <xdr:sp macro="" textlink="">
      <xdr:nvSpPr>
        <xdr:cNvPr id="368" name="円/楕円 367"/>
        <xdr:cNvSpPr/>
      </xdr:nvSpPr>
      <xdr:spPr>
        <a:xfrm>
          <a:off x="10426700" y="100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87821</xdr:rowOff>
    </xdr:from>
    <xdr:to>
      <xdr:col>14</xdr:col>
      <xdr:colOff>79375</xdr:colOff>
      <xdr:row>59</xdr:row>
      <xdr:rowOff>17971</xdr:rowOff>
    </xdr:to>
    <xdr:sp macro="" textlink="">
      <xdr:nvSpPr>
        <xdr:cNvPr id="370" name="円/楕円 369"/>
        <xdr:cNvSpPr/>
      </xdr:nvSpPr>
      <xdr:spPr>
        <a:xfrm>
          <a:off x="9588500" y="10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9098</xdr:rowOff>
    </xdr:from>
    <xdr:ext cx="534377" cy="259045"/>
    <xdr:sp macro="" textlink="">
      <xdr:nvSpPr>
        <xdr:cNvPr id="371" name="テキスト ボックス 370"/>
        <xdr:cNvSpPr txBox="1"/>
      </xdr:nvSpPr>
      <xdr:spPr>
        <a:xfrm>
          <a:off x="9372111" y="101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143301</xdr:rowOff>
    </xdr:from>
    <xdr:to>
      <xdr:col>12</xdr:col>
      <xdr:colOff>561975</xdr:colOff>
      <xdr:row>59</xdr:row>
      <xdr:rowOff>73451</xdr:rowOff>
    </xdr:to>
    <xdr:sp macro="" textlink="">
      <xdr:nvSpPr>
        <xdr:cNvPr id="372" name="円/楕円 371"/>
        <xdr:cNvSpPr/>
      </xdr:nvSpPr>
      <xdr:spPr>
        <a:xfrm>
          <a:off x="8699500" y="100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64578</xdr:rowOff>
    </xdr:from>
    <xdr:ext cx="534377" cy="259045"/>
    <xdr:sp macro="" textlink="">
      <xdr:nvSpPr>
        <xdr:cNvPr id="373" name="テキスト ボックス 372"/>
        <xdr:cNvSpPr txBox="1"/>
      </xdr:nvSpPr>
      <xdr:spPr>
        <a:xfrm>
          <a:off x="8483111" y="101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25598</xdr:rowOff>
    </xdr:from>
    <xdr:to>
      <xdr:col>11</xdr:col>
      <xdr:colOff>358775</xdr:colOff>
      <xdr:row>58</xdr:row>
      <xdr:rowOff>127198</xdr:rowOff>
    </xdr:to>
    <xdr:sp macro="" textlink="">
      <xdr:nvSpPr>
        <xdr:cNvPr id="374" name="円/楕円 373"/>
        <xdr:cNvSpPr/>
      </xdr:nvSpPr>
      <xdr:spPr>
        <a:xfrm>
          <a:off x="7810500" y="99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143725</xdr:rowOff>
    </xdr:from>
    <xdr:ext cx="599010" cy="259045"/>
    <xdr:sp macro="" textlink="">
      <xdr:nvSpPr>
        <xdr:cNvPr id="375" name="テキスト ボックス 374"/>
        <xdr:cNvSpPr txBox="1"/>
      </xdr:nvSpPr>
      <xdr:spPr>
        <a:xfrm>
          <a:off x="7561794" y="974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2894</xdr:rowOff>
    </xdr:from>
    <xdr:to>
      <xdr:col>10</xdr:col>
      <xdr:colOff>155575</xdr:colOff>
      <xdr:row>59</xdr:row>
      <xdr:rowOff>104494</xdr:rowOff>
    </xdr:to>
    <xdr:sp macro="" textlink="">
      <xdr:nvSpPr>
        <xdr:cNvPr id="376" name="円/楕円 375"/>
        <xdr:cNvSpPr/>
      </xdr:nvSpPr>
      <xdr:spPr>
        <a:xfrm>
          <a:off x="6921500" y="1011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95621</xdr:rowOff>
    </xdr:from>
    <xdr:ext cx="534377" cy="259045"/>
    <xdr:sp macro="" textlink="">
      <xdr:nvSpPr>
        <xdr:cNvPr id="377" name="テキスト ボックス 376"/>
        <xdr:cNvSpPr txBox="1"/>
      </xdr:nvSpPr>
      <xdr:spPr>
        <a:xfrm>
          <a:off x="6705111" y="102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71335</xdr:rowOff>
    </xdr:from>
    <xdr:to>
      <xdr:col>15</xdr:col>
      <xdr:colOff>180975</xdr:colOff>
      <xdr:row>79</xdr:row>
      <xdr:rowOff>78144</xdr:rowOff>
    </xdr:to>
    <xdr:cxnSp macro="">
      <xdr:nvCxnSpPr>
        <xdr:cNvPr id="408" name="直線コネクタ 407"/>
        <xdr:cNvCxnSpPr/>
      </xdr:nvCxnSpPr>
      <xdr:spPr>
        <a:xfrm>
          <a:off x="9639300" y="13615885"/>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71335</xdr:rowOff>
    </xdr:from>
    <xdr:to>
      <xdr:col>14</xdr:col>
      <xdr:colOff>28575</xdr:colOff>
      <xdr:row>79</xdr:row>
      <xdr:rowOff>88308</xdr:rowOff>
    </xdr:to>
    <xdr:cxnSp macro="">
      <xdr:nvCxnSpPr>
        <xdr:cNvPr id="411" name="直線コネクタ 410"/>
        <xdr:cNvCxnSpPr/>
      </xdr:nvCxnSpPr>
      <xdr:spPr>
        <a:xfrm flipV="1">
          <a:off x="8750300" y="13615885"/>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141760</xdr:rowOff>
    </xdr:from>
    <xdr:to>
      <xdr:col>14</xdr:col>
      <xdr:colOff>79375</xdr:colOff>
      <xdr:row>79</xdr:row>
      <xdr:rowOff>71910</xdr:rowOff>
    </xdr:to>
    <xdr:sp macro="" textlink="">
      <xdr:nvSpPr>
        <xdr:cNvPr id="412" name="フローチャート : 判断 411"/>
        <xdr:cNvSpPr/>
      </xdr:nvSpPr>
      <xdr:spPr>
        <a:xfrm>
          <a:off x="9588500" y="135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88437</xdr:rowOff>
    </xdr:from>
    <xdr:ext cx="534377" cy="259045"/>
    <xdr:sp macro="" textlink="">
      <xdr:nvSpPr>
        <xdr:cNvPr id="413" name="テキスト ボックス 412"/>
        <xdr:cNvSpPr txBox="1"/>
      </xdr:nvSpPr>
      <xdr:spPr>
        <a:xfrm>
          <a:off x="9372111" y="132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27344</xdr:rowOff>
    </xdr:from>
    <xdr:to>
      <xdr:col>15</xdr:col>
      <xdr:colOff>231775</xdr:colOff>
      <xdr:row>79</xdr:row>
      <xdr:rowOff>128944</xdr:rowOff>
    </xdr:to>
    <xdr:sp macro="" textlink="">
      <xdr:nvSpPr>
        <xdr:cNvPr id="421" name="円/楕円 420"/>
        <xdr:cNvSpPr/>
      </xdr:nvSpPr>
      <xdr:spPr>
        <a:xfrm>
          <a:off x="10426700" y="135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20535</xdr:rowOff>
    </xdr:from>
    <xdr:to>
      <xdr:col>14</xdr:col>
      <xdr:colOff>79375</xdr:colOff>
      <xdr:row>79</xdr:row>
      <xdr:rowOff>122135</xdr:rowOff>
    </xdr:to>
    <xdr:sp macro="" textlink="">
      <xdr:nvSpPr>
        <xdr:cNvPr id="423" name="円/楕円 422"/>
        <xdr:cNvSpPr/>
      </xdr:nvSpPr>
      <xdr:spPr>
        <a:xfrm>
          <a:off x="9588500" y="13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113262</xdr:rowOff>
    </xdr:from>
    <xdr:ext cx="534377" cy="259045"/>
    <xdr:sp macro="" textlink="">
      <xdr:nvSpPr>
        <xdr:cNvPr id="424" name="テキスト ボックス 423"/>
        <xdr:cNvSpPr txBox="1"/>
      </xdr:nvSpPr>
      <xdr:spPr>
        <a:xfrm>
          <a:off x="9372111" y="13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37508</xdr:rowOff>
    </xdr:from>
    <xdr:to>
      <xdr:col>12</xdr:col>
      <xdr:colOff>561975</xdr:colOff>
      <xdr:row>79</xdr:row>
      <xdr:rowOff>139108</xdr:rowOff>
    </xdr:to>
    <xdr:sp macro="" textlink="">
      <xdr:nvSpPr>
        <xdr:cNvPr id="425" name="円/楕円 424"/>
        <xdr:cNvSpPr/>
      </xdr:nvSpPr>
      <xdr:spPr>
        <a:xfrm>
          <a:off x="8699500" y="135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130235</xdr:rowOff>
    </xdr:from>
    <xdr:ext cx="469744" cy="259045"/>
    <xdr:sp macro="" textlink="">
      <xdr:nvSpPr>
        <xdr:cNvPr id="426" name="テキスト ボックス 425"/>
        <xdr:cNvSpPr txBox="1"/>
      </xdr:nvSpPr>
      <xdr:spPr>
        <a:xfrm>
          <a:off x="8515427" y="1367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11785</xdr:rowOff>
    </xdr:from>
    <xdr:to>
      <xdr:col>15</xdr:col>
      <xdr:colOff>180975</xdr:colOff>
      <xdr:row>97</xdr:row>
      <xdr:rowOff>10300</xdr:rowOff>
    </xdr:to>
    <xdr:cxnSp macro="">
      <xdr:nvCxnSpPr>
        <xdr:cNvPr id="455" name="直線コネクタ 454"/>
        <xdr:cNvCxnSpPr/>
      </xdr:nvCxnSpPr>
      <xdr:spPr>
        <a:xfrm>
          <a:off x="9639300" y="16299535"/>
          <a:ext cx="838200" cy="3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11785</xdr:rowOff>
    </xdr:from>
    <xdr:to>
      <xdr:col>14</xdr:col>
      <xdr:colOff>28575</xdr:colOff>
      <xdr:row>97</xdr:row>
      <xdr:rowOff>30798</xdr:rowOff>
    </xdr:to>
    <xdr:cxnSp macro="">
      <xdr:nvCxnSpPr>
        <xdr:cNvPr id="458" name="直線コネクタ 457"/>
        <xdr:cNvCxnSpPr/>
      </xdr:nvCxnSpPr>
      <xdr:spPr>
        <a:xfrm flipV="1">
          <a:off x="8750300" y="16299535"/>
          <a:ext cx="889000" cy="3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59" name="フローチャート : 判断 458"/>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123765</xdr:rowOff>
    </xdr:from>
    <xdr:ext cx="534377" cy="259045"/>
    <xdr:sp macro="" textlink="">
      <xdr:nvSpPr>
        <xdr:cNvPr id="460" name="テキスト ボックス 459"/>
        <xdr:cNvSpPr txBox="1"/>
      </xdr:nvSpPr>
      <xdr:spPr>
        <a:xfrm>
          <a:off x="9372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130950</xdr:rowOff>
    </xdr:from>
    <xdr:to>
      <xdr:col>15</xdr:col>
      <xdr:colOff>231775</xdr:colOff>
      <xdr:row>97</xdr:row>
      <xdr:rowOff>61100</xdr:rowOff>
    </xdr:to>
    <xdr:sp macro="" textlink="">
      <xdr:nvSpPr>
        <xdr:cNvPr id="468" name="円/楕円 467"/>
        <xdr:cNvSpPr/>
      </xdr:nvSpPr>
      <xdr:spPr>
        <a:xfrm>
          <a:off x="104267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109377</xdr:rowOff>
    </xdr:from>
    <xdr:ext cx="534377" cy="259045"/>
    <xdr:sp macro="" textlink="">
      <xdr:nvSpPr>
        <xdr:cNvPr id="469" name="普通建設事業費 （ うち更新整備　）該当値テキスト"/>
        <xdr:cNvSpPr txBox="1"/>
      </xdr:nvSpPr>
      <xdr:spPr>
        <a:xfrm>
          <a:off x="10528300" y="165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132435</xdr:rowOff>
    </xdr:from>
    <xdr:to>
      <xdr:col>14</xdr:col>
      <xdr:colOff>79375</xdr:colOff>
      <xdr:row>95</xdr:row>
      <xdr:rowOff>62585</xdr:rowOff>
    </xdr:to>
    <xdr:sp macro="" textlink="">
      <xdr:nvSpPr>
        <xdr:cNvPr id="470" name="円/楕円 469"/>
        <xdr:cNvSpPr/>
      </xdr:nvSpPr>
      <xdr:spPr>
        <a:xfrm>
          <a:off x="9588500" y="16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79112</xdr:rowOff>
    </xdr:from>
    <xdr:ext cx="534377" cy="259045"/>
    <xdr:sp macro="" textlink="">
      <xdr:nvSpPr>
        <xdr:cNvPr id="471" name="テキスト ボックス 470"/>
        <xdr:cNvSpPr txBox="1"/>
      </xdr:nvSpPr>
      <xdr:spPr>
        <a:xfrm>
          <a:off x="9372111" y="160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151448</xdr:rowOff>
    </xdr:from>
    <xdr:to>
      <xdr:col>12</xdr:col>
      <xdr:colOff>561975</xdr:colOff>
      <xdr:row>97</xdr:row>
      <xdr:rowOff>81598</xdr:rowOff>
    </xdr:to>
    <xdr:sp macro="" textlink="">
      <xdr:nvSpPr>
        <xdr:cNvPr id="472" name="円/楕円 471"/>
        <xdr:cNvSpPr/>
      </xdr:nvSpPr>
      <xdr:spPr>
        <a:xfrm>
          <a:off x="8699500" y="166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72725</xdr:rowOff>
    </xdr:from>
    <xdr:ext cx="534377" cy="259045"/>
    <xdr:sp macro="" textlink="">
      <xdr:nvSpPr>
        <xdr:cNvPr id="473" name="テキスト ボックス 472"/>
        <xdr:cNvSpPr txBox="1"/>
      </xdr:nvSpPr>
      <xdr:spPr>
        <a:xfrm>
          <a:off x="8483111" y="167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43859</xdr:rowOff>
    </xdr:from>
    <xdr:to>
      <xdr:col>23</xdr:col>
      <xdr:colOff>517525</xdr:colOff>
      <xdr:row>39</xdr:row>
      <xdr:rowOff>44267</xdr:rowOff>
    </xdr:to>
    <xdr:cxnSp macro="">
      <xdr:nvCxnSpPr>
        <xdr:cNvPr id="502" name="直線コネクタ 501"/>
        <xdr:cNvCxnSpPr/>
      </xdr:nvCxnSpPr>
      <xdr:spPr>
        <a:xfrm>
          <a:off x="15481300" y="673040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43859</xdr:rowOff>
    </xdr:from>
    <xdr:to>
      <xdr:col>22</xdr:col>
      <xdr:colOff>365125</xdr:colOff>
      <xdr:row>39</xdr:row>
      <xdr:rowOff>44062</xdr:rowOff>
    </xdr:to>
    <xdr:cxnSp macro="">
      <xdr:nvCxnSpPr>
        <xdr:cNvPr id="505" name="直線コネクタ 504"/>
        <xdr:cNvCxnSpPr/>
      </xdr:nvCxnSpPr>
      <xdr:spPr>
        <a:xfrm flipV="1">
          <a:off x="14592300" y="673040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155674</xdr:rowOff>
    </xdr:from>
    <xdr:to>
      <xdr:col>22</xdr:col>
      <xdr:colOff>415925</xdr:colOff>
      <xdr:row>39</xdr:row>
      <xdr:rowOff>85824</xdr:rowOff>
    </xdr:to>
    <xdr:sp macro="" textlink="">
      <xdr:nvSpPr>
        <xdr:cNvPr id="506" name="フローチャート : 判断 505"/>
        <xdr:cNvSpPr/>
      </xdr:nvSpPr>
      <xdr:spPr>
        <a:xfrm>
          <a:off x="15430500" y="667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102351</xdr:rowOff>
    </xdr:from>
    <xdr:ext cx="469744" cy="259045"/>
    <xdr:sp macro="" textlink="">
      <xdr:nvSpPr>
        <xdr:cNvPr id="507" name="テキスト ボックス 506"/>
        <xdr:cNvSpPr txBox="1"/>
      </xdr:nvSpPr>
      <xdr:spPr>
        <a:xfrm>
          <a:off x="15246427" y="644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43825</xdr:rowOff>
    </xdr:from>
    <xdr:to>
      <xdr:col>21</xdr:col>
      <xdr:colOff>161925</xdr:colOff>
      <xdr:row>39</xdr:row>
      <xdr:rowOff>44062</xdr:rowOff>
    </xdr:to>
    <xdr:cxnSp macro="">
      <xdr:nvCxnSpPr>
        <xdr:cNvPr id="508" name="直線コネクタ 507"/>
        <xdr:cNvCxnSpPr/>
      </xdr:nvCxnSpPr>
      <xdr:spPr>
        <a:xfrm>
          <a:off x="13703300" y="673037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29191</xdr:rowOff>
    </xdr:from>
    <xdr:to>
      <xdr:col>19</xdr:col>
      <xdr:colOff>644525</xdr:colOff>
      <xdr:row>39</xdr:row>
      <xdr:rowOff>43825</xdr:rowOff>
    </xdr:to>
    <xdr:cxnSp macro="">
      <xdr:nvCxnSpPr>
        <xdr:cNvPr id="511" name="直線コネクタ 510"/>
        <xdr:cNvCxnSpPr/>
      </xdr:nvCxnSpPr>
      <xdr:spPr>
        <a:xfrm>
          <a:off x="12814300" y="6715741"/>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164917</xdr:rowOff>
    </xdr:from>
    <xdr:to>
      <xdr:col>23</xdr:col>
      <xdr:colOff>568325</xdr:colOff>
      <xdr:row>39</xdr:row>
      <xdr:rowOff>95067</xdr:rowOff>
    </xdr:to>
    <xdr:sp macro="" textlink="">
      <xdr:nvSpPr>
        <xdr:cNvPr id="521" name="円/楕円 520"/>
        <xdr:cNvSpPr/>
      </xdr:nvSpPr>
      <xdr:spPr>
        <a:xfrm>
          <a:off x="162687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164509</xdr:rowOff>
    </xdr:from>
    <xdr:to>
      <xdr:col>22</xdr:col>
      <xdr:colOff>415925</xdr:colOff>
      <xdr:row>39</xdr:row>
      <xdr:rowOff>94659</xdr:rowOff>
    </xdr:to>
    <xdr:sp macro="" textlink="">
      <xdr:nvSpPr>
        <xdr:cNvPr id="523" name="円/楕円 522"/>
        <xdr:cNvSpPr/>
      </xdr:nvSpPr>
      <xdr:spPr>
        <a:xfrm>
          <a:off x="15430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85786</xdr:rowOff>
    </xdr:from>
    <xdr:ext cx="378565" cy="259045"/>
    <xdr:sp macro="" textlink="">
      <xdr:nvSpPr>
        <xdr:cNvPr id="524" name="テキスト ボックス 523"/>
        <xdr:cNvSpPr txBox="1"/>
      </xdr:nvSpPr>
      <xdr:spPr>
        <a:xfrm>
          <a:off x="15292017" y="677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164712</xdr:rowOff>
    </xdr:from>
    <xdr:to>
      <xdr:col>21</xdr:col>
      <xdr:colOff>212725</xdr:colOff>
      <xdr:row>39</xdr:row>
      <xdr:rowOff>94862</xdr:rowOff>
    </xdr:to>
    <xdr:sp macro="" textlink="">
      <xdr:nvSpPr>
        <xdr:cNvPr id="525" name="円/楕円 524"/>
        <xdr:cNvSpPr/>
      </xdr:nvSpPr>
      <xdr:spPr>
        <a:xfrm>
          <a:off x="14541500" y="66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85989</xdr:rowOff>
    </xdr:from>
    <xdr:ext cx="378565" cy="259045"/>
    <xdr:sp macro="" textlink="">
      <xdr:nvSpPr>
        <xdr:cNvPr id="526" name="テキスト ボックス 525"/>
        <xdr:cNvSpPr txBox="1"/>
      </xdr:nvSpPr>
      <xdr:spPr>
        <a:xfrm>
          <a:off x="14403017" y="677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164475</xdr:rowOff>
    </xdr:from>
    <xdr:to>
      <xdr:col>20</xdr:col>
      <xdr:colOff>9525</xdr:colOff>
      <xdr:row>39</xdr:row>
      <xdr:rowOff>94625</xdr:rowOff>
    </xdr:to>
    <xdr:sp macro="" textlink="">
      <xdr:nvSpPr>
        <xdr:cNvPr id="527" name="円/楕円 526"/>
        <xdr:cNvSpPr/>
      </xdr:nvSpPr>
      <xdr:spPr>
        <a:xfrm>
          <a:off x="13652500" y="66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85752</xdr:rowOff>
    </xdr:from>
    <xdr:ext cx="378565" cy="259045"/>
    <xdr:sp macro="" textlink="">
      <xdr:nvSpPr>
        <xdr:cNvPr id="528" name="テキスト ボックス 527"/>
        <xdr:cNvSpPr txBox="1"/>
      </xdr:nvSpPr>
      <xdr:spPr>
        <a:xfrm>
          <a:off x="13514017" y="677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149841</xdr:rowOff>
    </xdr:from>
    <xdr:to>
      <xdr:col>18</xdr:col>
      <xdr:colOff>492125</xdr:colOff>
      <xdr:row>39</xdr:row>
      <xdr:rowOff>79991</xdr:rowOff>
    </xdr:to>
    <xdr:sp macro="" textlink="">
      <xdr:nvSpPr>
        <xdr:cNvPr id="529" name="円/楕円 528"/>
        <xdr:cNvSpPr/>
      </xdr:nvSpPr>
      <xdr:spPr>
        <a:xfrm>
          <a:off x="12763500" y="66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71118</xdr:rowOff>
    </xdr:from>
    <xdr:ext cx="469744" cy="259045"/>
    <xdr:sp macro="" textlink="">
      <xdr:nvSpPr>
        <xdr:cNvPr id="530" name="テキスト ボックス 529"/>
        <xdr:cNvSpPr txBox="1"/>
      </xdr:nvSpPr>
      <xdr:spPr>
        <a:xfrm>
          <a:off x="12579427" y="675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41086</xdr:rowOff>
    </xdr:from>
    <xdr:to>
      <xdr:col>23</xdr:col>
      <xdr:colOff>517525</xdr:colOff>
      <xdr:row>77</xdr:row>
      <xdr:rowOff>50567</xdr:rowOff>
    </xdr:to>
    <xdr:cxnSp macro="">
      <xdr:nvCxnSpPr>
        <xdr:cNvPr id="610" name="直線コネクタ 609"/>
        <xdr:cNvCxnSpPr/>
      </xdr:nvCxnSpPr>
      <xdr:spPr>
        <a:xfrm flipV="1">
          <a:off x="15481300" y="13242736"/>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13872</xdr:rowOff>
    </xdr:from>
    <xdr:to>
      <xdr:col>22</xdr:col>
      <xdr:colOff>365125</xdr:colOff>
      <xdr:row>77</xdr:row>
      <xdr:rowOff>50567</xdr:rowOff>
    </xdr:to>
    <xdr:cxnSp macro="">
      <xdr:nvCxnSpPr>
        <xdr:cNvPr id="613" name="直線コネクタ 612"/>
        <xdr:cNvCxnSpPr/>
      </xdr:nvCxnSpPr>
      <xdr:spPr>
        <a:xfrm>
          <a:off x="14592300" y="13215522"/>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14" name="フローチャート : 判断 613"/>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132394</xdr:rowOff>
    </xdr:from>
    <xdr:ext cx="534377" cy="259045"/>
    <xdr:sp macro="" textlink="">
      <xdr:nvSpPr>
        <xdr:cNvPr id="615" name="テキスト ボックス 614"/>
        <xdr:cNvSpPr txBox="1"/>
      </xdr:nvSpPr>
      <xdr:spPr>
        <a:xfrm>
          <a:off x="15214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13872</xdr:rowOff>
    </xdr:from>
    <xdr:to>
      <xdr:col>21</xdr:col>
      <xdr:colOff>161925</xdr:colOff>
      <xdr:row>77</xdr:row>
      <xdr:rowOff>24039</xdr:rowOff>
    </xdr:to>
    <xdr:cxnSp macro="">
      <xdr:nvCxnSpPr>
        <xdr:cNvPr id="616" name="直線コネクタ 615"/>
        <xdr:cNvCxnSpPr/>
      </xdr:nvCxnSpPr>
      <xdr:spPr>
        <a:xfrm flipV="1">
          <a:off x="13703300" y="1321552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155440</xdr:rowOff>
    </xdr:from>
    <xdr:to>
      <xdr:col>19</xdr:col>
      <xdr:colOff>644525</xdr:colOff>
      <xdr:row>77</xdr:row>
      <xdr:rowOff>24039</xdr:rowOff>
    </xdr:to>
    <xdr:cxnSp macro="">
      <xdr:nvCxnSpPr>
        <xdr:cNvPr id="619" name="直線コネクタ 618"/>
        <xdr:cNvCxnSpPr/>
      </xdr:nvCxnSpPr>
      <xdr:spPr>
        <a:xfrm>
          <a:off x="12814300" y="13185640"/>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161736</xdr:rowOff>
    </xdr:from>
    <xdr:to>
      <xdr:col>23</xdr:col>
      <xdr:colOff>568325</xdr:colOff>
      <xdr:row>77</xdr:row>
      <xdr:rowOff>91886</xdr:rowOff>
    </xdr:to>
    <xdr:sp macro="" textlink="">
      <xdr:nvSpPr>
        <xdr:cNvPr id="629" name="円/楕円 628"/>
        <xdr:cNvSpPr/>
      </xdr:nvSpPr>
      <xdr:spPr>
        <a:xfrm>
          <a:off x="16268700" y="13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140163</xdr:rowOff>
    </xdr:from>
    <xdr:ext cx="534377" cy="259045"/>
    <xdr:sp macro="" textlink="">
      <xdr:nvSpPr>
        <xdr:cNvPr id="630" name="公債費該当値テキスト"/>
        <xdr:cNvSpPr txBox="1"/>
      </xdr:nvSpPr>
      <xdr:spPr>
        <a:xfrm>
          <a:off x="16370300" y="131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171217</xdr:rowOff>
    </xdr:from>
    <xdr:to>
      <xdr:col>22</xdr:col>
      <xdr:colOff>415925</xdr:colOff>
      <xdr:row>77</xdr:row>
      <xdr:rowOff>101367</xdr:rowOff>
    </xdr:to>
    <xdr:sp macro="" textlink="">
      <xdr:nvSpPr>
        <xdr:cNvPr id="631" name="円/楕円 630"/>
        <xdr:cNvSpPr/>
      </xdr:nvSpPr>
      <xdr:spPr>
        <a:xfrm>
          <a:off x="15430500" y="132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92494</xdr:rowOff>
    </xdr:from>
    <xdr:ext cx="534377" cy="259045"/>
    <xdr:sp macro="" textlink="">
      <xdr:nvSpPr>
        <xdr:cNvPr id="632" name="テキスト ボックス 631"/>
        <xdr:cNvSpPr txBox="1"/>
      </xdr:nvSpPr>
      <xdr:spPr>
        <a:xfrm>
          <a:off x="15214111" y="132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134522</xdr:rowOff>
    </xdr:from>
    <xdr:to>
      <xdr:col>21</xdr:col>
      <xdr:colOff>212725</xdr:colOff>
      <xdr:row>77</xdr:row>
      <xdr:rowOff>64672</xdr:rowOff>
    </xdr:to>
    <xdr:sp macro="" textlink="">
      <xdr:nvSpPr>
        <xdr:cNvPr id="633" name="円/楕円 632"/>
        <xdr:cNvSpPr/>
      </xdr:nvSpPr>
      <xdr:spPr>
        <a:xfrm>
          <a:off x="14541500" y="131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55799</xdr:rowOff>
    </xdr:from>
    <xdr:ext cx="534377" cy="259045"/>
    <xdr:sp macro="" textlink="">
      <xdr:nvSpPr>
        <xdr:cNvPr id="634" name="テキスト ボックス 633"/>
        <xdr:cNvSpPr txBox="1"/>
      </xdr:nvSpPr>
      <xdr:spPr>
        <a:xfrm>
          <a:off x="14325111" y="132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144689</xdr:rowOff>
    </xdr:from>
    <xdr:to>
      <xdr:col>20</xdr:col>
      <xdr:colOff>9525</xdr:colOff>
      <xdr:row>77</xdr:row>
      <xdr:rowOff>74839</xdr:rowOff>
    </xdr:to>
    <xdr:sp macro="" textlink="">
      <xdr:nvSpPr>
        <xdr:cNvPr id="635" name="円/楕円 634"/>
        <xdr:cNvSpPr/>
      </xdr:nvSpPr>
      <xdr:spPr>
        <a:xfrm>
          <a:off x="13652500" y="13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65966</xdr:rowOff>
    </xdr:from>
    <xdr:ext cx="534377" cy="259045"/>
    <xdr:sp macro="" textlink="">
      <xdr:nvSpPr>
        <xdr:cNvPr id="636" name="テキスト ボックス 635"/>
        <xdr:cNvSpPr txBox="1"/>
      </xdr:nvSpPr>
      <xdr:spPr>
        <a:xfrm>
          <a:off x="13436111" y="132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104640</xdr:rowOff>
    </xdr:from>
    <xdr:to>
      <xdr:col>18</xdr:col>
      <xdr:colOff>492125</xdr:colOff>
      <xdr:row>77</xdr:row>
      <xdr:rowOff>34790</xdr:rowOff>
    </xdr:to>
    <xdr:sp macro="" textlink="">
      <xdr:nvSpPr>
        <xdr:cNvPr id="637" name="円/楕円 636"/>
        <xdr:cNvSpPr/>
      </xdr:nvSpPr>
      <xdr:spPr>
        <a:xfrm>
          <a:off x="12763500" y="13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25917</xdr:rowOff>
    </xdr:from>
    <xdr:ext cx="534377" cy="259045"/>
    <xdr:sp macro="" textlink="">
      <xdr:nvSpPr>
        <xdr:cNvPr id="638" name="テキスト ボックス 637"/>
        <xdr:cNvSpPr txBox="1"/>
      </xdr:nvSpPr>
      <xdr:spPr>
        <a:xfrm>
          <a:off x="12547111" y="13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77192</xdr:rowOff>
    </xdr:from>
    <xdr:to>
      <xdr:col>23</xdr:col>
      <xdr:colOff>517525</xdr:colOff>
      <xdr:row>98</xdr:row>
      <xdr:rowOff>113987</xdr:rowOff>
    </xdr:to>
    <xdr:cxnSp macro="">
      <xdr:nvCxnSpPr>
        <xdr:cNvPr id="665" name="直線コネクタ 664"/>
        <xdr:cNvCxnSpPr/>
      </xdr:nvCxnSpPr>
      <xdr:spPr>
        <a:xfrm flipV="1">
          <a:off x="15481300" y="16879292"/>
          <a:ext cx="8382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113987</xdr:rowOff>
    </xdr:from>
    <xdr:to>
      <xdr:col>22</xdr:col>
      <xdr:colOff>365125</xdr:colOff>
      <xdr:row>98</xdr:row>
      <xdr:rowOff>124521</xdr:rowOff>
    </xdr:to>
    <xdr:cxnSp macro="">
      <xdr:nvCxnSpPr>
        <xdr:cNvPr id="668" name="直線コネクタ 667"/>
        <xdr:cNvCxnSpPr/>
      </xdr:nvCxnSpPr>
      <xdr:spPr>
        <a:xfrm flipV="1">
          <a:off x="14592300" y="16916087"/>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156575</xdr:rowOff>
    </xdr:from>
    <xdr:to>
      <xdr:col>22</xdr:col>
      <xdr:colOff>415925</xdr:colOff>
      <xdr:row>98</xdr:row>
      <xdr:rowOff>86725</xdr:rowOff>
    </xdr:to>
    <xdr:sp macro="" textlink="">
      <xdr:nvSpPr>
        <xdr:cNvPr id="669" name="フローチャート : 判断 668"/>
        <xdr:cNvSpPr/>
      </xdr:nvSpPr>
      <xdr:spPr>
        <a:xfrm>
          <a:off x="15430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103252</xdr:rowOff>
    </xdr:from>
    <xdr:ext cx="534377" cy="259045"/>
    <xdr:sp macro="" textlink="">
      <xdr:nvSpPr>
        <xdr:cNvPr id="670" name="テキスト ボックス 669"/>
        <xdr:cNvSpPr txBox="1"/>
      </xdr:nvSpPr>
      <xdr:spPr>
        <a:xfrm>
          <a:off x="15214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124521</xdr:rowOff>
    </xdr:from>
    <xdr:to>
      <xdr:col>21</xdr:col>
      <xdr:colOff>161925</xdr:colOff>
      <xdr:row>98</xdr:row>
      <xdr:rowOff>126177</xdr:rowOff>
    </xdr:to>
    <xdr:cxnSp macro="">
      <xdr:nvCxnSpPr>
        <xdr:cNvPr id="671" name="直線コネクタ 670"/>
        <xdr:cNvCxnSpPr/>
      </xdr:nvCxnSpPr>
      <xdr:spPr>
        <a:xfrm flipV="1">
          <a:off x="13703300" y="16926621"/>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109483</xdr:rowOff>
    </xdr:from>
    <xdr:to>
      <xdr:col>19</xdr:col>
      <xdr:colOff>644525</xdr:colOff>
      <xdr:row>98</xdr:row>
      <xdr:rowOff>126177</xdr:rowOff>
    </xdr:to>
    <xdr:cxnSp macro="">
      <xdr:nvCxnSpPr>
        <xdr:cNvPr id="674" name="直線コネクタ 673"/>
        <xdr:cNvCxnSpPr/>
      </xdr:nvCxnSpPr>
      <xdr:spPr>
        <a:xfrm>
          <a:off x="12814300" y="16911583"/>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26392</xdr:rowOff>
    </xdr:from>
    <xdr:to>
      <xdr:col>23</xdr:col>
      <xdr:colOff>568325</xdr:colOff>
      <xdr:row>98</xdr:row>
      <xdr:rowOff>127992</xdr:rowOff>
    </xdr:to>
    <xdr:sp macro="" textlink="">
      <xdr:nvSpPr>
        <xdr:cNvPr id="684" name="円/楕円 683"/>
        <xdr:cNvSpPr/>
      </xdr:nvSpPr>
      <xdr:spPr>
        <a:xfrm>
          <a:off x="16268700" y="16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157219</xdr:rowOff>
    </xdr:from>
    <xdr:ext cx="534377" cy="259045"/>
    <xdr:sp macro="" textlink="">
      <xdr:nvSpPr>
        <xdr:cNvPr id="685" name="積立金該当値テキスト"/>
        <xdr:cNvSpPr txBox="1"/>
      </xdr:nvSpPr>
      <xdr:spPr>
        <a:xfrm>
          <a:off x="16370300" y="166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63187</xdr:rowOff>
    </xdr:from>
    <xdr:to>
      <xdr:col>22</xdr:col>
      <xdr:colOff>415925</xdr:colOff>
      <xdr:row>98</xdr:row>
      <xdr:rowOff>164787</xdr:rowOff>
    </xdr:to>
    <xdr:sp macro="" textlink="">
      <xdr:nvSpPr>
        <xdr:cNvPr id="686" name="円/楕円 685"/>
        <xdr:cNvSpPr/>
      </xdr:nvSpPr>
      <xdr:spPr>
        <a:xfrm>
          <a:off x="15430500" y="168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155914</xdr:rowOff>
    </xdr:from>
    <xdr:ext cx="469744" cy="259045"/>
    <xdr:sp macro="" textlink="">
      <xdr:nvSpPr>
        <xdr:cNvPr id="687" name="テキスト ボックス 686"/>
        <xdr:cNvSpPr txBox="1"/>
      </xdr:nvSpPr>
      <xdr:spPr>
        <a:xfrm>
          <a:off x="15246427" y="1695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73721</xdr:rowOff>
    </xdr:from>
    <xdr:to>
      <xdr:col>21</xdr:col>
      <xdr:colOff>212725</xdr:colOff>
      <xdr:row>99</xdr:row>
      <xdr:rowOff>3871</xdr:rowOff>
    </xdr:to>
    <xdr:sp macro="" textlink="">
      <xdr:nvSpPr>
        <xdr:cNvPr id="688" name="円/楕円 687"/>
        <xdr:cNvSpPr/>
      </xdr:nvSpPr>
      <xdr:spPr>
        <a:xfrm>
          <a:off x="14541500" y="16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166448</xdr:rowOff>
    </xdr:from>
    <xdr:ext cx="469744" cy="259045"/>
    <xdr:sp macro="" textlink="">
      <xdr:nvSpPr>
        <xdr:cNvPr id="689" name="テキスト ボックス 688"/>
        <xdr:cNvSpPr txBox="1"/>
      </xdr:nvSpPr>
      <xdr:spPr>
        <a:xfrm>
          <a:off x="14357427" y="169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75377</xdr:rowOff>
    </xdr:from>
    <xdr:to>
      <xdr:col>20</xdr:col>
      <xdr:colOff>9525</xdr:colOff>
      <xdr:row>99</xdr:row>
      <xdr:rowOff>5527</xdr:rowOff>
    </xdr:to>
    <xdr:sp macro="" textlink="">
      <xdr:nvSpPr>
        <xdr:cNvPr id="690" name="円/楕円 689"/>
        <xdr:cNvSpPr/>
      </xdr:nvSpPr>
      <xdr:spPr>
        <a:xfrm>
          <a:off x="13652500" y="168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168104</xdr:rowOff>
    </xdr:from>
    <xdr:ext cx="469744" cy="259045"/>
    <xdr:sp macro="" textlink="">
      <xdr:nvSpPr>
        <xdr:cNvPr id="691" name="テキスト ボックス 690"/>
        <xdr:cNvSpPr txBox="1"/>
      </xdr:nvSpPr>
      <xdr:spPr>
        <a:xfrm>
          <a:off x="13468427" y="169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58683</xdr:rowOff>
    </xdr:from>
    <xdr:to>
      <xdr:col>18</xdr:col>
      <xdr:colOff>492125</xdr:colOff>
      <xdr:row>98</xdr:row>
      <xdr:rowOff>160283</xdr:rowOff>
    </xdr:to>
    <xdr:sp macro="" textlink="">
      <xdr:nvSpPr>
        <xdr:cNvPr id="692" name="円/楕円 691"/>
        <xdr:cNvSpPr/>
      </xdr:nvSpPr>
      <xdr:spPr>
        <a:xfrm>
          <a:off x="12763500" y="168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151410</xdr:rowOff>
    </xdr:from>
    <xdr:ext cx="469744" cy="259045"/>
    <xdr:sp macro="" textlink="">
      <xdr:nvSpPr>
        <xdr:cNvPr id="693" name="テキスト ボックス 692"/>
        <xdr:cNvSpPr txBox="1"/>
      </xdr:nvSpPr>
      <xdr:spPr>
        <a:xfrm>
          <a:off x="12579427" y="1695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4" name="フローチャート : 判断 72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5" name="テキスト ボックス 72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126898</xdr:rowOff>
    </xdr:from>
    <xdr:to>
      <xdr:col>32</xdr:col>
      <xdr:colOff>187325</xdr:colOff>
      <xdr:row>57</xdr:row>
      <xdr:rowOff>132232</xdr:rowOff>
    </xdr:to>
    <xdr:cxnSp macro="">
      <xdr:nvCxnSpPr>
        <xdr:cNvPr id="777" name="直線コネクタ 776"/>
        <xdr:cNvCxnSpPr/>
      </xdr:nvCxnSpPr>
      <xdr:spPr>
        <a:xfrm>
          <a:off x="21323300" y="989954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126898</xdr:rowOff>
    </xdr:from>
    <xdr:to>
      <xdr:col>31</xdr:col>
      <xdr:colOff>34925</xdr:colOff>
      <xdr:row>57</xdr:row>
      <xdr:rowOff>138862</xdr:rowOff>
    </xdr:to>
    <xdr:cxnSp macro="">
      <xdr:nvCxnSpPr>
        <xdr:cNvPr id="780" name="直線コネクタ 779"/>
        <xdr:cNvCxnSpPr/>
      </xdr:nvCxnSpPr>
      <xdr:spPr>
        <a:xfrm flipV="1">
          <a:off x="20434300" y="989954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164452</xdr:rowOff>
    </xdr:from>
    <xdr:to>
      <xdr:col>31</xdr:col>
      <xdr:colOff>85725</xdr:colOff>
      <xdr:row>58</xdr:row>
      <xdr:rowOff>94602</xdr:rowOff>
    </xdr:to>
    <xdr:sp macro="" textlink="">
      <xdr:nvSpPr>
        <xdr:cNvPr id="781" name="フローチャート : 判断 780"/>
        <xdr:cNvSpPr/>
      </xdr:nvSpPr>
      <xdr:spPr>
        <a:xfrm>
          <a:off x="212725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85729</xdr:rowOff>
    </xdr:from>
    <xdr:ext cx="469744" cy="259045"/>
    <xdr:sp macro="" textlink="">
      <xdr:nvSpPr>
        <xdr:cNvPr id="782" name="テキスト ボックス 781"/>
        <xdr:cNvSpPr txBox="1"/>
      </xdr:nvSpPr>
      <xdr:spPr>
        <a:xfrm>
          <a:off x="21088427" y="1002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38316</xdr:rowOff>
    </xdr:from>
    <xdr:to>
      <xdr:col>29</xdr:col>
      <xdr:colOff>517525</xdr:colOff>
      <xdr:row>57</xdr:row>
      <xdr:rowOff>138862</xdr:rowOff>
    </xdr:to>
    <xdr:cxnSp macro="">
      <xdr:nvCxnSpPr>
        <xdr:cNvPr id="783" name="直線コネクタ 782"/>
        <xdr:cNvCxnSpPr/>
      </xdr:nvCxnSpPr>
      <xdr:spPr>
        <a:xfrm>
          <a:off x="19545300" y="9125166"/>
          <a:ext cx="889000" cy="7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132156</xdr:rowOff>
    </xdr:from>
    <xdr:to>
      <xdr:col>28</xdr:col>
      <xdr:colOff>314325</xdr:colOff>
      <xdr:row>53</xdr:row>
      <xdr:rowOff>38316</xdr:rowOff>
    </xdr:to>
    <xdr:cxnSp macro="">
      <xdr:nvCxnSpPr>
        <xdr:cNvPr id="786" name="直線コネクタ 785"/>
        <xdr:cNvCxnSpPr/>
      </xdr:nvCxnSpPr>
      <xdr:spPr>
        <a:xfrm>
          <a:off x="18656300" y="8876106"/>
          <a:ext cx="889000" cy="24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81432</xdr:rowOff>
    </xdr:from>
    <xdr:to>
      <xdr:col>32</xdr:col>
      <xdr:colOff>238125</xdr:colOff>
      <xdr:row>58</xdr:row>
      <xdr:rowOff>11582</xdr:rowOff>
    </xdr:to>
    <xdr:sp macro="" textlink="">
      <xdr:nvSpPr>
        <xdr:cNvPr id="796" name="円/楕円 795"/>
        <xdr:cNvSpPr/>
      </xdr:nvSpPr>
      <xdr:spPr>
        <a:xfrm>
          <a:off x="221107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59859</xdr:rowOff>
    </xdr:from>
    <xdr:ext cx="469744" cy="259045"/>
    <xdr:sp macro="" textlink="">
      <xdr:nvSpPr>
        <xdr:cNvPr id="797" name="貸付金該当値テキスト"/>
        <xdr:cNvSpPr txBox="1"/>
      </xdr:nvSpPr>
      <xdr:spPr>
        <a:xfrm>
          <a:off x="22212300" y="98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76098</xdr:rowOff>
    </xdr:from>
    <xdr:to>
      <xdr:col>31</xdr:col>
      <xdr:colOff>85725</xdr:colOff>
      <xdr:row>58</xdr:row>
      <xdr:rowOff>6248</xdr:rowOff>
    </xdr:to>
    <xdr:sp macro="" textlink="">
      <xdr:nvSpPr>
        <xdr:cNvPr id="798" name="円/楕円 797"/>
        <xdr:cNvSpPr/>
      </xdr:nvSpPr>
      <xdr:spPr>
        <a:xfrm>
          <a:off x="21272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22775</xdr:rowOff>
    </xdr:from>
    <xdr:ext cx="469744" cy="259045"/>
    <xdr:sp macro="" textlink="">
      <xdr:nvSpPr>
        <xdr:cNvPr id="799" name="テキスト ボックス 798"/>
        <xdr:cNvSpPr txBox="1"/>
      </xdr:nvSpPr>
      <xdr:spPr>
        <a:xfrm>
          <a:off x="21088427" y="96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88062</xdr:rowOff>
    </xdr:from>
    <xdr:to>
      <xdr:col>29</xdr:col>
      <xdr:colOff>568325</xdr:colOff>
      <xdr:row>58</xdr:row>
      <xdr:rowOff>18212</xdr:rowOff>
    </xdr:to>
    <xdr:sp macro="" textlink="">
      <xdr:nvSpPr>
        <xdr:cNvPr id="800" name="円/楕円 799"/>
        <xdr:cNvSpPr/>
      </xdr:nvSpPr>
      <xdr:spPr>
        <a:xfrm>
          <a:off x="20383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34739</xdr:rowOff>
    </xdr:from>
    <xdr:ext cx="469744" cy="259045"/>
    <xdr:sp macro="" textlink="">
      <xdr:nvSpPr>
        <xdr:cNvPr id="801" name="テキスト ボックス 800"/>
        <xdr:cNvSpPr txBox="1"/>
      </xdr:nvSpPr>
      <xdr:spPr>
        <a:xfrm>
          <a:off x="20199427" y="96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158966</xdr:rowOff>
    </xdr:from>
    <xdr:to>
      <xdr:col>28</xdr:col>
      <xdr:colOff>365125</xdr:colOff>
      <xdr:row>53</xdr:row>
      <xdr:rowOff>89116</xdr:rowOff>
    </xdr:to>
    <xdr:sp macro="" textlink="">
      <xdr:nvSpPr>
        <xdr:cNvPr id="802" name="円/楕円 801"/>
        <xdr:cNvSpPr/>
      </xdr:nvSpPr>
      <xdr:spPr>
        <a:xfrm>
          <a:off x="19494500" y="90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105643</xdr:rowOff>
    </xdr:from>
    <xdr:ext cx="534377" cy="259045"/>
    <xdr:sp macro="" textlink="">
      <xdr:nvSpPr>
        <xdr:cNvPr id="803" name="テキスト ボックス 802"/>
        <xdr:cNvSpPr txBox="1"/>
      </xdr:nvSpPr>
      <xdr:spPr>
        <a:xfrm>
          <a:off x="19278111" y="8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81356</xdr:rowOff>
    </xdr:from>
    <xdr:to>
      <xdr:col>27</xdr:col>
      <xdr:colOff>161925</xdr:colOff>
      <xdr:row>52</xdr:row>
      <xdr:rowOff>11506</xdr:rowOff>
    </xdr:to>
    <xdr:sp macro="" textlink="">
      <xdr:nvSpPr>
        <xdr:cNvPr id="804" name="円/楕円 803"/>
        <xdr:cNvSpPr/>
      </xdr:nvSpPr>
      <xdr:spPr>
        <a:xfrm>
          <a:off x="18605500" y="88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28033</xdr:rowOff>
    </xdr:from>
    <xdr:ext cx="534377" cy="259045"/>
    <xdr:sp macro="" textlink="">
      <xdr:nvSpPr>
        <xdr:cNvPr id="805" name="テキスト ボックス 804"/>
        <xdr:cNvSpPr txBox="1"/>
      </xdr:nvSpPr>
      <xdr:spPr>
        <a:xfrm>
          <a:off x="18389111" y="86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147338</xdr:rowOff>
    </xdr:from>
    <xdr:to>
      <xdr:col>32</xdr:col>
      <xdr:colOff>187325</xdr:colOff>
      <xdr:row>77</xdr:row>
      <xdr:rowOff>16866</xdr:rowOff>
    </xdr:to>
    <xdr:cxnSp macro="">
      <xdr:nvCxnSpPr>
        <xdr:cNvPr id="835" name="直線コネクタ 834"/>
        <xdr:cNvCxnSpPr/>
      </xdr:nvCxnSpPr>
      <xdr:spPr>
        <a:xfrm>
          <a:off x="21323300" y="13177538"/>
          <a:ext cx="8382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147338</xdr:rowOff>
    </xdr:from>
    <xdr:to>
      <xdr:col>31</xdr:col>
      <xdr:colOff>34925</xdr:colOff>
      <xdr:row>77</xdr:row>
      <xdr:rowOff>75330</xdr:rowOff>
    </xdr:to>
    <xdr:cxnSp macro="">
      <xdr:nvCxnSpPr>
        <xdr:cNvPr id="838" name="直線コネクタ 837"/>
        <xdr:cNvCxnSpPr/>
      </xdr:nvCxnSpPr>
      <xdr:spPr>
        <a:xfrm flipV="1">
          <a:off x="20434300" y="13177538"/>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39" name="フローチャート : 判断 83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0" name="テキスト ボックス 839"/>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75330</xdr:rowOff>
    </xdr:from>
    <xdr:to>
      <xdr:col>29</xdr:col>
      <xdr:colOff>517525</xdr:colOff>
      <xdr:row>77</xdr:row>
      <xdr:rowOff>143757</xdr:rowOff>
    </xdr:to>
    <xdr:cxnSp macro="">
      <xdr:nvCxnSpPr>
        <xdr:cNvPr id="841" name="直線コネクタ 840"/>
        <xdr:cNvCxnSpPr/>
      </xdr:nvCxnSpPr>
      <xdr:spPr>
        <a:xfrm flipV="1">
          <a:off x="19545300" y="13276980"/>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143757</xdr:rowOff>
    </xdr:from>
    <xdr:to>
      <xdr:col>28</xdr:col>
      <xdr:colOff>314325</xdr:colOff>
      <xdr:row>77</xdr:row>
      <xdr:rowOff>144711</xdr:rowOff>
    </xdr:to>
    <xdr:cxnSp macro="">
      <xdr:nvCxnSpPr>
        <xdr:cNvPr id="844" name="直線コネクタ 843"/>
        <xdr:cNvCxnSpPr/>
      </xdr:nvCxnSpPr>
      <xdr:spPr>
        <a:xfrm flipV="1">
          <a:off x="18656300" y="1334540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137516</xdr:rowOff>
    </xdr:from>
    <xdr:to>
      <xdr:col>32</xdr:col>
      <xdr:colOff>238125</xdr:colOff>
      <xdr:row>77</xdr:row>
      <xdr:rowOff>67666</xdr:rowOff>
    </xdr:to>
    <xdr:sp macro="" textlink="">
      <xdr:nvSpPr>
        <xdr:cNvPr id="854" name="円/楕円 853"/>
        <xdr:cNvSpPr/>
      </xdr:nvSpPr>
      <xdr:spPr>
        <a:xfrm>
          <a:off x="221107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115943</xdr:rowOff>
    </xdr:from>
    <xdr:ext cx="534377" cy="259045"/>
    <xdr:sp macro="" textlink="">
      <xdr:nvSpPr>
        <xdr:cNvPr id="855" name="繰出金該当値テキスト"/>
        <xdr:cNvSpPr txBox="1"/>
      </xdr:nvSpPr>
      <xdr:spPr>
        <a:xfrm>
          <a:off x="22212300" y="131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96538</xdr:rowOff>
    </xdr:from>
    <xdr:to>
      <xdr:col>31</xdr:col>
      <xdr:colOff>85725</xdr:colOff>
      <xdr:row>77</xdr:row>
      <xdr:rowOff>26688</xdr:rowOff>
    </xdr:to>
    <xdr:sp macro="" textlink="">
      <xdr:nvSpPr>
        <xdr:cNvPr id="856" name="円/楕円 855"/>
        <xdr:cNvSpPr/>
      </xdr:nvSpPr>
      <xdr:spPr>
        <a:xfrm>
          <a:off x="21272500" y="13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17815</xdr:rowOff>
    </xdr:from>
    <xdr:ext cx="534377" cy="259045"/>
    <xdr:sp macro="" textlink="">
      <xdr:nvSpPr>
        <xdr:cNvPr id="857" name="テキスト ボックス 856"/>
        <xdr:cNvSpPr txBox="1"/>
      </xdr:nvSpPr>
      <xdr:spPr>
        <a:xfrm>
          <a:off x="21056111" y="132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24530</xdr:rowOff>
    </xdr:from>
    <xdr:to>
      <xdr:col>29</xdr:col>
      <xdr:colOff>568325</xdr:colOff>
      <xdr:row>77</xdr:row>
      <xdr:rowOff>126130</xdr:rowOff>
    </xdr:to>
    <xdr:sp macro="" textlink="">
      <xdr:nvSpPr>
        <xdr:cNvPr id="858" name="円/楕円 857"/>
        <xdr:cNvSpPr/>
      </xdr:nvSpPr>
      <xdr:spPr>
        <a:xfrm>
          <a:off x="20383500" y="132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117257</xdr:rowOff>
    </xdr:from>
    <xdr:ext cx="534377" cy="259045"/>
    <xdr:sp macro="" textlink="">
      <xdr:nvSpPr>
        <xdr:cNvPr id="859" name="テキスト ボックス 858"/>
        <xdr:cNvSpPr txBox="1"/>
      </xdr:nvSpPr>
      <xdr:spPr>
        <a:xfrm>
          <a:off x="20167111" y="13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92957</xdr:rowOff>
    </xdr:from>
    <xdr:to>
      <xdr:col>28</xdr:col>
      <xdr:colOff>365125</xdr:colOff>
      <xdr:row>78</xdr:row>
      <xdr:rowOff>23107</xdr:rowOff>
    </xdr:to>
    <xdr:sp macro="" textlink="">
      <xdr:nvSpPr>
        <xdr:cNvPr id="860" name="円/楕円 859"/>
        <xdr:cNvSpPr/>
      </xdr:nvSpPr>
      <xdr:spPr>
        <a:xfrm>
          <a:off x="19494500" y="132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14234</xdr:rowOff>
    </xdr:from>
    <xdr:ext cx="534377" cy="259045"/>
    <xdr:sp macro="" textlink="">
      <xdr:nvSpPr>
        <xdr:cNvPr id="861" name="テキスト ボックス 860"/>
        <xdr:cNvSpPr txBox="1"/>
      </xdr:nvSpPr>
      <xdr:spPr>
        <a:xfrm>
          <a:off x="19278111"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93911</xdr:rowOff>
    </xdr:from>
    <xdr:to>
      <xdr:col>27</xdr:col>
      <xdr:colOff>161925</xdr:colOff>
      <xdr:row>78</xdr:row>
      <xdr:rowOff>24061</xdr:rowOff>
    </xdr:to>
    <xdr:sp macro="" textlink="">
      <xdr:nvSpPr>
        <xdr:cNvPr id="862" name="円/楕円 861"/>
        <xdr:cNvSpPr/>
      </xdr:nvSpPr>
      <xdr:spPr>
        <a:xfrm>
          <a:off x="18605500" y="132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15188</xdr:rowOff>
    </xdr:from>
    <xdr:ext cx="534377" cy="259045"/>
    <xdr:sp macro="" textlink="">
      <xdr:nvSpPr>
        <xdr:cNvPr id="863" name="テキスト ボックス 862"/>
        <xdr:cNvSpPr txBox="1"/>
      </xdr:nvSpPr>
      <xdr:spPr>
        <a:xfrm>
          <a:off x="18389111" y="133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は、類似団体平均や全国平均を大幅に上回っております。これは主に、下水道事業や病院事業への繰出し、北はりま消防等の一部事務組合への負担金、産業振興促進奨励金や多面的機能支払交付金事業等の交付金に対する支出です。下水道事業債の償還や産業振興促進奨励金はピークを過ぎたことで減少傾向ですが、病院事業への繰出金は増加しています。今後は病院事業の改革プランを着実に実行するとともに、各種団体や個人等への補助金を精査し、補助事業等の適正化を図ります。</a:t>
          </a:r>
        </a:p>
        <a:p>
          <a:r>
            <a:rPr kumimoji="1" lang="ja-JP" altLang="en-US" sz="1300">
              <a:latin typeface="ＭＳ Ｐゴシック"/>
            </a:rPr>
            <a:t>　その他に、扶助費については類似団体平均を下回っておりますが、年々増加にあります。今後も厳しい財政状況のなか、優先すべき少子化・高齢化の課題に対応していきます。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45,099
44,250
150.98
20,290,339
20,228,193
28,455
11,587,169
19,361,253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3193</xdr:rowOff>
    </xdr:from>
    <xdr:to>
      <xdr:col>6</xdr:col>
      <xdr:colOff>511175</xdr:colOff>
      <xdr:row>38</xdr:row>
      <xdr:rowOff>108023</xdr:rowOff>
    </xdr:to>
    <xdr:cxnSp macro="">
      <xdr:nvCxnSpPr>
        <xdr:cNvPr id="63" name="直線コネクタ 62"/>
        <xdr:cNvCxnSpPr/>
      </xdr:nvCxnSpPr>
      <xdr:spPr>
        <a:xfrm>
          <a:off x="3797300" y="6518293"/>
          <a:ext cx="8382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164846</xdr:rowOff>
    </xdr:from>
    <xdr:to>
      <xdr:col>5</xdr:col>
      <xdr:colOff>358775</xdr:colOff>
      <xdr:row>38</xdr:row>
      <xdr:rowOff>3193</xdr:rowOff>
    </xdr:to>
    <xdr:cxnSp macro="">
      <xdr:nvCxnSpPr>
        <xdr:cNvPr id="66" name="直線コネクタ 65"/>
        <xdr:cNvCxnSpPr/>
      </xdr:nvCxnSpPr>
      <xdr:spPr>
        <a:xfrm>
          <a:off x="2908300" y="65084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10849</xdr:rowOff>
    </xdr:from>
    <xdr:to>
      <xdr:col>5</xdr:col>
      <xdr:colOff>409575</xdr:colOff>
      <xdr:row>35</xdr:row>
      <xdr:rowOff>112449</xdr:rowOff>
    </xdr:to>
    <xdr:sp macro="" textlink="">
      <xdr:nvSpPr>
        <xdr:cNvPr id="67" name="フローチャート : 判断 66"/>
        <xdr:cNvSpPr/>
      </xdr:nvSpPr>
      <xdr:spPr>
        <a:xfrm>
          <a:off x="3746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128976</xdr:rowOff>
    </xdr:from>
    <xdr:ext cx="469744" cy="259045"/>
    <xdr:sp macro="" textlink="">
      <xdr:nvSpPr>
        <xdr:cNvPr id="68" name="テキスト ボックス 67"/>
        <xdr:cNvSpPr txBox="1"/>
      </xdr:nvSpPr>
      <xdr:spPr>
        <a:xfrm>
          <a:off x="3562427"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164846</xdr:rowOff>
    </xdr:from>
    <xdr:to>
      <xdr:col>4</xdr:col>
      <xdr:colOff>155575</xdr:colOff>
      <xdr:row>38</xdr:row>
      <xdr:rowOff>37810</xdr:rowOff>
    </xdr:to>
    <xdr:cxnSp macro="">
      <xdr:nvCxnSpPr>
        <xdr:cNvPr id="69" name="直線コネクタ 68"/>
        <xdr:cNvCxnSpPr/>
      </xdr:nvCxnSpPr>
      <xdr:spPr>
        <a:xfrm flipV="1">
          <a:off x="2019300" y="6508496"/>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98552</xdr:rowOff>
    </xdr:from>
    <xdr:to>
      <xdr:col>2</xdr:col>
      <xdr:colOff>638175</xdr:colOff>
      <xdr:row>38</xdr:row>
      <xdr:rowOff>37810</xdr:rowOff>
    </xdr:to>
    <xdr:cxnSp macro="">
      <xdr:nvCxnSpPr>
        <xdr:cNvPr id="72" name="直線コネクタ 71"/>
        <xdr:cNvCxnSpPr/>
      </xdr:nvCxnSpPr>
      <xdr:spPr>
        <a:xfrm>
          <a:off x="1130300" y="6442202"/>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57223</xdr:rowOff>
    </xdr:from>
    <xdr:to>
      <xdr:col>6</xdr:col>
      <xdr:colOff>561975</xdr:colOff>
      <xdr:row>38</xdr:row>
      <xdr:rowOff>158823</xdr:rowOff>
    </xdr:to>
    <xdr:sp macro="" textlink="">
      <xdr:nvSpPr>
        <xdr:cNvPr id="82" name="円/楕円 81"/>
        <xdr:cNvSpPr/>
      </xdr:nvSpPr>
      <xdr:spPr>
        <a:xfrm>
          <a:off x="45847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143600</xdr:rowOff>
    </xdr:from>
    <xdr:ext cx="469744" cy="259045"/>
    <xdr:sp macro="" textlink="">
      <xdr:nvSpPr>
        <xdr:cNvPr id="83" name="議会費該当値テキスト"/>
        <xdr:cNvSpPr txBox="1"/>
      </xdr:nvSpPr>
      <xdr:spPr>
        <a:xfrm>
          <a:off x="4686300" y="648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123843</xdr:rowOff>
    </xdr:from>
    <xdr:to>
      <xdr:col>5</xdr:col>
      <xdr:colOff>409575</xdr:colOff>
      <xdr:row>38</xdr:row>
      <xdr:rowOff>53994</xdr:rowOff>
    </xdr:to>
    <xdr:sp macro="" textlink="">
      <xdr:nvSpPr>
        <xdr:cNvPr id="84" name="円/楕円 83"/>
        <xdr:cNvSpPr/>
      </xdr:nvSpPr>
      <xdr:spPr>
        <a:xfrm>
          <a:off x="3746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45120</xdr:rowOff>
    </xdr:from>
    <xdr:ext cx="469744" cy="259045"/>
    <xdr:sp macro="" textlink="">
      <xdr:nvSpPr>
        <xdr:cNvPr id="85" name="テキスト ボックス 84"/>
        <xdr:cNvSpPr txBox="1"/>
      </xdr:nvSpPr>
      <xdr:spPr>
        <a:xfrm>
          <a:off x="3562427" y="65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114046</xdr:rowOff>
    </xdr:from>
    <xdr:to>
      <xdr:col>4</xdr:col>
      <xdr:colOff>206375</xdr:colOff>
      <xdr:row>38</xdr:row>
      <xdr:rowOff>44196</xdr:rowOff>
    </xdr:to>
    <xdr:sp macro="" textlink="">
      <xdr:nvSpPr>
        <xdr:cNvPr id="86" name="円/楕円 85"/>
        <xdr:cNvSpPr/>
      </xdr:nvSpPr>
      <xdr:spPr>
        <a:xfrm>
          <a:off x="2857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35323</xdr:rowOff>
    </xdr:from>
    <xdr:ext cx="469744" cy="259045"/>
    <xdr:sp macro="" textlink="">
      <xdr:nvSpPr>
        <xdr:cNvPr id="87" name="テキスト ボックス 86"/>
        <xdr:cNvSpPr txBox="1"/>
      </xdr:nvSpPr>
      <xdr:spPr>
        <a:xfrm>
          <a:off x="2673427"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158460</xdr:rowOff>
    </xdr:from>
    <xdr:to>
      <xdr:col>3</xdr:col>
      <xdr:colOff>3175</xdr:colOff>
      <xdr:row>38</xdr:row>
      <xdr:rowOff>88610</xdr:rowOff>
    </xdr:to>
    <xdr:sp macro="" textlink="">
      <xdr:nvSpPr>
        <xdr:cNvPr id="88" name="円/楕円 87"/>
        <xdr:cNvSpPr/>
      </xdr:nvSpPr>
      <xdr:spPr>
        <a:xfrm>
          <a:off x="1968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79737</xdr:rowOff>
    </xdr:from>
    <xdr:ext cx="469744" cy="259045"/>
    <xdr:sp macro="" textlink="">
      <xdr:nvSpPr>
        <xdr:cNvPr id="89" name="テキスト ボックス 88"/>
        <xdr:cNvSpPr txBox="1"/>
      </xdr:nvSpPr>
      <xdr:spPr>
        <a:xfrm>
          <a:off x="1784427" y="659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47752</xdr:rowOff>
    </xdr:from>
    <xdr:to>
      <xdr:col>1</xdr:col>
      <xdr:colOff>485775</xdr:colOff>
      <xdr:row>37</xdr:row>
      <xdr:rowOff>149352</xdr:rowOff>
    </xdr:to>
    <xdr:sp macro="" textlink="">
      <xdr:nvSpPr>
        <xdr:cNvPr id="90" name="円/楕円 89"/>
        <xdr:cNvSpPr/>
      </xdr:nvSpPr>
      <xdr:spPr>
        <a:xfrm>
          <a:off x="107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140479</xdr:rowOff>
    </xdr:from>
    <xdr:ext cx="469744" cy="259045"/>
    <xdr:sp macro="" textlink="">
      <xdr:nvSpPr>
        <xdr:cNvPr id="91" name="テキスト ボックス 90"/>
        <xdr:cNvSpPr txBox="1"/>
      </xdr:nvSpPr>
      <xdr:spPr>
        <a:xfrm>
          <a:off x="895427"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101097</xdr:rowOff>
    </xdr:from>
    <xdr:to>
      <xdr:col>6</xdr:col>
      <xdr:colOff>511175</xdr:colOff>
      <xdr:row>58</xdr:row>
      <xdr:rowOff>15570</xdr:rowOff>
    </xdr:to>
    <xdr:cxnSp macro="">
      <xdr:nvCxnSpPr>
        <xdr:cNvPr id="120" name="直線コネクタ 119"/>
        <xdr:cNvCxnSpPr/>
      </xdr:nvCxnSpPr>
      <xdr:spPr>
        <a:xfrm flipV="1">
          <a:off x="3797300" y="9873747"/>
          <a:ext cx="838200" cy="8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15570</xdr:rowOff>
    </xdr:from>
    <xdr:to>
      <xdr:col>5</xdr:col>
      <xdr:colOff>358775</xdr:colOff>
      <xdr:row>58</xdr:row>
      <xdr:rowOff>53327</xdr:rowOff>
    </xdr:to>
    <xdr:cxnSp macro="">
      <xdr:nvCxnSpPr>
        <xdr:cNvPr id="123" name="直線コネクタ 122"/>
        <xdr:cNvCxnSpPr/>
      </xdr:nvCxnSpPr>
      <xdr:spPr>
        <a:xfrm flipV="1">
          <a:off x="2908300" y="9959670"/>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5670</xdr:rowOff>
    </xdr:from>
    <xdr:to>
      <xdr:col>5</xdr:col>
      <xdr:colOff>409575</xdr:colOff>
      <xdr:row>57</xdr:row>
      <xdr:rowOff>107270</xdr:rowOff>
    </xdr:to>
    <xdr:sp macro="" textlink="">
      <xdr:nvSpPr>
        <xdr:cNvPr id="124" name="フローチャート : 判断 123"/>
        <xdr:cNvSpPr/>
      </xdr:nvSpPr>
      <xdr:spPr>
        <a:xfrm>
          <a:off x="3746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123797</xdr:rowOff>
    </xdr:from>
    <xdr:ext cx="534377" cy="259045"/>
    <xdr:sp macro="" textlink="">
      <xdr:nvSpPr>
        <xdr:cNvPr id="125" name="テキスト ボックス 124"/>
        <xdr:cNvSpPr txBox="1"/>
      </xdr:nvSpPr>
      <xdr:spPr>
        <a:xfrm>
          <a:off x="3530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53327</xdr:rowOff>
    </xdr:from>
    <xdr:to>
      <xdr:col>4</xdr:col>
      <xdr:colOff>155575</xdr:colOff>
      <xdr:row>58</xdr:row>
      <xdr:rowOff>68644</xdr:rowOff>
    </xdr:to>
    <xdr:cxnSp macro="">
      <xdr:nvCxnSpPr>
        <xdr:cNvPr id="126" name="直線コネクタ 125"/>
        <xdr:cNvCxnSpPr/>
      </xdr:nvCxnSpPr>
      <xdr:spPr>
        <a:xfrm flipV="1">
          <a:off x="2019300" y="999742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57290</xdr:rowOff>
    </xdr:from>
    <xdr:to>
      <xdr:col>2</xdr:col>
      <xdr:colOff>638175</xdr:colOff>
      <xdr:row>58</xdr:row>
      <xdr:rowOff>68644</xdr:rowOff>
    </xdr:to>
    <xdr:cxnSp macro="">
      <xdr:nvCxnSpPr>
        <xdr:cNvPr id="129" name="直線コネクタ 128"/>
        <xdr:cNvCxnSpPr/>
      </xdr:nvCxnSpPr>
      <xdr:spPr>
        <a:xfrm>
          <a:off x="1130300" y="10001390"/>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50297</xdr:rowOff>
    </xdr:from>
    <xdr:to>
      <xdr:col>6</xdr:col>
      <xdr:colOff>561975</xdr:colOff>
      <xdr:row>57</xdr:row>
      <xdr:rowOff>151897</xdr:rowOff>
    </xdr:to>
    <xdr:sp macro="" textlink="">
      <xdr:nvSpPr>
        <xdr:cNvPr id="139" name="円/楕円 138"/>
        <xdr:cNvSpPr/>
      </xdr:nvSpPr>
      <xdr:spPr>
        <a:xfrm>
          <a:off x="4584700" y="98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73174</xdr:rowOff>
    </xdr:from>
    <xdr:ext cx="534377" cy="259045"/>
    <xdr:sp macro="" textlink="">
      <xdr:nvSpPr>
        <xdr:cNvPr id="140" name="総務費該当値テキスト"/>
        <xdr:cNvSpPr txBox="1"/>
      </xdr:nvSpPr>
      <xdr:spPr>
        <a:xfrm>
          <a:off x="4686300" y="96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136220</xdr:rowOff>
    </xdr:from>
    <xdr:to>
      <xdr:col>5</xdr:col>
      <xdr:colOff>409575</xdr:colOff>
      <xdr:row>58</xdr:row>
      <xdr:rowOff>66370</xdr:rowOff>
    </xdr:to>
    <xdr:sp macro="" textlink="">
      <xdr:nvSpPr>
        <xdr:cNvPr id="141" name="円/楕円 140"/>
        <xdr:cNvSpPr/>
      </xdr:nvSpPr>
      <xdr:spPr>
        <a:xfrm>
          <a:off x="3746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57497</xdr:rowOff>
    </xdr:from>
    <xdr:ext cx="534377" cy="259045"/>
    <xdr:sp macro="" textlink="">
      <xdr:nvSpPr>
        <xdr:cNvPr id="142" name="テキスト ボックス 141"/>
        <xdr:cNvSpPr txBox="1"/>
      </xdr:nvSpPr>
      <xdr:spPr>
        <a:xfrm>
          <a:off x="3530111" y="100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2527</xdr:rowOff>
    </xdr:from>
    <xdr:to>
      <xdr:col>4</xdr:col>
      <xdr:colOff>206375</xdr:colOff>
      <xdr:row>58</xdr:row>
      <xdr:rowOff>104127</xdr:rowOff>
    </xdr:to>
    <xdr:sp macro="" textlink="">
      <xdr:nvSpPr>
        <xdr:cNvPr id="143" name="円/楕円 142"/>
        <xdr:cNvSpPr/>
      </xdr:nvSpPr>
      <xdr:spPr>
        <a:xfrm>
          <a:off x="28575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95254</xdr:rowOff>
    </xdr:from>
    <xdr:ext cx="534377" cy="259045"/>
    <xdr:sp macro="" textlink="">
      <xdr:nvSpPr>
        <xdr:cNvPr id="144" name="テキスト ボックス 143"/>
        <xdr:cNvSpPr txBox="1"/>
      </xdr:nvSpPr>
      <xdr:spPr>
        <a:xfrm>
          <a:off x="2641111" y="10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17844</xdr:rowOff>
    </xdr:from>
    <xdr:to>
      <xdr:col>3</xdr:col>
      <xdr:colOff>3175</xdr:colOff>
      <xdr:row>58</xdr:row>
      <xdr:rowOff>119444</xdr:rowOff>
    </xdr:to>
    <xdr:sp macro="" textlink="">
      <xdr:nvSpPr>
        <xdr:cNvPr id="145" name="円/楕円 144"/>
        <xdr:cNvSpPr/>
      </xdr:nvSpPr>
      <xdr:spPr>
        <a:xfrm>
          <a:off x="1968500" y="99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110571</xdr:rowOff>
    </xdr:from>
    <xdr:ext cx="534377" cy="259045"/>
    <xdr:sp macro="" textlink="">
      <xdr:nvSpPr>
        <xdr:cNvPr id="146" name="テキスト ボックス 145"/>
        <xdr:cNvSpPr txBox="1"/>
      </xdr:nvSpPr>
      <xdr:spPr>
        <a:xfrm>
          <a:off x="1752111" y="100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6490</xdr:rowOff>
    </xdr:from>
    <xdr:to>
      <xdr:col>1</xdr:col>
      <xdr:colOff>485775</xdr:colOff>
      <xdr:row>58</xdr:row>
      <xdr:rowOff>108090</xdr:rowOff>
    </xdr:to>
    <xdr:sp macro="" textlink="">
      <xdr:nvSpPr>
        <xdr:cNvPr id="147" name="円/楕円 146"/>
        <xdr:cNvSpPr/>
      </xdr:nvSpPr>
      <xdr:spPr>
        <a:xfrm>
          <a:off x="1079500" y="99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99217</xdr:rowOff>
    </xdr:from>
    <xdr:ext cx="534377" cy="259045"/>
    <xdr:sp macro="" textlink="">
      <xdr:nvSpPr>
        <xdr:cNvPr id="148" name="テキスト ボックス 147"/>
        <xdr:cNvSpPr txBox="1"/>
      </xdr:nvSpPr>
      <xdr:spPr>
        <a:xfrm>
          <a:off x="863111" y="100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47806</xdr:rowOff>
    </xdr:from>
    <xdr:to>
      <xdr:col>6</xdr:col>
      <xdr:colOff>511175</xdr:colOff>
      <xdr:row>78</xdr:row>
      <xdr:rowOff>90067</xdr:rowOff>
    </xdr:to>
    <xdr:cxnSp macro="">
      <xdr:nvCxnSpPr>
        <xdr:cNvPr id="178" name="直線コネクタ 177"/>
        <xdr:cNvCxnSpPr/>
      </xdr:nvCxnSpPr>
      <xdr:spPr>
        <a:xfrm flipV="1">
          <a:off x="3797300" y="13420906"/>
          <a:ext cx="838200" cy="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90067</xdr:rowOff>
    </xdr:from>
    <xdr:to>
      <xdr:col>5</xdr:col>
      <xdr:colOff>358775</xdr:colOff>
      <xdr:row>78</xdr:row>
      <xdr:rowOff>104000</xdr:rowOff>
    </xdr:to>
    <xdr:cxnSp macro="">
      <xdr:nvCxnSpPr>
        <xdr:cNvPr id="181" name="直線コネクタ 180"/>
        <xdr:cNvCxnSpPr/>
      </xdr:nvCxnSpPr>
      <xdr:spPr>
        <a:xfrm flipV="1">
          <a:off x="2908300" y="13463167"/>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104000</xdr:rowOff>
    </xdr:from>
    <xdr:to>
      <xdr:col>4</xdr:col>
      <xdr:colOff>155575</xdr:colOff>
      <xdr:row>79</xdr:row>
      <xdr:rowOff>2125</xdr:rowOff>
    </xdr:to>
    <xdr:cxnSp macro="">
      <xdr:nvCxnSpPr>
        <xdr:cNvPr id="184" name="直線コネクタ 183"/>
        <xdr:cNvCxnSpPr/>
      </xdr:nvCxnSpPr>
      <xdr:spPr>
        <a:xfrm flipV="1">
          <a:off x="2019300" y="13477100"/>
          <a:ext cx="8890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2125</xdr:rowOff>
    </xdr:from>
    <xdr:to>
      <xdr:col>2</xdr:col>
      <xdr:colOff>638175</xdr:colOff>
      <xdr:row>79</xdr:row>
      <xdr:rowOff>12187</xdr:rowOff>
    </xdr:to>
    <xdr:cxnSp macro="">
      <xdr:nvCxnSpPr>
        <xdr:cNvPr id="187" name="直線コネクタ 186"/>
        <xdr:cNvCxnSpPr/>
      </xdr:nvCxnSpPr>
      <xdr:spPr>
        <a:xfrm flipV="1">
          <a:off x="1130300" y="13546675"/>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168456</xdr:rowOff>
    </xdr:from>
    <xdr:to>
      <xdr:col>6</xdr:col>
      <xdr:colOff>561975</xdr:colOff>
      <xdr:row>78</xdr:row>
      <xdr:rowOff>98606</xdr:rowOff>
    </xdr:to>
    <xdr:sp macro="" textlink="">
      <xdr:nvSpPr>
        <xdr:cNvPr id="197" name="円/楕円 196"/>
        <xdr:cNvSpPr/>
      </xdr:nvSpPr>
      <xdr:spPr>
        <a:xfrm>
          <a:off x="4584700" y="13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39267</xdr:rowOff>
    </xdr:from>
    <xdr:to>
      <xdr:col>5</xdr:col>
      <xdr:colOff>409575</xdr:colOff>
      <xdr:row>78</xdr:row>
      <xdr:rowOff>140867</xdr:rowOff>
    </xdr:to>
    <xdr:sp macro="" textlink="">
      <xdr:nvSpPr>
        <xdr:cNvPr id="199" name="円/楕円 198"/>
        <xdr:cNvSpPr/>
      </xdr:nvSpPr>
      <xdr:spPr>
        <a:xfrm>
          <a:off x="3746500" y="134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131994</xdr:rowOff>
    </xdr:from>
    <xdr:ext cx="599010" cy="259045"/>
    <xdr:sp macro="" textlink="">
      <xdr:nvSpPr>
        <xdr:cNvPr id="200" name="テキスト ボックス 199"/>
        <xdr:cNvSpPr txBox="1"/>
      </xdr:nvSpPr>
      <xdr:spPr>
        <a:xfrm>
          <a:off x="3497794" y="1350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53200</xdr:rowOff>
    </xdr:from>
    <xdr:to>
      <xdr:col>4</xdr:col>
      <xdr:colOff>206375</xdr:colOff>
      <xdr:row>78</xdr:row>
      <xdr:rowOff>154800</xdr:rowOff>
    </xdr:to>
    <xdr:sp macro="" textlink="">
      <xdr:nvSpPr>
        <xdr:cNvPr id="201" name="円/楕円 200"/>
        <xdr:cNvSpPr/>
      </xdr:nvSpPr>
      <xdr:spPr>
        <a:xfrm>
          <a:off x="2857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145927</xdr:rowOff>
    </xdr:from>
    <xdr:ext cx="599010" cy="259045"/>
    <xdr:sp macro="" textlink="">
      <xdr:nvSpPr>
        <xdr:cNvPr id="202" name="テキスト ボックス 201"/>
        <xdr:cNvSpPr txBox="1"/>
      </xdr:nvSpPr>
      <xdr:spPr>
        <a:xfrm>
          <a:off x="2608794" y="1351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122775</xdr:rowOff>
    </xdr:from>
    <xdr:to>
      <xdr:col>3</xdr:col>
      <xdr:colOff>3175</xdr:colOff>
      <xdr:row>79</xdr:row>
      <xdr:rowOff>52925</xdr:rowOff>
    </xdr:to>
    <xdr:sp macro="" textlink="">
      <xdr:nvSpPr>
        <xdr:cNvPr id="203" name="円/楕円 202"/>
        <xdr:cNvSpPr/>
      </xdr:nvSpPr>
      <xdr:spPr>
        <a:xfrm>
          <a:off x="1968500" y="134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44052</xdr:rowOff>
    </xdr:from>
    <xdr:ext cx="599010" cy="259045"/>
    <xdr:sp macro="" textlink="">
      <xdr:nvSpPr>
        <xdr:cNvPr id="204" name="テキスト ボックス 203"/>
        <xdr:cNvSpPr txBox="1"/>
      </xdr:nvSpPr>
      <xdr:spPr>
        <a:xfrm>
          <a:off x="1719794" y="1358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132837</xdr:rowOff>
    </xdr:from>
    <xdr:to>
      <xdr:col>1</xdr:col>
      <xdr:colOff>485775</xdr:colOff>
      <xdr:row>79</xdr:row>
      <xdr:rowOff>62987</xdr:rowOff>
    </xdr:to>
    <xdr:sp macro="" textlink="">
      <xdr:nvSpPr>
        <xdr:cNvPr id="205" name="円/楕円 204"/>
        <xdr:cNvSpPr/>
      </xdr:nvSpPr>
      <xdr:spPr>
        <a:xfrm>
          <a:off x="1079500" y="135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54114</xdr:rowOff>
    </xdr:from>
    <xdr:ext cx="599010" cy="259045"/>
    <xdr:sp macro="" textlink="">
      <xdr:nvSpPr>
        <xdr:cNvPr id="206" name="テキスト ボックス 205"/>
        <xdr:cNvSpPr txBox="1"/>
      </xdr:nvSpPr>
      <xdr:spPr>
        <a:xfrm>
          <a:off x="830794" y="135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103212</xdr:rowOff>
    </xdr:from>
    <xdr:to>
      <xdr:col>6</xdr:col>
      <xdr:colOff>511175</xdr:colOff>
      <xdr:row>95</xdr:row>
      <xdr:rowOff>699</xdr:rowOff>
    </xdr:to>
    <xdr:cxnSp macro="">
      <xdr:nvCxnSpPr>
        <xdr:cNvPr id="235" name="直線コネクタ 234"/>
        <xdr:cNvCxnSpPr/>
      </xdr:nvCxnSpPr>
      <xdr:spPr>
        <a:xfrm flipV="1">
          <a:off x="3797300" y="16219512"/>
          <a:ext cx="838200" cy="6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699</xdr:rowOff>
    </xdr:from>
    <xdr:to>
      <xdr:col>5</xdr:col>
      <xdr:colOff>358775</xdr:colOff>
      <xdr:row>95</xdr:row>
      <xdr:rowOff>67780</xdr:rowOff>
    </xdr:to>
    <xdr:cxnSp macro="">
      <xdr:nvCxnSpPr>
        <xdr:cNvPr id="238" name="直線コネクタ 237"/>
        <xdr:cNvCxnSpPr/>
      </xdr:nvCxnSpPr>
      <xdr:spPr>
        <a:xfrm flipV="1">
          <a:off x="2908300" y="16288449"/>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57429</xdr:rowOff>
    </xdr:from>
    <xdr:to>
      <xdr:col>5</xdr:col>
      <xdr:colOff>409575</xdr:colOff>
      <xdr:row>95</xdr:row>
      <xdr:rowOff>159029</xdr:rowOff>
    </xdr:to>
    <xdr:sp macro="" textlink="">
      <xdr:nvSpPr>
        <xdr:cNvPr id="239" name="フローチャート : 判断 238"/>
        <xdr:cNvSpPr/>
      </xdr:nvSpPr>
      <xdr:spPr>
        <a:xfrm>
          <a:off x="3746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150156</xdr:rowOff>
    </xdr:from>
    <xdr:ext cx="534377" cy="259045"/>
    <xdr:sp macro="" textlink="">
      <xdr:nvSpPr>
        <xdr:cNvPr id="240" name="テキスト ボックス 239"/>
        <xdr:cNvSpPr txBox="1"/>
      </xdr:nvSpPr>
      <xdr:spPr>
        <a:xfrm>
          <a:off x="3530111" y="1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16053</xdr:rowOff>
    </xdr:from>
    <xdr:to>
      <xdr:col>4</xdr:col>
      <xdr:colOff>155575</xdr:colOff>
      <xdr:row>95</xdr:row>
      <xdr:rowOff>67780</xdr:rowOff>
    </xdr:to>
    <xdr:cxnSp macro="">
      <xdr:nvCxnSpPr>
        <xdr:cNvPr id="241" name="直線コネクタ 240"/>
        <xdr:cNvCxnSpPr/>
      </xdr:nvCxnSpPr>
      <xdr:spPr>
        <a:xfrm>
          <a:off x="2019300" y="16303803"/>
          <a:ext cx="8890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16053</xdr:rowOff>
    </xdr:from>
    <xdr:to>
      <xdr:col>2</xdr:col>
      <xdr:colOff>638175</xdr:colOff>
      <xdr:row>95</xdr:row>
      <xdr:rowOff>59258</xdr:rowOff>
    </xdr:to>
    <xdr:cxnSp macro="">
      <xdr:nvCxnSpPr>
        <xdr:cNvPr id="244" name="直線コネクタ 243"/>
        <xdr:cNvCxnSpPr/>
      </xdr:nvCxnSpPr>
      <xdr:spPr>
        <a:xfrm flipV="1">
          <a:off x="1130300" y="1630380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52412</xdr:rowOff>
    </xdr:from>
    <xdr:to>
      <xdr:col>6</xdr:col>
      <xdr:colOff>561975</xdr:colOff>
      <xdr:row>94</xdr:row>
      <xdr:rowOff>154012</xdr:rowOff>
    </xdr:to>
    <xdr:sp macro="" textlink="">
      <xdr:nvSpPr>
        <xdr:cNvPr id="254" name="円/楕円 253"/>
        <xdr:cNvSpPr/>
      </xdr:nvSpPr>
      <xdr:spPr>
        <a:xfrm>
          <a:off x="4584700" y="161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75289</xdr:rowOff>
    </xdr:from>
    <xdr:ext cx="534377" cy="259045"/>
    <xdr:sp macro="" textlink="">
      <xdr:nvSpPr>
        <xdr:cNvPr id="255" name="衛生費該当値テキスト"/>
        <xdr:cNvSpPr txBox="1"/>
      </xdr:nvSpPr>
      <xdr:spPr>
        <a:xfrm>
          <a:off x="4686300" y="160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121349</xdr:rowOff>
    </xdr:from>
    <xdr:to>
      <xdr:col>5</xdr:col>
      <xdr:colOff>409575</xdr:colOff>
      <xdr:row>95</xdr:row>
      <xdr:rowOff>51499</xdr:rowOff>
    </xdr:to>
    <xdr:sp macro="" textlink="">
      <xdr:nvSpPr>
        <xdr:cNvPr id="256" name="円/楕円 255"/>
        <xdr:cNvSpPr/>
      </xdr:nvSpPr>
      <xdr:spPr>
        <a:xfrm>
          <a:off x="3746500" y="162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68026</xdr:rowOff>
    </xdr:from>
    <xdr:ext cx="534377" cy="259045"/>
    <xdr:sp macro="" textlink="">
      <xdr:nvSpPr>
        <xdr:cNvPr id="257" name="テキスト ボックス 256"/>
        <xdr:cNvSpPr txBox="1"/>
      </xdr:nvSpPr>
      <xdr:spPr>
        <a:xfrm>
          <a:off x="3530111" y="160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16980</xdr:rowOff>
    </xdr:from>
    <xdr:to>
      <xdr:col>4</xdr:col>
      <xdr:colOff>206375</xdr:colOff>
      <xdr:row>95</xdr:row>
      <xdr:rowOff>118580</xdr:rowOff>
    </xdr:to>
    <xdr:sp macro="" textlink="">
      <xdr:nvSpPr>
        <xdr:cNvPr id="258" name="円/楕円 257"/>
        <xdr:cNvSpPr/>
      </xdr:nvSpPr>
      <xdr:spPr>
        <a:xfrm>
          <a:off x="2857500" y="163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135107</xdr:rowOff>
    </xdr:from>
    <xdr:ext cx="534377" cy="259045"/>
    <xdr:sp macro="" textlink="">
      <xdr:nvSpPr>
        <xdr:cNvPr id="259" name="テキスト ボックス 258"/>
        <xdr:cNvSpPr txBox="1"/>
      </xdr:nvSpPr>
      <xdr:spPr>
        <a:xfrm>
          <a:off x="2641111" y="160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136703</xdr:rowOff>
    </xdr:from>
    <xdr:to>
      <xdr:col>3</xdr:col>
      <xdr:colOff>3175</xdr:colOff>
      <xdr:row>95</xdr:row>
      <xdr:rowOff>66853</xdr:rowOff>
    </xdr:to>
    <xdr:sp macro="" textlink="">
      <xdr:nvSpPr>
        <xdr:cNvPr id="260" name="円/楕円 259"/>
        <xdr:cNvSpPr/>
      </xdr:nvSpPr>
      <xdr:spPr>
        <a:xfrm>
          <a:off x="1968500" y="162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83380</xdr:rowOff>
    </xdr:from>
    <xdr:ext cx="534377" cy="259045"/>
    <xdr:sp macro="" textlink="">
      <xdr:nvSpPr>
        <xdr:cNvPr id="261" name="テキスト ボックス 260"/>
        <xdr:cNvSpPr txBox="1"/>
      </xdr:nvSpPr>
      <xdr:spPr>
        <a:xfrm>
          <a:off x="1752111" y="160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8458</xdr:rowOff>
    </xdr:from>
    <xdr:to>
      <xdr:col>1</xdr:col>
      <xdr:colOff>485775</xdr:colOff>
      <xdr:row>95</xdr:row>
      <xdr:rowOff>110058</xdr:rowOff>
    </xdr:to>
    <xdr:sp macro="" textlink="">
      <xdr:nvSpPr>
        <xdr:cNvPr id="262" name="円/楕円 261"/>
        <xdr:cNvSpPr/>
      </xdr:nvSpPr>
      <xdr:spPr>
        <a:xfrm>
          <a:off x="1079500" y="162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126585</xdr:rowOff>
    </xdr:from>
    <xdr:ext cx="534377" cy="259045"/>
    <xdr:sp macro="" textlink="">
      <xdr:nvSpPr>
        <xdr:cNvPr id="263" name="テキスト ボックス 262"/>
        <xdr:cNvSpPr txBox="1"/>
      </xdr:nvSpPr>
      <xdr:spPr>
        <a:xfrm>
          <a:off x="863111" y="160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137033</xdr:rowOff>
    </xdr:from>
    <xdr:to>
      <xdr:col>15</xdr:col>
      <xdr:colOff>180975</xdr:colOff>
      <xdr:row>35</xdr:row>
      <xdr:rowOff>49213</xdr:rowOff>
    </xdr:to>
    <xdr:cxnSp macro="">
      <xdr:nvCxnSpPr>
        <xdr:cNvPr id="292" name="直線コネクタ 291"/>
        <xdr:cNvCxnSpPr/>
      </xdr:nvCxnSpPr>
      <xdr:spPr>
        <a:xfrm>
          <a:off x="9639300" y="5966333"/>
          <a:ext cx="8382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97980</xdr:rowOff>
    </xdr:from>
    <xdr:to>
      <xdr:col>14</xdr:col>
      <xdr:colOff>28575</xdr:colOff>
      <xdr:row>34</xdr:row>
      <xdr:rowOff>137033</xdr:rowOff>
    </xdr:to>
    <xdr:cxnSp macro="">
      <xdr:nvCxnSpPr>
        <xdr:cNvPr id="295" name="直線コネクタ 294"/>
        <xdr:cNvCxnSpPr/>
      </xdr:nvCxnSpPr>
      <xdr:spPr>
        <a:xfrm>
          <a:off x="8750300" y="5927280"/>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6" name="フローチャート : 判断 295"/>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7" name="テキスト ボックス 296"/>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92075</xdr:rowOff>
    </xdr:from>
    <xdr:to>
      <xdr:col>12</xdr:col>
      <xdr:colOff>511175</xdr:colOff>
      <xdr:row>34</xdr:row>
      <xdr:rowOff>97980</xdr:rowOff>
    </xdr:to>
    <xdr:cxnSp macro="">
      <xdr:nvCxnSpPr>
        <xdr:cNvPr id="298" name="直線コネクタ 297"/>
        <xdr:cNvCxnSpPr/>
      </xdr:nvCxnSpPr>
      <xdr:spPr>
        <a:xfrm>
          <a:off x="7861300" y="592137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99123</xdr:rowOff>
    </xdr:from>
    <xdr:to>
      <xdr:col>11</xdr:col>
      <xdr:colOff>307975</xdr:colOff>
      <xdr:row>34</xdr:row>
      <xdr:rowOff>92075</xdr:rowOff>
    </xdr:to>
    <xdr:cxnSp macro="">
      <xdr:nvCxnSpPr>
        <xdr:cNvPr id="301" name="直線コネクタ 300"/>
        <xdr:cNvCxnSpPr/>
      </xdr:nvCxnSpPr>
      <xdr:spPr>
        <a:xfrm>
          <a:off x="6972300" y="5756973"/>
          <a:ext cx="889000" cy="1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3" name="テキスト ボックス 302"/>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169863</xdr:rowOff>
    </xdr:from>
    <xdr:to>
      <xdr:col>15</xdr:col>
      <xdr:colOff>231775</xdr:colOff>
      <xdr:row>35</xdr:row>
      <xdr:rowOff>100013</xdr:rowOff>
    </xdr:to>
    <xdr:sp macro="" textlink="">
      <xdr:nvSpPr>
        <xdr:cNvPr id="311" name="円/楕円 310"/>
        <xdr:cNvSpPr/>
      </xdr:nvSpPr>
      <xdr:spPr>
        <a:xfrm>
          <a:off x="104267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21290</xdr:rowOff>
    </xdr:from>
    <xdr:ext cx="469744" cy="259045"/>
    <xdr:sp macro="" textlink="">
      <xdr:nvSpPr>
        <xdr:cNvPr id="312" name="労働費該当値テキスト"/>
        <xdr:cNvSpPr txBox="1"/>
      </xdr:nvSpPr>
      <xdr:spPr>
        <a:xfrm>
          <a:off x="10528300" y="58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86233</xdr:rowOff>
    </xdr:from>
    <xdr:to>
      <xdr:col>14</xdr:col>
      <xdr:colOff>79375</xdr:colOff>
      <xdr:row>35</xdr:row>
      <xdr:rowOff>16383</xdr:rowOff>
    </xdr:to>
    <xdr:sp macro="" textlink="">
      <xdr:nvSpPr>
        <xdr:cNvPr id="313" name="円/楕円 312"/>
        <xdr:cNvSpPr/>
      </xdr:nvSpPr>
      <xdr:spPr>
        <a:xfrm>
          <a:off x="9588500" y="59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32910</xdr:rowOff>
    </xdr:from>
    <xdr:ext cx="469744" cy="259045"/>
    <xdr:sp macro="" textlink="">
      <xdr:nvSpPr>
        <xdr:cNvPr id="314" name="テキスト ボックス 313"/>
        <xdr:cNvSpPr txBox="1"/>
      </xdr:nvSpPr>
      <xdr:spPr>
        <a:xfrm>
          <a:off x="9404427" y="56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47180</xdr:rowOff>
    </xdr:from>
    <xdr:to>
      <xdr:col>12</xdr:col>
      <xdr:colOff>561975</xdr:colOff>
      <xdr:row>34</xdr:row>
      <xdr:rowOff>148780</xdr:rowOff>
    </xdr:to>
    <xdr:sp macro="" textlink="">
      <xdr:nvSpPr>
        <xdr:cNvPr id="315" name="円/楕円 314"/>
        <xdr:cNvSpPr/>
      </xdr:nvSpPr>
      <xdr:spPr>
        <a:xfrm>
          <a:off x="8699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165307</xdr:rowOff>
    </xdr:from>
    <xdr:ext cx="469744" cy="259045"/>
    <xdr:sp macro="" textlink="">
      <xdr:nvSpPr>
        <xdr:cNvPr id="316" name="テキスト ボックス 315"/>
        <xdr:cNvSpPr txBox="1"/>
      </xdr:nvSpPr>
      <xdr:spPr>
        <a:xfrm>
          <a:off x="8515427" y="565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41275</xdr:rowOff>
    </xdr:from>
    <xdr:to>
      <xdr:col>11</xdr:col>
      <xdr:colOff>358775</xdr:colOff>
      <xdr:row>34</xdr:row>
      <xdr:rowOff>142875</xdr:rowOff>
    </xdr:to>
    <xdr:sp macro="" textlink="">
      <xdr:nvSpPr>
        <xdr:cNvPr id="317" name="円/楕円 316"/>
        <xdr:cNvSpPr/>
      </xdr:nvSpPr>
      <xdr:spPr>
        <a:xfrm>
          <a:off x="7810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159402</xdr:rowOff>
    </xdr:from>
    <xdr:ext cx="469744" cy="259045"/>
    <xdr:sp macro="" textlink="">
      <xdr:nvSpPr>
        <xdr:cNvPr id="318" name="テキスト ボックス 317"/>
        <xdr:cNvSpPr txBox="1"/>
      </xdr:nvSpPr>
      <xdr:spPr>
        <a:xfrm>
          <a:off x="7626427"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48323</xdr:rowOff>
    </xdr:from>
    <xdr:to>
      <xdr:col>10</xdr:col>
      <xdr:colOff>155575</xdr:colOff>
      <xdr:row>33</xdr:row>
      <xdr:rowOff>149923</xdr:rowOff>
    </xdr:to>
    <xdr:sp macro="" textlink="">
      <xdr:nvSpPr>
        <xdr:cNvPr id="319" name="円/楕円 318"/>
        <xdr:cNvSpPr/>
      </xdr:nvSpPr>
      <xdr:spPr>
        <a:xfrm>
          <a:off x="6921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166450</xdr:rowOff>
    </xdr:from>
    <xdr:ext cx="469744" cy="259045"/>
    <xdr:sp macro="" textlink="">
      <xdr:nvSpPr>
        <xdr:cNvPr id="320" name="テキスト ボックス 319"/>
        <xdr:cNvSpPr txBox="1"/>
      </xdr:nvSpPr>
      <xdr:spPr>
        <a:xfrm>
          <a:off x="6737427" y="548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52591</xdr:rowOff>
    </xdr:from>
    <xdr:to>
      <xdr:col>15</xdr:col>
      <xdr:colOff>180975</xdr:colOff>
      <xdr:row>57</xdr:row>
      <xdr:rowOff>76771</xdr:rowOff>
    </xdr:to>
    <xdr:cxnSp macro="">
      <xdr:nvCxnSpPr>
        <xdr:cNvPr id="349" name="直線コネクタ 348"/>
        <xdr:cNvCxnSpPr/>
      </xdr:nvCxnSpPr>
      <xdr:spPr>
        <a:xfrm>
          <a:off x="9639300" y="9825241"/>
          <a:ext cx="8382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52591</xdr:rowOff>
    </xdr:from>
    <xdr:to>
      <xdr:col>14</xdr:col>
      <xdr:colOff>28575</xdr:colOff>
      <xdr:row>57</xdr:row>
      <xdr:rowOff>77991</xdr:rowOff>
    </xdr:to>
    <xdr:cxnSp macro="">
      <xdr:nvCxnSpPr>
        <xdr:cNvPr id="352" name="直線コネクタ 351"/>
        <xdr:cNvCxnSpPr/>
      </xdr:nvCxnSpPr>
      <xdr:spPr>
        <a:xfrm flipV="1">
          <a:off x="8750300" y="982524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3" name="フローチャート : 判断 352"/>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54" name="テキスト ボックス 353"/>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32931</xdr:rowOff>
    </xdr:from>
    <xdr:to>
      <xdr:col>12</xdr:col>
      <xdr:colOff>511175</xdr:colOff>
      <xdr:row>57</xdr:row>
      <xdr:rowOff>77991</xdr:rowOff>
    </xdr:to>
    <xdr:cxnSp macro="">
      <xdr:nvCxnSpPr>
        <xdr:cNvPr id="355" name="直線コネクタ 354"/>
        <xdr:cNvCxnSpPr/>
      </xdr:nvCxnSpPr>
      <xdr:spPr>
        <a:xfrm>
          <a:off x="7861300" y="9805581"/>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26874</xdr:rowOff>
    </xdr:from>
    <xdr:to>
      <xdr:col>11</xdr:col>
      <xdr:colOff>307975</xdr:colOff>
      <xdr:row>57</xdr:row>
      <xdr:rowOff>32931</xdr:rowOff>
    </xdr:to>
    <xdr:cxnSp macro="">
      <xdr:nvCxnSpPr>
        <xdr:cNvPr id="358" name="直線コネクタ 357"/>
        <xdr:cNvCxnSpPr/>
      </xdr:nvCxnSpPr>
      <xdr:spPr>
        <a:xfrm>
          <a:off x="6972300" y="9799524"/>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62" name="テキスト ボックス 361"/>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25971</xdr:rowOff>
    </xdr:from>
    <xdr:to>
      <xdr:col>15</xdr:col>
      <xdr:colOff>231775</xdr:colOff>
      <xdr:row>57</xdr:row>
      <xdr:rowOff>127571</xdr:rowOff>
    </xdr:to>
    <xdr:sp macro="" textlink="">
      <xdr:nvSpPr>
        <xdr:cNvPr id="368" name="円/楕円 367"/>
        <xdr:cNvSpPr/>
      </xdr:nvSpPr>
      <xdr:spPr>
        <a:xfrm>
          <a:off x="10426700" y="9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48848</xdr:rowOff>
    </xdr:from>
    <xdr:ext cx="534377" cy="259045"/>
    <xdr:sp macro="" textlink="">
      <xdr:nvSpPr>
        <xdr:cNvPr id="369" name="農林水産業費該当値テキスト"/>
        <xdr:cNvSpPr txBox="1"/>
      </xdr:nvSpPr>
      <xdr:spPr>
        <a:xfrm>
          <a:off x="10528300" y="96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1791</xdr:rowOff>
    </xdr:from>
    <xdr:to>
      <xdr:col>14</xdr:col>
      <xdr:colOff>79375</xdr:colOff>
      <xdr:row>57</xdr:row>
      <xdr:rowOff>103391</xdr:rowOff>
    </xdr:to>
    <xdr:sp macro="" textlink="">
      <xdr:nvSpPr>
        <xdr:cNvPr id="370" name="円/楕円 369"/>
        <xdr:cNvSpPr/>
      </xdr:nvSpPr>
      <xdr:spPr>
        <a:xfrm>
          <a:off x="9588500" y="9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94518</xdr:rowOff>
    </xdr:from>
    <xdr:ext cx="534377" cy="259045"/>
    <xdr:sp macro="" textlink="">
      <xdr:nvSpPr>
        <xdr:cNvPr id="371" name="テキスト ボックス 370"/>
        <xdr:cNvSpPr txBox="1"/>
      </xdr:nvSpPr>
      <xdr:spPr>
        <a:xfrm>
          <a:off x="9372111" y="98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27191</xdr:rowOff>
    </xdr:from>
    <xdr:to>
      <xdr:col>12</xdr:col>
      <xdr:colOff>561975</xdr:colOff>
      <xdr:row>57</xdr:row>
      <xdr:rowOff>128791</xdr:rowOff>
    </xdr:to>
    <xdr:sp macro="" textlink="">
      <xdr:nvSpPr>
        <xdr:cNvPr id="372" name="円/楕円 371"/>
        <xdr:cNvSpPr/>
      </xdr:nvSpPr>
      <xdr:spPr>
        <a:xfrm>
          <a:off x="8699500" y="9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119918</xdr:rowOff>
    </xdr:from>
    <xdr:ext cx="534377" cy="259045"/>
    <xdr:sp macro="" textlink="">
      <xdr:nvSpPr>
        <xdr:cNvPr id="373" name="テキスト ボックス 372"/>
        <xdr:cNvSpPr txBox="1"/>
      </xdr:nvSpPr>
      <xdr:spPr>
        <a:xfrm>
          <a:off x="8483111" y="98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153581</xdr:rowOff>
    </xdr:from>
    <xdr:to>
      <xdr:col>11</xdr:col>
      <xdr:colOff>358775</xdr:colOff>
      <xdr:row>57</xdr:row>
      <xdr:rowOff>83731</xdr:rowOff>
    </xdr:to>
    <xdr:sp macro="" textlink="">
      <xdr:nvSpPr>
        <xdr:cNvPr id="374" name="円/楕円 373"/>
        <xdr:cNvSpPr/>
      </xdr:nvSpPr>
      <xdr:spPr>
        <a:xfrm>
          <a:off x="7810500" y="97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74858</xdr:rowOff>
    </xdr:from>
    <xdr:ext cx="534377" cy="259045"/>
    <xdr:sp macro="" textlink="">
      <xdr:nvSpPr>
        <xdr:cNvPr id="375" name="テキスト ボックス 374"/>
        <xdr:cNvSpPr txBox="1"/>
      </xdr:nvSpPr>
      <xdr:spPr>
        <a:xfrm>
          <a:off x="7594111" y="98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147524</xdr:rowOff>
    </xdr:from>
    <xdr:to>
      <xdr:col>10</xdr:col>
      <xdr:colOff>155575</xdr:colOff>
      <xdr:row>57</xdr:row>
      <xdr:rowOff>77674</xdr:rowOff>
    </xdr:to>
    <xdr:sp macro="" textlink="">
      <xdr:nvSpPr>
        <xdr:cNvPr id="376" name="円/楕円 375"/>
        <xdr:cNvSpPr/>
      </xdr:nvSpPr>
      <xdr:spPr>
        <a:xfrm>
          <a:off x="6921500" y="97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94201</xdr:rowOff>
    </xdr:from>
    <xdr:ext cx="534377" cy="259045"/>
    <xdr:sp macro="" textlink="">
      <xdr:nvSpPr>
        <xdr:cNvPr id="377" name="テキスト ボックス 376"/>
        <xdr:cNvSpPr txBox="1"/>
      </xdr:nvSpPr>
      <xdr:spPr>
        <a:xfrm>
          <a:off x="6705111" y="95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157367</xdr:rowOff>
    </xdr:from>
    <xdr:to>
      <xdr:col>15</xdr:col>
      <xdr:colOff>180975</xdr:colOff>
      <xdr:row>77</xdr:row>
      <xdr:rowOff>42642</xdr:rowOff>
    </xdr:to>
    <xdr:cxnSp macro="">
      <xdr:nvCxnSpPr>
        <xdr:cNvPr id="408" name="直線コネクタ 407"/>
        <xdr:cNvCxnSpPr/>
      </xdr:nvCxnSpPr>
      <xdr:spPr>
        <a:xfrm>
          <a:off x="9639300" y="13187567"/>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157367</xdr:rowOff>
    </xdr:from>
    <xdr:to>
      <xdr:col>14</xdr:col>
      <xdr:colOff>28575</xdr:colOff>
      <xdr:row>77</xdr:row>
      <xdr:rowOff>120923</xdr:rowOff>
    </xdr:to>
    <xdr:cxnSp macro="">
      <xdr:nvCxnSpPr>
        <xdr:cNvPr id="411" name="直線コネクタ 410"/>
        <xdr:cNvCxnSpPr/>
      </xdr:nvCxnSpPr>
      <xdr:spPr>
        <a:xfrm flipV="1">
          <a:off x="8750300" y="13187567"/>
          <a:ext cx="889000" cy="1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41971</xdr:rowOff>
    </xdr:from>
    <xdr:to>
      <xdr:col>14</xdr:col>
      <xdr:colOff>79375</xdr:colOff>
      <xdr:row>76</xdr:row>
      <xdr:rowOff>143571</xdr:rowOff>
    </xdr:to>
    <xdr:sp macro="" textlink="">
      <xdr:nvSpPr>
        <xdr:cNvPr id="412" name="フローチャート : 判断 411"/>
        <xdr:cNvSpPr/>
      </xdr:nvSpPr>
      <xdr:spPr>
        <a:xfrm>
          <a:off x="9588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160099</xdr:rowOff>
    </xdr:from>
    <xdr:ext cx="534377" cy="259045"/>
    <xdr:sp macro="" textlink="">
      <xdr:nvSpPr>
        <xdr:cNvPr id="413" name="テキスト ボックス 412"/>
        <xdr:cNvSpPr txBox="1"/>
      </xdr:nvSpPr>
      <xdr:spPr>
        <a:xfrm>
          <a:off x="9372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66025</xdr:rowOff>
    </xdr:from>
    <xdr:to>
      <xdr:col>12</xdr:col>
      <xdr:colOff>511175</xdr:colOff>
      <xdr:row>77</xdr:row>
      <xdr:rowOff>120923</xdr:rowOff>
    </xdr:to>
    <xdr:cxnSp macro="">
      <xdr:nvCxnSpPr>
        <xdr:cNvPr id="414" name="直線コネクタ 413"/>
        <xdr:cNvCxnSpPr/>
      </xdr:nvCxnSpPr>
      <xdr:spPr>
        <a:xfrm>
          <a:off x="7861300" y="13267675"/>
          <a:ext cx="889000" cy="5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134344</xdr:rowOff>
    </xdr:from>
    <xdr:to>
      <xdr:col>11</xdr:col>
      <xdr:colOff>307975</xdr:colOff>
      <xdr:row>77</xdr:row>
      <xdr:rowOff>66025</xdr:rowOff>
    </xdr:to>
    <xdr:cxnSp macro="">
      <xdr:nvCxnSpPr>
        <xdr:cNvPr id="417" name="直線コネクタ 416"/>
        <xdr:cNvCxnSpPr/>
      </xdr:nvCxnSpPr>
      <xdr:spPr>
        <a:xfrm>
          <a:off x="6972300" y="13164544"/>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163292</xdr:rowOff>
    </xdr:from>
    <xdr:to>
      <xdr:col>15</xdr:col>
      <xdr:colOff>231775</xdr:colOff>
      <xdr:row>77</xdr:row>
      <xdr:rowOff>93442</xdr:rowOff>
    </xdr:to>
    <xdr:sp macro="" textlink="">
      <xdr:nvSpPr>
        <xdr:cNvPr id="427" name="円/楕円 426"/>
        <xdr:cNvSpPr/>
      </xdr:nvSpPr>
      <xdr:spPr>
        <a:xfrm>
          <a:off x="104267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141719</xdr:rowOff>
    </xdr:from>
    <xdr:ext cx="534377" cy="259045"/>
    <xdr:sp macro="" textlink="">
      <xdr:nvSpPr>
        <xdr:cNvPr id="428" name="商工費該当値テキスト"/>
        <xdr:cNvSpPr txBox="1"/>
      </xdr:nvSpPr>
      <xdr:spPr>
        <a:xfrm>
          <a:off x="10528300" y="131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106567</xdr:rowOff>
    </xdr:from>
    <xdr:to>
      <xdr:col>14</xdr:col>
      <xdr:colOff>79375</xdr:colOff>
      <xdr:row>77</xdr:row>
      <xdr:rowOff>36717</xdr:rowOff>
    </xdr:to>
    <xdr:sp macro="" textlink="">
      <xdr:nvSpPr>
        <xdr:cNvPr id="429" name="円/楕円 428"/>
        <xdr:cNvSpPr/>
      </xdr:nvSpPr>
      <xdr:spPr>
        <a:xfrm>
          <a:off x="9588500" y="131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27844</xdr:rowOff>
    </xdr:from>
    <xdr:ext cx="534377" cy="259045"/>
    <xdr:sp macro="" textlink="">
      <xdr:nvSpPr>
        <xdr:cNvPr id="430" name="テキスト ボックス 429"/>
        <xdr:cNvSpPr txBox="1"/>
      </xdr:nvSpPr>
      <xdr:spPr>
        <a:xfrm>
          <a:off x="9372111" y="13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70123</xdr:rowOff>
    </xdr:from>
    <xdr:to>
      <xdr:col>12</xdr:col>
      <xdr:colOff>561975</xdr:colOff>
      <xdr:row>78</xdr:row>
      <xdr:rowOff>273</xdr:rowOff>
    </xdr:to>
    <xdr:sp macro="" textlink="">
      <xdr:nvSpPr>
        <xdr:cNvPr id="431" name="円/楕円 430"/>
        <xdr:cNvSpPr/>
      </xdr:nvSpPr>
      <xdr:spPr>
        <a:xfrm>
          <a:off x="8699500" y="132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162850</xdr:rowOff>
    </xdr:from>
    <xdr:ext cx="469744" cy="259045"/>
    <xdr:sp macro="" textlink="">
      <xdr:nvSpPr>
        <xdr:cNvPr id="432" name="テキスト ボックス 431"/>
        <xdr:cNvSpPr txBox="1"/>
      </xdr:nvSpPr>
      <xdr:spPr>
        <a:xfrm>
          <a:off x="8515427" y="133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15225</xdr:rowOff>
    </xdr:from>
    <xdr:to>
      <xdr:col>11</xdr:col>
      <xdr:colOff>358775</xdr:colOff>
      <xdr:row>77</xdr:row>
      <xdr:rowOff>116825</xdr:rowOff>
    </xdr:to>
    <xdr:sp macro="" textlink="">
      <xdr:nvSpPr>
        <xdr:cNvPr id="433" name="円/楕円 432"/>
        <xdr:cNvSpPr/>
      </xdr:nvSpPr>
      <xdr:spPr>
        <a:xfrm>
          <a:off x="7810500" y="132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107952</xdr:rowOff>
    </xdr:from>
    <xdr:ext cx="534377" cy="259045"/>
    <xdr:sp macro="" textlink="">
      <xdr:nvSpPr>
        <xdr:cNvPr id="434" name="テキスト ボックス 433"/>
        <xdr:cNvSpPr txBox="1"/>
      </xdr:nvSpPr>
      <xdr:spPr>
        <a:xfrm>
          <a:off x="7594111" y="133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83544</xdr:rowOff>
    </xdr:from>
    <xdr:to>
      <xdr:col>10</xdr:col>
      <xdr:colOff>155575</xdr:colOff>
      <xdr:row>77</xdr:row>
      <xdr:rowOff>13694</xdr:rowOff>
    </xdr:to>
    <xdr:sp macro="" textlink="">
      <xdr:nvSpPr>
        <xdr:cNvPr id="435" name="円/楕円 434"/>
        <xdr:cNvSpPr/>
      </xdr:nvSpPr>
      <xdr:spPr>
        <a:xfrm>
          <a:off x="6921500" y="1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30222</xdr:rowOff>
    </xdr:from>
    <xdr:ext cx="534377" cy="259045"/>
    <xdr:sp macro="" textlink="">
      <xdr:nvSpPr>
        <xdr:cNvPr id="436" name="テキスト ボックス 435"/>
        <xdr:cNvSpPr txBox="1"/>
      </xdr:nvSpPr>
      <xdr:spPr>
        <a:xfrm>
          <a:off x="6705111" y="128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32818</xdr:rowOff>
    </xdr:from>
    <xdr:to>
      <xdr:col>15</xdr:col>
      <xdr:colOff>180975</xdr:colOff>
      <xdr:row>99</xdr:row>
      <xdr:rowOff>44858</xdr:rowOff>
    </xdr:to>
    <xdr:cxnSp macro="">
      <xdr:nvCxnSpPr>
        <xdr:cNvPr id="467" name="直線コネクタ 466"/>
        <xdr:cNvCxnSpPr/>
      </xdr:nvCxnSpPr>
      <xdr:spPr>
        <a:xfrm>
          <a:off x="9639300" y="17006368"/>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32818</xdr:rowOff>
    </xdr:from>
    <xdr:to>
      <xdr:col>14</xdr:col>
      <xdr:colOff>28575</xdr:colOff>
      <xdr:row>99</xdr:row>
      <xdr:rowOff>48859</xdr:rowOff>
    </xdr:to>
    <xdr:cxnSp macro="">
      <xdr:nvCxnSpPr>
        <xdr:cNvPr id="470" name="直線コネクタ 469"/>
        <xdr:cNvCxnSpPr/>
      </xdr:nvCxnSpPr>
      <xdr:spPr>
        <a:xfrm flipV="1">
          <a:off x="8750300" y="17006368"/>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128535</xdr:rowOff>
    </xdr:from>
    <xdr:to>
      <xdr:col>14</xdr:col>
      <xdr:colOff>79375</xdr:colOff>
      <xdr:row>99</xdr:row>
      <xdr:rowOff>58685</xdr:rowOff>
    </xdr:to>
    <xdr:sp macro="" textlink="">
      <xdr:nvSpPr>
        <xdr:cNvPr id="471" name="フローチャート : 判断 470"/>
        <xdr:cNvSpPr/>
      </xdr:nvSpPr>
      <xdr:spPr>
        <a:xfrm>
          <a:off x="9588500" y="1693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75212</xdr:rowOff>
    </xdr:from>
    <xdr:ext cx="534377" cy="259045"/>
    <xdr:sp macro="" textlink="">
      <xdr:nvSpPr>
        <xdr:cNvPr id="472" name="テキスト ボックス 471"/>
        <xdr:cNvSpPr txBox="1"/>
      </xdr:nvSpPr>
      <xdr:spPr>
        <a:xfrm>
          <a:off x="9372111" y="167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153829</xdr:rowOff>
    </xdr:from>
    <xdr:to>
      <xdr:col>12</xdr:col>
      <xdr:colOff>511175</xdr:colOff>
      <xdr:row>99</xdr:row>
      <xdr:rowOff>48859</xdr:rowOff>
    </xdr:to>
    <xdr:cxnSp macro="">
      <xdr:nvCxnSpPr>
        <xdr:cNvPr id="473" name="直線コネクタ 472"/>
        <xdr:cNvCxnSpPr/>
      </xdr:nvCxnSpPr>
      <xdr:spPr>
        <a:xfrm>
          <a:off x="7861300" y="16955929"/>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153829</xdr:rowOff>
    </xdr:from>
    <xdr:to>
      <xdr:col>11</xdr:col>
      <xdr:colOff>307975</xdr:colOff>
      <xdr:row>99</xdr:row>
      <xdr:rowOff>20135</xdr:rowOff>
    </xdr:to>
    <xdr:cxnSp macro="">
      <xdr:nvCxnSpPr>
        <xdr:cNvPr id="476" name="直線コネクタ 475"/>
        <xdr:cNvCxnSpPr/>
      </xdr:nvCxnSpPr>
      <xdr:spPr>
        <a:xfrm flipV="1">
          <a:off x="6972300" y="16955929"/>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165508</xdr:rowOff>
    </xdr:from>
    <xdr:to>
      <xdr:col>15</xdr:col>
      <xdr:colOff>231775</xdr:colOff>
      <xdr:row>99</xdr:row>
      <xdr:rowOff>95658</xdr:rowOff>
    </xdr:to>
    <xdr:sp macro="" textlink="">
      <xdr:nvSpPr>
        <xdr:cNvPr id="486" name="円/楕円 485"/>
        <xdr:cNvSpPr/>
      </xdr:nvSpPr>
      <xdr:spPr>
        <a:xfrm>
          <a:off x="10426700" y="169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153468</xdr:rowOff>
    </xdr:from>
    <xdr:to>
      <xdr:col>14</xdr:col>
      <xdr:colOff>79375</xdr:colOff>
      <xdr:row>99</xdr:row>
      <xdr:rowOff>83618</xdr:rowOff>
    </xdr:to>
    <xdr:sp macro="" textlink="">
      <xdr:nvSpPr>
        <xdr:cNvPr id="488" name="円/楕円 487"/>
        <xdr:cNvSpPr/>
      </xdr:nvSpPr>
      <xdr:spPr>
        <a:xfrm>
          <a:off x="9588500" y="169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74745</xdr:rowOff>
    </xdr:from>
    <xdr:ext cx="534377" cy="259045"/>
    <xdr:sp macro="" textlink="">
      <xdr:nvSpPr>
        <xdr:cNvPr id="489" name="テキスト ボックス 488"/>
        <xdr:cNvSpPr txBox="1"/>
      </xdr:nvSpPr>
      <xdr:spPr>
        <a:xfrm>
          <a:off x="9372111" y="170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169509</xdr:rowOff>
    </xdr:from>
    <xdr:to>
      <xdr:col>12</xdr:col>
      <xdr:colOff>561975</xdr:colOff>
      <xdr:row>99</xdr:row>
      <xdr:rowOff>99659</xdr:rowOff>
    </xdr:to>
    <xdr:sp macro="" textlink="">
      <xdr:nvSpPr>
        <xdr:cNvPr id="490" name="円/楕円 489"/>
        <xdr:cNvSpPr/>
      </xdr:nvSpPr>
      <xdr:spPr>
        <a:xfrm>
          <a:off x="8699500" y="16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90786</xdr:rowOff>
    </xdr:from>
    <xdr:ext cx="534377" cy="259045"/>
    <xdr:sp macro="" textlink="">
      <xdr:nvSpPr>
        <xdr:cNvPr id="491" name="テキスト ボックス 490"/>
        <xdr:cNvSpPr txBox="1"/>
      </xdr:nvSpPr>
      <xdr:spPr>
        <a:xfrm>
          <a:off x="8483111" y="17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103029</xdr:rowOff>
    </xdr:from>
    <xdr:to>
      <xdr:col>11</xdr:col>
      <xdr:colOff>358775</xdr:colOff>
      <xdr:row>99</xdr:row>
      <xdr:rowOff>33179</xdr:rowOff>
    </xdr:to>
    <xdr:sp macro="" textlink="">
      <xdr:nvSpPr>
        <xdr:cNvPr id="492" name="円/楕円 491"/>
        <xdr:cNvSpPr/>
      </xdr:nvSpPr>
      <xdr:spPr>
        <a:xfrm>
          <a:off x="7810500" y="169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49706</xdr:rowOff>
    </xdr:from>
    <xdr:ext cx="534377" cy="259045"/>
    <xdr:sp macro="" textlink="">
      <xdr:nvSpPr>
        <xdr:cNvPr id="493" name="テキスト ボックス 492"/>
        <xdr:cNvSpPr txBox="1"/>
      </xdr:nvSpPr>
      <xdr:spPr>
        <a:xfrm>
          <a:off x="7594111" y="166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140785</xdr:rowOff>
    </xdr:from>
    <xdr:to>
      <xdr:col>10</xdr:col>
      <xdr:colOff>155575</xdr:colOff>
      <xdr:row>99</xdr:row>
      <xdr:rowOff>70935</xdr:rowOff>
    </xdr:to>
    <xdr:sp macro="" textlink="">
      <xdr:nvSpPr>
        <xdr:cNvPr id="494" name="円/楕円 493"/>
        <xdr:cNvSpPr/>
      </xdr:nvSpPr>
      <xdr:spPr>
        <a:xfrm>
          <a:off x="6921500" y="169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62062</xdr:rowOff>
    </xdr:from>
    <xdr:ext cx="534377" cy="259045"/>
    <xdr:sp macro="" textlink="">
      <xdr:nvSpPr>
        <xdr:cNvPr id="495" name="テキスト ボックス 494"/>
        <xdr:cNvSpPr txBox="1"/>
      </xdr:nvSpPr>
      <xdr:spPr>
        <a:xfrm>
          <a:off x="6705111" y="170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70891</xdr:rowOff>
    </xdr:from>
    <xdr:to>
      <xdr:col>23</xdr:col>
      <xdr:colOff>517525</xdr:colOff>
      <xdr:row>37</xdr:row>
      <xdr:rowOff>74701</xdr:rowOff>
    </xdr:to>
    <xdr:cxnSp macro="">
      <xdr:nvCxnSpPr>
        <xdr:cNvPr id="524" name="直線コネクタ 523"/>
        <xdr:cNvCxnSpPr/>
      </xdr:nvCxnSpPr>
      <xdr:spPr>
        <a:xfrm flipV="1">
          <a:off x="15481300" y="641454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74701</xdr:rowOff>
    </xdr:from>
    <xdr:to>
      <xdr:col>22</xdr:col>
      <xdr:colOff>365125</xdr:colOff>
      <xdr:row>37</xdr:row>
      <xdr:rowOff>84588</xdr:rowOff>
    </xdr:to>
    <xdr:cxnSp macro="">
      <xdr:nvCxnSpPr>
        <xdr:cNvPr id="527" name="直線コネクタ 526"/>
        <xdr:cNvCxnSpPr/>
      </xdr:nvCxnSpPr>
      <xdr:spPr>
        <a:xfrm flipV="1">
          <a:off x="14592300" y="641835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8" name="フローチャート : 判断 527"/>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170699</xdr:rowOff>
    </xdr:from>
    <xdr:ext cx="534377" cy="259045"/>
    <xdr:sp macro="" textlink="">
      <xdr:nvSpPr>
        <xdr:cNvPr id="529" name="テキスト ボックス 528"/>
        <xdr:cNvSpPr txBox="1"/>
      </xdr:nvSpPr>
      <xdr:spPr>
        <a:xfrm>
          <a:off x="15214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84588</xdr:rowOff>
    </xdr:from>
    <xdr:to>
      <xdr:col>21</xdr:col>
      <xdr:colOff>161925</xdr:colOff>
      <xdr:row>37</xdr:row>
      <xdr:rowOff>102000</xdr:rowOff>
    </xdr:to>
    <xdr:cxnSp macro="">
      <xdr:nvCxnSpPr>
        <xdr:cNvPr id="530" name="直線コネクタ 529"/>
        <xdr:cNvCxnSpPr/>
      </xdr:nvCxnSpPr>
      <xdr:spPr>
        <a:xfrm flipV="1">
          <a:off x="13703300" y="6428238"/>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102000</xdr:rowOff>
    </xdr:from>
    <xdr:to>
      <xdr:col>19</xdr:col>
      <xdr:colOff>644525</xdr:colOff>
      <xdr:row>37</xdr:row>
      <xdr:rowOff>109601</xdr:rowOff>
    </xdr:to>
    <xdr:cxnSp macro="">
      <xdr:nvCxnSpPr>
        <xdr:cNvPr id="533" name="直線コネクタ 532"/>
        <xdr:cNvCxnSpPr/>
      </xdr:nvCxnSpPr>
      <xdr:spPr>
        <a:xfrm flipV="1">
          <a:off x="12814300" y="6445650"/>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20091</xdr:rowOff>
    </xdr:from>
    <xdr:to>
      <xdr:col>23</xdr:col>
      <xdr:colOff>568325</xdr:colOff>
      <xdr:row>37</xdr:row>
      <xdr:rowOff>121691</xdr:rowOff>
    </xdr:to>
    <xdr:sp macro="" textlink="">
      <xdr:nvSpPr>
        <xdr:cNvPr id="543" name="円/楕円 542"/>
        <xdr:cNvSpPr/>
      </xdr:nvSpPr>
      <xdr:spPr>
        <a:xfrm>
          <a:off x="162687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23901</xdr:rowOff>
    </xdr:from>
    <xdr:to>
      <xdr:col>22</xdr:col>
      <xdr:colOff>415925</xdr:colOff>
      <xdr:row>37</xdr:row>
      <xdr:rowOff>125501</xdr:rowOff>
    </xdr:to>
    <xdr:sp macro="" textlink="">
      <xdr:nvSpPr>
        <xdr:cNvPr id="545" name="円/楕円 544"/>
        <xdr:cNvSpPr/>
      </xdr:nvSpPr>
      <xdr:spPr>
        <a:xfrm>
          <a:off x="15430500" y="63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116628</xdr:rowOff>
    </xdr:from>
    <xdr:ext cx="534377" cy="259045"/>
    <xdr:sp macro="" textlink="">
      <xdr:nvSpPr>
        <xdr:cNvPr id="546" name="テキスト ボックス 545"/>
        <xdr:cNvSpPr txBox="1"/>
      </xdr:nvSpPr>
      <xdr:spPr>
        <a:xfrm>
          <a:off x="15214111" y="646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33788</xdr:rowOff>
    </xdr:from>
    <xdr:to>
      <xdr:col>21</xdr:col>
      <xdr:colOff>212725</xdr:colOff>
      <xdr:row>37</xdr:row>
      <xdr:rowOff>135388</xdr:rowOff>
    </xdr:to>
    <xdr:sp macro="" textlink="">
      <xdr:nvSpPr>
        <xdr:cNvPr id="547" name="円/楕円 546"/>
        <xdr:cNvSpPr/>
      </xdr:nvSpPr>
      <xdr:spPr>
        <a:xfrm>
          <a:off x="14541500" y="63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126516</xdr:rowOff>
    </xdr:from>
    <xdr:ext cx="534377" cy="259045"/>
    <xdr:sp macro="" textlink="">
      <xdr:nvSpPr>
        <xdr:cNvPr id="548" name="テキスト ボックス 547"/>
        <xdr:cNvSpPr txBox="1"/>
      </xdr:nvSpPr>
      <xdr:spPr>
        <a:xfrm>
          <a:off x="14325111" y="64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51200</xdr:rowOff>
    </xdr:from>
    <xdr:to>
      <xdr:col>20</xdr:col>
      <xdr:colOff>9525</xdr:colOff>
      <xdr:row>37</xdr:row>
      <xdr:rowOff>152800</xdr:rowOff>
    </xdr:to>
    <xdr:sp macro="" textlink="">
      <xdr:nvSpPr>
        <xdr:cNvPr id="549" name="円/楕円 548"/>
        <xdr:cNvSpPr/>
      </xdr:nvSpPr>
      <xdr:spPr>
        <a:xfrm>
          <a:off x="13652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143927</xdr:rowOff>
    </xdr:from>
    <xdr:ext cx="534377" cy="259045"/>
    <xdr:sp macro="" textlink="">
      <xdr:nvSpPr>
        <xdr:cNvPr id="550" name="テキスト ボックス 549"/>
        <xdr:cNvSpPr txBox="1"/>
      </xdr:nvSpPr>
      <xdr:spPr>
        <a:xfrm>
          <a:off x="13436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58801</xdr:rowOff>
    </xdr:from>
    <xdr:to>
      <xdr:col>18</xdr:col>
      <xdr:colOff>492125</xdr:colOff>
      <xdr:row>37</xdr:row>
      <xdr:rowOff>160401</xdr:rowOff>
    </xdr:to>
    <xdr:sp macro="" textlink="">
      <xdr:nvSpPr>
        <xdr:cNvPr id="551" name="円/楕円 550"/>
        <xdr:cNvSpPr/>
      </xdr:nvSpPr>
      <xdr:spPr>
        <a:xfrm>
          <a:off x="12763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151528</xdr:rowOff>
    </xdr:from>
    <xdr:ext cx="534377" cy="259045"/>
    <xdr:sp macro="" textlink="">
      <xdr:nvSpPr>
        <xdr:cNvPr id="552" name="テキスト ボックス 551"/>
        <xdr:cNvSpPr txBox="1"/>
      </xdr:nvSpPr>
      <xdr:spPr>
        <a:xfrm>
          <a:off x="12547111"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63933</xdr:rowOff>
    </xdr:from>
    <xdr:to>
      <xdr:col>23</xdr:col>
      <xdr:colOff>517525</xdr:colOff>
      <xdr:row>58</xdr:row>
      <xdr:rowOff>81079</xdr:rowOff>
    </xdr:to>
    <xdr:cxnSp macro="">
      <xdr:nvCxnSpPr>
        <xdr:cNvPr id="586" name="直線コネクタ 585"/>
        <xdr:cNvCxnSpPr/>
      </xdr:nvCxnSpPr>
      <xdr:spPr>
        <a:xfrm>
          <a:off x="15481300" y="9493683"/>
          <a:ext cx="838200" cy="5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63933</xdr:rowOff>
    </xdr:from>
    <xdr:to>
      <xdr:col>22</xdr:col>
      <xdr:colOff>365125</xdr:colOff>
      <xdr:row>57</xdr:row>
      <xdr:rowOff>58504</xdr:rowOff>
    </xdr:to>
    <xdr:cxnSp macro="">
      <xdr:nvCxnSpPr>
        <xdr:cNvPr id="589" name="直線コネクタ 588"/>
        <xdr:cNvCxnSpPr/>
      </xdr:nvCxnSpPr>
      <xdr:spPr>
        <a:xfrm flipV="1">
          <a:off x="14592300" y="9493683"/>
          <a:ext cx="889000" cy="3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14562</xdr:rowOff>
    </xdr:from>
    <xdr:to>
      <xdr:col>22</xdr:col>
      <xdr:colOff>415925</xdr:colOff>
      <xdr:row>56</xdr:row>
      <xdr:rowOff>116162</xdr:rowOff>
    </xdr:to>
    <xdr:sp macro="" textlink="">
      <xdr:nvSpPr>
        <xdr:cNvPr id="590" name="フローチャート : 判断 589"/>
        <xdr:cNvSpPr/>
      </xdr:nvSpPr>
      <xdr:spPr>
        <a:xfrm>
          <a:off x="15430500" y="961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107289</xdr:rowOff>
    </xdr:from>
    <xdr:ext cx="534377" cy="259045"/>
    <xdr:sp macro="" textlink="">
      <xdr:nvSpPr>
        <xdr:cNvPr id="591" name="テキスト ボックス 590"/>
        <xdr:cNvSpPr txBox="1"/>
      </xdr:nvSpPr>
      <xdr:spPr>
        <a:xfrm>
          <a:off x="15214111" y="9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8069</xdr:rowOff>
    </xdr:from>
    <xdr:to>
      <xdr:col>21</xdr:col>
      <xdr:colOff>161925</xdr:colOff>
      <xdr:row>57</xdr:row>
      <xdr:rowOff>58504</xdr:rowOff>
    </xdr:to>
    <xdr:cxnSp macro="">
      <xdr:nvCxnSpPr>
        <xdr:cNvPr id="592" name="直線コネクタ 591"/>
        <xdr:cNvCxnSpPr/>
      </xdr:nvCxnSpPr>
      <xdr:spPr>
        <a:xfrm>
          <a:off x="13703300" y="8923469"/>
          <a:ext cx="889000" cy="9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8069</xdr:rowOff>
    </xdr:from>
    <xdr:to>
      <xdr:col>19</xdr:col>
      <xdr:colOff>644525</xdr:colOff>
      <xdr:row>58</xdr:row>
      <xdr:rowOff>52989</xdr:rowOff>
    </xdr:to>
    <xdr:cxnSp macro="">
      <xdr:nvCxnSpPr>
        <xdr:cNvPr id="595" name="直線コネクタ 594"/>
        <xdr:cNvCxnSpPr/>
      </xdr:nvCxnSpPr>
      <xdr:spPr>
        <a:xfrm flipV="1">
          <a:off x="12814300" y="8923469"/>
          <a:ext cx="889000" cy="107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170040</xdr:rowOff>
    </xdr:from>
    <xdr:ext cx="534377" cy="259045"/>
    <xdr:sp macro="" textlink="">
      <xdr:nvSpPr>
        <xdr:cNvPr id="597" name="テキスト ボックス 596"/>
        <xdr:cNvSpPr txBox="1"/>
      </xdr:nvSpPr>
      <xdr:spPr>
        <a:xfrm>
          <a:off x="13436111" y="97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30279</xdr:rowOff>
    </xdr:from>
    <xdr:to>
      <xdr:col>23</xdr:col>
      <xdr:colOff>568325</xdr:colOff>
      <xdr:row>58</xdr:row>
      <xdr:rowOff>131879</xdr:rowOff>
    </xdr:to>
    <xdr:sp macro="" textlink="">
      <xdr:nvSpPr>
        <xdr:cNvPr id="605" name="円/楕円 604"/>
        <xdr:cNvSpPr/>
      </xdr:nvSpPr>
      <xdr:spPr>
        <a:xfrm>
          <a:off x="16268700" y="99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116656</xdr:rowOff>
    </xdr:from>
    <xdr:ext cx="534377" cy="259045"/>
    <xdr:sp macro="" textlink="">
      <xdr:nvSpPr>
        <xdr:cNvPr id="606" name="教育費該当値テキスト"/>
        <xdr:cNvSpPr txBox="1"/>
      </xdr:nvSpPr>
      <xdr:spPr>
        <a:xfrm>
          <a:off x="16370300" y="98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13133</xdr:rowOff>
    </xdr:from>
    <xdr:to>
      <xdr:col>22</xdr:col>
      <xdr:colOff>415925</xdr:colOff>
      <xdr:row>55</xdr:row>
      <xdr:rowOff>114733</xdr:rowOff>
    </xdr:to>
    <xdr:sp macro="" textlink="">
      <xdr:nvSpPr>
        <xdr:cNvPr id="607" name="円/楕円 606"/>
        <xdr:cNvSpPr/>
      </xdr:nvSpPr>
      <xdr:spPr>
        <a:xfrm>
          <a:off x="15430500" y="94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131260</xdr:rowOff>
    </xdr:from>
    <xdr:ext cx="534377" cy="259045"/>
    <xdr:sp macro="" textlink="">
      <xdr:nvSpPr>
        <xdr:cNvPr id="608" name="テキスト ボックス 607"/>
        <xdr:cNvSpPr txBox="1"/>
      </xdr:nvSpPr>
      <xdr:spPr>
        <a:xfrm>
          <a:off x="15214111" y="92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7704</xdr:rowOff>
    </xdr:from>
    <xdr:to>
      <xdr:col>21</xdr:col>
      <xdr:colOff>212725</xdr:colOff>
      <xdr:row>57</xdr:row>
      <xdr:rowOff>109304</xdr:rowOff>
    </xdr:to>
    <xdr:sp macro="" textlink="">
      <xdr:nvSpPr>
        <xdr:cNvPr id="609" name="円/楕円 608"/>
        <xdr:cNvSpPr/>
      </xdr:nvSpPr>
      <xdr:spPr>
        <a:xfrm>
          <a:off x="14541500" y="97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100431</xdr:rowOff>
    </xdr:from>
    <xdr:ext cx="534377" cy="259045"/>
    <xdr:sp macro="" textlink="">
      <xdr:nvSpPr>
        <xdr:cNvPr id="610" name="テキスト ボックス 609"/>
        <xdr:cNvSpPr txBox="1"/>
      </xdr:nvSpPr>
      <xdr:spPr>
        <a:xfrm>
          <a:off x="14325111" y="98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128719</xdr:rowOff>
    </xdr:from>
    <xdr:to>
      <xdr:col>20</xdr:col>
      <xdr:colOff>9525</xdr:colOff>
      <xdr:row>52</xdr:row>
      <xdr:rowOff>58869</xdr:rowOff>
    </xdr:to>
    <xdr:sp macro="" textlink="">
      <xdr:nvSpPr>
        <xdr:cNvPr id="611" name="円/楕円 610"/>
        <xdr:cNvSpPr/>
      </xdr:nvSpPr>
      <xdr:spPr>
        <a:xfrm>
          <a:off x="13652500" y="88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75396</xdr:rowOff>
    </xdr:from>
    <xdr:ext cx="599010" cy="259045"/>
    <xdr:sp macro="" textlink="">
      <xdr:nvSpPr>
        <xdr:cNvPr id="612" name="テキスト ボックス 611"/>
        <xdr:cNvSpPr txBox="1"/>
      </xdr:nvSpPr>
      <xdr:spPr>
        <a:xfrm>
          <a:off x="13403794" y="86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2189</xdr:rowOff>
    </xdr:from>
    <xdr:to>
      <xdr:col>18</xdr:col>
      <xdr:colOff>492125</xdr:colOff>
      <xdr:row>58</xdr:row>
      <xdr:rowOff>103789</xdr:rowOff>
    </xdr:to>
    <xdr:sp macro="" textlink="">
      <xdr:nvSpPr>
        <xdr:cNvPr id="613" name="円/楕円 612"/>
        <xdr:cNvSpPr/>
      </xdr:nvSpPr>
      <xdr:spPr>
        <a:xfrm>
          <a:off x="12763500" y="99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94916</xdr:rowOff>
    </xdr:from>
    <xdr:ext cx="534377" cy="259045"/>
    <xdr:sp macro="" textlink="">
      <xdr:nvSpPr>
        <xdr:cNvPr id="614" name="テキスト ボックス 613"/>
        <xdr:cNvSpPr txBox="1"/>
      </xdr:nvSpPr>
      <xdr:spPr>
        <a:xfrm>
          <a:off x="12547111" y="100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43859</xdr:rowOff>
    </xdr:from>
    <xdr:to>
      <xdr:col>23</xdr:col>
      <xdr:colOff>517525</xdr:colOff>
      <xdr:row>79</xdr:row>
      <xdr:rowOff>44267</xdr:rowOff>
    </xdr:to>
    <xdr:cxnSp macro="">
      <xdr:nvCxnSpPr>
        <xdr:cNvPr id="643" name="直線コネクタ 642"/>
        <xdr:cNvCxnSpPr/>
      </xdr:nvCxnSpPr>
      <xdr:spPr>
        <a:xfrm>
          <a:off x="15481300" y="1358840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43859</xdr:rowOff>
    </xdr:from>
    <xdr:to>
      <xdr:col>22</xdr:col>
      <xdr:colOff>365125</xdr:colOff>
      <xdr:row>79</xdr:row>
      <xdr:rowOff>44061</xdr:rowOff>
    </xdr:to>
    <xdr:cxnSp macro="">
      <xdr:nvCxnSpPr>
        <xdr:cNvPr id="646" name="直線コネクタ 645"/>
        <xdr:cNvCxnSpPr/>
      </xdr:nvCxnSpPr>
      <xdr:spPr>
        <a:xfrm flipV="1">
          <a:off x="14592300" y="1358840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155674</xdr:rowOff>
    </xdr:from>
    <xdr:to>
      <xdr:col>22</xdr:col>
      <xdr:colOff>415925</xdr:colOff>
      <xdr:row>79</xdr:row>
      <xdr:rowOff>85824</xdr:rowOff>
    </xdr:to>
    <xdr:sp macro="" textlink="">
      <xdr:nvSpPr>
        <xdr:cNvPr id="647" name="フローチャート : 判断 646"/>
        <xdr:cNvSpPr/>
      </xdr:nvSpPr>
      <xdr:spPr>
        <a:xfrm>
          <a:off x="15430500" y="135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102351</xdr:rowOff>
    </xdr:from>
    <xdr:ext cx="469744" cy="259045"/>
    <xdr:sp macro="" textlink="">
      <xdr:nvSpPr>
        <xdr:cNvPr id="648" name="テキスト ボックス 647"/>
        <xdr:cNvSpPr txBox="1"/>
      </xdr:nvSpPr>
      <xdr:spPr>
        <a:xfrm>
          <a:off x="15246427" y="13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43825</xdr:rowOff>
    </xdr:from>
    <xdr:to>
      <xdr:col>21</xdr:col>
      <xdr:colOff>161925</xdr:colOff>
      <xdr:row>79</xdr:row>
      <xdr:rowOff>44061</xdr:rowOff>
    </xdr:to>
    <xdr:cxnSp macro="">
      <xdr:nvCxnSpPr>
        <xdr:cNvPr id="649" name="直線コネクタ 648"/>
        <xdr:cNvCxnSpPr/>
      </xdr:nvCxnSpPr>
      <xdr:spPr>
        <a:xfrm>
          <a:off x="13703300" y="13588375"/>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29190</xdr:rowOff>
    </xdr:from>
    <xdr:to>
      <xdr:col>19</xdr:col>
      <xdr:colOff>644525</xdr:colOff>
      <xdr:row>79</xdr:row>
      <xdr:rowOff>43825</xdr:rowOff>
    </xdr:to>
    <xdr:cxnSp macro="">
      <xdr:nvCxnSpPr>
        <xdr:cNvPr id="652" name="直線コネクタ 651"/>
        <xdr:cNvCxnSpPr/>
      </xdr:nvCxnSpPr>
      <xdr:spPr>
        <a:xfrm>
          <a:off x="12814300" y="13573740"/>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164917</xdr:rowOff>
    </xdr:from>
    <xdr:to>
      <xdr:col>23</xdr:col>
      <xdr:colOff>568325</xdr:colOff>
      <xdr:row>79</xdr:row>
      <xdr:rowOff>95067</xdr:rowOff>
    </xdr:to>
    <xdr:sp macro="" textlink="">
      <xdr:nvSpPr>
        <xdr:cNvPr id="662" name="円/楕円 661"/>
        <xdr:cNvSpPr/>
      </xdr:nvSpPr>
      <xdr:spPr>
        <a:xfrm>
          <a:off x="162687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13932" cy="259045"/>
    <xdr:sp macro="" textlink="">
      <xdr:nvSpPr>
        <xdr:cNvPr id="663" name="災害復旧費該当値テキスト"/>
        <xdr:cNvSpPr txBox="1"/>
      </xdr:nvSpPr>
      <xdr:spPr>
        <a:xfrm>
          <a:off x="16370300" y="13509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164509</xdr:rowOff>
    </xdr:from>
    <xdr:to>
      <xdr:col>22</xdr:col>
      <xdr:colOff>415925</xdr:colOff>
      <xdr:row>79</xdr:row>
      <xdr:rowOff>94659</xdr:rowOff>
    </xdr:to>
    <xdr:sp macro="" textlink="">
      <xdr:nvSpPr>
        <xdr:cNvPr id="664" name="円/楕円 663"/>
        <xdr:cNvSpPr/>
      </xdr:nvSpPr>
      <xdr:spPr>
        <a:xfrm>
          <a:off x="15430500" y="13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85786</xdr:rowOff>
    </xdr:from>
    <xdr:ext cx="378565" cy="259045"/>
    <xdr:sp macro="" textlink="">
      <xdr:nvSpPr>
        <xdr:cNvPr id="665" name="テキスト ボックス 664"/>
        <xdr:cNvSpPr txBox="1"/>
      </xdr:nvSpPr>
      <xdr:spPr>
        <a:xfrm>
          <a:off x="15292017" y="1363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164711</xdr:rowOff>
    </xdr:from>
    <xdr:to>
      <xdr:col>21</xdr:col>
      <xdr:colOff>212725</xdr:colOff>
      <xdr:row>79</xdr:row>
      <xdr:rowOff>94861</xdr:rowOff>
    </xdr:to>
    <xdr:sp macro="" textlink="">
      <xdr:nvSpPr>
        <xdr:cNvPr id="666" name="円/楕円 665"/>
        <xdr:cNvSpPr/>
      </xdr:nvSpPr>
      <xdr:spPr>
        <a:xfrm>
          <a:off x="14541500" y="135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85988</xdr:rowOff>
    </xdr:from>
    <xdr:ext cx="378565" cy="259045"/>
    <xdr:sp macro="" textlink="">
      <xdr:nvSpPr>
        <xdr:cNvPr id="667" name="テキスト ボックス 666"/>
        <xdr:cNvSpPr txBox="1"/>
      </xdr:nvSpPr>
      <xdr:spPr>
        <a:xfrm>
          <a:off x="14403017" y="1363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164475</xdr:rowOff>
    </xdr:from>
    <xdr:to>
      <xdr:col>20</xdr:col>
      <xdr:colOff>9525</xdr:colOff>
      <xdr:row>79</xdr:row>
      <xdr:rowOff>94625</xdr:rowOff>
    </xdr:to>
    <xdr:sp macro="" textlink="">
      <xdr:nvSpPr>
        <xdr:cNvPr id="668" name="円/楕円 667"/>
        <xdr:cNvSpPr/>
      </xdr:nvSpPr>
      <xdr:spPr>
        <a:xfrm>
          <a:off x="13652500" y="13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85752</xdr:rowOff>
    </xdr:from>
    <xdr:ext cx="378565" cy="259045"/>
    <xdr:sp macro="" textlink="">
      <xdr:nvSpPr>
        <xdr:cNvPr id="669" name="テキスト ボックス 668"/>
        <xdr:cNvSpPr txBox="1"/>
      </xdr:nvSpPr>
      <xdr:spPr>
        <a:xfrm>
          <a:off x="13514017" y="1363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149840</xdr:rowOff>
    </xdr:from>
    <xdr:to>
      <xdr:col>18</xdr:col>
      <xdr:colOff>492125</xdr:colOff>
      <xdr:row>79</xdr:row>
      <xdr:rowOff>79990</xdr:rowOff>
    </xdr:to>
    <xdr:sp macro="" textlink="">
      <xdr:nvSpPr>
        <xdr:cNvPr id="670" name="円/楕円 669"/>
        <xdr:cNvSpPr/>
      </xdr:nvSpPr>
      <xdr:spPr>
        <a:xfrm>
          <a:off x="12763500" y="135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71117</xdr:rowOff>
    </xdr:from>
    <xdr:ext cx="469744" cy="259045"/>
    <xdr:sp macro="" textlink="">
      <xdr:nvSpPr>
        <xdr:cNvPr id="671" name="テキスト ボックス 670"/>
        <xdr:cNvSpPr txBox="1"/>
      </xdr:nvSpPr>
      <xdr:spPr>
        <a:xfrm>
          <a:off x="12579427" y="13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41086</xdr:rowOff>
    </xdr:from>
    <xdr:to>
      <xdr:col>23</xdr:col>
      <xdr:colOff>517525</xdr:colOff>
      <xdr:row>97</xdr:row>
      <xdr:rowOff>50567</xdr:rowOff>
    </xdr:to>
    <xdr:cxnSp macro="">
      <xdr:nvCxnSpPr>
        <xdr:cNvPr id="702" name="直線コネクタ 701"/>
        <xdr:cNvCxnSpPr/>
      </xdr:nvCxnSpPr>
      <xdr:spPr>
        <a:xfrm flipV="1">
          <a:off x="15481300" y="16671736"/>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13872</xdr:rowOff>
    </xdr:from>
    <xdr:to>
      <xdr:col>22</xdr:col>
      <xdr:colOff>365125</xdr:colOff>
      <xdr:row>97</xdr:row>
      <xdr:rowOff>50567</xdr:rowOff>
    </xdr:to>
    <xdr:cxnSp macro="">
      <xdr:nvCxnSpPr>
        <xdr:cNvPr id="705" name="直線コネクタ 704"/>
        <xdr:cNvCxnSpPr/>
      </xdr:nvCxnSpPr>
      <xdr:spPr>
        <a:xfrm>
          <a:off x="14592300" y="16644522"/>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6" name="フローチャート : 判断 705"/>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132090</xdr:rowOff>
    </xdr:from>
    <xdr:ext cx="534377" cy="259045"/>
    <xdr:sp macro="" textlink="">
      <xdr:nvSpPr>
        <xdr:cNvPr id="707" name="テキスト ボックス 706"/>
        <xdr:cNvSpPr txBox="1"/>
      </xdr:nvSpPr>
      <xdr:spPr>
        <a:xfrm>
          <a:off x="15214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13872</xdr:rowOff>
    </xdr:from>
    <xdr:to>
      <xdr:col>21</xdr:col>
      <xdr:colOff>161925</xdr:colOff>
      <xdr:row>97</xdr:row>
      <xdr:rowOff>24039</xdr:rowOff>
    </xdr:to>
    <xdr:cxnSp macro="">
      <xdr:nvCxnSpPr>
        <xdr:cNvPr id="708" name="直線コネクタ 707"/>
        <xdr:cNvCxnSpPr/>
      </xdr:nvCxnSpPr>
      <xdr:spPr>
        <a:xfrm flipV="1">
          <a:off x="13703300" y="1664452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155440</xdr:rowOff>
    </xdr:from>
    <xdr:to>
      <xdr:col>19</xdr:col>
      <xdr:colOff>644525</xdr:colOff>
      <xdr:row>97</xdr:row>
      <xdr:rowOff>24039</xdr:rowOff>
    </xdr:to>
    <xdr:cxnSp macro="">
      <xdr:nvCxnSpPr>
        <xdr:cNvPr id="711" name="直線コネクタ 710"/>
        <xdr:cNvCxnSpPr/>
      </xdr:nvCxnSpPr>
      <xdr:spPr>
        <a:xfrm>
          <a:off x="12814300" y="16614640"/>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161736</xdr:rowOff>
    </xdr:from>
    <xdr:to>
      <xdr:col>23</xdr:col>
      <xdr:colOff>568325</xdr:colOff>
      <xdr:row>97</xdr:row>
      <xdr:rowOff>91886</xdr:rowOff>
    </xdr:to>
    <xdr:sp macro="" textlink="">
      <xdr:nvSpPr>
        <xdr:cNvPr id="721" name="円/楕円 720"/>
        <xdr:cNvSpPr/>
      </xdr:nvSpPr>
      <xdr:spPr>
        <a:xfrm>
          <a:off x="16268700" y="166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140163</xdr:rowOff>
    </xdr:from>
    <xdr:ext cx="534377" cy="259045"/>
    <xdr:sp macro="" textlink="">
      <xdr:nvSpPr>
        <xdr:cNvPr id="722" name="公債費該当値テキスト"/>
        <xdr:cNvSpPr txBox="1"/>
      </xdr:nvSpPr>
      <xdr:spPr>
        <a:xfrm>
          <a:off x="16370300" y="165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171217</xdr:rowOff>
    </xdr:from>
    <xdr:to>
      <xdr:col>22</xdr:col>
      <xdr:colOff>415925</xdr:colOff>
      <xdr:row>97</xdr:row>
      <xdr:rowOff>101367</xdr:rowOff>
    </xdr:to>
    <xdr:sp macro="" textlink="">
      <xdr:nvSpPr>
        <xdr:cNvPr id="723" name="円/楕円 722"/>
        <xdr:cNvSpPr/>
      </xdr:nvSpPr>
      <xdr:spPr>
        <a:xfrm>
          <a:off x="15430500" y="166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92494</xdr:rowOff>
    </xdr:from>
    <xdr:ext cx="534377" cy="259045"/>
    <xdr:sp macro="" textlink="">
      <xdr:nvSpPr>
        <xdr:cNvPr id="724" name="テキスト ボックス 723"/>
        <xdr:cNvSpPr txBox="1"/>
      </xdr:nvSpPr>
      <xdr:spPr>
        <a:xfrm>
          <a:off x="15214111" y="167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134522</xdr:rowOff>
    </xdr:from>
    <xdr:to>
      <xdr:col>21</xdr:col>
      <xdr:colOff>212725</xdr:colOff>
      <xdr:row>97</xdr:row>
      <xdr:rowOff>64672</xdr:rowOff>
    </xdr:to>
    <xdr:sp macro="" textlink="">
      <xdr:nvSpPr>
        <xdr:cNvPr id="725" name="円/楕円 724"/>
        <xdr:cNvSpPr/>
      </xdr:nvSpPr>
      <xdr:spPr>
        <a:xfrm>
          <a:off x="14541500" y="1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55799</xdr:rowOff>
    </xdr:from>
    <xdr:ext cx="534377" cy="259045"/>
    <xdr:sp macro="" textlink="">
      <xdr:nvSpPr>
        <xdr:cNvPr id="726" name="テキスト ボックス 725"/>
        <xdr:cNvSpPr txBox="1"/>
      </xdr:nvSpPr>
      <xdr:spPr>
        <a:xfrm>
          <a:off x="14325111" y="16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144689</xdr:rowOff>
    </xdr:from>
    <xdr:to>
      <xdr:col>20</xdr:col>
      <xdr:colOff>9525</xdr:colOff>
      <xdr:row>97</xdr:row>
      <xdr:rowOff>74839</xdr:rowOff>
    </xdr:to>
    <xdr:sp macro="" textlink="">
      <xdr:nvSpPr>
        <xdr:cNvPr id="727" name="円/楕円 726"/>
        <xdr:cNvSpPr/>
      </xdr:nvSpPr>
      <xdr:spPr>
        <a:xfrm>
          <a:off x="13652500" y="166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65966</xdr:rowOff>
    </xdr:from>
    <xdr:ext cx="534377" cy="259045"/>
    <xdr:sp macro="" textlink="">
      <xdr:nvSpPr>
        <xdr:cNvPr id="728" name="テキスト ボックス 727"/>
        <xdr:cNvSpPr txBox="1"/>
      </xdr:nvSpPr>
      <xdr:spPr>
        <a:xfrm>
          <a:off x="13436111" y="166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104640</xdr:rowOff>
    </xdr:from>
    <xdr:to>
      <xdr:col>18</xdr:col>
      <xdr:colOff>492125</xdr:colOff>
      <xdr:row>97</xdr:row>
      <xdr:rowOff>34790</xdr:rowOff>
    </xdr:to>
    <xdr:sp macro="" textlink="">
      <xdr:nvSpPr>
        <xdr:cNvPr id="729" name="円/楕円 728"/>
        <xdr:cNvSpPr/>
      </xdr:nvSpPr>
      <xdr:spPr>
        <a:xfrm>
          <a:off x="12763500" y="165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25917</xdr:rowOff>
    </xdr:from>
    <xdr:ext cx="534377" cy="259045"/>
    <xdr:sp macro="" textlink="">
      <xdr:nvSpPr>
        <xdr:cNvPr id="730" name="テキスト ボックス 729"/>
        <xdr:cNvSpPr txBox="1"/>
      </xdr:nvSpPr>
      <xdr:spPr>
        <a:xfrm>
          <a:off x="12547111" y="166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160528</xdr:rowOff>
    </xdr:from>
    <xdr:to>
      <xdr:col>31</xdr:col>
      <xdr:colOff>85725</xdr:colOff>
      <xdr:row>39</xdr:row>
      <xdr:rowOff>90678</xdr:rowOff>
    </xdr:to>
    <xdr:sp macro="" textlink="">
      <xdr:nvSpPr>
        <xdr:cNvPr id="763" name="フローチャート : 判断 762"/>
        <xdr:cNvSpPr/>
      </xdr:nvSpPr>
      <xdr:spPr>
        <a:xfrm>
          <a:off x="21272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107205</xdr:rowOff>
    </xdr:from>
    <xdr:ext cx="313932" cy="259045"/>
    <xdr:sp macro="" textlink="">
      <xdr:nvSpPr>
        <xdr:cNvPr id="764" name="テキスト ボックス 763"/>
        <xdr:cNvSpPr txBox="1"/>
      </xdr:nvSpPr>
      <xdr:spPr>
        <a:xfrm>
          <a:off x="21166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目的別歳出において、衛生費が前年を上回り、類似団体平均も上回っています。これは</a:t>
          </a:r>
          <a:r>
            <a:rPr kumimoji="1" lang="en-US" altLang="ja-JP" sz="1300">
              <a:latin typeface="ＭＳ Ｐゴシック"/>
            </a:rPr>
            <a:t>H28</a:t>
          </a:r>
          <a:r>
            <a:rPr kumimoji="1" lang="ja-JP" altLang="en-US" sz="1300">
              <a:latin typeface="ＭＳ Ｐゴシック"/>
            </a:rPr>
            <a:t>年度に病院事業への繰出金を増加したこと、衛生センターの改修工事を行ったことが要因です。病院事業においては、改革プランを着実に実行することで、経営改善を図ります。</a:t>
          </a:r>
        </a:p>
        <a:p>
          <a:r>
            <a:rPr kumimoji="1" lang="ja-JP" altLang="en-US" sz="1300">
              <a:latin typeface="ＭＳ Ｐゴシック"/>
            </a:rPr>
            <a:t>　　民生費については、類似団体平均を下回っているものの、年々増加傾向にあり、今後も少子化・高齢化の中で扶助費部分の増加が見込まれます。さらに市立認定こども園の整備に伴う普通建設事業費の増加も見込まれます。</a:t>
          </a:r>
        </a:p>
        <a:p>
          <a:r>
            <a:rPr kumimoji="1" lang="ja-JP" altLang="en-US" sz="1300">
              <a:latin typeface="ＭＳ Ｐゴシック"/>
            </a:rPr>
            <a:t>　　また、公債費は減少していますが、今後は三セク債や公共施設の耐震化事業に伴う償還開始による悪化も懸念されるため、今後も引き続き、行財政改革プランに基づき、新発債の抑制に努めることにより、当該比率の更なる改善を図っ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663</a:t>
          </a:r>
          <a:r>
            <a:rPr kumimoji="1" lang="ja-JP" altLang="en-US" sz="1200">
              <a:latin typeface="ＭＳ ゴシック" pitchFamily="49" charset="-128"/>
              <a:ea typeface="ＭＳ ゴシック" pitchFamily="49" charset="-128"/>
            </a:rPr>
            <a:t>百万円の実質単年度収支赤字となりました。これは、歳入面では人口減少による地方交付税や各種交付金の減少、歳出面では病院事業の経営悪化に伴う繰出金の増によるものです。</a:t>
          </a:r>
        </a:p>
        <a:p>
          <a:r>
            <a:rPr kumimoji="1" lang="ja-JP" altLang="en-US" sz="1200">
              <a:latin typeface="ＭＳ ゴシック" pitchFamily="49" charset="-128"/>
              <a:ea typeface="ＭＳ ゴシック" pitchFamily="49" charset="-128"/>
            </a:rPr>
            <a:t>　今後は、少子高齢化による扶助費の増加、老朽施設にかかる耐震化事業等の大規模事業も予定されているため、財源不足補填や緊急事業に対応すべく、「行財政改革プラン」に基づき、投資的事業に充当する地方債の発行に一定の上限額を設け抑制しながら、当該比率の改善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年度以降、全会計連結ベースにおいて、実質収支の黒字が続いています。とりわけ水道事業会計では、毎年堅実に資金剰余額を生み出しています。</a:t>
          </a:r>
        </a:p>
        <a:p>
          <a:r>
            <a:rPr kumimoji="1" lang="ja-JP" altLang="en-US" sz="1400">
              <a:latin typeface="ＭＳ ゴシック" pitchFamily="49" charset="-128"/>
              <a:ea typeface="ＭＳ ゴシック" pitchFamily="49" charset="-128"/>
            </a:rPr>
            <a:t>　下水道事業については、下水道整備にかかる企業債償還金が依然として大きな負担となっており、水洗化の促進や適正な維持管理、施設統廃合による経費の節減、資本費平準化債の活用を図りながら、経営健全化に努めます。</a:t>
          </a:r>
        </a:p>
        <a:p>
          <a:r>
            <a:rPr kumimoji="1" lang="ja-JP" altLang="en-US" sz="1400">
              <a:latin typeface="ＭＳ ゴシック" pitchFamily="49" charset="-128"/>
              <a:ea typeface="ＭＳ ゴシック" pitchFamily="49" charset="-128"/>
            </a:rPr>
            <a:t>　病院事業については、医師不足による経営悪化を早期に改善し、改革プランを着実に実行していくことで、収益性を高めていきます。</a:t>
          </a:r>
        </a:p>
        <a:p>
          <a:r>
            <a:rPr kumimoji="1" lang="ja-JP" altLang="en-US" sz="1400">
              <a:latin typeface="ＭＳ ゴシック" pitchFamily="49" charset="-128"/>
              <a:ea typeface="ＭＳ ゴシック" pitchFamily="49" charset="-128"/>
            </a:rPr>
            <a:t>　国民健康保険特別会計などの特別会計においても、各会計の事業計画に基づき、持続可能な保険給付サービスが実施・提供できるように、収支バランスのとれた事業運営を維持します。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20290339</v>
      </c>
      <c r="BO4" s="411"/>
      <c r="BP4" s="411"/>
      <c r="BQ4" s="411"/>
      <c r="BR4" s="411"/>
      <c r="BS4" s="411"/>
      <c r="BT4" s="411"/>
      <c r="BU4" s="412"/>
      <c r="BV4" s="410">
        <v>20907601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0.2</v>
      </c>
      <c r="CU4" s="588"/>
      <c r="CV4" s="588"/>
      <c r="CW4" s="588"/>
      <c r="CX4" s="588"/>
      <c r="CY4" s="588"/>
      <c r="CZ4" s="588"/>
      <c r="DA4" s="589"/>
      <c r="DB4" s="587">
        <v>1.2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20228193</v>
      </c>
      <c r="BO5" s="416"/>
      <c r="BP5" s="416"/>
      <c r="BQ5" s="416"/>
      <c r="BR5" s="416"/>
      <c r="BS5" s="416"/>
      <c r="BT5" s="416"/>
      <c r="BU5" s="417"/>
      <c r="BV5" s="415">
        <v>20743899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62146</v>
      </c>
      <c r="BO6" s="416"/>
      <c r="BP6" s="416"/>
      <c r="BQ6" s="416"/>
      <c r="BR6" s="416"/>
      <c r="BS6" s="416"/>
      <c r="BT6" s="416"/>
      <c r="BU6" s="417"/>
      <c r="BV6" s="415">
        <v>163702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100.5</v>
      </c>
      <c r="CU6" s="562"/>
      <c r="CV6" s="562"/>
      <c r="CW6" s="562"/>
      <c r="CX6" s="562"/>
      <c r="CY6" s="562"/>
      <c r="CZ6" s="562"/>
      <c r="DA6" s="563"/>
      <c r="DB6" s="561">
        <v>94.7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33691</v>
      </c>
      <c r="BO7" s="416"/>
      <c r="BP7" s="416"/>
      <c r="BQ7" s="416"/>
      <c r="BR7" s="416"/>
      <c r="BS7" s="416"/>
      <c r="BT7" s="416"/>
      <c r="BU7" s="417"/>
      <c r="BV7" s="415">
        <v>26056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11587169</v>
      </c>
      <c r="CU7" s="416"/>
      <c r="CV7" s="416"/>
      <c r="CW7" s="416"/>
      <c r="CX7" s="416"/>
      <c r="CY7" s="416"/>
      <c r="CZ7" s="416"/>
      <c r="DA7" s="417"/>
      <c r="DB7" s="415">
        <v>11841046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28455</v>
      </c>
      <c r="BO8" s="416"/>
      <c r="BP8" s="416"/>
      <c r="BQ8" s="416"/>
      <c r="BR8" s="416"/>
      <c r="BS8" s="416"/>
      <c r="BT8" s="416"/>
      <c r="BU8" s="417"/>
      <c r="BV8" s="415">
        <v>137646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44313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-109191</v>
      </c>
      <c r="BO9" s="416"/>
      <c r="BP9" s="416"/>
      <c r="BQ9" s="416"/>
      <c r="BR9" s="416"/>
      <c r="BS9" s="416"/>
      <c r="BT9" s="416"/>
      <c r="BU9" s="417"/>
      <c r="BV9" s="415">
        <v>17768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47993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45197</v>
      </c>
      <c r="BO10" s="416"/>
      <c r="BP10" s="416"/>
      <c r="BQ10" s="416"/>
      <c r="BR10" s="416"/>
      <c r="BS10" s="416"/>
      <c r="BT10" s="416"/>
      <c r="BU10" s="417"/>
      <c r="BV10" s="415">
        <v>33164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45099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44250</v>
      </c>
      <c r="S13" s="517"/>
      <c r="T13" s="517"/>
      <c r="U13" s="517"/>
      <c r="V13" s="518"/>
      <c r="W13" s="504" t="s">
        <v>123</v>
      </c>
      <c r="X13" s="428"/>
      <c r="Y13" s="428"/>
      <c r="Z13" s="428"/>
      <c r="AA13" s="428"/>
      <c r="AB13" s="429"/>
      <c r="AC13" s="391">
        <v>809</v>
      </c>
      <c r="AD13" s="392"/>
      <c r="AE13" s="392"/>
      <c r="AF13" s="392"/>
      <c r="AG13" s="393"/>
      <c r="AH13" s="391">
        <v>702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-663994</v>
      </c>
      <c r="BO13" s="416"/>
      <c r="BP13" s="416"/>
      <c r="BQ13" s="416"/>
      <c r="BR13" s="416"/>
      <c r="BS13" s="416"/>
      <c r="BT13" s="416"/>
      <c r="BU13" s="417"/>
      <c r="BV13" s="415">
        <v>50932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10.3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45345</v>
      </c>
      <c r="S14" s="517"/>
      <c r="T14" s="517"/>
      <c r="U14" s="517"/>
      <c r="V14" s="518"/>
      <c r="W14" s="519"/>
      <c r="X14" s="431"/>
      <c r="Y14" s="431"/>
      <c r="Z14" s="431"/>
      <c r="AA14" s="431"/>
      <c r="AB14" s="432"/>
      <c r="AC14" s="509">
        <v>3.9</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68.599999999999994</v>
      </c>
      <c r="CU14" s="488"/>
      <c r="CV14" s="488"/>
      <c r="CW14" s="488"/>
      <c r="CX14" s="488"/>
      <c r="CY14" s="488"/>
      <c r="CZ14" s="488"/>
      <c r="DA14" s="489"/>
      <c r="DB14" s="520">
        <v>61.6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44576</v>
      </c>
      <c r="S15" s="517"/>
      <c r="T15" s="517"/>
      <c r="U15" s="517"/>
      <c r="V15" s="518"/>
      <c r="W15" s="504" t="s">
        <v>130</v>
      </c>
      <c r="X15" s="428"/>
      <c r="Y15" s="428"/>
      <c r="Z15" s="428"/>
      <c r="AA15" s="428"/>
      <c r="AB15" s="429"/>
      <c r="AC15" s="391">
        <v>8935</v>
      </c>
      <c r="AD15" s="392"/>
      <c r="AE15" s="392"/>
      <c r="AF15" s="392"/>
      <c r="AG15" s="393"/>
      <c r="AH15" s="391">
        <v>8693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5997508</v>
      </c>
      <c r="BO15" s="411"/>
      <c r="BP15" s="411"/>
      <c r="BQ15" s="411"/>
      <c r="BR15" s="411"/>
      <c r="BS15" s="411"/>
      <c r="BT15" s="411"/>
      <c r="BU15" s="412"/>
      <c r="BV15" s="410">
        <v>5867393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42.9</v>
      </c>
      <c r="AD16" s="510"/>
      <c r="AE16" s="510"/>
      <c r="AF16" s="510"/>
      <c r="AG16" s="511"/>
      <c r="AH16" s="509">
        <v>41.8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9179892</v>
      </c>
      <c r="BO16" s="416"/>
      <c r="BP16" s="416"/>
      <c r="BQ16" s="416"/>
      <c r="BR16" s="416"/>
      <c r="BS16" s="416"/>
      <c r="BT16" s="416"/>
      <c r="BU16" s="417"/>
      <c r="BV16" s="415">
        <v>9301677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11082</v>
      </c>
      <c r="AD17" s="392"/>
      <c r="AE17" s="392"/>
      <c r="AF17" s="392"/>
      <c r="AG17" s="393"/>
      <c r="AH17" s="391">
        <v>11379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7702736</v>
      </c>
      <c r="BO17" s="416"/>
      <c r="BP17" s="416"/>
      <c r="BQ17" s="416"/>
      <c r="BR17" s="416"/>
      <c r="BS17" s="416"/>
      <c r="BT17" s="416"/>
      <c r="BU17" s="417"/>
      <c r="BV17" s="415">
        <v>7515515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150.97999999999999</v>
      </c>
      <c r="M18" s="480"/>
      <c r="N18" s="480"/>
      <c r="O18" s="480"/>
      <c r="P18" s="480"/>
      <c r="Q18" s="480"/>
      <c r="R18" s="481"/>
      <c r="S18" s="481"/>
      <c r="T18" s="481"/>
      <c r="U18" s="481"/>
      <c r="V18" s="482"/>
      <c r="W18" s="496"/>
      <c r="X18" s="497"/>
      <c r="Y18" s="497"/>
      <c r="Z18" s="497"/>
      <c r="AA18" s="497"/>
      <c r="AB18" s="505"/>
      <c r="AC18" s="379">
        <v>53.2</v>
      </c>
      <c r="AD18" s="380"/>
      <c r="AE18" s="380"/>
      <c r="AF18" s="380"/>
      <c r="AG18" s="483"/>
      <c r="AH18" s="379">
        <v>54.8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11012551</v>
      </c>
      <c r="BO18" s="416"/>
      <c r="BP18" s="416"/>
      <c r="BQ18" s="416"/>
      <c r="BR18" s="416"/>
      <c r="BS18" s="416"/>
      <c r="BT18" s="416"/>
      <c r="BU18" s="417"/>
      <c r="BV18" s="415">
        <v>10809826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13866192</v>
      </c>
      <c r="BO19" s="416"/>
      <c r="BP19" s="416"/>
      <c r="BQ19" s="416"/>
      <c r="BR19" s="416"/>
      <c r="BS19" s="416"/>
      <c r="BT19" s="416"/>
      <c r="BU19" s="417"/>
      <c r="BV19" s="415">
        <v>13598433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15364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19361253</v>
      </c>
      <c r="BO23" s="416"/>
      <c r="BP23" s="416"/>
      <c r="BQ23" s="416"/>
      <c r="BR23" s="416"/>
      <c r="BS23" s="416"/>
      <c r="BT23" s="416"/>
      <c r="BU23" s="417"/>
      <c r="BV23" s="415">
        <v>18765675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8930</v>
      </c>
      <c r="R24" s="392"/>
      <c r="S24" s="392"/>
      <c r="T24" s="392"/>
      <c r="U24" s="392"/>
      <c r="V24" s="393"/>
      <c r="W24" s="457"/>
      <c r="X24" s="448"/>
      <c r="Y24" s="449"/>
      <c r="Z24" s="388" t="s">
        <v>154</v>
      </c>
      <c r="AA24" s="389"/>
      <c r="AB24" s="389"/>
      <c r="AC24" s="389"/>
      <c r="AD24" s="389"/>
      <c r="AE24" s="389"/>
      <c r="AF24" s="389"/>
      <c r="AG24" s="390"/>
      <c r="AH24" s="391">
        <v>237</v>
      </c>
      <c r="AI24" s="392"/>
      <c r="AJ24" s="392"/>
      <c r="AK24" s="392"/>
      <c r="AL24" s="393"/>
      <c r="AM24" s="391">
        <v>791343</v>
      </c>
      <c r="AN24" s="392"/>
      <c r="AO24" s="392"/>
      <c r="AP24" s="392"/>
      <c r="AQ24" s="392"/>
      <c r="AR24" s="393"/>
      <c r="AS24" s="391">
        <v>3339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17144532</v>
      </c>
      <c r="BO24" s="416"/>
      <c r="BP24" s="416"/>
      <c r="BQ24" s="416"/>
      <c r="BR24" s="416"/>
      <c r="BS24" s="416"/>
      <c r="BT24" s="416"/>
      <c r="BU24" s="417"/>
      <c r="BV24" s="415">
        <v>16872587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7140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733010</v>
      </c>
      <c r="BO25" s="411"/>
      <c r="BP25" s="411"/>
      <c r="BQ25" s="411"/>
      <c r="BR25" s="411"/>
      <c r="BS25" s="411"/>
      <c r="BT25" s="411"/>
      <c r="BU25" s="412"/>
      <c r="BV25" s="410">
        <v>2438674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v>26</v>
      </c>
      <c r="AI26" s="392"/>
      <c r="AJ26" s="392"/>
      <c r="AK26" s="392"/>
      <c r="AL26" s="393"/>
      <c r="AM26" s="391">
        <v>92560</v>
      </c>
      <c r="AN26" s="392"/>
      <c r="AO26" s="392"/>
      <c r="AP26" s="392"/>
      <c r="AQ26" s="392"/>
      <c r="AR26" s="393"/>
      <c r="AS26" s="391">
        <v>3560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4510</v>
      </c>
      <c r="R27" s="392"/>
      <c r="S27" s="392"/>
      <c r="T27" s="392"/>
      <c r="U27" s="392"/>
      <c r="V27" s="393"/>
      <c r="W27" s="457"/>
      <c r="X27" s="448"/>
      <c r="Y27" s="449"/>
      <c r="Z27" s="388" t="s">
        <v>163</v>
      </c>
      <c r="AA27" s="389"/>
      <c r="AB27" s="389"/>
      <c r="AC27" s="389"/>
      <c r="AD27" s="389"/>
      <c r="AE27" s="389"/>
      <c r="AF27" s="389"/>
      <c r="AG27" s="390"/>
      <c r="AH27" s="391">
        <v>44</v>
      </c>
      <c r="AI27" s="392"/>
      <c r="AJ27" s="392"/>
      <c r="AK27" s="392"/>
      <c r="AL27" s="393"/>
      <c r="AM27" s="391">
        <v>138328</v>
      </c>
      <c r="AN27" s="392"/>
      <c r="AO27" s="392"/>
      <c r="AP27" s="392"/>
      <c r="AQ27" s="392"/>
      <c r="AR27" s="393"/>
      <c r="AS27" s="391">
        <v>3144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1642049</v>
      </c>
      <c r="BO28" s="411"/>
      <c r="BP28" s="411"/>
      <c r="BQ28" s="411"/>
      <c r="BR28" s="411"/>
      <c r="BS28" s="411"/>
      <c r="BT28" s="411"/>
      <c r="BU28" s="412"/>
      <c r="BV28" s="410">
        <v>2196852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13</v>
      </c>
      <c r="M29" s="392"/>
      <c r="N29" s="392"/>
      <c r="O29" s="392"/>
      <c r="P29" s="393"/>
      <c r="Q29" s="391">
        <v>3500</v>
      </c>
      <c r="R29" s="392"/>
      <c r="S29" s="392"/>
      <c r="T29" s="392"/>
      <c r="U29" s="392"/>
      <c r="V29" s="393"/>
      <c r="W29" s="458"/>
      <c r="X29" s="459"/>
      <c r="Y29" s="460"/>
      <c r="Z29" s="388" t="s">
        <v>170</v>
      </c>
      <c r="AA29" s="389"/>
      <c r="AB29" s="389"/>
      <c r="AC29" s="389"/>
      <c r="AD29" s="389"/>
      <c r="AE29" s="389"/>
      <c r="AF29" s="389"/>
      <c r="AG29" s="390"/>
      <c r="AH29" s="391">
        <v>281</v>
      </c>
      <c r="AI29" s="392"/>
      <c r="AJ29" s="392"/>
      <c r="AK29" s="392"/>
      <c r="AL29" s="393"/>
      <c r="AM29" s="391">
        <v>929671</v>
      </c>
      <c r="AN29" s="392"/>
      <c r="AO29" s="392"/>
      <c r="AP29" s="392"/>
      <c r="AQ29" s="392"/>
      <c r="AR29" s="393"/>
      <c r="AS29" s="391">
        <v>3308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458197</v>
      </c>
      <c r="BO29" s="416"/>
      <c r="BP29" s="416"/>
      <c r="BQ29" s="416"/>
      <c r="BR29" s="416"/>
      <c r="BS29" s="416"/>
      <c r="BT29" s="416"/>
      <c r="BU29" s="417"/>
      <c r="BV29" s="415">
        <v>457739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977059</v>
      </c>
      <c r="BO30" s="419"/>
      <c r="BP30" s="419"/>
      <c r="BQ30" s="419"/>
      <c r="BR30" s="419"/>
      <c r="BS30" s="419"/>
      <c r="BT30" s="419"/>
      <c r="BU30" s="420"/>
      <c r="BV30" s="418">
        <v>955880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下水道事業会計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宅地造成事業特別会計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播磨内陸医務事業組合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株式会社加西北条都市開発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公園墓地整備事業特別会計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北播磨こども発達支援センター事務組合わかあゆ園</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北条鉄道株式会社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北はりま消防組合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9</v>
      </c>
      <c r="AN37" s="375"/>
      <c r="AO37" s="374" t="str">
        <f>IF('各会計、関係団体の財政状況及び健全化判断比率'!B34="","",'各会計、関係団体の財政状況及び健全化判断比率'!B34)</f>
        <v>農業共済事業会計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兵庫県後期高齢者医療広域連合（一般会計）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兵庫県後期高齢者医療広域連合（特別会計）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兵庫県市町村退職手当組合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市川町外三ヶ市町共有財産事務組合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小野加東加西環境施設事務組合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7" zoomScale="70" zoomScaleNormal="70"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533</v>
      </c>
      <c r="D34" s="1184"/>
      <c r="E34" s="1185"/>
      <c r="F34" s="32">
        <v>8.6</v>
      </c>
      <c r="G34" s="33">
        <v>9.41</v>
      </c>
      <c r="H34" s="33">
        <v>8.77</v>
      </c>
      <c r="I34" s="33">
        <v>7.71</v>
      </c>
      <c r="J34" s="34">
        <v>8.58</v>
      </c>
      <c r="K34" s="22"/>
      <c r="L34" s="22"/>
      <c r="M34" s="22"/>
      <c r="N34" s="22"/>
      <c r="O34" s="22"/>
      <c r="P34" s="22"/>
    </row>
    <row r="35" spans="1:16" ht="39" customHeight="1" x14ac:dyDescent="0.15">
      <c r="A35" s="22"/>
      <c r="B35" s="35"/>
      <c r="C35" s="1178" t="s">
        <v>534</v>
      </c>
      <c r="D35" s="1179"/>
      <c r="E35" s="1180"/>
      <c r="F35" s="36">
        <v>2.96</v>
      </c>
      <c r="G35" s="37">
        <v>3.58</v>
      </c>
      <c r="H35" s="37">
        <v>3.5</v>
      </c>
      <c r="I35" s="37">
        <v>2.4500000000000002</v>
      </c>
      <c r="J35" s="38">
        <v>3.73</v>
      </c>
      <c r="K35" s="22"/>
      <c r="L35" s="22"/>
      <c r="M35" s="22"/>
      <c r="N35" s="22"/>
      <c r="O35" s="22"/>
      <c r="P35" s="22"/>
    </row>
    <row r="36" spans="1:16" ht="39" customHeight="1" x14ac:dyDescent="0.15">
      <c r="A36" s="22"/>
      <c r="B36" s="35"/>
      <c r="C36" s="1178" t="s">
        <v>535</v>
      </c>
      <c r="D36" s="1179"/>
      <c r="E36" s="1180"/>
      <c r="F36" s="36">
        <v>0.55000000000000004</v>
      </c>
      <c r="G36" s="37">
        <v>0.4</v>
      </c>
      <c r="H36" s="37">
        <v>0.16</v>
      </c>
      <c r="I36" s="37">
        <v>0.75</v>
      </c>
      <c r="J36" s="38">
        <v>2.73</v>
      </c>
      <c r="K36" s="22"/>
      <c r="L36" s="22"/>
      <c r="M36" s="22"/>
      <c r="N36" s="22"/>
      <c r="O36" s="22"/>
      <c r="P36" s="22"/>
    </row>
    <row r="37" spans="1:16" ht="39" customHeight="1" x14ac:dyDescent="0.15">
      <c r="A37" s="22"/>
      <c r="B37" s="35"/>
      <c r="C37" s="1178" t="s">
        <v>536</v>
      </c>
      <c r="D37" s="1179"/>
      <c r="E37" s="1180"/>
      <c r="F37" s="36">
        <v>0.82</v>
      </c>
      <c r="G37" s="37">
        <v>0.77</v>
      </c>
      <c r="H37" s="37">
        <v>0.74</v>
      </c>
      <c r="I37" s="37">
        <v>0.69</v>
      </c>
      <c r="J37" s="38">
        <v>0.67</v>
      </c>
      <c r="K37" s="22"/>
      <c r="L37" s="22"/>
      <c r="M37" s="22"/>
      <c r="N37" s="22"/>
      <c r="O37" s="22"/>
      <c r="P37" s="22"/>
    </row>
    <row r="38" spans="1:16" ht="39" customHeight="1" x14ac:dyDescent="0.15">
      <c r="A38" s="22"/>
      <c r="B38" s="35"/>
      <c r="C38" s="1178" t="s">
        <v>537</v>
      </c>
      <c r="D38" s="1179"/>
      <c r="E38" s="1180"/>
      <c r="F38" s="36">
        <v>0.15</v>
      </c>
      <c r="G38" s="37">
        <v>0.05</v>
      </c>
      <c r="H38" s="37">
        <v>0.01</v>
      </c>
      <c r="I38" s="37">
        <v>0.34</v>
      </c>
      <c r="J38" s="38">
        <v>0.23</v>
      </c>
      <c r="K38" s="22"/>
      <c r="L38" s="22"/>
      <c r="M38" s="22"/>
      <c r="N38" s="22"/>
      <c r="O38" s="22"/>
      <c r="P38" s="22"/>
    </row>
    <row r="39" spans="1:16" ht="39" customHeight="1" x14ac:dyDescent="0.15">
      <c r="A39" s="22"/>
      <c r="B39" s="35"/>
      <c r="C39" s="1178" t="s">
        <v>538</v>
      </c>
      <c r="D39" s="1179"/>
      <c r="E39" s="1180"/>
      <c r="F39" s="36">
        <v>1.24</v>
      </c>
      <c r="G39" s="37">
        <v>1.79</v>
      </c>
      <c r="H39" s="37">
        <v>0.52</v>
      </c>
      <c r="I39" s="37">
        <v>0.71</v>
      </c>
      <c r="J39" s="38">
        <v>0.19</v>
      </c>
      <c r="K39" s="22"/>
      <c r="L39" s="22"/>
      <c r="M39" s="22"/>
      <c r="N39" s="22"/>
      <c r="O39" s="22"/>
      <c r="P39" s="22"/>
    </row>
    <row r="40" spans="1:16" ht="39" customHeight="1" x14ac:dyDescent="0.15">
      <c r="A40" s="22"/>
      <c r="B40" s="35"/>
      <c r="C40" s="1178" t="s">
        <v>539</v>
      </c>
      <c r="D40" s="1179"/>
      <c r="E40" s="1180"/>
      <c r="F40" s="36">
        <v>4.4400000000000004</v>
      </c>
      <c r="G40" s="37">
        <v>3.78</v>
      </c>
      <c r="H40" s="37">
        <v>1.57</v>
      </c>
      <c r="I40" s="37">
        <v>0.73</v>
      </c>
      <c r="J40" s="38">
        <v>0.08</v>
      </c>
      <c r="K40" s="22"/>
      <c r="L40" s="22"/>
      <c r="M40" s="22"/>
      <c r="N40" s="22"/>
      <c r="O40" s="22"/>
      <c r="P40" s="22"/>
    </row>
    <row r="41" spans="1:16" ht="39" customHeight="1" x14ac:dyDescent="0.15">
      <c r="A41" s="22"/>
      <c r="B41" s="35"/>
      <c r="C41" s="1178" t="s">
        <v>540</v>
      </c>
      <c r="D41" s="1179"/>
      <c r="E41" s="1180"/>
      <c r="F41" s="36">
        <v>0.45</v>
      </c>
      <c r="G41" s="37">
        <v>0.46</v>
      </c>
      <c r="H41" s="37">
        <v>0.5</v>
      </c>
      <c r="I41" s="37">
        <v>0.45</v>
      </c>
      <c r="J41" s="38">
        <v>0.05</v>
      </c>
      <c r="K41" s="22"/>
      <c r="L41" s="22"/>
      <c r="M41" s="22"/>
      <c r="N41" s="22"/>
      <c r="O41" s="22"/>
      <c r="P41" s="22"/>
    </row>
    <row r="42" spans="1:16" ht="39" customHeight="1" x14ac:dyDescent="0.15">
      <c r="A42" s="22"/>
      <c r="B42" s="39"/>
      <c r="C42" s="1178" t="s">
        <v>541</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542</v>
      </c>
      <c r="D43" s="1182"/>
      <c r="E43" s="1183"/>
      <c r="F43" s="41">
        <v>0.09</v>
      </c>
      <c r="G43" s="42">
        <v>0</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1962</v>
      </c>
      <c r="L45" s="60">
        <v>1776</v>
      </c>
      <c r="M45" s="60">
        <v>1798</v>
      </c>
      <c r="N45" s="60">
        <v>1626</v>
      </c>
      <c r="O45" s="61">
        <v>1656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1613</v>
      </c>
      <c r="L48" s="64">
        <v>1601</v>
      </c>
      <c r="M48" s="64">
        <v>1493</v>
      </c>
      <c r="N48" s="64">
        <v>1426</v>
      </c>
      <c r="O48" s="65">
        <v>1282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15</v>
      </c>
      <c r="M49" s="64">
        <v>44</v>
      </c>
      <c r="N49" s="64">
        <v>66</v>
      </c>
      <c r="O49" s="65">
        <v>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230</v>
      </c>
      <c r="L50" s="64">
        <v>165</v>
      </c>
      <c r="M50" s="64">
        <v>104</v>
      </c>
      <c r="N50" s="64">
        <v>24</v>
      </c>
      <c r="O50" s="65">
        <v>21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v>0</v>
      </c>
      <c r="M51" s="64">
        <v>0</v>
      </c>
      <c r="N51" s="64">
        <v>0</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2399</v>
      </c>
      <c r="L52" s="64">
        <v>2389</v>
      </c>
      <c r="M52" s="64">
        <v>2422</v>
      </c>
      <c r="N52" s="64">
        <v>2322</v>
      </c>
      <c r="O52" s="65">
        <v>2155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1406</v>
      </c>
      <c r="L53" s="69">
        <v>1168</v>
      </c>
      <c r="M53" s="69">
        <v>1017</v>
      </c>
      <c r="N53" s="69">
        <v>820</v>
      </c>
      <c r="O53" s="70">
        <v>883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44" sqref="L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13821</v>
      </c>
      <c r="J41" s="83">
        <v>16978</v>
      </c>
      <c r="K41" s="83">
        <v>17238</v>
      </c>
      <c r="L41" s="83">
        <v>18766</v>
      </c>
      <c r="M41" s="84">
        <v>19361</v>
      </c>
    </row>
    <row r="42" spans="2:13" ht="27.75" customHeight="1" x14ac:dyDescent="0.15">
      <c r="B42" s="1204"/>
      <c r="C42" s="1205"/>
      <c r="D42" s="85"/>
      <c r="E42" s="1208" t="s">
        <v>26</v>
      </c>
      <c r="F42" s="1208"/>
      <c r="G42" s="1208"/>
      <c r="H42" s="1209"/>
      <c r="I42" s="86">
        <v>2413</v>
      </c>
      <c r="J42" s="87">
        <v>215</v>
      </c>
      <c r="K42" s="87">
        <v>75</v>
      </c>
      <c r="L42" s="87">
        <v>44</v>
      </c>
      <c r="M42" s="88">
        <v>24</v>
      </c>
    </row>
    <row r="43" spans="2:13" ht="27.75" customHeight="1" x14ac:dyDescent="0.15">
      <c r="B43" s="1204"/>
      <c r="C43" s="1205"/>
      <c r="D43" s="85"/>
      <c r="E43" s="1208" t="s">
        <v>27</v>
      </c>
      <c r="F43" s="1208"/>
      <c r="G43" s="1208"/>
      <c r="H43" s="1209"/>
      <c r="I43" s="86">
        <v>18629</v>
      </c>
      <c r="J43" s="87">
        <v>17161</v>
      </c>
      <c r="K43" s="87">
        <v>15794</v>
      </c>
      <c r="L43" s="87">
        <v>14669</v>
      </c>
      <c r="M43" s="88">
        <v>14246</v>
      </c>
    </row>
    <row r="44" spans="2:13" ht="27.75" customHeight="1" x14ac:dyDescent="0.15">
      <c r="B44" s="1204"/>
      <c r="C44" s="1205"/>
      <c r="D44" s="85"/>
      <c r="E44" s="1208" t="s">
        <v>28</v>
      </c>
      <c r="F44" s="1208"/>
      <c r="G44" s="1208"/>
      <c r="H44" s="1209"/>
      <c r="I44" s="86">
        <v>60</v>
      </c>
      <c r="J44" s="87">
        <v>165</v>
      </c>
      <c r="K44" s="87">
        <v>178</v>
      </c>
      <c r="L44" s="87">
        <v>122</v>
      </c>
      <c r="M44" s="88">
        <v>53</v>
      </c>
    </row>
    <row r="45" spans="2:13" ht="27.75" customHeight="1" x14ac:dyDescent="0.15">
      <c r="B45" s="1204"/>
      <c r="C45" s="1205"/>
      <c r="D45" s="85"/>
      <c r="E45" s="1208" t="s">
        <v>29</v>
      </c>
      <c r="F45" s="1208"/>
      <c r="G45" s="1208"/>
      <c r="H45" s="1209"/>
      <c r="I45" s="86">
        <v>2702</v>
      </c>
      <c r="J45" s="87">
        <v>2217</v>
      </c>
      <c r="K45" s="87">
        <v>1741</v>
      </c>
      <c r="L45" s="87">
        <v>1384</v>
      </c>
      <c r="M45" s="88">
        <v>1330</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3667</v>
      </c>
      <c r="J50" s="87">
        <v>3726</v>
      </c>
      <c r="K50" s="87">
        <v>3587</v>
      </c>
      <c r="L50" s="87">
        <v>3785</v>
      </c>
      <c r="M50" s="88">
        <v>3242</v>
      </c>
    </row>
    <row r="51" spans="2:13" ht="27.75" customHeight="1" x14ac:dyDescent="0.15">
      <c r="B51" s="1204"/>
      <c r="C51" s="1205"/>
      <c r="D51" s="85"/>
      <c r="E51" s="1208" t="s">
        <v>36</v>
      </c>
      <c r="F51" s="1208"/>
      <c r="G51" s="1208"/>
      <c r="H51" s="1209"/>
      <c r="I51" s="86">
        <v>2245</v>
      </c>
      <c r="J51" s="87">
        <v>2080</v>
      </c>
      <c r="K51" s="87">
        <v>1995</v>
      </c>
      <c r="L51" s="87">
        <v>1918</v>
      </c>
      <c r="M51" s="88">
        <v>1913</v>
      </c>
    </row>
    <row r="52" spans="2:13" ht="27.75" customHeight="1" x14ac:dyDescent="0.15">
      <c r="B52" s="1206"/>
      <c r="C52" s="1207"/>
      <c r="D52" s="85"/>
      <c r="E52" s="1208" t="s">
        <v>37</v>
      </c>
      <c r="F52" s="1208"/>
      <c r="G52" s="1208"/>
      <c r="H52" s="1209"/>
      <c r="I52" s="86">
        <v>24136</v>
      </c>
      <c r="J52" s="87">
        <v>23735</v>
      </c>
      <c r="K52" s="87">
        <v>23119</v>
      </c>
      <c r="L52" s="87">
        <v>23238</v>
      </c>
      <c r="M52" s="88">
        <v>23195</v>
      </c>
    </row>
    <row r="53" spans="2:13" ht="27.75" customHeight="1" thickBot="1" x14ac:dyDescent="0.2">
      <c r="B53" s="1210" t="s">
        <v>21</v>
      </c>
      <c r="C53" s="1211"/>
      <c r="D53" s="92"/>
      <c r="E53" s="1212" t="s">
        <v>38</v>
      </c>
      <c r="F53" s="1212"/>
      <c r="G53" s="1212"/>
      <c r="H53" s="1213"/>
      <c r="I53" s="93">
        <v>7576</v>
      </c>
      <c r="J53" s="94">
        <v>7195</v>
      </c>
      <c r="K53" s="94">
        <v>6325</v>
      </c>
      <c r="L53" s="94">
        <v>6044</v>
      </c>
      <c r="M53" s="95">
        <v>6665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70" zoomScaleNormal="70" zoomScaleSheetLayoutView="55" workbookViewId="0">
      <selection activeCell="F44" sqref="F44"/>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33" t="s">
        <v>566</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561</v>
      </c>
    </row>
    <row r="50" spans="1:17" ht="13.5" x14ac:dyDescent="0.15">
      <c r="B50" s="250"/>
      <c r="C50" s="246"/>
      <c r="D50" s="246"/>
      <c r="E50" s="246"/>
      <c r="F50" s="246"/>
      <c r="G50" s="1242"/>
      <c r="H50" s="1243"/>
      <c r="I50" s="1243"/>
      <c r="J50" s="1244"/>
      <c r="K50" s="347" t="s">
        <v>525</v>
      </c>
      <c r="L50" s="347" t="s">
        <v>526</v>
      </c>
      <c r="M50" s="347" t="s">
        <v>527</v>
      </c>
      <c r="N50" s="347" t="s">
        <v>528</v>
      </c>
      <c r="O50" s="347" t="s">
        <v>529</v>
      </c>
    </row>
    <row r="51" spans="1:17" ht="13.5" x14ac:dyDescent="0.15">
      <c r="B51" s="250"/>
      <c r="C51" s="246"/>
      <c r="D51" s="246"/>
      <c r="E51" s="246"/>
      <c r="F51" s="246"/>
      <c r="G51" s="1245" t="s">
        <v>556</v>
      </c>
      <c r="H51" s="1246"/>
      <c r="I51" s="1251" t="s">
        <v>554</v>
      </c>
      <c r="J51" s="1251"/>
      <c r="K51" s="1221"/>
      <c r="L51" s="1221"/>
      <c r="M51" s="1221"/>
      <c r="N51" s="1222">
        <v>61.6</v>
      </c>
      <c r="O51" s="1221"/>
    </row>
    <row r="52" spans="1:17" ht="13.5" x14ac:dyDescent="0.15">
      <c r="B52" s="250"/>
      <c r="C52" s="246"/>
      <c r="D52" s="246"/>
      <c r="E52" s="246"/>
      <c r="F52" s="246"/>
      <c r="G52" s="1247"/>
      <c r="H52" s="1248"/>
      <c r="I52" s="1252"/>
      <c r="J52" s="1252"/>
      <c r="K52" s="1222"/>
      <c r="L52" s="1222"/>
      <c r="M52" s="1222"/>
      <c r="N52" s="1222"/>
      <c r="O52" s="1222"/>
    </row>
    <row r="53" spans="1:17" ht="13.5" x14ac:dyDescent="0.15">
      <c r="A53" s="357"/>
      <c r="B53" s="250"/>
      <c r="C53" s="246"/>
      <c r="D53" s="246"/>
      <c r="E53" s="246"/>
      <c r="F53" s="246"/>
      <c r="G53" s="1247"/>
      <c r="H53" s="1248"/>
      <c r="I53" s="1223" t="s">
        <v>560</v>
      </c>
      <c r="J53" s="1223"/>
      <c r="K53" s="1224"/>
      <c r="L53" s="1224"/>
      <c r="M53" s="1224"/>
      <c r="N53" s="1226">
        <v>60.5</v>
      </c>
      <c r="O53" s="1224"/>
    </row>
    <row r="54" spans="1:17" ht="13.5" x14ac:dyDescent="0.15">
      <c r="A54" s="357"/>
      <c r="B54" s="250"/>
      <c r="C54" s="246"/>
      <c r="D54" s="246"/>
      <c r="E54" s="246"/>
      <c r="F54" s="246"/>
      <c r="G54" s="1249"/>
      <c r="H54" s="1250"/>
      <c r="I54" s="1223"/>
      <c r="J54" s="1223"/>
      <c r="K54" s="1225"/>
      <c r="L54" s="1225"/>
      <c r="M54" s="1225"/>
      <c r="N54" s="1225"/>
      <c r="O54" s="1225"/>
    </row>
    <row r="55" spans="1:17" ht="13.5" x14ac:dyDescent="0.15">
      <c r="A55" s="357"/>
      <c r="B55" s="250"/>
      <c r="C55" s="246"/>
      <c r="D55" s="246"/>
      <c r="E55" s="246"/>
      <c r="F55" s="246"/>
      <c r="G55" s="1227" t="s">
        <v>555</v>
      </c>
      <c r="H55" s="1228"/>
      <c r="I55" s="1223" t="s">
        <v>554</v>
      </c>
      <c r="J55" s="1223"/>
      <c r="K55" s="1221"/>
      <c r="L55" s="1221"/>
      <c r="M55" s="1221"/>
      <c r="N55" s="1222">
        <v>32.799999999999997</v>
      </c>
      <c r="O55" s="1221"/>
    </row>
    <row r="56" spans="1:17" ht="13.5" x14ac:dyDescent="0.15">
      <c r="A56" s="357"/>
      <c r="B56" s="250"/>
      <c r="C56" s="246"/>
      <c r="D56" s="246"/>
      <c r="E56" s="246"/>
      <c r="F56" s="246"/>
      <c r="G56" s="1229"/>
      <c r="H56" s="1230"/>
      <c r="I56" s="1223"/>
      <c r="J56" s="1223"/>
      <c r="K56" s="1222"/>
      <c r="L56" s="1222"/>
      <c r="M56" s="1222"/>
      <c r="N56" s="1222"/>
      <c r="O56" s="1222"/>
    </row>
    <row r="57" spans="1:17" s="357" customFormat="1" ht="13.5" x14ac:dyDescent="0.15">
      <c r="B57" s="358"/>
      <c r="C57" s="354"/>
      <c r="D57" s="354"/>
      <c r="E57" s="354"/>
      <c r="F57" s="354"/>
      <c r="G57" s="1229"/>
      <c r="H57" s="1230"/>
      <c r="I57" s="1253" t="s">
        <v>565</v>
      </c>
      <c r="J57" s="1253"/>
      <c r="K57" s="1224"/>
      <c r="L57" s="1224"/>
      <c r="M57" s="1224"/>
      <c r="N57" s="1226">
        <v>58.6</v>
      </c>
      <c r="O57" s="1224"/>
      <c r="P57" s="363"/>
      <c r="Q57" s="358"/>
    </row>
    <row r="58" spans="1:17" s="357" customFormat="1" ht="13.5" x14ac:dyDescent="0.15">
      <c r="A58" s="245"/>
      <c r="B58" s="358"/>
      <c r="C58" s="354"/>
      <c r="D58" s="354"/>
      <c r="E58" s="354"/>
      <c r="F58" s="354"/>
      <c r="G58" s="1231"/>
      <c r="H58" s="1232"/>
      <c r="I58" s="1253"/>
      <c r="J58" s="1253"/>
      <c r="K58" s="1225"/>
      <c r="L58" s="1225"/>
      <c r="M58" s="1225"/>
      <c r="N58" s="1225"/>
      <c r="O58" s="122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33" t="s">
        <v>564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42"/>
      <c r="H72" s="1243"/>
      <c r="I72" s="1243"/>
      <c r="J72" s="1244"/>
      <c r="K72" s="347" t="s">
        <v>525</v>
      </c>
      <c r="L72" s="347" t="s">
        <v>526</v>
      </c>
      <c r="M72" s="347" t="s">
        <v>527</v>
      </c>
      <c r="N72" s="347" t="s">
        <v>528</v>
      </c>
      <c r="O72" s="347" t="s">
        <v>529</v>
      </c>
    </row>
    <row r="73" spans="2:30" ht="13.5" x14ac:dyDescent="0.15">
      <c r="B73" s="250"/>
      <c r="C73" s="246"/>
      <c r="D73" s="246"/>
      <c r="E73" s="246"/>
      <c r="F73" s="246"/>
      <c r="G73" s="1245" t="s">
        <v>556</v>
      </c>
      <c r="H73" s="1246"/>
      <c r="I73" s="1251" t="s">
        <v>554</v>
      </c>
      <c r="J73" s="1251"/>
      <c r="K73" s="1254">
        <v>78.400000000000006</v>
      </c>
      <c r="L73" s="1254">
        <v>74.5</v>
      </c>
      <c r="M73" s="1222">
        <v>66.5</v>
      </c>
      <c r="N73" s="1222">
        <v>61.6</v>
      </c>
      <c r="O73" s="1222">
        <v>68.599999999999994</v>
      </c>
      <c r="S73" s="245">
        <v>9.9</v>
      </c>
    </row>
    <row r="74" spans="2:30" ht="13.5" x14ac:dyDescent="0.15">
      <c r="B74" s="250"/>
      <c r="C74" s="246"/>
      <c r="D74" s="246"/>
      <c r="E74" s="246"/>
      <c r="F74" s="246"/>
      <c r="G74" s="1247"/>
      <c r="H74" s="1248"/>
      <c r="I74" s="1252"/>
      <c r="J74" s="1252"/>
      <c r="K74" s="1254"/>
      <c r="L74" s="1254"/>
      <c r="M74" s="1222"/>
      <c r="N74" s="1222"/>
      <c r="O74" s="1222"/>
    </row>
    <row r="75" spans="2:30" ht="13.5" x14ac:dyDescent="0.15">
      <c r="B75" s="250"/>
      <c r="C75" s="246"/>
      <c r="D75" s="246"/>
      <c r="E75" s="246"/>
      <c r="F75" s="246"/>
      <c r="G75" s="1247"/>
      <c r="H75" s="1248"/>
      <c r="I75" s="1223" t="s">
        <v>553</v>
      </c>
      <c r="J75" s="1223"/>
      <c r="K75" s="1226">
        <v>15.8</v>
      </c>
      <c r="L75" s="1226">
        <v>14.2</v>
      </c>
      <c r="M75" s="1226">
        <v>12.4</v>
      </c>
      <c r="N75" s="1226">
        <v>10.3</v>
      </c>
      <c r="O75" s="1226">
        <v>9.3000000000000007</v>
      </c>
      <c r="U75" s="245">
        <v>81.2</v>
      </c>
      <c r="W75" s="245">
        <v>87.2</v>
      </c>
      <c r="Y75" s="245">
        <v>99.8</v>
      </c>
      <c r="AA75" s="245">
        <v>109.5</v>
      </c>
      <c r="AC75" s="245">
        <v>115.2</v>
      </c>
    </row>
    <row r="76" spans="2:30" ht="13.5" x14ac:dyDescent="0.15">
      <c r="B76" s="250"/>
      <c r="C76" s="246"/>
      <c r="D76" s="246"/>
      <c r="E76" s="246"/>
      <c r="F76" s="246"/>
      <c r="G76" s="1249"/>
      <c r="H76" s="1250"/>
      <c r="I76" s="1223"/>
      <c r="J76" s="1223"/>
      <c r="K76" s="1225"/>
      <c r="L76" s="1225"/>
      <c r="M76" s="1225"/>
      <c r="N76" s="1225"/>
      <c r="O76" s="1225"/>
    </row>
    <row r="77" spans="2:30" ht="13.5" x14ac:dyDescent="0.15">
      <c r="B77" s="250"/>
      <c r="C77" s="246"/>
      <c r="D77" s="246"/>
      <c r="E77" s="246"/>
      <c r="F77" s="246"/>
      <c r="G77" s="1227" t="s">
        <v>555</v>
      </c>
      <c r="H77" s="1228"/>
      <c r="I77" s="1223" t="s">
        <v>554</v>
      </c>
      <c r="J77" s="1223"/>
      <c r="K77" s="1254">
        <v>64.599999999999994</v>
      </c>
      <c r="L77" s="1254">
        <v>52.8</v>
      </c>
      <c r="M77" s="1222">
        <v>48.6</v>
      </c>
      <c r="N77" s="1222">
        <v>32.799999999999997</v>
      </c>
      <c r="O77" s="1222">
        <v>52.3</v>
      </c>
      <c r="R77" s="245">
        <v>12.3</v>
      </c>
      <c r="T77" s="245">
        <v>11.1</v>
      </c>
    </row>
    <row r="78" spans="2:30" ht="13.5" x14ac:dyDescent="0.15">
      <c r="B78" s="250"/>
      <c r="C78" s="246"/>
      <c r="D78" s="246"/>
      <c r="E78" s="246"/>
      <c r="F78" s="246"/>
      <c r="G78" s="1229"/>
      <c r="H78" s="1230"/>
      <c r="I78" s="1223"/>
      <c r="J78" s="1223"/>
      <c r="K78" s="1254"/>
      <c r="L78" s="1254"/>
      <c r="M78" s="1222"/>
      <c r="N78" s="1222"/>
      <c r="O78" s="1222"/>
    </row>
    <row r="79" spans="2:30" ht="13.5" x14ac:dyDescent="0.15">
      <c r="B79" s="250"/>
      <c r="C79" s="246"/>
      <c r="D79" s="246"/>
      <c r="E79" s="246"/>
      <c r="F79" s="246"/>
      <c r="G79" s="1229"/>
      <c r="H79" s="1230"/>
      <c r="I79" s="1255" t="s">
        <v>553</v>
      </c>
      <c r="J79" s="1253"/>
      <c r="K79" s="1256">
        <v>12.4</v>
      </c>
      <c r="L79" s="1256">
        <v>11.5</v>
      </c>
      <c r="M79" s="1256">
        <v>10.4</v>
      </c>
      <c r="N79" s="1256">
        <v>9.5</v>
      </c>
      <c r="O79" s="1256">
        <v>10</v>
      </c>
      <c r="V79" s="245">
        <v>53.5</v>
      </c>
      <c r="X79" s="245">
        <v>48.2</v>
      </c>
      <c r="Z79" s="245">
        <v>34.200000000000003</v>
      </c>
      <c r="AB79" s="245">
        <v>30.3</v>
      </c>
      <c r="AD79" s="245">
        <v>28.9</v>
      </c>
    </row>
    <row r="80" spans="2:30" ht="13.5" x14ac:dyDescent="0.15">
      <c r="B80" s="250"/>
      <c r="C80" s="246"/>
      <c r="D80" s="246"/>
      <c r="E80" s="246"/>
      <c r="F80" s="246"/>
      <c r="G80" s="1231"/>
      <c r="H80" s="123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5" zoomScaleNormal="100" zoomScaleSheetLayoutView="70" workbookViewId="0">
      <selection activeCell="F44" sqref="F4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F44" sqref="F4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27672</v>
      </c>
      <c r="E3" s="118"/>
      <c r="F3" s="119">
        <v>70489</v>
      </c>
      <c r="G3" s="120"/>
      <c r="H3" s="121"/>
    </row>
    <row r="4" spans="1:8" x14ac:dyDescent="0.15">
      <c r="A4" s="122"/>
      <c r="B4" s="123"/>
      <c r="C4" s="124"/>
      <c r="D4" s="125">
        <v>22212</v>
      </c>
      <c r="E4" s="126"/>
      <c r="F4" s="127">
        <v>37817</v>
      </c>
      <c r="G4" s="128"/>
      <c r="H4" s="129"/>
    </row>
    <row r="5" spans="1:8" x14ac:dyDescent="0.15">
      <c r="A5" s="110" t="s">
        <v>519</v>
      </c>
      <c r="B5" s="115"/>
      <c r="C5" s="116"/>
      <c r="D5" s="117">
        <v>118768</v>
      </c>
      <c r="E5" s="118"/>
      <c r="F5" s="119">
        <v>84389</v>
      </c>
      <c r="G5" s="120"/>
      <c r="H5" s="121"/>
    </row>
    <row r="6" spans="1:8" x14ac:dyDescent="0.15">
      <c r="A6" s="122"/>
      <c r="B6" s="123"/>
      <c r="C6" s="124"/>
      <c r="D6" s="125">
        <v>63054</v>
      </c>
      <c r="E6" s="126"/>
      <c r="F6" s="127">
        <v>44339</v>
      </c>
      <c r="G6" s="128"/>
      <c r="H6" s="129"/>
    </row>
    <row r="7" spans="1:8" x14ac:dyDescent="0.15">
      <c r="A7" s="110" t="s">
        <v>520</v>
      </c>
      <c r="B7" s="115"/>
      <c r="C7" s="116"/>
      <c r="D7" s="117">
        <v>46684</v>
      </c>
      <c r="E7" s="118"/>
      <c r="F7" s="119">
        <v>83623</v>
      </c>
      <c r="G7" s="120"/>
      <c r="H7" s="121"/>
    </row>
    <row r="8" spans="1:8" x14ac:dyDescent="0.15">
      <c r="A8" s="122"/>
      <c r="B8" s="123"/>
      <c r="C8" s="124"/>
      <c r="D8" s="125">
        <v>19277</v>
      </c>
      <c r="E8" s="126"/>
      <c r="F8" s="127">
        <v>48787</v>
      </c>
      <c r="G8" s="128"/>
      <c r="H8" s="129"/>
    </row>
    <row r="9" spans="1:8" x14ac:dyDescent="0.15">
      <c r="A9" s="110" t="s">
        <v>521</v>
      </c>
      <c r="B9" s="115"/>
      <c r="C9" s="116"/>
      <c r="D9" s="117">
        <v>80661</v>
      </c>
      <c r="E9" s="118"/>
      <c r="F9" s="119">
        <v>87974</v>
      </c>
      <c r="G9" s="120"/>
      <c r="H9" s="121"/>
    </row>
    <row r="10" spans="1:8" x14ac:dyDescent="0.15">
      <c r="A10" s="122"/>
      <c r="B10" s="123"/>
      <c r="C10" s="124"/>
      <c r="D10" s="125">
        <v>39059</v>
      </c>
      <c r="E10" s="126"/>
      <c r="F10" s="127">
        <v>48183</v>
      </c>
      <c r="G10" s="128"/>
      <c r="H10" s="129"/>
    </row>
    <row r="11" spans="1:8" x14ac:dyDescent="0.15">
      <c r="A11" s="110" t="s">
        <v>522</v>
      </c>
      <c r="B11" s="115"/>
      <c r="C11" s="116"/>
      <c r="D11" s="117">
        <v>53196</v>
      </c>
      <c r="E11" s="118"/>
      <c r="F11" s="119">
        <v>65876</v>
      </c>
      <c r="G11" s="120"/>
      <c r="H11" s="121"/>
    </row>
    <row r="12" spans="1:8" x14ac:dyDescent="0.15">
      <c r="A12" s="122"/>
      <c r="B12" s="123"/>
      <c r="C12" s="130"/>
      <c r="D12" s="125">
        <v>29136</v>
      </c>
      <c r="E12" s="126"/>
      <c r="F12" s="127">
        <v>36484</v>
      </c>
      <c r="G12" s="128"/>
      <c r="H12" s="129"/>
    </row>
    <row r="13" spans="1:8" x14ac:dyDescent="0.15">
      <c r="A13" s="110"/>
      <c r="B13" s="115"/>
      <c r="C13" s="131"/>
      <c r="D13" s="132">
        <v>65396</v>
      </c>
      <c r="E13" s="133"/>
      <c r="F13" s="134">
        <v>78470</v>
      </c>
      <c r="G13" s="135"/>
      <c r="H13" s="121"/>
    </row>
    <row r="14" spans="1:8" x14ac:dyDescent="0.15">
      <c r="A14" s="122"/>
      <c r="B14" s="123"/>
      <c r="C14" s="124"/>
      <c r="D14" s="125">
        <v>34548</v>
      </c>
      <c r="E14" s="126"/>
      <c r="F14" s="127">
        <v>43122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v>
      </c>
      <c r="C19" s="136">
        <f>ROUND(VALUE(SUBSTITUTE(実質収支比率等に係る経年分析!G$48,"▲","-")),2)</f>
        <v>2.27</v>
      </c>
      <c r="D19" s="136">
        <f>ROUND(VALUE(SUBSTITUTE(実質収支比率等に係る経年分析!H$48,"▲","-")),2)</f>
        <v>1.03</v>
      </c>
      <c r="E19" s="136">
        <f>ROUND(VALUE(SUBSTITUTE(実質収支比率等に係る経年分析!I$48,"▲","-")),2)</f>
        <v>1.1599999999999999</v>
      </c>
      <c r="F19" s="136">
        <f>ROUND(VALUE(SUBSTITUTE(実質収支比率等に係る経年分析!J$48,"▲","-")),2)</f>
        <v>0.25</v>
      </c>
    </row>
    <row r="20" spans="1:11" x14ac:dyDescent="0.15">
      <c r="A20" s="136" t="s">
        <v>43</v>
      </c>
      <c r="B20" s="136">
        <f>ROUND(VALUE(SUBSTITUTE(実質収支比率等に係る経年分析!F$47,"▲","-")),2)</f>
        <v>18.350000000000001</v>
      </c>
      <c r="C20" s="136">
        <f>ROUND(VALUE(SUBSTITUTE(実質収支比率等に係る経年分析!G$47,"▲","-")),2)</f>
        <v>19</v>
      </c>
      <c r="D20" s="136">
        <f>ROUND(VALUE(SUBSTITUTE(実質収支比率等に係る経年分析!H$47,"▲","-")),2)</f>
        <v>18.59</v>
      </c>
      <c r="E20" s="136">
        <f>ROUND(VALUE(SUBSTITUTE(実質収支比率等に係る経年分析!I$47,"▲","-")),2)</f>
        <v>18.55</v>
      </c>
      <c r="F20" s="136">
        <f>ROUND(VALUE(SUBSTITUTE(実質収支比率等に係る経年分析!J$47,"▲","-")),2)</f>
        <v>14.17</v>
      </c>
    </row>
    <row r="21" spans="1:11" x14ac:dyDescent="0.15">
      <c r="A21" s="136" t="s">
        <v>44</v>
      </c>
      <c r="B21" s="136">
        <f>IF(ISNUMBER(VALUE(SUBSTITUTE(実質収支比率等に係る経年分析!F$49,"▲","-"))),ROUND(VALUE(SUBSTITUTE(実質収支比率等に係る経年分析!F$49,"▲","-")),2),NA())</f>
        <v>-0.85</v>
      </c>
      <c r="C21" s="136">
        <f>IF(ISNUMBER(VALUE(SUBSTITUTE(実質収支比率等に係る経年分析!G$49,"▲","-"))),ROUND(VALUE(SUBSTITUTE(実質収支比率等に係る経年分析!G$49,"▲","-")),2),NA())</f>
        <v>1.19</v>
      </c>
      <c r="D21" s="136">
        <f>IF(ISNUMBER(VALUE(SUBSTITUTE(実質収支比率等に係る経年分析!H$49,"▲","-"))),ROUND(VALUE(SUBSTITUTE(実質収支比率等に係る経年分析!H$49,"▲","-")),2),NA())</f>
        <v>-1.88</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-5.73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公園墓地整備事業特別会計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4.4400000000000004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3.78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1.57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1.79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農業共済事業会計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0.55000000000000004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2.73</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2.4500000000000002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2399</v>
      </c>
      <c r="E42" s="138"/>
      <c r="F42" s="138"/>
      <c r="G42" s="138">
        <f>'実質公債費比率（分子）の構造'!L$52</f>
        <v>2389</v>
      </c>
      <c r="H42" s="138"/>
      <c r="I42" s="138"/>
      <c r="J42" s="138">
        <f>'実質公債費比率（分子）の構造'!M$52</f>
        <v>2422</v>
      </c>
      <c r="K42" s="138"/>
      <c r="L42" s="138"/>
      <c r="M42" s="138">
        <f>'実質公債費比率（分子）の構造'!N$52</f>
        <v>2322</v>
      </c>
      <c r="N42" s="138"/>
      <c r="O42" s="138"/>
      <c r="P42" s="138">
        <f>'実質公債費比率（分子）の構造'!O$52</f>
        <v>2155</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230</v>
      </c>
      <c r="C44" s="138"/>
      <c r="D44" s="138"/>
      <c r="E44" s="138">
        <f>'実質公債費比率（分子）の構造'!L$50</f>
        <v>165</v>
      </c>
      <c r="F44" s="138"/>
      <c r="G44" s="138"/>
      <c r="H44" s="138">
        <f>'実質公債費比率（分子）の構造'!M$50</f>
        <v>104</v>
      </c>
      <c r="I44" s="138"/>
      <c r="J44" s="138"/>
      <c r="K44" s="138">
        <f>'実質公債費比率（分子）の構造'!N$50</f>
        <v>24</v>
      </c>
      <c r="L44" s="138"/>
      <c r="M44" s="138"/>
      <c r="N44" s="138">
        <f>'実質公債費比率（分子）の構造'!O$50</f>
        <v>21</v>
      </c>
      <c r="O44" s="138"/>
      <c r="P44" s="138"/>
    </row>
    <row r="45" spans="1:16" x14ac:dyDescent="0.15">
      <c r="A45" s="138" t="s">
        <v>54</v>
      </c>
      <c r="B45" s="138">
        <f>'実質公債費比率（分子）の構造'!K$49</f>
        <v>0</v>
      </c>
      <c r="C45" s="138"/>
      <c r="D45" s="138"/>
      <c r="E45" s="138">
        <f>'実質公債費比率（分子）の構造'!L$49</f>
        <v>15</v>
      </c>
      <c r="F45" s="138"/>
      <c r="G45" s="138"/>
      <c r="H45" s="138">
        <f>'実質公債費比率（分子）の構造'!M$49</f>
        <v>44</v>
      </c>
      <c r="I45" s="138"/>
      <c r="J45" s="138"/>
      <c r="K45" s="138">
        <f>'実質公債費比率（分子）の構造'!N$49</f>
        <v>66</v>
      </c>
      <c r="L45" s="138"/>
      <c r="M45" s="138"/>
      <c r="N45" s="138">
        <f>'実質公債費比率（分子）の構造'!O$49</f>
        <v>79</v>
      </c>
      <c r="O45" s="138"/>
      <c r="P45" s="138"/>
    </row>
    <row r="46" spans="1:16" x14ac:dyDescent="0.15">
      <c r="A46" s="138" t="s">
        <v>55</v>
      </c>
      <c r="B46" s="138">
        <f>'実質公債費比率（分子）の構造'!K$48</f>
        <v>1613</v>
      </c>
      <c r="C46" s="138"/>
      <c r="D46" s="138"/>
      <c r="E46" s="138">
        <f>'実質公債費比率（分子）の構造'!L$48</f>
        <v>1601</v>
      </c>
      <c r="F46" s="138"/>
      <c r="G46" s="138"/>
      <c r="H46" s="138">
        <f>'実質公債費比率（分子）の構造'!M$48</f>
        <v>1493</v>
      </c>
      <c r="I46" s="138"/>
      <c r="J46" s="138"/>
      <c r="K46" s="138">
        <f>'実質公債費比率（分子）の構造'!N$48</f>
        <v>1426</v>
      </c>
      <c r="L46" s="138"/>
      <c r="M46" s="138"/>
      <c r="N46" s="138">
        <f>'実質公債費比率（分子）の構造'!O$48</f>
        <v>1282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1962</v>
      </c>
      <c r="C49" s="138"/>
      <c r="D49" s="138"/>
      <c r="E49" s="138">
        <f>'実質公債費比率（分子）の構造'!L$45</f>
        <v>1776</v>
      </c>
      <c r="F49" s="138"/>
      <c r="G49" s="138"/>
      <c r="H49" s="138">
        <f>'実質公債費比率（分子）の構造'!M$45</f>
        <v>1798</v>
      </c>
      <c r="I49" s="138"/>
      <c r="J49" s="138"/>
      <c r="K49" s="138">
        <f>'実質公債費比率（分子）の構造'!N$45</f>
        <v>1626</v>
      </c>
      <c r="L49" s="138"/>
      <c r="M49" s="138"/>
      <c r="N49" s="138">
        <f>'実質公債費比率（分子）の構造'!O$45</f>
        <v>1656</v>
      </c>
      <c r="O49" s="138"/>
      <c r="P49" s="138"/>
    </row>
    <row r="50" spans="1:16" x14ac:dyDescent="0.15">
      <c r="A50" s="138" t="s">
        <v>59</v>
      </c>
      <c r="B50" s="138" t="e">
        <f>NA()</f>
        <v>#N/A</v>
      </c>
      <c r="C50" s="138">
        <f>IF(ISNUMBER('実質公債費比率（分子）の構造'!K$53),'実質公債費比率（分子）の構造'!K$53,NA())</f>
        <v>1406</v>
      </c>
      <c r="D50" s="138" t="e">
        <f>NA()</f>
        <v>#N/A</v>
      </c>
      <c r="E50" s="138" t="e">
        <f>NA()</f>
        <v>#N/A</v>
      </c>
      <c r="F50" s="138">
        <f>IF(ISNUMBER('実質公債費比率（分子）の構造'!L$53),'実質公債費比率（分子）の構造'!L$53,NA())</f>
        <v>1168</v>
      </c>
      <c r="G50" s="138" t="e">
        <f>NA()</f>
        <v>#N/A</v>
      </c>
      <c r="H50" s="138" t="e">
        <f>NA()</f>
        <v>#N/A</v>
      </c>
      <c r="I50" s="138">
        <f>IF(ISNUMBER('実質公債費比率（分子）の構造'!M$53),'実質公債費比率（分子）の構造'!M$53,NA())</f>
        <v>1017</v>
      </c>
      <c r="J50" s="138" t="e">
        <f>NA()</f>
        <v>#N/A</v>
      </c>
      <c r="K50" s="138" t="e">
        <f>NA()</f>
        <v>#N/A</v>
      </c>
      <c r="L50" s="138">
        <f>IF(ISNUMBER('実質公債費比率（分子）の構造'!N$53),'実質公債費比率（分子）の構造'!N$53,NA())</f>
        <v>820</v>
      </c>
      <c r="M50" s="138" t="e">
        <f>NA()</f>
        <v>#N/A</v>
      </c>
      <c r="N50" s="138" t="e">
        <f>NA()</f>
        <v>#N/A</v>
      </c>
      <c r="O50" s="138">
        <f>IF(ISNUMBER('実質公債費比率（分子）の構造'!O$53),'実質公債費比率（分子）の構造'!O$53,NA())</f>
        <v>883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24136</v>
      </c>
      <c r="E56" s="137"/>
      <c r="F56" s="137"/>
      <c r="G56" s="137">
        <f>'将来負担比率（分子）の構造'!J$52</f>
        <v>23735</v>
      </c>
      <c r="H56" s="137"/>
      <c r="I56" s="137"/>
      <c r="J56" s="137">
        <f>'将来負担比率（分子）の構造'!K$52</f>
        <v>23119</v>
      </c>
      <c r="K56" s="137"/>
      <c r="L56" s="137"/>
      <c r="M56" s="137">
        <f>'将来負担比率（分子）の構造'!L$52</f>
        <v>23238</v>
      </c>
      <c r="N56" s="137"/>
      <c r="O56" s="137"/>
      <c r="P56" s="137">
        <f>'将来負担比率（分子）の構造'!M$52</f>
        <v>23195</v>
      </c>
    </row>
    <row r="57" spans="1:16" x14ac:dyDescent="0.15">
      <c r="A57" s="137" t="s">
        <v>36</v>
      </c>
      <c r="B57" s="137"/>
      <c r="C57" s="137"/>
      <c r="D57" s="137">
        <f>'将来負担比率（分子）の構造'!I$51</f>
        <v>2245</v>
      </c>
      <c r="E57" s="137"/>
      <c r="F57" s="137"/>
      <c r="G57" s="137">
        <f>'将来負担比率（分子）の構造'!J$51</f>
        <v>2080</v>
      </c>
      <c r="H57" s="137"/>
      <c r="I57" s="137"/>
      <c r="J57" s="137">
        <f>'将来負担比率（分子）の構造'!K$51</f>
        <v>1995</v>
      </c>
      <c r="K57" s="137"/>
      <c r="L57" s="137"/>
      <c r="M57" s="137">
        <f>'将来負担比率（分子）の構造'!L$51</f>
        <v>1918</v>
      </c>
      <c r="N57" s="137"/>
      <c r="O57" s="137"/>
      <c r="P57" s="137">
        <f>'将来負担比率（分子）の構造'!M$51</f>
        <v>1913</v>
      </c>
    </row>
    <row r="58" spans="1:16" x14ac:dyDescent="0.15">
      <c r="A58" s="137" t="s">
        <v>35</v>
      </c>
      <c r="B58" s="137"/>
      <c r="C58" s="137"/>
      <c r="D58" s="137">
        <f>'将来負担比率（分子）の構造'!I$50</f>
        <v>3667</v>
      </c>
      <c r="E58" s="137"/>
      <c r="F58" s="137"/>
      <c r="G58" s="137">
        <f>'将来負担比率（分子）の構造'!J$50</f>
        <v>3726</v>
      </c>
      <c r="H58" s="137"/>
      <c r="I58" s="137"/>
      <c r="J58" s="137">
        <f>'将来負担比率（分子）の構造'!K$50</f>
        <v>3587</v>
      </c>
      <c r="K58" s="137"/>
      <c r="L58" s="137"/>
      <c r="M58" s="137">
        <f>'将来負担比率（分子）の構造'!L$50</f>
        <v>3785</v>
      </c>
      <c r="N58" s="137"/>
      <c r="O58" s="137"/>
      <c r="P58" s="137">
        <f>'将来負担比率（分子）の構造'!M$50</f>
        <v>3242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2702</v>
      </c>
      <c r="C62" s="137"/>
      <c r="D62" s="137"/>
      <c r="E62" s="137">
        <f>'将来負担比率（分子）の構造'!J$45</f>
        <v>2217</v>
      </c>
      <c r="F62" s="137"/>
      <c r="G62" s="137"/>
      <c r="H62" s="137">
        <f>'将来負担比率（分子）の構造'!K$45</f>
        <v>1741</v>
      </c>
      <c r="I62" s="137"/>
      <c r="J62" s="137"/>
      <c r="K62" s="137">
        <f>'将来負担比率（分子）の構造'!L$45</f>
        <v>1384</v>
      </c>
      <c r="L62" s="137"/>
      <c r="M62" s="137"/>
      <c r="N62" s="137">
        <f>'将来負担比率（分子）の構造'!M$45</f>
        <v>1330</v>
      </c>
      <c r="O62" s="137"/>
      <c r="P62" s="137"/>
    </row>
    <row r="63" spans="1:16" x14ac:dyDescent="0.15">
      <c r="A63" s="137" t="s">
        <v>28</v>
      </c>
      <c r="B63" s="137">
        <f>'将来負担比率（分子）の構造'!I$44</f>
        <v>60</v>
      </c>
      <c r="C63" s="137"/>
      <c r="D63" s="137"/>
      <c r="E63" s="137">
        <f>'将来負担比率（分子）の構造'!J$44</f>
        <v>165</v>
      </c>
      <c r="F63" s="137"/>
      <c r="G63" s="137"/>
      <c r="H63" s="137">
        <f>'将来負担比率（分子）の構造'!K$44</f>
        <v>178</v>
      </c>
      <c r="I63" s="137"/>
      <c r="J63" s="137"/>
      <c r="K63" s="137">
        <f>'将来負担比率（分子）の構造'!L$44</f>
        <v>122</v>
      </c>
      <c r="L63" s="137"/>
      <c r="M63" s="137"/>
      <c r="N63" s="137">
        <f>'将来負担比率（分子）の構造'!M$44</f>
        <v>53</v>
      </c>
      <c r="O63" s="137"/>
      <c r="P63" s="137"/>
    </row>
    <row r="64" spans="1:16" x14ac:dyDescent="0.15">
      <c r="A64" s="137" t="s">
        <v>27</v>
      </c>
      <c r="B64" s="137">
        <f>'将来負担比率（分子）の構造'!I$43</f>
        <v>18629</v>
      </c>
      <c r="C64" s="137"/>
      <c r="D64" s="137"/>
      <c r="E64" s="137">
        <f>'将来負担比率（分子）の構造'!J$43</f>
        <v>17161</v>
      </c>
      <c r="F64" s="137"/>
      <c r="G64" s="137"/>
      <c r="H64" s="137">
        <f>'将来負担比率（分子）の構造'!K$43</f>
        <v>15794</v>
      </c>
      <c r="I64" s="137"/>
      <c r="J64" s="137"/>
      <c r="K64" s="137">
        <f>'将来負担比率（分子）の構造'!L$43</f>
        <v>14669</v>
      </c>
      <c r="L64" s="137"/>
      <c r="M64" s="137"/>
      <c r="N64" s="137">
        <f>'将来負担比率（分子）の構造'!M$43</f>
        <v>14246</v>
      </c>
      <c r="O64" s="137"/>
      <c r="P64" s="137"/>
    </row>
    <row r="65" spans="1:16" x14ac:dyDescent="0.15">
      <c r="A65" s="137" t="s">
        <v>26</v>
      </c>
      <c r="B65" s="137">
        <f>'将来負担比率（分子）の構造'!I$42</f>
        <v>2413</v>
      </c>
      <c r="C65" s="137"/>
      <c r="D65" s="137"/>
      <c r="E65" s="137">
        <f>'将来負担比率（分子）の構造'!J$42</f>
        <v>215</v>
      </c>
      <c r="F65" s="137"/>
      <c r="G65" s="137"/>
      <c r="H65" s="137">
        <f>'将来負担比率（分子）の構造'!K$42</f>
        <v>75</v>
      </c>
      <c r="I65" s="137"/>
      <c r="J65" s="137"/>
      <c r="K65" s="137">
        <f>'将来負担比率（分子）の構造'!L$42</f>
        <v>44</v>
      </c>
      <c r="L65" s="137"/>
      <c r="M65" s="137"/>
      <c r="N65" s="137">
        <f>'将来負担比率（分子）の構造'!M$42</f>
        <v>24</v>
      </c>
      <c r="O65" s="137"/>
      <c r="P65" s="137"/>
    </row>
    <row r="66" spans="1:16" x14ac:dyDescent="0.15">
      <c r="A66" s="137" t="s">
        <v>25</v>
      </c>
      <c r="B66" s="137">
        <f>'将来負担比率（分子）の構造'!I$41</f>
        <v>13821</v>
      </c>
      <c r="C66" s="137"/>
      <c r="D66" s="137"/>
      <c r="E66" s="137">
        <f>'将来負担比率（分子）の構造'!J$41</f>
        <v>16978</v>
      </c>
      <c r="F66" s="137"/>
      <c r="G66" s="137"/>
      <c r="H66" s="137">
        <f>'将来負担比率（分子）の構造'!K$41</f>
        <v>17238</v>
      </c>
      <c r="I66" s="137"/>
      <c r="J66" s="137"/>
      <c r="K66" s="137">
        <f>'将来負担比率（分子）の構造'!L$41</f>
        <v>18766</v>
      </c>
      <c r="L66" s="137"/>
      <c r="M66" s="137"/>
      <c r="N66" s="137">
        <f>'将来負担比率（分子）の構造'!M$41</f>
        <v>19361</v>
      </c>
      <c r="O66" s="137"/>
      <c r="P66" s="137"/>
    </row>
    <row r="67" spans="1:16" x14ac:dyDescent="0.15">
      <c r="A67" s="137" t="s">
        <v>63</v>
      </c>
      <c r="B67" s="137" t="e">
        <f>NA()</f>
        <v>#N/A</v>
      </c>
      <c r="C67" s="137">
        <f>IF(ISNUMBER('将来負担比率（分子）の構造'!I$53), IF('将来負担比率（分子）の構造'!I$53 &lt; 0, 0, '将来負担比率（分子）の構造'!I$53), NA())</f>
        <v>7576</v>
      </c>
      <c r="D67" s="137" t="e">
        <f>NA()</f>
        <v>#N/A</v>
      </c>
      <c r="E67" s="137" t="e">
        <f>NA()</f>
        <v>#N/A</v>
      </c>
      <c r="F67" s="137">
        <f>IF(ISNUMBER('将来負担比率（分子）の構造'!J$53), IF('将来負担比率（分子）の構造'!J$53 &lt; 0, 0, '将来負担比率（分子）の構造'!J$53), NA())</f>
        <v>7195</v>
      </c>
      <c r="G67" s="137" t="e">
        <f>NA()</f>
        <v>#N/A</v>
      </c>
      <c r="H67" s="137" t="e">
        <f>NA()</f>
        <v>#N/A</v>
      </c>
      <c r="I67" s="137">
        <f>IF(ISNUMBER('将来負担比率（分子）の構造'!K$53), IF('将来負担比率（分子）の構造'!K$53 &lt; 0, 0, '将来負担比率（分子）の構造'!K$53), NA())</f>
        <v>6325</v>
      </c>
      <c r="J67" s="137" t="e">
        <f>NA()</f>
        <v>#N/A</v>
      </c>
      <c r="K67" s="137" t="e">
        <f>NA()</f>
        <v>#N/A</v>
      </c>
      <c r="L67" s="137">
        <f>IF(ISNUMBER('将来負担比率（分子）の構造'!L$53), IF('将来負担比率（分子）の構造'!L$53 &lt; 0, 0, '将来負担比率（分子）の構造'!L$53), NA())</f>
        <v>6044</v>
      </c>
      <c r="M67" s="137" t="e">
        <f>NA()</f>
        <v>#N/A</v>
      </c>
      <c r="N67" s="137" t="e">
        <f>NA()</f>
        <v>#N/A</v>
      </c>
      <c r="O67" s="137">
        <f>IF(ISNUMBER('将来負担比率（分子）の構造'!M$53), IF('将来負担比率（分子）の構造'!M$53 &lt; 0, 0, '将来負担比率（分子）の構造'!M$53), NA())</f>
        <v>6665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6788578</v>
      </c>
      <c r="S5" s="671"/>
      <c r="T5" s="671"/>
      <c r="U5" s="671"/>
      <c r="V5" s="671"/>
      <c r="W5" s="671"/>
      <c r="X5" s="671"/>
      <c r="Y5" s="718"/>
      <c r="Z5" s="731">
        <v>33.5</v>
      </c>
      <c r="AA5" s="731"/>
      <c r="AB5" s="731"/>
      <c r="AC5" s="731"/>
      <c r="AD5" s="732">
        <v>6556429</v>
      </c>
      <c r="AE5" s="732"/>
      <c r="AF5" s="732"/>
      <c r="AG5" s="732"/>
      <c r="AH5" s="732"/>
      <c r="AI5" s="732"/>
      <c r="AJ5" s="732"/>
      <c r="AK5" s="732"/>
      <c r="AL5" s="719">
        <v>59.9</v>
      </c>
      <c r="AM5" s="688"/>
      <c r="AN5" s="688"/>
      <c r="AO5" s="720"/>
      <c r="AP5" s="707" t="s">
        <v>209</v>
      </c>
      <c r="AQ5" s="708"/>
      <c r="AR5" s="708"/>
      <c r="AS5" s="708"/>
      <c r="AT5" s="708"/>
      <c r="AU5" s="708"/>
      <c r="AV5" s="708"/>
      <c r="AW5" s="708"/>
      <c r="AX5" s="708"/>
      <c r="AY5" s="708"/>
      <c r="AZ5" s="708"/>
      <c r="BA5" s="708"/>
      <c r="BB5" s="708"/>
      <c r="BC5" s="708"/>
      <c r="BD5" s="708"/>
      <c r="BE5" s="708"/>
      <c r="BF5" s="709"/>
      <c r="BG5" s="620">
        <v>6556429</v>
      </c>
      <c r="BH5" s="621"/>
      <c r="BI5" s="621"/>
      <c r="BJ5" s="621"/>
      <c r="BK5" s="621"/>
      <c r="BL5" s="621"/>
      <c r="BM5" s="621"/>
      <c r="BN5" s="622"/>
      <c r="BO5" s="673">
        <v>96.6</v>
      </c>
      <c r="BP5" s="673"/>
      <c r="BQ5" s="673"/>
      <c r="BR5" s="673"/>
      <c r="BS5" s="674">
        <v>99731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157690</v>
      </c>
      <c r="S6" s="621"/>
      <c r="T6" s="621"/>
      <c r="U6" s="621"/>
      <c r="V6" s="621"/>
      <c r="W6" s="621"/>
      <c r="X6" s="621"/>
      <c r="Y6" s="622"/>
      <c r="Z6" s="673">
        <v>0.8</v>
      </c>
      <c r="AA6" s="673"/>
      <c r="AB6" s="673"/>
      <c r="AC6" s="673"/>
      <c r="AD6" s="674">
        <v>157690</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6556429</v>
      </c>
      <c r="BH6" s="621"/>
      <c r="BI6" s="621"/>
      <c r="BJ6" s="621"/>
      <c r="BK6" s="621"/>
      <c r="BL6" s="621"/>
      <c r="BM6" s="621"/>
      <c r="BN6" s="622"/>
      <c r="BO6" s="673">
        <v>96.6</v>
      </c>
      <c r="BP6" s="673"/>
      <c r="BQ6" s="673"/>
      <c r="BR6" s="673"/>
      <c r="BS6" s="674">
        <v>99731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157716</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157716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7762</v>
      </c>
      <c r="S7" s="621"/>
      <c r="T7" s="621"/>
      <c r="U7" s="621"/>
      <c r="V7" s="621"/>
      <c r="W7" s="621"/>
      <c r="X7" s="621"/>
      <c r="Y7" s="622"/>
      <c r="Z7" s="673">
        <v>0</v>
      </c>
      <c r="AA7" s="673"/>
      <c r="AB7" s="673"/>
      <c r="AC7" s="673"/>
      <c r="AD7" s="674">
        <v>7762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2585344</v>
      </c>
      <c r="BH7" s="621"/>
      <c r="BI7" s="621"/>
      <c r="BJ7" s="621"/>
      <c r="BK7" s="621"/>
      <c r="BL7" s="621"/>
      <c r="BM7" s="621"/>
      <c r="BN7" s="622"/>
      <c r="BO7" s="673">
        <v>38.1</v>
      </c>
      <c r="BP7" s="673"/>
      <c r="BQ7" s="673"/>
      <c r="BR7" s="673"/>
      <c r="BS7" s="674">
        <v>99731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3388362</v>
      </c>
      <c r="CS7" s="621"/>
      <c r="CT7" s="621"/>
      <c r="CU7" s="621"/>
      <c r="CV7" s="621"/>
      <c r="CW7" s="621"/>
      <c r="CX7" s="621"/>
      <c r="CY7" s="622"/>
      <c r="CZ7" s="673">
        <v>16.8</v>
      </c>
      <c r="DA7" s="673"/>
      <c r="DB7" s="673"/>
      <c r="DC7" s="673"/>
      <c r="DD7" s="626">
        <v>771775</v>
      </c>
      <c r="DE7" s="621"/>
      <c r="DF7" s="621"/>
      <c r="DG7" s="621"/>
      <c r="DH7" s="621"/>
      <c r="DI7" s="621"/>
      <c r="DJ7" s="621"/>
      <c r="DK7" s="621"/>
      <c r="DL7" s="621"/>
      <c r="DM7" s="621"/>
      <c r="DN7" s="621"/>
      <c r="DO7" s="621"/>
      <c r="DP7" s="622"/>
      <c r="DQ7" s="626">
        <v>1943091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30973</v>
      </c>
      <c r="S8" s="621"/>
      <c r="T8" s="621"/>
      <c r="U8" s="621"/>
      <c r="V8" s="621"/>
      <c r="W8" s="621"/>
      <c r="X8" s="621"/>
      <c r="Y8" s="622"/>
      <c r="Z8" s="673">
        <v>0.2</v>
      </c>
      <c r="AA8" s="673"/>
      <c r="AB8" s="673"/>
      <c r="AC8" s="673"/>
      <c r="AD8" s="674">
        <v>30973</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75464</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6499642</v>
      </c>
      <c r="CS8" s="621"/>
      <c r="CT8" s="621"/>
      <c r="CU8" s="621"/>
      <c r="CV8" s="621"/>
      <c r="CW8" s="621"/>
      <c r="CX8" s="621"/>
      <c r="CY8" s="622"/>
      <c r="CZ8" s="673">
        <v>32.1</v>
      </c>
      <c r="DA8" s="673"/>
      <c r="DB8" s="673"/>
      <c r="DC8" s="673"/>
      <c r="DD8" s="626">
        <v>553051</v>
      </c>
      <c r="DE8" s="621"/>
      <c r="DF8" s="621"/>
      <c r="DG8" s="621"/>
      <c r="DH8" s="621"/>
      <c r="DI8" s="621"/>
      <c r="DJ8" s="621"/>
      <c r="DK8" s="621"/>
      <c r="DL8" s="621"/>
      <c r="DM8" s="621"/>
      <c r="DN8" s="621"/>
      <c r="DO8" s="621"/>
      <c r="DP8" s="622"/>
      <c r="DQ8" s="626">
        <v>3353588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19426</v>
      </c>
      <c r="S9" s="621"/>
      <c r="T9" s="621"/>
      <c r="U9" s="621"/>
      <c r="V9" s="621"/>
      <c r="W9" s="621"/>
      <c r="X9" s="621"/>
      <c r="Y9" s="622"/>
      <c r="Z9" s="673">
        <v>0.1</v>
      </c>
      <c r="AA9" s="673"/>
      <c r="AB9" s="673"/>
      <c r="AC9" s="673"/>
      <c r="AD9" s="674">
        <v>19426</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1982894</v>
      </c>
      <c r="BH9" s="621"/>
      <c r="BI9" s="621"/>
      <c r="BJ9" s="621"/>
      <c r="BK9" s="621"/>
      <c r="BL9" s="621"/>
      <c r="BM9" s="621"/>
      <c r="BN9" s="622"/>
      <c r="BO9" s="673">
        <v>29.2</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2835516</v>
      </c>
      <c r="CS9" s="621"/>
      <c r="CT9" s="621"/>
      <c r="CU9" s="621"/>
      <c r="CV9" s="621"/>
      <c r="CW9" s="621"/>
      <c r="CX9" s="621"/>
      <c r="CY9" s="622"/>
      <c r="CZ9" s="673">
        <v>14</v>
      </c>
      <c r="DA9" s="673"/>
      <c r="DB9" s="673"/>
      <c r="DC9" s="673"/>
      <c r="DD9" s="626">
        <v>385915</v>
      </c>
      <c r="DE9" s="621"/>
      <c r="DF9" s="621"/>
      <c r="DG9" s="621"/>
      <c r="DH9" s="621"/>
      <c r="DI9" s="621"/>
      <c r="DJ9" s="621"/>
      <c r="DK9" s="621"/>
      <c r="DL9" s="621"/>
      <c r="DM9" s="621"/>
      <c r="DN9" s="621"/>
      <c r="DO9" s="621"/>
      <c r="DP9" s="622"/>
      <c r="DQ9" s="626">
        <v>2311089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773864</v>
      </c>
      <c r="S10" s="621"/>
      <c r="T10" s="621"/>
      <c r="U10" s="621"/>
      <c r="V10" s="621"/>
      <c r="W10" s="621"/>
      <c r="X10" s="621"/>
      <c r="Y10" s="622"/>
      <c r="Z10" s="673">
        <v>3.8</v>
      </c>
      <c r="AA10" s="673"/>
      <c r="AB10" s="673"/>
      <c r="AC10" s="673"/>
      <c r="AD10" s="674">
        <v>773864</v>
      </c>
      <c r="AE10" s="674"/>
      <c r="AF10" s="674"/>
      <c r="AG10" s="674"/>
      <c r="AH10" s="674"/>
      <c r="AI10" s="674"/>
      <c r="AJ10" s="674"/>
      <c r="AK10" s="674"/>
      <c r="AL10" s="643">
        <v>7.1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179216</v>
      </c>
      <c r="BH10" s="621"/>
      <c r="BI10" s="621"/>
      <c r="BJ10" s="621"/>
      <c r="BK10" s="621"/>
      <c r="BL10" s="621"/>
      <c r="BM10" s="621"/>
      <c r="BN10" s="622"/>
      <c r="BO10" s="673">
        <v>2.6</v>
      </c>
      <c r="BP10" s="673"/>
      <c r="BQ10" s="673"/>
      <c r="BR10" s="673"/>
      <c r="BS10" s="626">
        <v>30384</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161239</v>
      </c>
      <c r="CS10" s="621"/>
      <c r="CT10" s="621"/>
      <c r="CU10" s="621"/>
      <c r="CV10" s="621"/>
      <c r="CW10" s="621"/>
      <c r="CX10" s="621"/>
      <c r="CY10" s="622"/>
      <c r="CZ10" s="673">
        <v>0.8</v>
      </c>
      <c r="DA10" s="673"/>
      <c r="DB10" s="673"/>
      <c r="DC10" s="673"/>
      <c r="DD10" s="626" t="s">
        <v>111</v>
      </c>
      <c r="DE10" s="621"/>
      <c r="DF10" s="621"/>
      <c r="DG10" s="621"/>
      <c r="DH10" s="621"/>
      <c r="DI10" s="621"/>
      <c r="DJ10" s="621"/>
      <c r="DK10" s="621"/>
      <c r="DL10" s="621"/>
      <c r="DM10" s="621"/>
      <c r="DN10" s="621"/>
      <c r="DO10" s="621"/>
      <c r="DP10" s="622"/>
      <c r="DQ10" s="626">
        <v>45239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63553</v>
      </c>
      <c r="S11" s="621"/>
      <c r="T11" s="621"/>
      <c r="U11" s="621"/>
      <c r="V11" s="621"/>
      <c r="W11" s="621"/>
      <c r="X11" s="621"/>
      <c r="Y11" s="622"/>
      <c r="Z11" s="673">
        <v>0.3</v>
      </c>
      <c r="AA11" s="673"/>
      <c r="AB11" s="673"/>
      <c r="AC11" s="673"/>
      <c r="AD11" s="674">
        <v>63553</v>
      </c>
      <c r="AE11" s="674"/>
      <c r="AF11" s="674"/>
      <c r="AG11" s="674"/>
      <c r="AH11" s="674"/>
      <c r="AI11" s="674"/>
      <c r="AJ11" s="674"/>
      <c r="AK11" s="674"/>
      <c r="AL11" s="643">
        <v>0.6</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347770</v>
      </c>
      <c r="BH11" s="621"/>
      <c r="BI11" s="621"/>
      <c r="BJ11" s="621"/>
      <c r="BK11" s="621"/>
      <c r="BL11" s="621"/>
      <c r="BM11" s="621"/>
      <c r="BN11" s="622"/>
      <c r="BO11" s="673">
        <v>5.0999999999999996</v>
      </c>
      <c r="BP11" s="673"/>
      <c r="BQ11" s="673"/>
      <c r="BR11" s="673"/>
      <c r="BS11" s="626">
        <v>69347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1102881</v>
      </c>
      <c r="CS11" s="621"/>
      <c r="CT11" s="621"/>
      <c r="CU11" s="621"/>
      <c r="CV11" s="621"/>
      <c r="CW11" s="621"/>
      <c r="CX11" s="621"/>
      <c r="CY11" s="622"/>
      <c r="CZ11" s="673">
        <v>5.5</v>
      </c>
      <c r="DA11" s="673"/>
      <c r="DB11" s="673"/>
      <c r="DC11" s="673"/>
      <c r="DD11" s="626">
        <v>187019</v>
      </c>
      <c r="DE11" s="621"/>
      <c r="DF11" s="621"/>
      <c r="DG11" s="621"/>
      <c r="DH11" s="621"/>
      <c r="DI11" s="621"/>
      <c r="DJ11" s="621"/>
      <c r="DK11" s="621"/>
      <c r="DL11" s="621"/>
      <c r="DM11" s="621"/>
      <c r="DN11" s="621"/>
      <c r="DO11" s="621"/>
      <c r="DP11" s="622"/>
      <c r="DQ11" s="626">
        <v>678570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3550836</v>
      </c>
      <c r="BH12" s="621"/>
      <c r="BI12" s="621"/>
      <c r="BJ12" s="621"/>
      <c r="BK12" s="621"/>
      <c r="BL12" s="621"/>
      <c r="BM12" s="621"/>
      <c r="BN12" s="622"/>
      <c r="BO12" s="673">
        <v>52.3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551214</v>
      </c>
      <c r="CS12" s="621"/>
      <c r="CT12" s="621"/>
      <c r="CU12" s="621"/>
      <c r="CV12" s="621"/>
      <c r="CW12" s="621"/>
      <c r="CX12" s="621"/>
      <c r="CY12" s="622"/>
      <c r="CZ12" s="673">
        <v>2.7</v>
      </c>
      <c r="DA12" s="673"/>
      <c r="DB12" s="673"/>
      <c r="DC12" s="673"/>
      <c r="DD12" s="626">
        <v>343</v>
      </c>
      <c r="DE12" s="621"/>
      <c r="DF12" s="621"/>
      <c r="DG12" s="621"/>
      <c r="DH12" s="621"/>
      <c r="DI12" s="621"/>
      <c r="DJ12" s="621"/>
      <c r="DK12" s="621"/>
      <c r="DL12" s="621"/>
      <c r="DM12" s="621"/>
      <c r="DN12" s="621"/>
      <c r="DO12" s="621"/>
      <c r="DP12" s="622"/>
      <c r="DQ12" s="626">
        <v>364714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45270</v>
      </c>
      <c r="S13" s="621"/>
      <c r="T13" s="621"/>
      <c r="U13" s="621"/>
      <c r="V13" s="621"/>
      <c r="W13" s="621"/>
      <c r="X13" s="621"/>
      <c r="Y13" s="622"/>
      <c r="Z13" s="673">
        <v>0.2</v>
      </c>
      <c r="AA13" s="673"/>
      <c r="AB13" s="673"/>
      <c r="AC13" s="673"/>
      <c r="AD13" s="674">
        <v>45270</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3540077</v>
      </c>
      <c r="BH13" s="621"/>
      <c r="BI13" s="621"/>
      <c r="BJ13" s="621"/>
      <c r="BK13" s="621"/>
      <c r="BL13" s="621"/>
      <c r="BM13" s="621"/>
      <c r="BN13" s="622"/>
      <c r="BO13" s="673">
        <v>52.1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1492037</v>
      </c>
      <c r="CS13" s="621"/>
      <c r="CT13" s="621"/>
      <c r="CU13" s="621"/>
      <c r="CV13" s="621"/>
      <c r="CW13" s="621"/>
      <c r="CX13" s="621"/>
      <c r="CY13" s="622"/>
      <c r="CZ13" s="673">
        <v>7.4</v>
      </c>
      <c r="DA13" s="673"/>
      <c r="DB13" s="673"/>
      <c r="DC13" s="673"/>
      <c r="DD13" s="626">
        <v>343668</v>
      </c>
      <c r="DE13" s="621"/>
      <c r="DF13" s="621"/>
      <c r="DG13" s="621"/>
      <c r="DH13" s="621"/>
      <c r="DI13" s="621"/>
      <c r="DJ13" s="621"/>
      <c r="DK13" s="621"/>
      <c r="DL13" s="621"/>
      <c r="DM13" s="621"/>
      <c r="DN13" s="621"/>
      <c r="DO13" s="621"/>
      <c r="DP13" s="622"/>
      <c r="DQ13" s="626">
        <v>1164994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142931</v>
      </c>
      <c r="BH14" s="621"/>
      <c r="BI14" s="621"/>
      <c r="BJ14" s="621"/>
      <c r="BK14" s="621"/>
      <c r="BL14" s="621"/>
      <c r="BM14" s="621"/>
      <c r="BN14" s="622"/>
      <c r="BO14" s="673">
        <v>2.1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749175</v>
      </c>
      <c r="CS14" s="621"/>
      <c r="CT14" s="621"/>
      <c r="CU14" s="621"/>
      <c r="CV14" s="621"/>
      <c r="CW14" s="621"/>
      <c r="CX14" s="621"/>
      <c r="CY14" s="622"/>
      <c r="CZ14" s="673">
        <v>3.7</v>
      </c>
      <c r="DA14" s="673"/>
      <c r="DB14" s="673"/>
      <c r="DC14" s="673"/>
      <c r="DD14" s="626">
        <v>10591</v>
      </c>
      <c r="DE14" s="621"/>
      <c r="DF14" s="621"/>
      <c r="DG14" s="621"/>
      <c r="DH14" s="621"/>
      <c r="DI14" s="621"/>
      <c r="DJ14" s="621"/>
      <c r="DK14" s="621"/>
      <c r="DL14" s="621"/>
      <c r="DM14" s="621"/>
      <c r="DN14" s="621"/>
      <c r="DO14" s="621"/>
      <c r="DP14" s="622"/>
      <c r="DQ14" s="626">
        <v>703394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18548</v>
      </c>
      <c r="S15" s="621"/>
      <c r="T15" s="621"/>
      <c r="U15" s="621"/>
      <c r="V15" s="621"/>
      <c r="W15" s="621"/>
      <c r="X15" s="621"/>
      <c r="Y15" s="622"/>
      <c r="Z15" s="673">
        <v>0.1</v>
      </c>
      <c r="AA15" s="673"/>
      <c r="AB15" s="673"/>
      <c r="AC15" s="673"/>
      <c r="AD15" s="674">
        <v>18548</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277318</v>
      </c>
      <c r="BH15" s="621"/>
      <c r="BI15" s="621"/>
      <c r="BJ15" s="621"/>
      <c r="BK15" s="621"/>
      <c r="BL15" s="621"/>
      <c r="BM15" s="621"/>
      <c r="BN15" s="622"/>
      <c r="BO15" s="673">
        <v>4.0999999999999996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1628199</v>
      </c>
      <c r="CS15" s="621"/>
      <c r="CT15" s="621"/>
      <c r="CU15" s="621"/>
      <c r="CV15" s="621"/>
      <c r="CW15" s="621"/>
      <c r="CX15" s="621"/>
      <c r="CY15" s="622"/>
      <c r="CZ15" s="673">
        <v>8</v>
      </c>
      <c r="DA15" s="673"/>
      <c r="DB15" s="673"/>
      <c r="DC15" s="673"/>
      <c r="DD15" s="626">
        <v>146743</v>
      </c>
      <c r="DE15" s="621"/>
      <c r="DF15" s="621"/>
      <c r="DG15" s="621"/>
      <c r="DH15" s="621"/>
      <c r="DI15" s="621"/>
      <c r="DJ15" s="621"/>
      <c r="DK15" s="621"/>
      <c r="DL15" s="621"/>
      <c r="DM15" s="621"/>
      <c r="DN15" s="621"/>
      <c r="DO15" s="621"/>
      <c r="DP15" s="622"/>
      <c r="DQ15" s="626">
        <v>1482503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3735347</v>
      </c>
      <c r="S16" s="621"/>
      <c r="T16" s="621"/>
      <c r="U16" s="621"/>
      <c r="V16" s="621"/>
      <c r="W16" s="621"/>
      <c r="X16" s="621"/>
      <c r="Y16" s="622"/>
      <c r="Z16" s="673">
        <v>18.399999999999999</v>
      </c>
      <c r="AA16" s="673"/>
      <c r="AB16" s="673"/>
      <c r="AC16" s="673"/>
      <c r="AD16" s="674">
        <v>3174832</v>
      </c>
      <c r="AE16" s="674"/>
      <c r="AF16" s="674"/>
      <c r="AG16" s="674"/>
      <c r="AH16" s="674"/>
      <c r="AI16" s="674"/>
      <c r="AJ16" s="674"/>
      <c r="AK16" s="674"/>
      <c r="AL16" s="643">
        <v>29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2179</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1567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3174832</v>
      </c>
      <c r="S17" s="621"/>
      <c r="T17" s="621"/>
      <c r="U17" s="621"/>
      <c r="V17" s="621"/>
      <c r="W17" s="621"/>
      <c r="X17" s="621"/>
      <c r="Y17" s="622"/>
      <c r="Z17" s="673">
        <v>15.6</v>
      </c>
      <c r="AA17" s="673"/>
      <c r="AB17" s="673"/>
      <c r="AC17" s="673"/>
      <c r="AD17" s="674">
        <v>3174832</v>
      </c>
      <c r="AE17" s="674"/>
      <c r="AF17" s="674"/>
      <c r="AG17" s="674"/>
      <c r="AH17" s="674"/>
      <c r="AI17" s="674"/>
      <c r="AJ17" s="674"/>
      <c r="AK17" s="674"/>
      <c r="AL17" s="643">
        <v>29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1660033</v>
      </c>
      <c r="CS17" s="621"/>
      <c r="CT17" s="621"/>
      <c r="CU17" s="621"/>
      <c r="CV17" s="621"/>
      <c r="CW17" s="621"/>
      <c r="CX17" s="621"/>
      <c r="CY17" s="622"/>
      <c r="CZ17" s="673">
        <v>8.1999999999999993</v>
      </c>
      <c r="DA17" s="673"/>
      <c r="DB17" s="673"/>
      <c r="DC17" s="673"/>
      <c r="DD17" s="626" t="s">
        <v>111</v>
      </c>
      <c r="DE17" s="621"/>
      <c r="DF17" s="621"/>
      <c r="DG17" s="621"/>
      <c r="DH17" s="621"/>
      <c r="DI17" s="621"/>
      <c r="DJ17" s="621"/>
      <c r="DK17" s="621"/>
      <c r="DL17" s="621"/>
      <c r="DM17" s="621"/>
      <c r="DN17" s="621"/>
      <c r="DO17" s="621"/>
      <c r="DP17" s="622"/>
      <c r="DQ17" s="626">
        <v>1597581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560515</v>
      </c>
      <c r="S18" s="621"/>
      <c r="T18" s="621"/>
      <c r="U18" s="621"/>
      <c r="V18" s="621"/>
      <c r="W18" s="621"/>
      <c r="X18" s="621"/>
      <c r="Y18" s="622"/>
      <c r="Z18" s="673">
        <v>2.8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232149</v>
      </c>
      <c r="BH19" s="621"/>
      <c r="BI19" s="621"/>
      <c r="BJ19" s="621"/>
      <c r="BK19" s="621"/>
      <c r="BL19" s="621"/>
      <c r="BM19" s="621"/>
      <c r="BN19" s="622"/>
      <c r="BO19" s="673">
        <v>3.4</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11641011</v>
      </c>
      <c r="S20" s="621"/>
      <c r="T20" s="621"/>
      <c r="U20" s="621"/>
      <c r="V20" s="621"/>
      <c r="W20" s="621"/>
      <c r="X20" s="621"/>
      <c r="Y20" s="622"/>
      <c r="Z20" s="673">
        <v>57.4</v>
      </c>
      <c r="AA20" s="673"/>
      <c r="AB20" s="673"/>
      <c r="AC20" s="673"/>
      <c r="AD20" s="674">
        <v>10848347</v>
      </c>
      <c r="AE20" s="674"/>
      <c r="AF20" s="674"/>
      <c r="AG20" s="674"/>
      <c r="AH20" s="674"/>
      <c r="AI20" s="674"/>
      <c r="AJ20" s="674"/>
      <c r="AK20" s="674"/>
      <c r="AL20" s="643">
        <v>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232149</v>
      </c>
      <c r="BH20" s="621"/>
      <c r="BI20" s="621"/>
      <c r="BJ20" s="621"/>
      <c r="BK20" s="621"/>
      <c r="BL20" s="621"/>
      <c r="BM20" s="621"/>
      <c r="BN20" s="622"/>
      <c r="BO20" s="673">
        <v>3.4</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20228193</v>
      </c>
      <c r="CS20" s="621"/>
      <c r="CT20" s="621"/>
      <c r="CU20" s="621"/>
      <c r="CV20" s="621"/>
      <c r="CW20" s="621"/>
      <c r="CX20" s="621"/>
      <c r="CY20" s="622"/>
      <c r="CZ20" s="673">
        <v>100</v>
      </c>
      <c r="DA20" s="673"/>
      <c r="DB20" s="673"/>
      <c r="DC20" s="673"/>
      <c r="DD20" s="626">
        <v>2399105</v>
      </c>
      <c r="DE20" s="621"/>
      <c r="DF20" s="621"/>
      <c r="DG20" s="621"/>
      <c r="DH20" s="621"/>
      <c r="DI20" s="621"/>
      <c r="DJ20" s="621"/>
      <c r="DK20" s="621"/>
      <c r="DL20" s="621"/>
      <c r="DM20" s="621"/>
      <c r="DN20" s="621"/>
      <c r="DO20" s="621"/>
      <c r="DP20" s="622"/>
      <c r="DQ20" s="626">
        <v>13804046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5997</v>
      </c>
      <c r="S21" s="621"/>
      <c r="T21" s="621"/>
      <c r="U21" s="621"/>
      <c r="V21" s="621"/>
      <c r="W21" s="621"/>
      <c r="X21" s="621"/>
      <c r="Y21" s="622"/>
      <c r="Z21" s="673">
        <v>0</v>
      </c>
      <c r="AA21" s="673"/>
      <c r="AB21" s="673"/>
      <c r="AC21" s="673"/>
      <c r="AD21" s="674">
        <v>5997</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79312</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256835</v>
      </c>
      <c r="S23" s="621"/>
      <c r="T23" s="621"/>
      <c r="U23" s="621"/>
      <c r="V23" s="621"/>
      <c r="W23" s="621"/>
      <c r="X23" s="621"/>
      <c r="Y23" s="622"/>
      <c r="Z23" s="673">
        <v>1.3</v>
      </c>
      <c r="AA23" s="673"/>
      <c r="AB23" s="673"/>
      <c r="AC23" s="673"/>
      <c r="AD23" s="674">
        <v>41491</v>
      </c>
      <c r="AE23" s="674"/>
      <c r="AF23" s="674"/>
      <c r="AG23" s="674"/>
      <c r="AH23" s="674"/>
      <c r="AI23" s="674"/>
      <c r="AJ23" s="674"/>
      <c r="AK23" s="674"/>
      <c r="AL23" s="643">
        <v>0.4</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232149</v>
      </c>
      <c r="BH23" s="621"/>
      <c r="BI23" s="621"/>
      <c r="BJ23" s="621"/>
      <c r="BK23" s="621"/>
      <c r="BL23" s="621"/>
      <c r="BM23" s="621"/>
      <c r="BN23" s="622"/>
      <c r="BO23" s="673">
        <v>3.4</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123553</v>
      </c>
      <c r="S24" s="621"/>
      <c r="T24" s="621"/>
      <c r="U24" s="621"/>
      <c r="V24" s="621"/>
      <c r="W24" s="621"/>
      <c r="X24" s="621"/>
      <c r="Y24" s="622"/>
      <c r="Z24" s="673">
        <v>0.6</v>
      </c>
      <c r="AA24" s="673"/>
      <c r="AB24" s="673"/>
      <c r="AC24" s="673"/>
      <c r="AD24" s="674">
        <v>30</v>
      </c>
      <c r="AE24" s="674"/>
      <c r="AF24" s="674"/>
      <c r="AG24" s="674"/>
      <c r="AH24" s="674"/>
      <c r="AI24" s="674"/>
      <c r="AJ24" s="674"/>
      <c r="AK24" s="674"/>
      <c r="AL24" s="643">
        <v>0</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7754102</v>
      </c>
      <c r="CS24" s="671"/>
      <c r="CT24" s="671"/>
      <c r="CU24" s="671"/>
      <c r="CV24" s="671"/>
      <c r="CW24" s="671"/>
      <c r="CX24" s="671"/>
      <c r="CY24" s="718"/>
      <c r="CZ24" s="722">
        <v>38.299999999999997</v>
      </c>
      <c r="DA24" s="723"/>
      <c r="DB24" s="723"/>
      <c r="DC24" s="724"/>
      <c r="DD24" s="717">
        <v>5346340</v>
      </c>
      <c r="DE24" s="671"/>
      <c r="DF24" s="671"/>
      <c r="DG24" s="671"/>
      <c r="DH24" s="671"/>
      <c r="DI24" s="671"/>
      <c r="DJ24" s="671"/>
      <c r="DK24" s="718"/>
      <c r="DL24" s="717">
        <v>5275541</v>
      </c>
      <c r="DM24" s="671"/>
      <c r="DN24" s="671"/>
      <c r="DO24" s="671"/>
      <c r="DP24" s="671"/>
      <c r="DQ24" s="671"/>
      <c r="DR24" s="671"/>
      <c r="DS24" s="671"/>
      <c r="DT24" s="671"/>
      <c r="DU24" s="671"/>
      <c r="DV24" s="718"/>
      <c r="DW24" s="719">
        <v>45.2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2229532</v>
      </c>
      <c r="S25" s="621"/>
      <c r="T25" s="621"/>
      <c r="U25" s="621"/>
      <c r="V25" s="621"/>
      <c r="W25" s="621"/>
      <c r="X25" s="621"/>
      <c r="Y25" s="622"/>
      <c r="Z25" s="673">
        <v>11</v>
      </c>
      <c r="AA25" s="673"/>
      <c r="AB25" s="673"/>
      <c r="AC25" s="673"/>
      <c r="AD25" s="674" t="s">
        <v>111</v>
      </c>
      <c r="AE25" s="674"/>
      <c r="AF25" s="674"/>
      <c r="AG25" s="674"/>
      <c r="AH25" s="674"/>
      <c r="AI25" s="674"/>
      <c r="AJ25" s="674"/>
      <c r="AK25" s="674"/>
      <c r="AL25" s="643" t="s">
        <v>111</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2593239</v>
      </c>
      <c r="CS25" s="639"/>
      <c r="CT25" s="639"/>
      <c r="CU25" s="639"/>
      <c r="CV25" s="639"/>
      <c r="CW25" s="639"/>
      <c r="CX25" s="639"/>
      <c r="CY25" s="640"/>
      <c r="CZ25" s="623">
        <v>12.8</v>
      </c>
      <c r="DA25" s="641"/>
      <c r="DB25" s="641"/>
      <c r="DC25" s="642"/>
      <c r="DD25" s="626">
        <v>2460919</v>
      </c>
      <c r="DE25" s="639"/>
      <c r="DF25" s="639"/>
      <c r="DG25" s="639"/>
      <c r="DH25" s="639"/>
      <c r="DI25" s="639"/>
      <c r="DJ25" s="639"/>
      <c r="DK25" s="640"/>
      <c r="DL25" s="626">
        <v>2423832</v>
      </c>
      <c r="DM25" s="639"/>
      <c r="DN25" s="639"/>
      <c r="DO25" s="639"/>
      <c r="DP25" s="639"/>
      <c r="DQ25" s="639"/>
      <c r="DR25" s="639"/>
      <c r="DS25" s="639"/>
      <c r="DT25" s="639"/>
      <c r="DU25" s="639"/>
      <c r="DV25" s="640"/>
      <c r="DW25" s="643">
        <v>20.8</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v>33193</v>
      </c>
      <c r="S26" s="621"/>
      <c r="T26" s="621"/>
      <c r="U26" s="621"/>
      <c r="V26" s="621"/>
      <c r="W26" s="621"/>
      <c r="X26" s="621"/>
      <c r="Y26" s="622"/>
      <c r="Z26" s="673">
        <v>0.2</v>
      </c>
      <c r="AA26" s="673"/>
      <c r="AB26" s="673"/>
      <c r="AC26" s="673"/>
      <c r="AD26" s="674">
        <v>33193</v>
      </c>
      <c r="AE26" s="674"/>
      <c r="AF26" s="674"/>
      <c r="AG26" s="674"/>
      <c r="AH26" s="674"/>
      <c r="AI26" s="674"/>
      <c r="AJ26" s="674"/>
      <c r="AK26" s="674"/>
      <c r="AL26" s="643">
        <v>0.3</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1746751</v>
      </c>
      <c r="CS26" s="621"/>
      <c r="CT26" s="621"/>
      <c r="CU26" s="621"/>
      <c r="CV26" s="621"/>
      <c r="CW26" s="621"/>
      <c r="CX26" s="621"/>
      <c r="CY26" s="622"/>
      <c r="CZ26" s="623">
        <v>8.6</v>
      </c>
      <c r="DA26" s="641"/>
      <c r="DB26" s="641"/>
      <c r="DC26" s="642"/>
      <c r="DD26" s="626">
        <v>1628116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1438051</v>
      </c>
      <c r="S27" s="621"/>
      <c r="T27" s="621"/>
      <c r="U27" s="621"/>
      <c r="V27" s="621"/>
      <c r="W27" s="621"/>
      <c r="X27" s="621"/>
      <c r="Y27" s="622"/>
      <c r="Z27" s="673">
        <v>7.1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6788578</v>
      </c>
      <c r="BH27" s="621"/>
      <c r="BI27" s="621"/>
      <c r="BJ27" s="621"/>
      <c r="BK27" s="621"/>
      <c r="BL27" s="621"/>
      <c r="BM27" s="621"/>
      <c r="BN27" s="622"/>
      <c r="BO27" s="673">
        <v>100</v>
      </c>
      <c r="BP27" s="673"/>
      <c r="BQ27" s="673"/>
      <c r="BR27" s="673"/>
      <c r="BS27" s="626">
        <v>99731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3500830</v>
      </c>
      <c r="CS27" s="639"/>
      <c r="CT27" s="639"/>
      <c r="CU27" s="639"/>
      <c r="CV27" s="639"/>
      <c r="CW27" s="639"/>
      <c r="CX27" s="639"/>
      <c r="CY27" s="640"/>
      <c r="CZ27" s="623">
        <v>17.3</v>
      </c>
      <c r="DA27" s="641"/>
      <c r="DB27" s="641"/>
      <c r="DC27" s="642"/>
      <c r="DD27" s="626">
        <v>1287840</v>
      </c>
      <c r="DE27" s="639"/>
      <c r="DF27" s="639"/>
      <c r="DG27" s="639"/>
      <c r="DH27" s="639"/>
      <c r="DI27" s="639"/>
      <c r="DJ27" s="639"/>
      <c r="DK27" s="640"/>
      <c r="DL27" s="626">
        <v>1254128</v>
      </c>
      <c r="DM27" s="639"/>
      <c r="DN27" s="639"/>
      <c r="DO27" s="639"/>
      <c r="DP27" s="639"/>
      <c r="DQ27" s="639"/>
      <c r="DR27" s="639"/>
      <c r="DS27" s="639"/>
      <c r="DT27" s="639"/>
      <c r="DU27" s="639"/>
      <c r="DV27" s="640"/>
      <c r="DW27" s="643">
        <v>10.8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9498</v>
      </c>
      <c r="S28" s="621"/>
      <c r="T28" s="621"/>
      <c r="U28" s="621"/>
      <c r="V28" s="621"/>
      <c r="W28" s="621"/>
      <c r="X28" s="621"/>
      <c r="Y28" s="622"/>
      <c r="Z28" s="673">
        <v>0</v>
      </c>
      <c r="AA28" s="673"/>
      <c r="AB28" s="673"/>
      <c r="AC28" s="673"/>
      <c r="AD28" s="674">
        <v>2985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1660033</v>
      </c>
      <c r="CS28" s="621"/>
      <c r="CT28" s="621"/>
      <c r="CU28" s="621"/>
      <c r="CV28" s="621"/>
      <c r="CW28" s="621"/>
      <c r="CX28" s="621"/>
      <c r="CY28" s="622"/>
      <c r="CZ28" s="623">
        <v>8.1999999999999993</v>
      </c>
      <c r="DA28" s="641"/>
      <c r="DB28" s="641"/>
      <c r="DC28" s="642"/>
      <c r="DD28" s="626">
        <v>1597581</v>
      </c>
      <c r="DE28" s="621"/>
      <c r="DF28" s="621"/>
      <c r="DG28" s="621"/>
      <c r="DH28" s="621"/>
      <c r="DI28" s="621"/>
      <c r="DJ28" s="621"/>
      <c r="DK28" s="622"/>
      <c r="DL28" s="626">
        <v>1597581</v>
      </c>
      <c r="DM28" s="621"/>
      <c r="DN28" s="621"/>
      <c r="DO28" s="621"/>
      <c r="DP28" s="621"/>
      <c r="DQ28" s="621"/>
      <c r="DR28" s="621"/>
      <c r="DS28" s="621"/>
      <c r="DT28" s="621"/>
      <c r="DU28" s="621"/>
      <c r="DV28" s="622"/>
      <c r="DW28" s="643">
        <v>13.7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566545</v>
      </c>
      <c r="S29" s="621"/>
      <c r="T29" s="621"/>
      <c r="U29" s="621"/>
      <c r="V29" s="621"/>
      <c r="W29" s="621"/>
      <c r="X29" s="621"/>
      <c r="Y29" s="622"/>
      <c r="Z29" s="673">
        <v>2.8</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1656247</v>
      </c>
      <c r="CS29" s="639"/>
      <c r="CT29" s="639"/>
      <c r="CU29" s="639"/>
      <c r="CV29" s="639"/>
      <c r="CW29" s="639"/>
      <c r="CX29" s="639"/>
      <c r="CY29" s="640"/>
      <c r="CZ29" s="623">
        <v>8.1999999999999993</v>
      </c>
      <c r="DA29" s="641"/>
      <c r="DB29" s="641"/>
      <c r="DC29" s="642"/>
      <c r="DD29" s="626">
        <v>1593795</v>
      </c>
      <c r="DE29" s="639"/>
      <c r="DF29" s="639"/>
      <c r="DG29" s="639"/>
      <c r="DH29" s="639"/>
      <c r="DI29" s="639"/>
      <c r="DJ29" s="639"/>
      <c r="DK29" s="640"/>
      <c r="DL29" s="626">
        <v>1593795</v>
      </c>
      <c r="DM29" s="639"/>
      <c r="DN29" s="639"/>
      <c r="DO29" s="639"/>
      <c r="DP29" s="639"/>
      <c r="DQ29" s="639"/>
      <c r="DR29" s="639"/>
      <c r="DS29" s="639"/>
      <c r="DT29" s="639"/>
      <c r="DU29" s="639"/>
      <c r="DV29" s="640"/>
      <c r="DW29" s="643">
        <v>13.7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1149765</v>
      </c>
      <c r="S30" s="621"/>
      <c r="T30" s="621"/>
      <c r="U30" s="621"/>
      <c r="V30" s="621"/>
      <c r="W30" s="621"/>
      <c r="X30" s="621"/>
      <c r="Y30" s="622"/>
      <c r="Z30" s="673">
        <v>5.7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94.8</v>
      </c>
      <c r="BN30" s="687"/>
      <c r="BO30" s="687"/>
      <c r="BP30" s="687"/>
      <c r="BQ30" s="689"/>
      <c r="BR30" s="686">
        <v>98.8</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1508122</v>
      </c>
      <c r="CS30" s="621"/>
      <c r="CT30" s="621"/>
      <c r="CU30" s="621"/>
      <c r="CV30" s="621"/>
      <c r="CW30" s="621"/>
      <c r="CX30" s="621"/>
      <c r="CY30" s="622"/>
      <c r="CZ30" s="623">
        <v>7.5</v>
      </c>
      <c r="DA30" s="641"/>
      <c r="DB30" s="641"/>
      <c r="DC30" s="642"/>
      <c r="DD30" s="626">
        <v>1446490</v>
      </c>
      <c r="DE30" s="621"/>
      <c r="DF30" s="621"/>
      <c r="DG30" s="621"/>
      <c r="DH30" s="621"/>
      <c r="DI30" s="621"/>
      <c r="DJ30" s="621"/>
      <c r="DK30" s="622"/>
      <c r="DL30" s="626">
        <v>1446490</v>
      </c>
      <c r="DM30" s="621"/>
      <c r="DN30" s="621"/>
      <c r="DO30" s="621"/>
      <c r="DP30" s="621"/>
      <c r="DQ30" s="621"/>
      <c r="DR30" s="621"/>
      <c r="DS30" s="621"/>
      <c r="DT30" s="621"/>
      <c r="DU30" s="621"/>
      <c r="DV30" s="622"/>
      <c r="DW30" s="643">
        <v>12.4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163702</v>
      </c>
      <c r="S31" s="621"/>
      <c r="T31" s="621"/>
      <c r="U31" s="621"/>
      <c r="V31" s="621"/>
      <c r="W31" s="621"/>
      <c r="X31" s="621"/>
      <c r="Y31" s="622"/>
      <c r="Z31" s="673">
        <v>0.8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95.4</v>
      </c>
      <c r="BN31" s="685"/>
      <c r="BO31" s="685"/>
      <c r="BP31" s="685"/>
      <c r="BQ31" s="649"/>
      <c r="BR31" s="684">
        <v>99</v>
      </c>
      <c r="BS31" s="639"/>
      <c r="BT31" s="639"/>
      <c r="BU31" s="639"/>
      <c r="BV31" s="639"/>
      <c r="BW31" s="639"/>
      <c r="BX31" s="675">
        <v>95.3</v>
      </c>
      <c r="BY31" s="685"/>
      <c r="BZ31" s="685"/>
      <c r="CA31" s="685"/>
      <c r="CB31" s="649"/>
      <c r="CD31" s="692"/>
      <c r="CE31" s="693"/>
      <c r="CF31" s="657" t="s">
        <v>296</v>
      </c>
      <c r="CG31" s="654"/>
      <c r="CH31" s="654"/>
      <c r="CI31" s="654"/>
      <c r="CJ31" s="654"/>
      <c r="CK31" s="654"/>
      <c r="CL31" s="654"/>
      <c r="CM31" s="654"/>
      <c r="CN31" s="654"/>
      <c r="CO31" s="654"/>
      <c r="CP31" s="654"/>
      <c r="CQ31" s="655"/>
      <c r="CR31" s="620">
        <v>148125</v>
      </c>
      <c r="CS31" s="639"/>
      <c r="CT31" s="639"/>
      <c r="CU31" s="639"/>
      <c r="CV31" s="639"/>
      <c r="CW31" s="639"/>
      <c r="CX31" s="639"/>
      <c r="CY31" s="640"/>
      <c r="CZ31" s="623">
        <v>0.7</v>
      </c>
      <c r="DA31" s="641"/>
      <c r="DB31" s="641"/>
      <c r="DC31" s="642"/>
      <c r="DD31" s="626">
        <v>147305</v>
      </c>
      <c r="DE31" s="639"/>
      <c r="DF31" s="639"/>
      <c r="DG31" s="639"/>
      <c r="DH31" s="639"/>
      <c r="DI31" s="639"/>
      <c r="DJ31" s="639"/>
      <c r="DK31" s="640"/>
      <c r="DL31" s="626">
        <v>147305</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489645</v>
      </c>
      <c r="S32" s="621"/>
      <c r="T32" s="621"/>
      <c r="U32" s="621"/>
      <c r="V32" s="621"/>
      <c r="W32" s="621"/>
      <c r="X32" s="621"/>
      <c r="Y32" s="622"/>
      <c r="Z32" s="673">
        <v>2.4</v>
      </c>
      <c r="AA32" s="673"/>
      <c r="AB32" s="673"/>
      <c r="AC32" s="673"/>
      <c r="AD32" s="674">
        <v>21035</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98.6</v>
      </c>
      <c r="BH32" s="605"/>
      <c r="BI32" s="605"/>
      <c r="BJ32" s="605"/>
      <c r="BK32" s="605"/>
      <c r="BL32" s="605"/>
      <c r="BM32" s="668">
        <v>94</v>
      </c>
      <c r="BN32" s="605"/>
      <c r="BO32" s="605"/>
      <c r="BP32" s="605"/>
      <c r="BQ32" s="662"/>
      <c r="BR32" s="683">
        <v>98.6</v>
      </c>
      <c r="BS32" s="605"/>
      <c r="BT32" s="605"/>
      <c r="BU32" s="605"/>
      <c r="BV32" s="605"/>
      <c r="BW32" s="605"/>
      <c r="BX32" s="668">
        <v>93.8</v>
      </c>
      <c r="BY32" s="605"/>
      <c r="BZ32" s="605"/>
      <c r="CA32" s="605"/>
      <c r="CB32" s="662"/>
      <c r="CD32" s="694"/>
      <c r="CE32" s="695"/>
      <c r="CF32" s="657" t="s">
        <v>299</v>
      </c>
      <c r="CG32" s="654"/>
      <c r="CH32" s="654"/>
      <c r="CI32" s="654"/>
      <c r="CJ32" s="654"/>
      <c r="CK32" s="654"/>
      <c r="CL32" s="654"/>
      <c r="CM32" s="654"/>
      <c r="CN32" s="654"/>
      <c r="CO32" s="654"/>
      <c r="CP32" s="654"/>
      <c r="CQ32" s="655"/>
      <c r="CR32" s="620">
        <v>3786</v>
      </c>
      <c r="CS32" s="621"/>
      <c r="CT32" s="621"/>
      <c r="CU32" s="621"/>
      <c r="CV32" s="621"/>
      <c r="CW32" s="621"/>
      <c r="CX32" s="621"/>
      <c r="CY32" s="622"/>
      <c r="CZ32" s="623">
        <v>0</v>
      </c>
      <c r="DA32" s="641"/>
      <c r="DB32" s="641"/>
      <c r="DC32" s="642"/>
      <c r="DD32" s="626">
        <v>3786</v>
      </c>
      <c r="DE32" s="621"/>
      <c r="DF32" s="621"/>
      <c r="DG32" s="621"/>
      <c r="DH32" s="621"/>
      <c r="DI32" s="621"/>
      <c r="DJ32" s="621"/>
      <c r="DK32" s="622"/>
      <c r="DL32" s="626">
        <v>3786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2103700</v>
      </c>
      <c r="S33" s="621"/>
      <c r="T33" s="621"/>
      <c r="U33" s="621"/>
      <c r="V33" s="621"/>
      <c r="W33" s="621"/>
      <c r="X33" s="621"/>
      <c r="Y33" s="622"/>
      <c r="Z33" s="673">
        <v>10.4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10072807</v>
      </c>
      <c r="CS33" s="639"/>
      <c r="CT33" s="639"/>
      <c r="CU33" s="639"/>
      <c r="CV33" s="639"/>
      <c r="CW33" s="639"/>
      <c r="CX33" s="639"/>
      <c r="CY33" s="640"/>
      <c r="CZ33" s="623">
        <v>49.8</v>
      </c>
      <c r="DA33" s="641"/>
      <c r="DB33" s="641"/>
      <c r="DC33" s="642"/>
      <c r="DD33" s="626">
        <v>8014788</v>
      </c>
      <c r="DE33" s="639"/>
      <c r="DF33" s="639"/>
      <c r="DG33" s="639"/>
      <c r="DH33" s="639"/>
      <c r="DI33" s="639"/>
      <c r="DJ33" s="639"/>
      <c r="DK33" s="640"/>
      <c r="DL33" s="626">
        <v>5737010</v>
      </c>
      <c r="DM33" s="639"/>
      <c r="DN33" s="639"/>
      <c r="DO33" s="639"/>
      <c r="DP33" s="639"/>
      <c r="DQ33" s="639"/>
      <c r="DR33" s="639"/>
      <c r="DS33" s="639"/>
      <c r="DT33" s="639"/>
      <c r="DU33" s="639"/>
      <c r="DV33" s="640"/>
      <c r="DW33" s="643">
        <v>49.2</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2486698</v>
      </c>
      <c r="CS34" s="621"/>
      <c r="CT34" s="621"/>
      <c r="CU34" s="621"/>
      <c r="CV34" s="621"/>
      <c r="CW34" s="621"/>
      <c r="CX34" s="621"/>
      <c r="CY34" s="622"/>
      <c r="CZ34" s="623">
        <v>12.3</v>
      </c>
      <c r="DA34" s="641"/>
      <c r="DB34" s="641"/>
      <c r="DC34" s="642"/>
      <c r="DD34" s="626">
        <v>2046083</v>
      </c>
      <c r="DE34" s="621"/>
      <c r="DF34" s="621"/>
      <c r="DG34" s="621"/>
      <c r="DH34" s="621"/>
      <c r="DI34" s="621"/>
      <c r="DJ34" s="621"/>
      <c r="DK34" s="622"/>
      <c r="DL34" s="626">
        <v>1609663</v>
      </c>
      <c r="DM34" s="621"/>
      <c r="DN34" s="621"/>
      <c r="DO34" s="621"/>
      <c r="DP34" s="621"/>
      <c r="DQ34" s="621"/>
      <c r="DR34" s="621"/>
      <c r="DS34" s="621"/>
      <c r="DT34" s="621"/>
      <c r="DU34" s="621"/>
      <c r="DV34" s="622"/>
      <c r="DW34" s="643">
        <v>13.8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709500</v>
      </c>
      <c r="S35" s="621"/>
      <c r="T35" s="621"/>
      <c r="U35" s="621"/>
      <c r="V35" s="621"/>
      <c r="W35" s="621"/>
      <c r="X35" s="621"/>
      <c r="Y35" s="622"/>
      <c r="Z35" s="673">
        <v>3.5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4127970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317382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247275</v>
      </c>
      <c r="CS35" s="639"/>
      <c r="CT35" s="639"/>
      <c r="CU35" s="639"/>
      <c r="CV35" s="639"/>
      <c r="CW35" s="639"/>
      <c r="CX35" s="639"/>
      <c r="CY35" s="640"/>
      <c r="CZ35" s="623">
        <v>1.2</v>
      </c>
      <c r="DA35" s="641"/>
      <c r="DB35" s="641"/>
      <c r="DC35" s="642"/>
      <c r="DD35" s="626">
        <v>235463</v>
      </c>
      <c r="DE35" s="639"/>
      <c r="DF35" s="639"/>
      <c r="DG35" s="639"/>
      <c r="DH35" s="639"/>
      <c r="DI35" s="639"/>
      <c r="DJ35" s="639"/>
      <c r="DK35" s="640"/>
      <c r="DL35" s="626">
        <v>124553</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20290339</v>
      </c>
      <c r="S36" s="661"/>
      <c r="T36" s="661"/>
      <c r="U36" s="661"/>
      <c r="V36" s="661"/>
      <c r="W36" s="661"/>
      <c r="X36" s="661"/>
      <c r="Y36" s="664"/>
      <c r="Z36" s="665">
        <v>100</v>
      </c>
      <c r="AA36" s="665"/>
      <c r="AB36" s="665"/>
      <c r="AC36" s="665"/>
      <c r="AD36" s="666">
        <v>10953078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1150000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244550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4641174</v>
      </c>
      <c r="CS36" s="621"/>
      <c r="CT36" s="621"/>
      <c r="CU36" s="621"/>
      <c r="CV36" s="621"/>
      <c r="CW36" s="621"/>
      <c r="CX36" s="621"/>
      <c r="CY36" s="622"/>
      <c r="CZ36" s="623">
        <v>22.9</v>
      </c>
      <c r="DA36" s="641"/>
      <c r="DB36" s="641"/>
      <c r="DC36" s="642"/>
      <c r="DD36" s="626">
        <v>4245273</v>
      </c>
      <c r="DE36" s="621"/>
      <c r="DF36" s="621"/>
      <c r="DG36" s="621"/>
      <c r="DH36" s="621"/>
      <c r="DI36" s="621"/>
      <c r="DJ36" s="621"/>
      <c r="DK36" s="622"/>
      <c r="DL36" s="626">
        <v>2788518</v>
      </c>
      <c r="DM36" s="621"/>
      <c r="DN36" s="621"/>
      <c r="DO36" s="621"/>
      <c r="DP36" s="621"/>
      <c r="DQ36" s="621"/>
      <c r="DR36" s="621"/>
      <c r="DS36" s="621"/>
      <c r="DT36" s="621"/>
      <c r="DU36" s="621"/>
      <c r="DV36" s="622"/>
      <c r="DW36" s="643">
        <v>23.9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902839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6247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829115</v>
      </c>
      <c r="CS37" s="639"/>
      <c r="CT37" s="639"/>
      <c r="CU37" s="639"/>
      <c r="CV37" s="639"/>
      <c r="CW37" s="639"/>
      <c r="CX37" s="639"/>
      <c r="CY37" s="640"/>
      <c r="CZ37" s="623">
        <v>4.0999999999999996</v>
      </c>
      <c r="DA37" s="641"/>
      <c r="DB37" s="641"/>
      <c r="DC37" s="642"/>
      <c r="DD37" s="626">
        <v>822982</v>
      </c>
      <c r="DE37" s="639"/>
      <c r="DF37" s="639"/>
      <c r="DG37" s="639"/>
      <c r="DH37" s="639"/>
      <c r="DI37" s="639"/>
      <c r="DJ37" s="639"/>
      <c r="DK37" s="640"/>
      <c r="DL37" s="626">
        <v>706546</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231695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10461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1779061</v>
      </c>
      <c r="CS38" s="621"/>
      <c r="CT38" s="621"/>
      <c r="CU38" s="621"/>
      <c r="CV38" s="621"/>
      <c r="CW38" s="621"/>
      <c r="CX38" s="621"/>
      <c r="CY38" s="622"/>
      <c r="CZ38" s="623">
        <v>8.8000000000000007</v>
      </c>
      <c r="DA38" s="641"/>
      <c r="DB38" s="641"/>
      <c r="DC38" s="642"/>
      <c r="DD38" s="626">
        <v>1435578</v>
      </c>
      <c r="DE38" s="621"/>
      <c r="DF38" s="621"/>
      <c r="DG38" s="621"/>
      <c r="DH38" s="621"/>
      <c r="DI38" s="621"/>
      <c r="DJ38" s="621"/>
      <c r="DK38" s="622"/>
      <c r="DL38" s="626">
        <v>1214276</v>
      </c>
      <c r="DM38" s="621"/>
      <c r="DN38" s="621"/>
      <c r="DO38" s="621"/>
      <c r="DP38" s="621"/>
      <c r="DQ38" s="621"/>
      <c r="DR38" s="621"/>
      <c r="DS38" s="621"/>
      <c r="DT38" s="621"/>
      <c r="DU38" s="621"/>
      <c r="DV38" s="622"/>
      <c r="DW38" s="643">
        <v>10.4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37590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616599</v>
      </c>
      <c r="CS39" s="639"/>
      <c r="CT39" s="639"/>
      <c r="CU39" s="639"/>
      <c r="CV39" s="639"/>
      <c r="CW39" s="639"/>
      <c r="CX39" s="639"/>
      <c r="CY39" s="640"/>
      <c r="CZ39" s="623">
        <v>3</v>
      </c>
      <c r="DA39" s="641"/>
      <c r="DB39" s="641"/>
      <c r="DC39" s="642"/>
      <c r="DD39" s="626">
        <v>52391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404207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302000</v>
      </c>
      <c r="CS40" s="621"/>
      <c r="CT40" s="621"/>
      <c r="CU40" s="621"/>
      <c r="CV40" s="621"/>
      <c r="CW40" s="621"/>
      <c r="CX40" s="621"/>
      <c r="CY40" s="622"/>
      <c r="CZ40" s="623">
        <v>1.5</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1401639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338</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2401284</v>
      </c>
      <c r="CS42" s="621"/>
      <c r="CT42" s="621"/>
      <c r="CU42" s="621"/>
      <c r="CV42" s="621"/>
      <c r="CW42" s="621"/>
      <c r="CX42" s="621"/>
      <c r="CY42" s="622"/>
      <c r="CZ42" s="623">
        <v>11.9</v>
      </c>
      <c r="DA42" s="624"/>
      <c r="DB42" s="624"/>
      <c r="DC42" s="625"/>
      <c r="DD42" s="626">
        <v>442918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28259</v>
      </c>
      <c r="CS43" s="639"/>
      <c r="CT43" s="639"/>
      <c r="CU43" s="639"/>
      <c r="CV43" s="639"/>
      <c r="CW43" s="639"/>
      <c r="CX43" s="639"/>
      <c r="CY43" s="640"/>
      <c r="CZ43" s="623">
        <v>0.1</v>
      </c>
      <c r="DA43" s="641"/>
      <c r="DB43" s="641"/>
      <c r="DC43" s="642"/>
      <c r="DD43" s="626">
        <v>28259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288</v>
      </c>
      <c r="CE44" s="634"/>
      <c r="CF44" s="617" t="s">
        <v>336</v>
      </c>
      <c r="CG44" s="618"/>
      <c r="CH44" s="618"/>
      <c r="CI44" s="618"/>
      <c r="CJ44" s="618"/>
      <c r="CK44" s="618"/>
      <c r="CL44" s="618"/>
      <c r="CM44" s="618"/>
      <c r="CN44" s="618"/>
      <c r="CO44" s="618"/>
      <c r="CP44" s="618"/>
      <c r="CQ44" s="619"/>
      <c r="CR44" s="620">
        <v>2399105</v>
      </c>
      <c r="CS44" s="621"/>
      <c r="CT44" s="621"/>
      <c r="CU44" s="621"/>
      <c r="CV44" s="621"/>
      <c r="CW44" s="621"/>
      <c r="CX44" s="621"/>
      <c r="CY44" s="622"/>
      <c r="CZ44" s="623">
        <v>11.9</v>
      </c>
      <c r="DA44" s="624"/>
      <c r="DB44" s="624"/>
      <c r="DC44" s="625"/>
      <c r="DD44" s="626">
        <v>441351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1038397</v>
      </c>
      <c r="CS45" s="639"/>
      <c r="CT45" s="639"/>
      <c r="CU45" s="639"/>
      <c r="CV45" s="639"/>
      <c r="CW45" s="639"/>
      <c r="CX45" s="639"/>
      <c r="CY45" s="640"/>
      <c r="CZ45" s="623">
        <v>5.0999999999999996</v>
      </c>
      <c r="DA45" s="641"/>
      <c r="DB45" s="641"/>
      <c r="DC45" s="642"/>
      <c r="DD45" s="626">
        <v>72791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1314013</v>
      </c>
      <c r="CS46" s="621"/>
      <c r="CT46" s="621"/>
      <c r="CU46" s="621"/>
      <c r="CV46" s="621"/>
      <c r="CW46" s="621"/>
      <c r="CX46" s="621"/>
      <c r="CY46" s="622"/>
      <c r="CZ46" s="623">
        <v>6.5</v>
      </c>
      <c r="DA46" s="624"/>
      <c r="DB46" s="624"/>
      <c r="DC46" s="625"/>
      <c r="DD46" s="626">
        <v>360749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2179</v>
      </c>
      <c r="CS47" s="639"/>
      <c r="CT47" s="639"/>
      <c r="CU47" s="639"/>
      <c r="CV47" s="639"/>
      <c r="CW47" s="639"/>
      <c r="CX47" s="639"/>
      <c r="CY47" s="640"/>
      <c r="CZ47" s="623">
        <v>0</v>
      </c>
      <c r="DA47" s="641"/>
      <c r="DB47" s="641"/>
      <c r="DC47" s="642"/>
      <c r="DD47" s="626">
        <v>1567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20228193</v>
      </c>
      <c r="CS49" s="605"/>
      <c r="CT49" s="605"/>
      <c r="CU49" s="605"/>
      <c r="CV49" s="605"/>
      <c r="CW49" s="605"/>
      <c r="CX49" s="605"/>
      <c r="CY49" s="606"/>
      <c r="CZ49" s="607">
        <v>100</v>
      </c>
      <c r="DA49" s="608"/>
      <c r="DB49" s="608"/>
      <c r="DC49" s="609"/>
      <c r="DD49" s="610">
        <v>13804046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43" zoomScale="60" zoomScaleNormal="60" zoomScaleSheetLayoutView="70" workbookViewId="0">
      <selection activeCell="BR7" sqref="BR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20365</v>
      </c>
      <c r="R7" s="1134"/>
      <c r="S7" s="1134"/>
      <c r="T7" s="1134"/>
      <c r="U7" s="1134"/>
      <c r="V7" s="1134">
        <v>20310</v>
      </c>
      <c r="W7" s="1134"/>
      <c r="X7" s="1134"/>
      <c r="Y7" s="1134"/>
      <c r="Z7" s="1134"/>
      <c r="AA7" s="1134">
        <v>55</v>
      </c>
      <c r="AB7" s="1134"/>
      <c r="AC7" s="1134"/>
      <c r="AD7" s="1134"/>
      <c r="AE7" s="1135"/>
      <c r="AF7" s="1136">
        <v>22</v>
      </c>
      <c r="AG7" s="1137"/>
      <c r="AH7" s="1137"/>
      <c r="AI7" s="1137"/>
      <c r="AJ7" s="1138"/>
      <c r="AK7" s="1120">
        <v>0</v>
      </c>
      <c r="AL7" s="1121"/>
      <c r="AM7" s="1121"/>
      <c r="AN7" s="1121"/>
      <c r="AO7" s="1121"/>
      <c r="AP7" s="1121">
        <v>19361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14</v>
      </c>
      <c r="CI7" s="1118"/>
      <c r="CJ7" s="1118"/>
      <c r="CK7" s="1118"/>
      <c r="CL7" s="1119"/>
      <c r="CM7" s="1117">
        <v>398</v>
      </c>
      <c r="CN7" s="1118"/>
      <c r="CO7" s="1118"/>
      <c r="CP7" s="1118"/>
      <c r="CQ7" s="1119"/>
      <c r="CR7" s="1117">
        <v>100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0" t="s">
        <v>365</v>
      </c>
      <c r="C8" s="1061"/>
      <c r="D8" s="1061"/>
      <c r="E8" s="1061"/>
      <c r="F8" s="1061"/>
      <c r="G8" s="1061"/>
      <c r="H8" s="1061"/>
      <c r="I8" s="1061"/>
      <c r="J8" s="1061"/>
      <c r="K8" s="1061"/>
      <c r="L8" s="1061"/>
      <c r="M8" s="1061"/>
      <c r="N8" s="1061"/>
      <c r="O8" s="1061"/>
      <c r="P8" s="1062"/>
      <c r="Q8" s="1072">
        <v>57</v>
      </c>
      <c r="R8" s="1073"/>
      <c r="S8" s="1073"/>
      <c r="T8" s="1073"/>
      <c r="U8" s="1073"/>
      <c r="V8" s="1073">
        <v>51</v>
      </c>
      <c r="W8" s="1073"/>
      <c r="X8" s="1073"/>
      <c r="Y8" s="1073"/>
      <c r="Z8" s="1073"/>
      <c r="AA8" s="1073">
        <v>6</v>
      </c>
      <c r="AB8" s="1073"/>
      <c r="AC8" s="1073"/>
      <c r="AD8" s="1073"/>
      <c r="AE8" s="1074"/>
      <c r="AF8" s="1066">
        <v>6</v>
      </c>
      <c r="AG8" s="1067"/>
      <c r="AH8" s="1067"/>
      <c r="AI8" s="1067"/>
      <c r="AJ8" s="1068"/>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-15</v>
      </c>
      <c r="CI8" s="1019"/>
      <c r="CJ8" s="1019"/>
      <c r="CK8" s="1019"/>
      <c r="CL8" s="1020"/>
      <c r="CM8" s="1018">
        <v>70</v>
      </c>
      <c r="CN8" s="1019"/>
      <c r="CO8" s="1019"/>
      <c r="CP8" s="1019"/>
      <c r="CQ8" s="1020"/>
      <c r="CR8" s="1018">
        <v>36</v>
      </c>
      <c r="CS8" s="1019"/>
      <c r="CT8" s="1019"/>
      <c r="CU8" s="1019"/>
      <c r="CV8" s="1020"/>
      <c r="CW8" s="1018">
        <v>24</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20422</v>
      </c>
      <c r="R23" s="1098"/>
      <c r="S23" s="1098"/>
      <c r="T23" s="1098"/>
      <c r="U23" s="1098"/>
      <c r="V23" s="1098">
        <v>20361</v>
      </c>
      <c r="W23" s="1098"/>
      <c r="X23" s="1098"/>
      <c r="Y23" s="1098"/>
      <c r="Z23" s="1098"/>
      <c r="AA23" s="1098">
        <v>61</v>
      </c>
      <c r="AB23" s="1098"/>
      <c r="AC23" s="1098"/>
      <c r="AD23" s="1098"/>
      <c r="AE23" s="1099"/>
      <c r="AF23" s="1100">
        <v>28</v>
      </c>
      <c r="AG23" s="1098"/>
      <c r="AH23" s="1098"/>
      <c r="AI23" s="1098"/>
      <c r="AJ23" s="1101"/>
      <c r="AK23" s="1102"/>
      <c r="AL23" s="1103"/>
      <c r="AM23" s="1103"/>
      <c r="AN23" s="1103"/>
      <c r="AO23" s="1103"/>
      <c r="AP23" s="1098">
        <v>19361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6172</v>
      </c>
      <c r="R28" s="1083"/>
      <c r="S28" s="1083"/>
      <c r="T28" s="1083"/>
      <c r="U28" s="1083"/>
      <c r="V28" s="1083">
        <v>5855</v>
      </c>
      <c r="W28" s="1083"/>
      <c r="X28" s="1083"/>
      <c r="Y28" s="1083"/>
      <c r="Z28" s="1083"/>
      <c r="AA28" s="1083">
        <v>317</v>
      </c>
      <c r="AB28" s="1083"/>
      <c r="AC28" s="1083"/>
      <c r="AD28" s="1083"/>
      <c r="AE28" s="1084"/>
      <c r="AF28" s="1085">
        <v>317</v>
      </c>
      <c r="AG28" s="1083"/>
      <c r="AH28" s="1083"/>
      <c r="AI28" s="1083"/>
      <c r="AJ28" s="1086"/>
      <c r="AK28" s="1087">
        <v>404</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380</v>
      </c>
      <c r="C29" s="1061"/>
      <c r="D29" s="1061"/>
      <c r="E29" s="1061"/>
      <c r="F29" s="1061"/>
      <c r="G29" s="1061"/>
      <c r="H29" s="1061"/>
      <c r="I29" s="1061"/>
      <c r="J29" s="1061"/>
      <c r="K29" s="1061"/>
      <c r="L29" s="1061"/>
      <c r="M29" s="1061"/>
      <c r="N29" s="1061"/>
      <c r="O29" s="1061"/>
      <c r="P29" s="1062"/>
      <c r="Q29" s="1072">
        <v>4399</v>
      </c>
      <c r="R29" s="1073"/>
      <c r="S29" s="1073"/>
      <c r="T29" s="1073"/>
      <c r="U29" s="1073"/>
      <c r="V29" s="1073">
        <v>4371</v>
      </c>
      <c r="W29" s="1073"/>
      <c r="X29" s="1073"/>
      <c r="Y29" s="1073"/>
      <c r="Z29" s="1073"/>
      <c r="AA29" s="1073">
        <v>27</v>
      </c>
      <c r="AB29" s="1073"/>
      <c r="AC29" s="1073"/>
      <c r="AD29" s="1073"/>
      <c r="AE29" s="1074"/>
      <c r="AF29" s="1066">
        <v>27</v>
      </c>
      <c r="AG29" s="1067"/>
      <c r="AH29" s="1067"/>
      <c r="AI29" s="1067"/>
      <c r="AJ29" s="1068"/>
      <c r="AK29" s="1009">
        <v>656</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381</v>
      </c>
      <c r="C30" s="1061"/>
      <c r="D30" s="1061"/>
      <c r="E30" s="1061"/>
      <c r="F30" s="1061"/>
      <c r="G30" s="1061"/>
      <c r="H30" s="1061"/>
      <c r="I30" s="1061"/>
      <c r="J30" s="1061"/>
      <c r="K30" s="1061"/>
      <c r="L30" s="1061"/>
      <c r="M30" s="1061"/>
      <c r="N30" s="1061"/>
      <c r="O30" s="1061"/>
      <c r="P30" s="1062"/>
      <c r="Q30" s="1072">
        <v>562</v>
      </c>
      <c r="R30" s="1073"/>
      <c r="S30" s="1073"/>
      <c r="T30" s="1073"/>
      <c r="U30" s="1073"/>
      <c r="V30" s="1073">
        <v>561</v>
      </c>
      <c r="W30" s="1073"/>
      <c r="X30" s="1073"/>
      <c r="Y30" s="1073"/>
      <c r="Z30" s="1073"/>
      <c r="AA30" s="1073">
        <v>1</v>
      </c>
      <c r="AB30" s="1073"/>
      <c r="AC30" s="1073"/>
      <c r="AD30" s="1073"/>
      <c r="AE30" s="1074"/>
      <c r="AF30" s="1066">
        <v>1</v>
      </c>
      <c r="AG30" s="1067"/>
      <c r="AH30" s="1067"/>
      <c r="AI30" s="1067"/>
      <c r="AJ30" s="1068"/>
      <c r="AK30" s="1009">
        <v>163</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382</v>
      </c>
      <c r="C31" s="1061"/>
      <c r="D31" s="1061"/>
      <c r="E31" s="1061"/>
      <c r="F31" s="1061"/>
      <c r="G31" s="1061"/>
      <c r="H31" s="1061"/>
      <c r="I31" s="1061"/>
      <c r="J31" s="1061"/>
      <c r="K31" s="1061"/>
      <c r="L31" s="1061"/>
      <c r="M31" s="1061"/>
      <c r="N31" s="1061"/>
      <c r="O31" s="1061"/>
      <c r="P31" s="1062"/>
      <c r="Q31" s="1072">
        <v>2228</v>
      </c>
      <c r="R31" s="1073"/>
      <c r="S31" s="1073"/>
      <c r="T31" s="1073"/>
      <c r="U31" s="1073"/>
      <c r="V31" s="1073">
        <v>2295</v>
      </c>
      <c r="W31" s="1073"/>
      <c r="X31" s="1073"/>
      <c r="Y31" s="1073"/>
      <c r="Z31" s="1073"/>
      <c r="AA31" s="1073">
        <v>-66</v>
      </c>
      <c r="AB31" s="1073"/>
      <c r="AC31" s="1073"/>
      <c r="AD31" s="1073"/>
      <c r="AE31" s="1074"/>
      <c r="AF31" s="1066">
        <v>432</v>
      </c>
      <c r="AG31" s="1067"/>
      <c r="AH31" s="1067"/>
      <c r="AI31" s="1067"/>
      <c r="AJ31" s="1068"/>
      <c r="AK31" s="1009">
        <v>1135</v>
      </c>
      <c r="AL31" s="1000"/>
      <c r="AM31" s="1000"/>
      <c r="AN31" s="1000"/>
      <c r="AO31" s="1000"/>
      <c r="AP31" s="1000">
        <v>18223</v>
      </c>
      <c r="AQ31" s="1000"/>
      <c r="AR31" s="1000"/>
      <c r="AS31" s="1000"/>
      <c r="AT31" s="1000"/>
      <c r="AU31" s="1000">
        <v>12447</v>
      </c>
      <c r="AV31" s="1000"/>
      <c r="AW31" s="1000"/>
      <c r="AX31" s="1000"/>
      <c r="AY31" s="1000"/>
      <c r="AZ31" s="1071">
        <v>0</v>
      </c>
      <c r="BA31" s="1071"/>
      <c r="BB31" s="1071"/>
      <c r="BC31" s="1071"/>
      <c r="BD31" s="1071"/>
      <c r="BE31" s="1055" t="s">
        <v>383</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384</v>
      </c>
      <c r="C32" s="1061"/>
      <c r="D32" s="1061"/>
      <c r="E32" s="1061"/>
      <c r="F32" s="1061"/>
      <c r="G32" s="1061"/>
      <c r="H32" s="1061"/>
      <c r="I32" s="1061"/>
      <c r="J32" s="1061"/>
      <c r="K32" s="1061"/>
      <c r="L32" s="1061"/>
      <c r="M32" s="1061"/>
      <c r="N32" s="1061"/>
      <c r="O32" s="1061"/>
      <c r="P32" s="1062"/>
      <c r="Q32" s="1072">
        <v>1149</v>
      </c>
      <c r="R32" s="1073"/>
      <c r="S32" s="1073"/>
      <c r="T32" s="1073"/>
      <c r="U32" s="1073"/>
      <c r="V32" s="1073">
        <v>1111</v>
      </c>
      <c r="W32" s="1073"/>
      <c r="X32" s="1073"/>
      <c r="Y32" s="1073"/>
      <c r="Z32" s="1073"/>
      <c r="AA32" s="1073">
        <v>38</v>
      </c>
      <c r="AB32" s="1073"/>
      <c r="AC32" s="1073"/>
      <c r="AD32" s="1073"/>
      <c r="AE32" s="1074"/>
      <c r="AF32" s="1066">
        <v>994</v>
      </c>
      <c r="AG32" s="1067"/>
      <c r="AH32" s="1067"/>
      <c r="AI32" s="1067"/>
      <c r="AJ32" s="1068"/>
      <c r="AK32" s="1009">
        <v>38</v>
      </c>
      <c r="AL32" s="1000"/>
      <c r="AM32" s="1000"/>
      <c r="AN32" s="1000"/>
      <c r="AO32" s="1000"/>
      <c r="AP32" s="1000">
        <v>1765</v>
      </c>
      <c r="AQ32" s="1000"/>
      <c r="AR32" s="1000"/>
      <c r="AS32" s="1000"/>
      <c r="AT32" s="1000"/>
      <c r="AU32" s="1000">
        <v>30</v>
      </c>
      <c r="AV32" s="1000"/>
      <c r="AW32" s="1000"/>
      <c r="AX32" s="1000"/>
      <c r="AY32" s="1000"/>
      <c r="AZ32" s="1071">
        <v>0</v>
      </c>
      <c r="BA32" s="1071"/>
      <c r="BB32" s="1071"/>
      <c r="BC32" s="1071"/>
      <c r="BD32" s="1071"/>
      <c r="BE32" s="1055" t="s">
        <v>383</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385</v>
      </c>
      <c r="C33" s="1061"/>
      <c r="D33" s="1061"/>
      <c r="E33" s="1061"/>
      <c r="F33" s="1061"/>
      <c r="G33" s="1061"/>
      <c r="H33" s="1061"/>
      <c r="I33" s="1061"/>
      <c r="J33" s="1061"/>
      <c r="K33" s="1061"/>
      <c r="L33" s="1061"/>
      <c r="M33" s="1061"/>
      <c r="N33" s="1061"/>
      <c r="O33" s="1061"/>
      <c r="P33" s="1062"/>
      <c r="Q33" s="1072">
        <v>5923</v>
      </c>
      <c r="R33" s="1073"/>
      <c r="S33" s="1073"/>
      <c r="T33" s="1073"/>
      <c r="U33" s="1073"/>
      <c r="V33" s="1073">
        <v>5941</v>
      </c>
      <c r="W33" s="1073"/>
      <c r="X33" s="1073"/>
      <c r="Y33" s="1073"/>
      <c r="Z33" s="1073"/>
      <c r="AA33" s="1073">
        <v>-18</v>
      </c>
      <c r="AB33" s="1073"/>
      <c r="AC33" s="1073"/>
      <c r="AD33" s="1073"/>
      <c r="AE33" s="1074"/>
      <c r="AF33" s="1066">
        <v>10</v>
      </c>
      <c r="AG33" s="1067"/>
      <c r="AH33" s="1067"/>
      <c r="AI33" s="1067"/>
      <c r="AJ33" s="1068"/>
      <c r="AK33" s="1009">
        <v>1150</v>
      </c>
      <c r="AL33" s="1000"/>
      <c r="AM33" s="1000"/>
      <c r="AN33" s="1000"/>
      <c r="AO33" s="1000"/>
      <c r="AP33" s="1000">
        <v>2857</v>
      </c>
      <c r="AQ33" s="1000"/>
      <c r="AR33" s="1000"/>
      <c r="AS33" s="1000"/>
      <c r="AT33" s="1000"/>
      <c r="AU33" s="1000">
        <v>1769</v>
      </c>
      <c r="AV33" s="1000"/>
      <c r="AW33" s="1000"/>
      <c r="AX33" s="1000"/>
      <c r="AY33" s="1000"/>
      <c r="AZ33" s="1071">
        <v>0</v>
      </c>
      <c r="BA33" s="1071"/>
      <c r="BB33" s="1071"/>
      <c r="BC33" s="1071"/>
      <c r="BD33" s="1071"/>
      <c r="BE33" s="1055" t="s">
        <v>383</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386</v>
      </c>
      <c r="C34" s="1061"/>
      <c r="D34" s="1061"/>
      <c r="E34" s="1061"/>
      <c r="F34" s="1061"/>
      <c r="G34" s="1061"/>
      <c r="H34" s="1061"/>
      <c r="I34" s="1061"/>
      <c r="J34" s="1061"/>
      <c r="K34" s="1061"/>
      <c r="L34" s="1061"/>
      <c r="M34" s="1061"/>
      <c r="N34" s="1061"/>
      <c r="O34" s="1061"/>
      <c r="P34" s="1062"/>
      <c r="Q34" s="1072">
        <v>95</v>
      </c>
      <c r="R34" s="1073"/>
      <c r="S34" s="1073"/>
      <c r="T34" s="1073"/>
      <c r="U34" s="1073"/>
      <c r="V34" s="1073">
        <v>95</v>
      </c>
      <c r="W34" s="1073"/>
      <c r="X34" s="1073"/>
      <c r="Y34" s="1073"/>
      <c r="Z34" s="1073"/>
      <c r="AA34" s="1073">
        <v>-1</v>
      </c>
      <c r="AB34" s="1073"/>
      <c r="AC34" s="1073"/>
      <c r="AD34" s="1073"/>
      <c r="AE34" s="1074"/>
      <c r="AF34" s="1066">
        <v>78</v>
      </c>
      <c r="AG34" s="1067"/>
      <c r="AH34" s="1067"/>
      <c r="AI34" s="1067"/>
      <c r="AJ34" s="1068"/>
      <c r="AK34" s="1009">
        <v>27</v>
      </c>
      <c r="AL34" s="1000"/>
      <c r="AM34" s="1000"/>
      <c r="AN34" s="1000"/>
      <c r="AO34" s="1000"/>
      <c r="AP34" s="1000">
        <v>0</v>
      </c>
      <c r="AQ34" s="1000"/>
      <c r="AR34" s="1000"/>
      <c r="AS34" s="1000"/>
      <c r="AT34" s="1000"/>
      <c r="AU34" s="1000">
        <v>0</v>
      </c>
      <c r="AV34" s="1000"/>
      <c r="AW34" s="1000"/>
      <c r="AX34" s="1000"/>
      <c r="AY34" s="1000"/>
      <c r="AZ34" s="1071">
        <v>0</v>
      </c>
      <c r="BA34" s="1071"/>
      <c r="BB34" s="1071"/>
      <c r="BC34" s="1071"/>
      <c r="BD34" s="1071"/>
      <c r="BE34" s="1055" t="s">
        <v>383</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387</v>
      </c>
      <c r="C35" s="1061"/>
      <c r="D35" s="1061"/>
      <c r="E35" s="1061"/>
      <c r="F35" s="1061"/>
      <c r="G35" s="1061"/>
      <c r="H35" s="1061"/>
      <c r="I35" s="1061"/>
      <c r="J35" s="1061"/>
      <c r="K35" s="1061"/>
      <c r="L35" s="1061"/>
      <c r="M35" s="1061"/>
      <c r="N35" s="1061"/>
      <c r="O35" s="1061"/>
      <c r="P35" s="1062"/>
      <c r="Q35" s="1072">
        <v>106</v>
      </c>
      <c r="R35" s="1073"/>
      <c r="S35" s="1073"/>
      <c r="T35" s="1073"/>
      <c r="U35" s="1073"/>
      <c r="V35" s="1073">
        <v>106</v>
      </c>
      <c r="W35" s="1073"/>
      <c r="X35" s="1073"/>
      <c r="Y35" s="1073"/>
      <c r="Z35" s="1073"/>
      <c r="AA35" s="1073">
        <v>0</v>
      </c>
      <c r="AB35" s="1073"/>
      <c r="AC35" s="1073"/>
      <c r="AD35" s="1073"/>
      <c r="AE35" s="1074"/>
      <c r="AF35" s="1066" t="s">
        <v>111</v>
      </c>
      <c r="AG35" s="1067"/>
      <c r="AH35" s="1067"/>
      <c r="AI35" s="1067"/>
      <c r="AJ35" s="1068"/>
      <c r="AK35" s="1009">
        <v>16</v>
      </c>
      <c r="AL35" s="1000"/>
      <c r="AM35" s="1000"/>
      <c r="AN35" s="1000"/>
      <c r="AO35" s="1000"/>
      <c r="AP35" s="1000">
        <v>0</v>
      </c>
      <c r="AQ35" s="1000"/>
      <c r="AR35" s="1000"/>
      <c r="AS35" s="1000"/>
      <c r="AT35" s="1000"/>
      <c r="AU35" s="1000">
        <v>0</v>
      </c>
      <c r="AV35" s="1000"/>
      <c r="AW35" s="1000"/>
      <c r="AX35" s="1000"/>
      <c r="AY35" s="1000"/>
      <c r="AZ35" s="1071">
        <v>0</v>
      </c>
      <c r="BA35" s="1071"/>
      <c r="BB35" s="1071"/>
      <c r="BC35" s="1071"/>
      <c r="BD35" s="1071"/>
      <c r="BE35" s="1055" t="s">
        <v>388</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1861</v>
      </c>
      <c r="AG63" s="988"/>
      <c r="AH63" s="988"/>
      <c r="AI63" s="988"/>
      <c r="AJ63" s="1053"/>
      <c r="AK63" s="1054"/>
      <c r="AL63" s="992"/>
      <c r="AM63" s="992"/>
      <c r="AN63" s="992"/>
      <c r="AO63" s="992"/>
      <c r="AP63" s="988">
        <v>22845</v>
      </c>
      <c r="AQ63" s="988"/>
      <c r="AR63" s="988"/>
      <c r="AS63" s="988"/>
      <c r="AT63" s="988"/>
      <c r="AU63" s="988">
        <v>14246</v>
      </c>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130</v>
      </c>
      <c r="R68" s="1011"/>
      <c r="S68" s="1011"/>
      <c r="T68" s="1011"/>
      <c r="U68" s="1011"/>
      <c r="V68" s="1011">
        <v>127</v>
      </c>
      <c r="W68" s="1011"/>
      <c r="X68" s="1011"/>
      <c r="Y68" s="1011"/>
      <c r="Z68" s="1011"/>
      <c r="AA68" s="1011">
        <v>3</v>
      </c>
      <c r="AB68" s="1011"/>
      <c r="AC68" s="1011"/>
      <c r="AD68" s="1011"/>
      <c r="AE68" s="1011"/>
      <c r="AF68" s="1011">
        <v>3</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84</v>
      </c>
      <c r="R69" s="1000"/>
      <c r="S69" s="1000"/>
      <c r="T69" s="1000"/>
      <c r="U69" s="1000"/>
      <c r="V69" s="1000">
        <v>76</v>
      </c>
      <c r="W69" s="1000"/>
      <c r="X69" s="1000"/>
      <c r="Y69" s="1000"/>
      <c r="Z69" s="1000"/>
      <c r="AA69" s="1000">
        <v>8</v>
      </c>
      <c r="AB69" s="1000"/>
      <c r="AC69" s="1000"/>
      <c r="AD69" s="1000"/>
      <c r="AE69" s="1000"/>
      <c r="AF69" s="1000">
        <v>8</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3151</v>
      </c>
      <c r="R70" s="1000"/>
      <c r="S70" s="1000"/>
      <c r="T70" s="1000"/>
      <c r="U70" s="1000"/>
      <c r="V70" s="1000">
        <v>3123</v>
      </c>
      <c r="W70" s="1000"/>
      <c r="X70" s="1000"/>
      <c r="Y70" s="1000"/>
      <c r="Z70" s="1000"/>
      <c r="AA70" s="1000">
        <v>27</v>
      </c>
      <c r="AB70" s="1000"/>
      <c r="AC70" s="1000"/>
      <c r="AD70" s="1000"/>
      <c r="AE70" s="1000"/>
      <c r="AF70" s="1000">
        <v>27</v>
      </c>
      <c r="AG70" s="1000"/>
      <c r="AH70" s="1000"/>
      <c r="AI70" s="1000"/>
      <c r="AJ70" s="1000"/>
      <c r="AK70" s="1000">
        <v>25</v>
      </c>
      <c r="AL70" s="1000"/>
      <c r="AM70" s="1000"/>
      <c r="AN70" s="1000"/>
      <c r="AO70" s="1000"/>
      <c r="AP70" s="1000">
        <v>1405</v>
      </c>
      <c r="AQ70" s="1000"/>
      <c r="AR70" s="1000"/>
      <c r="AS70" s="1000"/>
      <c r="AT70" s="1000"/>
      <c r="AU70" s="1000">
        <v>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495</v>
      </c>
      <c r="R71" s="1000"/>
      <c r="S71" s="1000"/>
      <c r="T71" s="1000"/>
      <c r="U71" s="1000"/>
      <c r="V71" s="1000">
        <v>348</v>
      </c>
      <c r="W71" s="1000"/>
      <c r="X71" s="1000"/>
      <c r="Y71" s="1000"/>
      <c r="Z71" s="1000"/>
      <c r="AA71" s="1000">
        <v>148</v>
      </c>
      <c r="AB71" s="1000"/>
      <c r="AC71" s="1000"/>
      <c r="AD71" s="1000"/>
      <c r="AE71" s="1000"/>
      <c r="AF71" s="1000">
        <v>148</v>
      </c>
      <c r="AG71" s="1000"/>
      <c r="AH71" s="1000"/>
      <c r="AI71" s="1000"/>
      <c r="AJ71" s="1000"/>
      <c r="AK71" s="1000">
        <v>176</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707526</v>
      </c>
      <c r="R72" s="1000"/>
      <c r="S72" s="1000"/>
      <c r="T72" s="1000"/>
      <c r="U72" s="1000"/>
      <c r="V72" s="1000">
        <v>687045</v>
      </c>
      <c r="W72" s="1000"/>
      <c r="X72" s="1000"/>
      <c r="Y72" s="1000"/>
      <c r="Z72" s="1000"/>
      <c r="AA72" s="1000">
        <v>20481</v>
      </c>
      <c r="AB72" s="1000"/>
      <c r="AC72" s="1000"/>
      <c r="AD72" s="1000"/>
      <c r="AE72" s="1000"/>
      <c r="AF72" s="1000">
        <v>20481</v>
      </c>
      <c r="AG72" s="1000"/>
      <c r="AH72" s="1000"/>
      <c r="AI72" s="1000"/>
      <c r="AJ72" s="1000"/>
      <c r="AK72" s="1000">
        <v>3255</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15052</v>
      </c>
      <c r="R73" s="1000"/>
      <c r="S73" s="1000"/>
      <c r="T73" s="1000"/>
      <c r="U73" s="1000"/>
      <c r="V73" s="1000">
        <v>12500</v>
      </c>
      <c r="W73" s="1000"/>
      <c r="X73" s="1000"/>
      <c r="Y73" s="1000"/>
      <c r="Z73" s="1000"/>
      <c r="AA73" s="1000">
        <v>2552</v>
      </c>
      <c r="AB73" s="1000"/>
      <c r="AC73" s="1000"/>
      <c r="AD73" s="1000"/>
      <c r="AE73" s="1000"/>
      <c r="AF73" s="1000">
        <v>2552</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21</v>
      </c>
      <c r="R74" s="1000"/>
      <c r="S74" s="1000"/>
      <c r="T74" s="1000"/>
      <c r="U74" s="1000"/>
      <c r="V74" s="1000">
        <v>20</v>
      </c>
      <c r="W74" s="1000"/>
      <c r="X74" s="1000"/>
      <c r="Y74" s="1000"/>
      <c r="Z74" s="1000"/>
      <c r="AA74" s="1000">
        <v>1</v>
      </c>
      <c r="AB74" s="1000"/>
      <c r="AC74" s="1000"/>
      <c r="AD74" s="1000"/>
      <c r="AE74" s="1000"/>
      <c r="AF74" s="1000">
        <v>1</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601</v>
      </c>
      <c r="R75" s="1008"/>
      <c r="S75" s="1008"/>
      <c r="T75" s="1008"/>
      <c r="U75" s="1009"/>
      <c r="V75" s="1010">
        <v>573</v>
      </c>
      <c r="W75" s="1008"/>
      <c r="X75" s="1008"/>
      <c r="Y75" s="1008"/>
      <c r="Z75" s="1009"/>
      <c r="AA75" s="1010">
        <v>29</v>
      </c>
      <c r="AB75" s="1008"/>
      <c r="AC75" s="1008"/>
      <c r="AD75" s="1008"/>
      <c r="AE75" s="1009"/>
      <c r="AF75" s="1010">
        <v>29</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23249</v>
      </c>
      <c r="AG88" s="988"/>
      <c r="AH88" s="988"/>
      <c r="AI88" s="988"/>
      <c r="AJ88" s="988"/>
      <c r="AK88" s="992"/>
      <c r="AL88" s="992"/>
      <c r="AM88" s="992"/>
      <c r="AN88" s="992"/>
      <c r="AO88" s="992"/>
      <c r="AP88" s="988">
        <v>1405</v>
      </c>
      <c r="AQ88" s="988"/>
      <c r="AR88" s="988"/>
      <c r="AS88" s="988"/>
      <c r="AT88" s="988"/>
      <c r="AU88" s="988">
        <v>53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136</v>
      </c>
      <c r="CS102" s="980"/>
      <c r="CT102" s="980"/>
      <c r="CU102" s="980"/>
      <c r="CV102" s="981"/>
      <c r="CW102" s="979">
        <v>24</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1798266</v>
      </c>
      <c r="AB110" s="916"/>
      <c r="AC110" s="916"/>
      <c r="AD110" s="916"/>
      <c r="AE110" s="917"/>
      <c r="AF110" s="918">
        <v>1626043</v>
      </c>
      <c r="AG110" s="916"/>
      <c r="AH110" s="916"/>
      <c r="AI110" s="916"/>
      <c r="AJ110" s="917"/>
      <c r="AK110" s="918">
        <v>1656247</v>
      </c>
      <c r="AL110" s="916"/>
      <c r="AM110" s="916"/>
      <c r="AN110" s="916"/>
      <c r="AO110" s="917"/>
      <c r="AP110" s="919">
        <v>17.100000000000001</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17237667</v>
      </c>
      <c r="BR110" s="863"/>
      <c r="BS110" s="863"/>
      <c r="BT110" s="863"/>
      <c r="BU110" s="863"/>
      <c r="BV110" s="863">
        <v>18765675</v>
      </c>
      <c r="BW110" s="863"/>
      <c r="BX110" s="863"/>
      <c r="BY110" s="863"/>
      <c r="BZ110" s="863"/>
      <c r="CA110" s="863">
        <v>19361253</v>
      </c>
      <c r="CB110" s="863"/>
      <c r="CC110" s="863"/>
      <c r="CD110" s="863"/>
      <c r="CE110" s="863"/>
      <c r="CF110" s="887">
        <v>199.5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410</v>
      </c>
      <c r="DH110" s="863"/>
      <c r="DI110" s="863"/>
      <c r="DJ110" s="863"/>
      <c r="DK110" s="863"/>
      <c r="DL110" s="863" t="s">
        <v>410</v>
      </c>
      <c r="DM110" s="863"/>
      <c r="DN110" s="863"/>
      <c r="DO110" s="863"/>
      <c r="DP110" s="863"/>
      <c r="DQ110" s="863" t="s">
        <v>410</v>
      </c>
      <c r="DR110" s="863"/>
      <c r="DS110" s="863"/>
      <c r="DT110" s="863"/>
      <c r="DU110" s="863"/>
      <c r="DV110" s="864" t="s">
        <v>410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412</v>
      </c>
      <c r="AB111" s="944"/>
      <c r="AC111" s="944"/>
      <c r="AD111" s="944"/>
      <c r="AE111" s="945"/>
      <c r="AF111" s="946" t="s">
        <v>412</v>
      </c>
      <c r="AG111" s="944"/>
      <c r="AH111" s="944"/>
      <c r="AI111" s="944"/>
      <c r="AJ111" s="945"/>
      <c r="AK111" s="946" t="s">
        <v>412</v>
      </c>
      <c r="AL111" s="944"/>
      <c r="AM111" s="944"/>
      <c r="AN111" s="944"/>
      <c r="AO111" s="945"/>
      <c r="AP111" s="947" t="s">
        <v>412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75433</v>
      </c>
      <c r="BR111" s="835"/>
      <c r="BS111" s="835"/>
      <c r="BT111" s="835"/>
      <c r="BU111" s="835"/>
      <c r="BV111" s="835">
        <v>43956</v>
      </c>
      <c r="BW111" s="835"/>
      <c r="BX111" s="835"/>
      <c r="BY111" s="835"/>
      <c r="BZ111" s="835"/>
      <c r="CA111" s="835">
        <v>24035</v>
      </c>
      <c r="CB111" s="835"/>
      <c r="CC111" s="835"/>
      <c r="CD111" s="835"/>
      <c r="CE111" s="835"/>
      <c r="CF111" s="896">
        <v>0.2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412</v>
      </c>
      <c r="DH111" s="835"/>
      <c r="DI111" s="835"/>
      <c r="DJ111" s="835"/>
      <c r="DK111" s="835"/>
      <c r="DL111" s="835" t="s">
        <v>412</v>
      </c>
      <c r="DM111" s="835"/>
      <c r="DN111" s="835"/>
      <c r="DO111" s="835"/>
      <c r="DP111" s="835"/>
      <c r="DQ111" s="835" t="s">
        <v>412</v>
      </c>
      <c r="DR111" s="835"/>
      <c r="DS111" s="835"/>
      <c r="DT111" s="835"/>
      <c r="DU111" s="835"/>
      <c r="DV111" s="812" t="s">
        <v>412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15793518</v>
      </c>
      <c r="BR112" s="835"/>
      <c r="BS112" s="835"/>
      <c r="BT112" s="835"/>
      <c r="BU112" s="835"/>
      <c r="BV112" s="835">
        <v>14669092</v>
      </c>
      <c r="BW112" s="835"/>
      <c r="BX112" s="835"/>
      <c r="BY112" s="835"/>
      <c r="BZ112" s="835"/>
      <c r="CA112" s="835">
        <v>14245715</v>
      </c>
      <c r="CB112" s="835"/>
      <c r="CC112" s="835"/>
      <c r="CD112" s="835"/>
      <c r="CE112" s="835"/>
      <c r="CF112" s="896">
        <v>146.80000000000001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8976</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1493144</v>
      </c>
      <c r="AB113" s="944"/>
      <c r="AC113" s="944"/>
      <c r="AD113" s="944"/>
      <c r="AE113" s="945"/>
      <c r="AF113" s="946">
        <v>1426075</v>
      </c>
      <c r="AG113" s="944"/>
      <c r="AH113" s="944"/>
      <c r="AI113" s="944"/>
      <c r="AJ113" s="945"/>
      <c r="AK113" s="946">
        <v>1282263</v>
      </c>
      <c r="AL113" s="944"/>
      <c r="AM113" s="944"/>
      <c r="AN113" s="944"/>
      <c r="AO113" s="945"/>
      <c r="AP113" s="947">
        <v>13.2</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177800</v>
      </c>
      <c r="BR113" s="835"/>
      <c r="BS113" s="835"/>
      <c r="BT113" s="835"/>
      <c r="BU113" s="835"/>
      <c r="BV113" s="835">
        <v>122284</v>
      </c>
      <c r="BW113" s="835"/>
      <c r="BX113" s="835"/>
      <c r="BY113" s="835"/>
      <c r="BZ113" s="835"/>
      <c r="CA113" s="835">
        <v>53370</v>
      </c>
      <c r="CB113" s="835"/>
      <c r="CC113" s="835"/>
      <c r="CD113" s="835"/>
      <c r="CE113" s="835"/>
      <c r="CF113" s="896">
        <v>0.5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44293</v>
      </c>
      <c r="AB114" s="798"/>
      <c r="AC114" s="798"/>
      <c r="AD114" s="798"/>
      <c r="AE114" s="799"/>
      <c r="AF114" s="800">
        <v>65857</v>
      </c>
      <c r="AG114" s="798"/>
      <c r="AH114" s="798"/>
      <c r="AI114" s="798"/>
      <c r="AJ114" s="799"/>
      <c r="AK114" s="800">
        <v>78685</v>
      </c>
      <c r="AL114" s="798"/>
      <c r="AM114" s="798"/>
      <c r="AN114" s="798"/>
      <c r="AO114" s="799"/>
      <c r="AP114" s="845">
        <v>0.8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1740978</v>
      </c>
      <c r="BR114" s="835"/>
      <c r="BS114" s="835"/>
      <c r="BT114" s="835"/>
      <c r="BU114" s="835"/>
      <c r="BV114" s="835">
        <v>1384350</v>
      </c>
      <c r="BW114" s="835"/>
      <c r="BX114" s="835"/>
      <c r="BY114" s="835"/>
      <c r="BZ114" s="835"/>
      <c r="CA114" s="835">
        <v>1329909</v>
      </c>
      <c r="CB114" s="835"/>
      <c r="CC114" s="835"/>
      <c r="CD114" s="835"/>
      <c r="CE114" s="835"/>
      <c r="CF114" s="896">
        <v>13.7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104026</v>
      </c>
      <c r="AB115" s="944"/>
      <c r="AC115" s="944"/>
      <c r="AD115" s="944"/>
      <c r="AE115" s="945"/>
      <c r="AF115" s="946">
        <v>23889</v>
      </c>
      <c r="AG115" s="944"/>
      <c r="AH115" s="944"/>
      <c r="AI115" s="944"/>
      <c r="AJ115" s="945"/>
      <c r="AK115" s="946">
        <v>20809</v>
      </c>
      <c r="AL115" s="944"/>
      <c r="AM115" s="944"/>
      <c r="AN115" s="944"/>
      <c r="AO115" s="945"/>
      <c r="AP115" s="947">
        <v>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v>
      </c>
      <c r="AB116" s="798"/>
      <c r="AC116" s="798"/>
      <c r="AD116" s="798"/>
      <c r="AE116" s="799"/>
      <c r="AF116" s="800">
        <v>2</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3439738</v>
      </c>
      <c r="AB117" s="930"/>
      <c r="AC117" s="930"/>
      <c r="AD117" s="930"/>
      <c r="AE117" s="931"/>
      <c r="AF117" s="932">
        <v>3141866</v>
      </c>
      <c r="AG117" s="930"/>
      <c r="AH117" s="930"/>
      <c r="AI117" s="930"/>
      <c r="AJ117" s="931"/>
      <c r="AK117" s="932">
        <v>3038004</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412</v>
      </c>
      <c r="BR118" s="866"/>
      <c r="BS118" s="866"/>
      <c r="BT118" s="866"/>
      <c r="BU118" s="866"/>
      <c r="BV118" s="866" t="s">
        <v>412</v>
      </c>
      <c r="BW118" s="866"/>
      <c r="BX118" s="866"/>
      <c r="BY118" s="866"/>
      <c r="BZ118" s="866"/>
      <c r="CA118" s="866" t="s">
        <v>412</v>
      </c>
      <c r="CB118" s="866"/>
      <c r="CC118" s="866"/>
      <c r="CD118" s="866"/>
      <c r="CE118" s="866"/>
      <c r="CF118" s="896" t="s">
        <v>412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412</v>
      </c>
      <c r="DH118" s="798"/>
      <c r="DI118" s="798"/>
      <c r="DJ118" s="798"/>
      <c r="DK118" s="799"/>
      <c r="DL118" s="800" t="s">
        <v>412</v>
      </c>
      <c r="DM118" s="798"/>
      <c r="DN118" s="798"/>
      <c r="DO118" s="798"/>
      <c r="DP118" s="799"/>
      <c r="DQ118" s="800" t="s">
        <v>412</v>
      </c>
      <c r="DR118" s="798"/>
      <c r="DS118" s="798"/>
      <c r="DT118" s="798"/>
      <c r="DU118" s="799"/>
      <c r="DV118" s="845" t="s">
        <v>412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412</v>
      </c>
      <c r="AB119" s="916"/>
      <c r="AC119" s="916"/>
      <c r="AD119" s="916"/>
      <c r="AE119" s="917"/>
      <c r="AF119" s="918" t="s">
        <v>412</v>
      </c>
      <c r="AG119" s="916"/>
      <c r="AH119" s="916"/>
      <c r="AI119" s="916"/>
      <c r="AJ119" s="917"/>
      <c r="AK119" s="918" t="s">
        <v>412</v>
      </c>
      <c r="AL119" s="916"/>
      <c r="AM119" s="916"/>
      <c r="AN119" s="916"/>
      <c r="AO119" s="917"/>
      <c r="AP119" s="919" t="s">
        <v>412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35025396</v>
      </c>
      <c r="BR119" s="866"/>
      <c r="BS119" s="866"/>
      <c r="BT119" s="866"/>
      <c r="BU119" s="866"/>
      <c r="BV119" s="866">
        <v>34985357</v>
      </c>
      <c r="BW119" s="866"/>
      <c r="BX119" s="866"/>
      <c r="BY119" s="866"/>
      <c r="BZ119" s="866"/>
      <c r="CA119" s="866">
        <v>35014282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66457</v>
      </c>
      <c r="DH119" s="781"/>
      <c r="DI119" s="781"/>
      <c r="DJ119" s="781"/>
      <c r="DK119" s="782"/>
      <c r="DL119" s="783">
        <v>43956</v>
      </c>
      <c r="DM119" s="781"/>
      <c r="DN119" s="781"/>
      <c r="DO119" s="781"/>
      <c r="DP119" s="782"/>
      <c r="DQ119" s="783">
        <v>24035</v>
      </c>
      <c r="DR119" s="781"/>
      <c r="DS119" s="781"/>
      <c r="DT119" s="781"/>
      <c r="DU119" s="782"/>
      <c r="DV119" s="869">
        <v>0.2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412</v>
      </c>
      <c r="AB120" s="798"/>
      <c r="AC120" s="798"/>
      <c r="AD120" s="798"/>
      <c r="AE120" s="799"/>
      <c r="AF120" s="800" t="s">
        <v>412</v>
      </c>
      <c r="AG120" s="798"/>
      <c r="AH120" s="798"/>
      <c r="AI120" s="798"/>
      <c r="AJ120" s="799"/>
      <c r="AK120" s="800" t="s">
        <v>412</v>
      </c>
      <c r="AL120" s="798"/>
      <c r="AM120" s="798"/>
      <c r="AN120" s="798"/>
      <c r="AO120" s="799"/>
      <c r="AP120" s="845" t="s">
        <v>412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3586601</v>
      </c>
      <c r="BR120" s="863"/>
      <c r="BS120" s="863"/>
      <c r="BT120" s="863"/>
      <c r="BU120" s="863"/>
      <c r="BV120" s="863">
        <v>3785162</v>
      </c>
      <c r="BW120" s="863"/>
      <c r="BX120" s="863"/>
      <c r="BY120" s="863"/>
      <c r="BZ120" s="863"/>
      <c r="CA120" s="863">
        <v>3241650</v>
      </c>
      <c r="CB120" s="863"/>
      <c r="CC120" s="863"/>
      <c r="CD120" s="863"/>
      <c r="CE120" s="863"/>
      <c r="CF120" s="887">
        <v>33.4</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13650893</v>
      </c>
      <c r="DH120" s="863"/>
      <c r="DI120" s="863"/>
      <c r="DJ120" s="863"/>
      <c r="DK120" s="863"/>
      <c r="DL120" s="863">
        <v>12686637</v>
      </c>
      <c r="DM120" s="863"/>
      <c r="DN120" s="863"/>
      <c r="DO120" s="863"/>
      <c r="DP120" s="863"/>
      <c r="DQ120" s="863">
        <v>12446612</v>
      </c>
      <c r="DR120" s="863"/>
      <c r="DS120" s="863"/>
      <c r="DT120" s="863"/>
      <c r="DU120" s="863"/>
      <c r="DV120" s="864">
        <v>128.19999999999999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65956</v>
      </c>
      <c r="AB121" s="798"/>
      <c r="AC121" s="798"/>
      <c r="AD121" s="798"/>
      <c r="AE121" s="799"/>
      <c r="AF121" s="800" t="s">
        <v>412</v>
      </c>
      <c r="AG121" s="798"/>
      <c r="AH121" s="798"/>
      <c r="AI121" s="798"/>
      <c r="AJ121" s="799"/>
      <c r="AK121" s="800" t="s">
        <v>412</v>
      </c>
      <c r="AL121" s="798"/>
      <c r="AM121" s="798"/>
      <c r="AN121" s="798"/>
      <c r="AO121" s="799"/>
      <c r="AP121" s="845" t="s">
        <v>412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1994569</v>
      </c>
      <c r="BR121" s="835"/>
      <c r="BS121" s="835"/>
      <c r="BT121" s="835"/>
      <c r="BU121" s="835"/>
      <c r="BV121" s="835">
        <v>1917714</v>
      </c>
      <c r="BW121" s="835"/>
      <c r="BX121" s="835"/>
      <c r="BY121" s="835"/>
      <c r="BZ121" s="835"/>
      <c r="CA121" s="835">
        <v>1913019</v>
      </c>
      <c r="CB121" s="835"/>
      <c r="CC121" s="835"/>
      <c r="CD121" s="835"/>
      <c r="CE121" s="835"/>
      <c r="CF121" s="896">
        <v>19.7</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v>2121613</v>
      </c>
      <c r="DH121" s="835"/>
      <c r="DI121" s="835"/>
      <c r="DJ121" s="835"/>
      <c r="DK121" s="835"/>
      <c r="DL121" s="835">
        <v>1946650</v>
      </c>
      <c r="DM121" s="835"/>
      <c r="DN121" s="835"/>
      <c r="DO121" s="835"/>
      <c r="DP121" s="835"/>
      <c r="DQ121" s="835">
        <v>1769098</v>
      </c>
      <c r="DR121" s="835"/>
      <c r="DS121" s="835"/>
      <c r="DT121" s="835"/>
      <c r="DU121" s="835"/>
      <c r="DV121" s="812">
        <v>18.2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412</v>
      </c>
      <c r="AB122" s="798"/>
      <c r="AC122" s="798"/>
      <c r="AD122" s="798"/>
      <c r="AE122" s="799"/>
      <c r="AF122" s="800" t="s">
        <v>412</v>
      </c>
      <c r="AG122" s="798"/>
      <c r="AH122" s="798"/>
      <c r="AI122" s="798"/>
      <c r="AJ122" s="799"/>
      <c r="AK122" s="800" t="s">
        <v>412</v>
      </c>
      <c r="AL122" s="798"/>
      <c r="AM122" s="798"/>
      <c r="AN122" s="798"/>
      <c r="AO122" s="799"/>
      <c r="AP122" s="845" t="s">
        <v>412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23118834</v>
      </c>
      <c r="BR122" s="866"/>
      <c r="BS122" s="866"/>
      <c r="BT122" s="866"/>
      <c r="BU122" s="866"/>
      <c r="BV122" s="866">
        <v>23238443</v>
      </c>
      <c r="BW122" s="866"/>
      <c r="BX122" s="866"/>
      <c r="BY122" s="866"/>
      <c r="BZ122" s="866"/>
      <c r="CA122" s="866">
        <v>23195038</v>
      </c>
      <c r="CB122" s="866"/>
      <c r="CC122" s="866"/>
      <c r="CD122" s="866"/>
      <c r="CE122" s="866"/>
      <c r="CF122" s="867">
        <v>239</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v>21012</v>
      </c>
      <c r="DH122" s="835"/>
      <c r="DI122" s="835"/>
      <c r="DJ122" s="835"/>
      <c r="DK122" s="835"/>
      <c r="DL122" s="835">
        <v>26419</v>
      </c>
      <c r="DM122" s="835"/>
      <c r="DN122" s="835"/>
      <c r="DO122" s="835"/>
      <c r="DP122" s="835"/>
      <c r="DQ122" s="835">
        <v>30005</v>
      </c>
      <c r="DR122" s="835"/>
      <c r="DS122" s="835"/>
      <c r="DT122" s="835"/>
      <c r="DU122" s="835"/>
      <c r="DV122" s="812">
        <v>0.3</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410</v>
      </c>
      <c r="AB123" s="798"/>
      <c r="AC123" s="798"/>
      <c r="AD123" s="798"/>
      <c r="AE123" s="799"/>
      <c r="AF123" s="800" t="s">
        <v>410</v>
      </c>
      <c r="AG123" s="798"/>
      <c r="AH123" s="798"/>
      <c r="AI123" s="798"/>
      <c r="AJ123" s="799"/>
      <c r="AK123" s="800" t="s">
        <v>410</v>
      </c>
      <c r="AL123" s="798"/>
      <c r="AM123" s="798"/>
      <c r="AN123" s="798"/>
      <c r="AO123" s="799"/>
      <c r="AP123" s="845" t="s">
        <v>410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28700004</v>
      </c>
      <c r="BR123" s="854"/>
      <c r="BS123" s="854"/>
      <c r="BT123" s="854"/>
      <c r="BU123" s="854"/>
      <c r="BV123" s="854">
        <v>28941319</v>
      </c>
      <c r="BW123" s="854"/>
      <c r="BX123" s="854"/>
      <c r="BY123" s="854"/>
      <c r="BZ123" s="854"/>
      <c r="CA123" s="854">
        <v>28349707</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t="s">
        <v>412</v>
      </c>
      <c r="DH123" s="798"/>
      <c r="DI123" s="798"/>
      <c r="DJ123" s="798"/>
      <c r="DK123" s="799"/>
      <c r="DL123" s="800">
        <v>9386</v>
      </c>
      <c r="DM123" s="798"/>
      <c r="DN123" s="798"/>
      <c r="DO123" s="798"/>
      <c r="DP123" s="799"/>
      <c r="DQ123" s="800" t="s">
        <v>412</v>
      </c>
      <c r="DR123" s="798"/>
      <c r="DS123" s="798"/>
      <c r="DT123" s="798"/>
      <c r="DU123" s="799"/>
      <c r="DV123" s="845" t="s">
        <v>412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412</v>
      </c>
      <c r="AB124" s="798"/>
      <c r="AC124" s="798"/>
      <c r="AD124" s="798"/>
      <c r="AE124" s="799"/>
      <c r="AF124" s="800" t="s">
        <v>412</v>
      </c>
      <c r="AG124" s="798"/>
      <c r="AH124" s="798"/>
      <c r="AI124" s="798"/>
      <c r="AJ124" s="799"/>
      <c r="AK124" s="800" t="s">
        <v>412</v>
      </c>
      <c r="AL124" s="798"/>
      <c r="AM124" s="798"/>
      <c r="AN124" s="798"/>
      <c r="AO124" s="799"/>
      <c r="AP124" s="845" t="s">
        <v>412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66.5</v>
      </c>
      <c r="BR124" s="852"/>
      <c r="BS124" s="852"/>
      <c r="BT124" s="852"/>
      <c r="BU124" s="852"/>
      <c r="BV124" s="852">
        <v>61.6</v>
      </c>
      <c r="BW124" s="852"/>
      <c r="BX124" s="852"/>
      <c r="BY124" s="852"/>
      <c r="BZ124" s="852"/>
      <c r="CA124" s="852">
        <v>68.599999999999994</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38070</v>
      </c>
      <c r="AB127" s="798"/>
      <c r="AC127" s="798"/>
      <c r="AD127" s="798"/>
      <c r="AE127" s="799"/>
      <c r="AF127" s="800">
        <v>23889</v>
      </c>
      <c r="AG127" s="798"/>
      <c r="AH127" s="798"/>
      <c r="AI127" s="798"/>
      <c r="AJ127" s="799"/>
      <c r="AK127" s="800">
        <v>20809</v>
      </c>
      <c r="AL127" s="798"/>
      <c r="AM127" s="798"/>
      <c r="AN127" s="798"/>
      <c r="AO127" s="799"/>
      <c r="AP127" s="845">
        <v>0.2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287736</v>
      </c>
      <c r="AB128" s="819"/>
      <c r="AC128" s="819"/>
      <c r="AD128" s="819"/>
      <c r="AE128" s="820"/>
      <c r="AF128" s="821">
        <v>282948</v>
      </c>
      <c r="AG128" s="819"/>
      <c r="AH128" s="819"/>
      <c r="AI128" s="819"/>
      <c r="AJ128" s="820"/>
      <c r="AK128" s="821">
        <v>273589</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111</v>
      </c>
      <c r="BG128" s="805"/>
      <c r="BH128" s="805"/>
      <c r="BI128" s="805"/>
      <c r="BJ128" s="805"/>
      <c r="BK128" s="805"/>
      <c r="BL128" s="828"/>
      <c r="BM128" s="804">
        <v>13.11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412</v>
      </c>
      <c r="DM128" s="809"/>
      <c r="DN128" s="809"/>
      <c r="DO128" s="809"/>
      <c r="DP128" s="809"/>
      <c r="DQ128" s="809" t="s">
        <v>412</v>
      </c>
      <c r="DR128" s="809"/>
      <c r="DS128" s="809"/>
      <c r="DT128" s="809"/>
      <c r="DU128" s="809"/>
      <c r="DV128" s="810" t="s">
        <v>412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11639651</v>
      </c>
      <c r="AB129" s="798"/>
      <c r="AC129" s="798"/>
      <c r="AD129" s="798"/>
      <c r="AE129" s="799"/>
      <c r="AF129" s="800">
        <v>11841046</v>
      </c>
      <c r="AG129" s="798"/>
      <c r="AH129" s="798"/>
      <c r="AI129" s="798"/>
      <c r="AJ129" s="799"/>
      <c r="AK129" s="800">
        <v>11587169</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412</v>
      </c>
      <c r="BG129" s="788"/>
      <c r="BH129" s="788"/>
      <c r="BI129" s="788"/>
      <c r="BJ129" s="788"/>
      <c r="BK129" s="788"/>
      <c r="BL129" s="789"/>
      <c r="BM129" s="787">
        <v>18.11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2133759</v>
      </c>
      <c r="AB130" s="798"/>
      <c r="AC130" s="798"/>
      <c r="AD130" s="798"/>
      <c r="AE130" s="799"/>
      <c r="AF130" s="800">
        <v>2038774</v>
      </c>
      <c r="AG130" s="798"/>
      <c r="AH130" s="798"/>
      <c r="AI130" s="798"/>
      <c r="AJ130" s="799"/>
      <c r="AK130" s="800">
        <v>1881257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9505892</v>
      </c>
      <c r="AB131" s="781"/>
      <c r="AC131" s="781"/>
      <c r="AD131" s="781"/>
      <c r="AE131" s="782"/>
      <c r="AF131" s="783">
        <v>9802272</v>
      </c>
      <c r="AG131" s="781"/>
      <c r="AH131" s="781"/>
      <c r="AI131" s="781"/>
      <c r="AJ131" s="782"/>
      <c r="AK131" s="783">
        <v>9705912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68.599999999999994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10.71170386</v>
      </c>
      <c r="AB132" s="761"/>
      <c r="AC132" s="761"/>
      <c r="AD132" s="761"/>
      <c r="AE132" s="762"/>
      <c r="AF132" s="763">
        <v>8.3668765769999993</v>
      </c>
      <c r="AG132" s="761"/>
      <c r="AH132" s="761"/>
      <c r="AI132" s="761"/>
      <c r="AJ132" s="762"/>
      <c r="AK132" s="763">
        <v>9.0991758429999994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12.4</v>
      </c>
      <c r="AB133" s="740"/>
      <c r="AC133" s="740"/>
      <c r="AD133" s="740"/>
      <c r="AE133" s="741"/>
      <c r="AF133" s="739">
        <v>10.3</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6" zoomScale="70" zoomScaleNormal="85" zoomScaleSheetLayoutView="70" workbookViewId="0">
      <selection activeCell="AI29" sqref="AI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2"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1" workbookViewId="0">
      <selection activeCell="G22" sqref="G22:J2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2593239</v>
      </c>
      <c r="L9" s="266">
        <v>57501</v>
      </c>
      <c r="M9" s="267">
        <v>68135</v>
      </c>
      <c r="N9" s="268">
        <v>-15.6</v>
      </c>
    </row>
    <row r="10" spans="1:16" x14ac:dyDescent="0.15">
      <c r="A10" s="250"/>
      <c r="B10" s="246"/>
      <c r="C10" s="246"/>
      <c r="D10" s="246"/>
      <c r="E10" s="246"/>
      <c r="F10" s="246"/>
      <c r="G10" s="1166" t="s">
        <v>482</v>
      </c>
      <c r="H10" s="1167"/>
      <c r="I10" s="1167"/>
      <c r="J10" s="1168"/>
      <c r="K10" s="269">
        <v>475872</v>
      </c>
      <c r="L10" s="270">
        <v>10552</v>
      </c>
      <c r="M10" s="271">
        <v>7843</v>
      </c>
      <c r="N10" s="272">
        <v>34.5</v>
      </c>
    </row>
    <row r="11" spans="1:16" ht="13.5" customHeight="1" x14ac:dyDescent="0.15">
      <c r="A11" s="250"/>
      <c r="B11" s="246"/>
      <c r="C11" s="246"/>
      <c r="D11" s="246"/>
      <c r="E11" s="246"/>
      <c r="F11" s="246"/>
      <c r="G11" s="1166" t="s">
        <v>483</v>
      </c>
      <c r="H11" s="1167"/>
      <c r="I11" s="1167"/>
      <c r="J11" s="1168"/>
      <c r="K11" s="269">
        <v>508565</v>
      </c>
      <c r="L11" s="270">
        <v>11277</v>
      </c>
      <c r="M11" s="271">
        <v>8431</v>
      </c>
      <c r="N11" s="272">
        <v>33.799999999999997</v>
      </c>
    </row>
    <row r="12" spans="1:16" ht="13.5" customHeight="1" x14ac:dyDescent="0.15">
      <c r="A12" s="250"/>
      <c r="B12" s="246"/>
      <c r="C12" s="246"/>
      <c r="D12" s="246"/>
      <c r="E12" s="246"/>
      <c r="F12" s="246"/>
      <c r="G12" s="1166" t="s">
        <v>484</v>
      </c>
      <c r="H12" s="1167"/>
      <c r="I12" s="1167"/>
      <c r="J12" s="1168"/>
      <c r="K12" s="269">
        <v>161513</v>
      </c>
      <c r="L12" s="270">
        <v>3581</v>
      </c>
      <c r="M12" s="271">
        <v>1146</v>
      </c>
      <c r="N12" s="272">
        <v>212.5</v>
      </c>
    </row>
    <row r="13" spans="1:16" ht="13.5" customHeight="1" x14ac:dyDescent="0.15">
      <c r="A13" s="250"/>
      <c r="B13" s="246"/>
      <c r="C13" s="246"/>
      <c r="D13" s="246"/>
      <c r="E13" s="246"/>
      <c r="F13" s="246"/>
      <c r="G13" s="1166" t="s">
        <v>485</v>
      </c>
      <c r="H13" s="1167"/>
      <c r="I13" s="1167"/>
      <c r="J13" s="1168"/>
      <c r="K13" s="269" t="s">
        <v>486</v>
      </c>
      <c r="L13" s="270" t="s">
        <v>486</v>
      </c>
      <c r="M13" s="271">
        <v>13</v>
      </c>
      <c r="N13" s="272" t="s">
        <v>486</v>
      </c>
    </row>
    <row r="14" spans="1:16" ht="13.5" customHeight="1" x14ac:dyDescent="0.15">
      <c r="A14" s="250"/>
      <c r="B14" s="246"/>
      <c r="C14" s="246"/>
      <c r="D14" s="246"/>
      <c r="E14" s="246"/>
      <c r="F14" s="246"/>
      <c r="G14" s="1166" t="s">
        <v>487</v>
      </c>
      <c r="H14" s="1167"/>
      <c r="I14" s="1167"/>
      <c r="J14" s="1168"/>
      <c r="K14" s="269">
        <v>126680</v>
      </c>
      <c r="L14" s="270">
        <v>2809</v>
      </c>
      <c r="M14" s="271">
        <v>2999</v>
      </c>
      <c r="N14" s="272">
        <v>-6.3</v>
      </c>
    </row>
    <row r="15" spans="1:16" ht="13.5" customHeight="1" x14ac:dyDescent="0.15">
      <c r="A15" s="250"/>
      <c r="B15" s="246"/>
      <c r="C15" s="246"/>
      <c r="D15" s="246"/>
      <c r="E15" s="246"/>
      <c r="F15" s="246"/>
      <c r="G15" s="1166" t="s">
        <v>488</v>
      </c>
      <c r="H15" s="1167"/>
      <c r="I15" s="1167"/>
      <c r="J15" s="1168"/>
      <c r="K15" s="269">
        <v>28259</v>
      </c>
      <c r="L15" s="270">
        <v>627</v>
      </c>
      <c r="M15" s="271">
        <v>1559</v>
      </c>
      <c r="N15" s="272">
        <v>-59.8</v>
      </c>
    </row>
    <row r="16" spans="1:16" x14ac:dyDescent="0.15">
      <c r="A16" s="250"/>
      <c r="B16" s="246"/>
      <c r="C16" s="246"/>
      <c r="D16" s="246"/>
      <c r="E16" s="246"/>
      <c r="F16" s="246"/>
      <c r="G16" s="1169" t="s">
        <v>489</v>
      </c>
      <c r="H16" s="1170"/>
      <c r="I16" s="1170"/>
      <c r="J16" s="1171"/>
      <c r="K16" s="270">
        <v>-245234</v>
      </c>
      <c r="L16" s="270">
        <v>-5438</v>
      </c>
      <c r="M16" s="271">
        <v>-6577</v>
      </c>
      <c r="N16" s="272">
        <v>-17.3</v>
      </c>
    </row>
    <row r="17" spans="1:16" x14ac:dyDescent="0.15">
      <c r="A17" s="250"/>
      <c r="B17" s="246"/>
      <c r="C17" s="246"/>
      <c r="D17" s="246"/>
      <c r="E17" s="246"/>
      <c r="F17" s="246"/>
      <c r="G17" s="1169" t="s">
        <v>170</v>
      </c>
      <c r="H17" s="1170"/>
      <c r="I17" s="1170"/>
      <c r="J17" s="1171"/>
      <c r="K17" s="270">
        <v>3648894</v>
      </c>
      <c r="L17" s="270">
        <v>80909</v>
      </c>
      <c r="M17" s="271">
        <v>83548</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6.23</v>
      </c>
      <c r="L21" s="283">
        <v>8.0299999999999994</v>
      </c>
      <c r="M21" s="284">
        <v>-1.8</v>
      </c>
      <c r="N21" s="251"/>
      <c r="O21" s="285"/>
      <c r="P21" s="281"/>
    </row>
    <row r="22" spans="1:16" s="286" customFormat="1" x14ac:dyDescent="0.15">
      <c r="A22" s="281"/>
      <c r="B22" s="251"/>
      <c r="C22" s="251"/>
      <c r="D22" s="251"/>
      <c r="E22" s="251"/>
      <c r="F22" s="251"/>
      <c r="G22" s="1163" t="s">
        <v>495</v>
      </c>
      <c r="H22" s="1164"/>
      <c r="I22" s="1164"/>
      <c r="J22" s="1165"/>
      <c r="K22" s="287">
        <v>98.9</v>
      </c>
      <c r="L22" s="288">
        <v>97.6</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1656247</v>
      </c>
      <c r="L32" s="296">
        <v>36725</v>
      </c>
      <c r="M32" s="297">
        <v>50382</v>
      </c>
      <c r="N32" s="298">
        <v>-27.1</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t="s">
        <v>486</v>
      </c>
      <c r="L34" s="296" t="s">
        <v>486</v>
      </c>
      <c r="M34" s="297">
        <v>67</v>
      </c>
      <c r="N34" s="298" t="s">
        <v>486</v>
      </c>
    </row>
    <row r="35" spans="1:16" ht="27" customHeight="1" x14ac:dyDescent="0.15">
      <c r="A35" s="250"/>
      <c r="B35" s="246"/>
      <c r="C35" s="246"/>
      <c r="D35" s="246"/>
      <c r="E35" s="246"/>
      <c r="F35" s="246"/>
      <c r="G35" s="1154" t="s">
        <v>502</v>
      </c>
      <c r="H35" s="1155"/>
      <c r="I35" s="1155"/>
      <c r="J35" s="1156"/>
      <c r="K35" s="296">
        <v>1282263</v>
      </c>
      <c r="L35" s="296">
        <v>28432</v>
      </c>
      <c r="M35" s="297">
        <v>21211</v>
      </c>
      <c r="N35" s="298">
        <v>34</v>
      </c>
    </row>
    <row r="36" spans="1:16" ht="27" customHeight="1" x14ac:dyDescent="0.15">
      <c r="A36" s="250"/>
      <c r="B36" s="246"/>
      <c r="C36" s="246"/>
      <c r="D36" s="246"/>
      <c r="E36" s="246"/>
      <c r="F36" s="246"/>
      <c r="G36" s="1154" t="s">
        <v>503</v>
      </c>
      <c r="H36" s="1155"/>
      <c r="I36" s="1155"/>
      <c r="J36" s="1156"/>
      <c r="K36" s="296">
        <v>78685</v>
      </c>
      <c r="L36" s="296">
        <v>1745</v>
      </c>
      <c r="M36" s="297">
        <v>3327</v>
      </c>
      <c r="N36" s="298">
        <v>-47.6</v>
      </c>
    </row>
    <row r="37" spans="1:16" ht="13.5" customHeight="1" x14ac:dyDescent="0.15">
      <c r="A37" s="250"/>
      <c r="B37" s="246"/>
      <c r="C37" s="246"/>
      <c r="D37" s="246"/>
      <c r="E37" s="246"/>
      <c r="F37" s="246"/>
      <c r="G37" s="1154" t="s">
        <v>504</v>
      </c>
      <c r="H37" s="1155"/>
      <c r="I37" s="1155"/>
      <c r="J37" s="1156"/>
      <c r="K37" s="296">
        <v>20809</v>
      </c>
      <c r="L37" s="296">
        <v>461</v>
      </c>
      <c r="M37" s="297">
        <v>797</v>
      </c>
      <c r="N37" s="298">
        <v>-42.2</v>
      </c>
    </row>
    <row r="38" spans="1:16" ht="27" customHeight="1" x14ac:dyDescent="0.15">
      <c r="A38" s="250"/>
      <c r="B38" s="246"/>
      <c r="C38" s="246"/>
      <c r="D38" s="246"/>
      <c r="E38" s="246"/>
      <c r="F38" s="246"/>
      <c r="G38" s="1157" t="s">
        <v>505</v>
      </c>
      <c r="H38" s="1158"/>
      <c r="I38" s="1158"/>
      <c r="J38" s="1159"/>
      <c r="K38" s="299" t="s">
        <v>486</v>
      </c>
      <c r="L38" s="299" t="s">
        <v>486</v>
      </c>
      <c r="M38" s="300">
        <v>3</v>
      </c>
      <c r="N38" s="301" t="s">
        <v>486</v>
      </c>
      <c r="O38" s="295"/>
    </row>
    <row r="39" spans="1:16" x14ac:dyDescent="0.15">
      <c r="A39" s="250"/>
      <c r="B39" s="246"/>
      <c r="C39" s="246"/>
      <c r="D39" s="246"/>
      <c r="E39" s="246"/>
      <c r="F39" s="246"/>
      <c r="G39" s="1157" t="s">
        <v>506</v>
      </c>
      <c r="H39" s="1158"/>
      <c r="I39" s="1158"/>
      <c r="J39" s="1159"/>
      <c r="K39" s="302">
        <v>-273589</v>
      </c>
      <c r="L39" s="302">
        <v>-6066</v>
      </c>
      <c r="M39" s="303">
        <v>-4757</v>
      </c>
      <c r="N39" s="304">
        <v>27.5</v>
      </c>
      <c r="O39" s="295"/>
    </row>
    <row r="40" spans="1:16" ht="27" customHeight="1" x14ac:dyDescent="0.15">
      <c r="A40" s="250"/>
      <c r="B40" s="246"/>
      <c r="C40" s="246"/>
      <c r="D40" s="246"/>
      <c r="E40" s="246"/>
      <c r="F40" s="246"/>
      <c r="G40" s="1154" t="s">
        <v>507</v>
      </c>
      <c r="H40" s="1155"/>
      <c r="I40" s="1155"/>
      <c r="J40" s="1156"/>
      <c r="K40" s="302">
        <v>-1881257</v>
      </c>
      <c r="L40" s="302">
        <v>-41714</v>
      </c>
      <c r="M40" s="303">
        <v>-48278</v>
      </c>
      <c r="N40" s="304">
        <v>-13.6</v>
      </c>
      <c r="O40" s="295"/>
    </row>
    <row r="41" spans="1:16" x14ac:dyDescent="0.15">
      <c r="A41" s="250"/>
      <c r="B41" s="246"/>
      <c r="C41" s="246"/>
      <c r="D41" s="246"/>
      <c r="E41" s="246"/>
      <c r="F41" s="246"/>
      <c r="G41" s="1160" t="s">
        <v>281</v>
      </c>
      <c r="H41" s="1161"/>
      <c r="I41" s="1161"/>
      <c r="J41" s="1162"/>
      <c r="K41" s="296">
        <v>883158</v>
      </c>
      <c r="L41" s="302">
        <v>19583</v>
      </c>
      <c r="M41" s="303">
        <v>22752</v>
      </c>
      <c r="N41" s="304">
        <v>-13.9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1293229</v>
      </c>
      <c r="J51" s="322">
        <v>27672</v>
      </c>
      <c r="K51" s="323">
        <v>-0.5</v>
      </c>
      <c r="L51" s="324">
        <v>70489</v>
      </c>
      <c r="M51" s="325">
        <v>5.0999999999999996</v>
      </c>
      <c r="N51" s="326">
        <v>-5.6</v>
      </c>
    </row>
    <row r="52" spans="1:14" x14ac:dyDescent="0.15">
      <c r="A52" s="250"/>
      <c r="B52" s="246"/>
      <c r="C52" s="246"/>
      <c r="D52" s="246"/>
      <c r="E52" s="246"/>
      <c r="F52" s="246"/>
      <c r="G52" s="327"/>
      <c r="H52" s="328" t="s">
        <v>518</v>
      </c>
      <c r="I52" s="329">
        <v>1038074</v>
      </c>
      <c r="J52" s="330">
        <v>22212</v>
      </c>
      <c r="K52" s="331">
        <v>94.1</v>
      </c>
      <c r="L52" s="332">
        <v>37817</v>
      </c>
      <c r="M52" s="333">
        <v>1.8</v>
      </c>
      <c r="N52" s="334">
        <v>92.3</v>
      </c>
    </row>
    <row r="53" spans="1:14" x14ac:dyDescent="0.15">
      <c r="A53" s="250"/>
      <c r="B53" s="246"/>
      <c r="C53" s="246"/>
      <c r="D53" s="246"/>
      <c r="E53" s="246"/>
      <c r="F53" s="246"/>
      <c r="G53" s="312" t="s">
        <v>519</v>
      </c>
      <c r="H53" s="313"/>
      <c r="I53" s="321">
        <v>5509185</v>
      </c>
      <c r="J53" s="322">
        <v>118768</v>
      </c>
      <c r="K53" s="323">
        <v>329.2</v>
      </c>
      <c r="L53" s="324">
        <v>84389</v>
      </c>
      <c r="M53" s="325">
        <v>19.7</v>
      </c>
      <c r="N53" s="326">
        <v>309.5</v>
      </c>
    </row>
    <row r="54" spans="1:14" x14ac:dyDescent="0.15">
      <c r="A54" s="250"/>
      <c r="B54" s="246"/>
      <c r="C54" s="246"/>
      <c r="D54" s="246"/>
      <c r="E54" s="246"/>
      <c r="F54" s="246"/>
      <c r="G54" s="327"/>
      <c r="H54" s="328" t="s">
        <v>518</v>
      </c>
      <c r="I54" s="329">
        <v>2924810</v>
      </c>
      <c r="J54" s="330">
        <v>63054</v>
      </c>
      <c r="K54" s="331">
        <v>183.9</v>
      </c>
      <c r="L54" s="332">
        <v>44339</v>
      </c>
      <c r="M54" s="333">
        <v>17.2</v>
      </c>
      <c r="N54" s="334">
        <v>166.7</v>
      </c>
    </row>
    <row r="55" spans="1:14" x14ac:dyDescent="0.15">
      <c r="A55" s="250"/>
      <c r="B55" s="246"/>
      <c r="C55" s="246"/>
      <c r="D55" s="246"/>
      <c r="E55" s="246"/>
      <c r="F55" s="246"/>
      <c r="G55" s="312" t="s">
        <v>520</v>
      </c>
      <c r="H55" s="313"/>
      <c r="I55" s="321">
        <v>2140086</v>
      </c>
      <c r="J55" s="322">
        <v>46684</v>
      </c>
      <c r="K55" s="323">
        <v>-60.7</v>
      </c>
      <c r="L55" s="324">
        <v>83623</v>
      </c>
      <c r="M55" s="325">
        <v>-0.9</v>
      </c>
      <c r="N55" s="326">
        <v>-59.8</v>
      </c>
    </row>
    <row r="56" spans="1:14" x14ac:dyDescent="0.15">
      <c r="A56" s="250"/>
      <c r="B56" s="246"/>
      <c r="C56" s="246"/>
      <c r="D56" s="246"/>
      <c r="E56" s="246"/>
      <c r="F56" s="246"/>
      <c r="G56" s="327"/>
      <c r="H56" s="328" t="s">
        <v>518</v>
      </c>
      <c r="I56" s="329">
        <v>883691</v>
      </c>
      <c r="J56" s="330">
        <v>19277</v>
      </c>
      <c r="K56" s="331">
        <v>-69.400000000000006</v>
      </c>
      <c r="L56" s="332">
        <v>48787</v>
      </c>
      <c r="M56" s="333">
        <v>10</v>
      </c>
      <c r="N56" s="334">
        <v>-79.400000000000006</v>
      </c>
    </row>
    <row r="57" spans="1:14" x14ac:dyDescent="0.15">
      <c r="A57" s="250"/>
      <c r="B57" s="246"/>
      <c r="C57" s="246"/>
      <c r="D57" s="246"/>
      <c r="E57" s="246"/>
      <c r="F57" s="246"/>
      <c r="G57" s="312" t="s">
        <v>521</v>
      </c>
      <c r="H57" s="313"/>
      <c r="I57" s="321">
        <v>3657581</v>
      </c>
      <c r="J57" s="322">
        <v>80661</v>
      </c>
      <c r="K57" s="323">
        <v>72.8</v>
      </c>
      <c r="L57" s="324">
        <v>87974</v>
      </c>
      <c r="M57" s="325">
        <v>5.2</v>
      </c>
      <c r="N57" s="326">
        <v>67.599999999999994</v>
      </c>
    </row>
    <row r="58" spans="1:14" x14ac:dyDescent="0.15">
      <c r="A58" s="250"/>
      <c r="B58" s="246"/>
      <c r="C58" s="246"/>
      <c r="D58" s="246"/>
      <c r="E58" s="246"/>
      <c r="F58" s="246"/>
      <c r="G58" s="327"/>
      <c r="H58" s="328" t="s">
        <v>518</v>
      </c>
      <c r="I58" s="329">
        <v>1771133</v>
      </c>
      <c r="J58" s="330">
        <v>39059</v>
      </c>
      <c r="K58" s="331">
        <v>102.6</v>
      </c>
      <c r="L58" s="332">
        <v>48183</v>
      </c>
      <c r="M58" s="333">
        <v>-1.2</v>
      </c>
      <c r="N58" s="334">
        <v>103.8</v>
      </c>
    </row>
    <row r="59" spans="1:14" x14ac:dyDescent="0.15">
      <c r="A59" s="250"/>
      <c r="B59" s="246"/>
      <c r="C59" s="246"/>
      <c r="D59" s="246"/>
      <c r="E59" s="246"/>
      <c r="F59" s="246"/>
      <c r="G59" s="312" t="s">
        <v>522</v>
      </c>
      <c r="H59" s="313"/>
      <c r="I59" s="321">
        <v>2399105</v>
      </c>
      <c r="J59" s="322">
        <v>53196</v>
      </c>
      <c r="K59" s="323">
        <v>-34</v>
      </c>
      <c r="L59" s="324">
        <v>65876</v>
      </c>
      <c r="M59" s="325">
        <v>-25.1</v>
      </c>
      <c r="N59" s="326">
        <v>-8.9</v>
      </c>
    </row>
    <row r="60" spans="1:14" x14ac:dyDescent="0.15">
      <c r="A60" s="250"/>
      <c r="B60" s="246"/>
      <c r="C60" s="246"/>
      <c r="D60" s="246"/>
      <c r="E60" s="246"/>
      <c r="F60" s="246"/>
      <c r="G60" s="327"/>
      <c r="H60" s="328" t="s">
        <v>518</v>
      </c>
      <c r="I60" s="335">
        <v>1314013</v>
      </c>
      <c r="J60" s="330">
        <v>29136</v>
      </c>
      <c r="K60" s="331">
        <v>-25.4</v>
      </c>
      <c r="L60" s="332">
        <v>36484</v>
      </c>
      <c r="M60" s="333">
        <v>-24.3</v>
      </c>
      <c r="N60" s="334">
        <v>-1.1000000000000001</v>
      </c>
    </row>
    <row r="61" spans="1:14" x14ac:dyDescent="0.15">
      <c r="A61" s="250"/>
      <c r="B61" s="246"/>
      <c r="C61" s="246"/>
      <c r="D61" s="246"/>
      <c r="E61" s="246"/>
      <c r="F61" s="246"/>
      <c r="G61" s="312" t="s">
        <v>523</v>
      </c>
      <c r="H61" s="336"/>
      <c r="I61" s="337">
        <v>2999837</v>
      </c>
      <c r="J61" s="338">
        <v>65396</v>
      </c>
      <c r="K61" s="339">
        <v>61.4</v>
      </c>
      <c r="L61" s="340">
        <v>78470</v>
      </c>
      <c r="M61" s="341">
        <v>0.8</v>
      </c>
      <c r="N61" s="326">
        <v>60.6</v>
      </c>
    </row>
    <row r="62" spans="1:14" x14ac:dyDescent="0.15">
      <c r="A62" s="250"/>
      <c r="B62" s="246"/>
      <c r="C62" s="246"/>
      <c r="D62" s="246"/>
      <c r="E62" s="246"/>
      <c r="F62" s="246"/>
      <c r="G62" s="327"/>
      <c r="H62" s="328" t="s">
        <v>518</v>
      </c>
      <c r="I62" s="329">
        <v>1586344</v>
      </c>
      <c r="J62" s="330">
        <v>34548</v>
      </c>
      <c r="K62" s="331">
        <v>57.2</v>
      </c>
      <c r="L62" s="332">
        <v>43122</v>
      </c>
      <c r="M62" s="333">
        <v>0.7</v>
      </c>
      <c r="N62" s="334">
        <v>56.5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I62" sqref="I6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18.350000000000001</v>
      </c>
      <c r="G47" s="12">
        <v>19</v>
      </c>
      <c r="H47" s="12">
        <v>18.59</v>
      </c>
      <c r="I47" s="12">
        <v>18.55</v>
      </c>
      <c r="J47" s="13">
        <v>14.17</v>
      </c>
    </row>
    <row r="48" spans="2:10" ht="57.75" customHeight="1" x14ac:dyDescent="0.15">
      <c r="B48" s="14"/>
      <c r="C48" s="1174" t="s">
        <v>4</v>
      </c>
      <c r="D48" s="1174"/>
      <c r="E48" s="1175"/>
      <c r="F48" s="15">
        <v>1.7</v>
      </c>
      <c r="G48" s="16">
        <v>2.27</v>
      </c>
      <c r="H48" s="16">
        <v>1.03</v>
      </c>
      <c r="I48" s="16">
        <v>1.1599999999999999</v>
      </c>
      <c r="J48" s="17">
        <v>0.25</v>
      </c>
    </row>
    <row r="49" spans="2:10" ht="57.75" customHeight="1" thickBot="1" x14ac:dyDescent="0.2">
      <c r="B49" s="18"/>
      <c r="C49" s="1176" t="s">
        <v>5</v>
      </c>
      <c r="D49" s="1176"/>
      <c r="E49" s="1177"/>
      <c r="F49" s="19" t="s">
        <v>530</v>
      </c>
      <c r="G49" s="20">
        <v>1.19</v>
      </c>
      <c r="H49" s="20" t="s">
        <v>531</v>
      </c>
      <c r="I49" s="20">
        <v>0.43</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2018-04-25T01:54:05Z</cp:lastPrinted>
  <dcterms:created xsi:type="dcterms:W3CDTF">2018-01-24T05:37:16Z</dcterms:created>
  <dcterms:modified xsi:type="dcterms:W3CDTF">2018-11-20T06:10:55Z</dcterms:modified>
  <cp:category/>
</cp:coreProperties>
</file>