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IMUKA1\zaisei\08 財政状況の公表\07 財政状況資料集\H28\"/>
    </mc:Choice>
  </mc:AlternateContent>
  <bookViews>
    <workbookView xWindow="240" yWindow="60" windowWidth="14940" windowHeight="7875" tabRatio="88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2)" sheetId="17" r:id="rId13"/>
    <sheet name="施設類型別ストック情報分析表① (2)" sheetId="18" r:id="rId14"/>
    <sheet name="施設類型別ストック情報分析表② (2)" sheetId="19" r:id="rId15"/>
    <sheet name="データシート" sheetId="16" state="hidden" r:id="rId16"/>
  </sheets>
  <definedNames>
    <definedName name="Z_1AC94041_3CAA_4F58_B62C_DBBF18610365_.wvu.Cols" localSheetId="2" hidden="1">'各会計、関係団体の財政状況及び健全化判断比率'!$EB:$XFD</definedName>
    <definedName name="Z_1AC94041_3CAA_4F58_B62C_DBBF18610365_.wvu.Cols" localSheetId="4" hidden="1">'経常経費分析表（経常収支比率の分析）'!$AI:$XFD</definedName>
    <definedName name="Z_1AC94041_3CAA_4F58_B62C_DBBF18610365_.wvu.Cols" localSheetId="5" hidden="1">'経常経費分析表（人件費・公債費・普通建設事業費の分析）'!$Q:$XFD</definedName>
    <definedName name="Z_1AC94041_3CAA_4F58_B62C_DBBF18610365_.wvu.Cols" localSheetId="3" hidden="1">財政比較分析表!$AK:$XFD</definedName>
    <definedName name="Z_1AC94041_3CAA_4F58_B62C_DBBF18610365_.wvu.Cols" localSheetId="10" hidden="1">'実質公債費比率（分子）の構造'!$V:$XFD</definedName>
    <definedName name="Z_1AC94041_3CAA_4F58_B62C_DBBF18610365_.wvu.Cols" localSheetId="8" hidden="1">実質収支比率等に係る経年分析!$Q:$XFD</definedName>
    <definedName name="Z_1AC94041_3CAA_4F58_B62C_DBBF18610365_.wvu.Cols" localSheetId="11" hidden="1">'将来負担比率（分子）の構造'!$T:$XFD</definedName>
    <definedName name="Z_1AC94041_3CAA_4F58_B62C_DBBF18610365_.wvu.Cols" localSheetId="6" hidden="1">'性質別歳出決算分析表（住民一人当たりのコスト）'!$AI:$XFD</definedName>
    <definedName name="Z_1AC94041_3CAA_4F58_B62C_DBBF18610365_.wvu.Cols" localSheetId="0" hidden="1">総括表!$DP:$XFD</definedName>
    <definedName name="Z_1AC94041_3CAA_4F58_B62C_DBBF18610365_.wvu.Cols" localSheetId="1" hidden="1">普通会計の状況!$EN:$XFD</definedName>
    <definedName name="Z_1AC94041_3CAA_4F58_B62C_DBBF18610365_.wvu.Cols" localSheetId="7" hidden="1">'目的別歳出決算分析表（住民一人当たりのコスト）'!$AI:$XFD</definedName>
    <definedName name="Z_1AC94041_3CAA_4F58_B62C_DBBF18610365_.wvu.Cols" localSheetId="9" hidden="1">連結実質赤字比率に係る赤字・黒字の構成分析!$Q:$XFD</definedName>
    <definedName name="Z_1AC94041_3CAA_4F58_B62C_DBBF18610365_.wvu.Rows" localSheetId="2" hidden="1">'各会計、関係団体の財政状況及び健全化判断比率'!$137:$1048576,'各会計、関係団体の財政状況及び健全化判断比率'!$89:$101,'各会計、関係団体の財政状況及び健全化判断比率'!$135:$136</definedName>
    <definedName name="Z_1AC94041_3CAA_4F58_B62C_DBBF18610365_.wvu.Rows" localSheetId="4" hidden="1">'経常経費分析表（経常収支比率の分析）'!$103:$1048576,'経常経費分析表（経常収支比率の分析）'!$89:$102</definedName>
    <definedName name="Z_1AC94041_3CAA_4F58_B62C_DBBF18610365_.wvu.Rows" localSheetId="5" hidden="1">'経常経費分析表（人件費・公債費・普通建設事業費の分析）'!$75:$1048576,'経常経費分析表（人件費・公債費・普通建設事業費の分析）'!$67:$74</definedName>
    <definedName name="Z_1AC94041_3CAA_4F58_B62C_DBBF18610365_.wvu.Rows" localSheetId="3" hidden="1">財政比較分析表!$111:$1048576,財政比較分析表!$98:$110</definedName>
    <definedName name="Z_1AC94041_3CAA_4F58_B62C_DBBF18610365_.wvu.Rows" localSheetId="10" hidden="1">'実質公債費比率（分子）の構造'!$57:$1048576</definedName>
    <definedName name="Z_1AC94041_3CAA_4F58_B62C_DBBF18610365_.wvu.Rows" localSheetId="8" hidden="1">実質収支比率等に係る経年分析!$54:$1048576,実質収支比率等に係る経年分析!$51:$53</definedName>
    <definedName name="Z_1AC94041_3CAA_4F58_B62C_DBBF18610365_.wvu.Rows" localSheetId="11" hidden="1">'将来負担比率（分子）の構造'!$87:$1048576,'将来負担比率（分子）の構造'!$56:$86</definedName>
    <definedName name="Z_1AC94041_3CAA_4F58_B62C_DBBF18610365_.wvu.Rows" localSheetId="6" hidden="1">'性質別歳出決算分析表（住民一人当たりのコスト）'!$133:$1048576,'性質別歳出決算分析表（住民一人当たりのコスト）'!$117:$132</definedName>
    <definedName name="Z_1AC94041_3CAA_4F58_B62C_DBBF18610365_.wvu.Rows" localSheetId="0" hidden="1">総括表!$60:$1048576,総括表!$57:$59</definedName>
    <definedName name="Z_1AC94041_3CAA_4F58_B62C_DBBF18610365_.wvu.Rows" localSheetId="1" hidden="1">普通会計の状況!$52:$1048576,普通会計の状況!$50:$51</definedName>
    <definedName name="Z_1AC94041_3CAA_4F58_B62C_DBBF18610365_.wvu.Rows" localSheetId="7" hidden="1">'目的別歳出決算分析表（住民一人当たりのコスト）'!$133:$1048576,'目的別歳出決算分析表（住民一人当たりのコスト）'!$117:$132</definedName>
    <definedName name="Z_1AC94041_3CAA_4F58_B62C_DBBF18610365_.wvu.Rows" localSheetId="9" hidden="1">連結実質赤字比率に係る赤字・黒字の構成分析!$46:$1048576</definedName>
    <definedName name="Z_C277C2D7_E99D_4F99_9076_A46AC87BCB85_.wvu.Cols" localSheetId="12" hidden="1">'公会計指標分析・財政指標組合せ分析表 (2)'!$R:$XFD</definedName>
    <definedName name="Z_C277C2D7_E99D_4F99_9076_A46AC87BCB85_.wvu.Cols" localSheetId="13" hidden="1">'施設類型別ストック情報分析表① (2)'!$AI:$XFD</definedName>
    <definedName name="Z_C277C2D7_E99D_4F99_9076_A46AC87BCB85_.wvu.Cols" localSheetId="14" hidden="1">'施設類型別ストック情報分析表② (2)'!$AI:$XFD</definedName>
    <definedName name="Z_C277C2D7_E99D_4F99_9076_A46AC87BCB85_.wvu.Rows" localSheetId="12" hidden="1">'公会計指標分析・財政指標組合せ分析表 (2)'!$192:$1048576,'公会計指標分析・財政指標組合せ分析表 (2)'!$86:$191</definedName>
    <definedName name="Z_C277C2D7_E99D_4F99_9076_A46AC87BCB85_.wvu.Rows" localSheetId="13" hidden="1">'施設類型別ストック情報分析表① (2)'!$136:$1048576,'施設類型別ストック情報分析表① (2)'!$126:$135</definedName>
    <definedName name="Z_C277C2D7_E99D_4F99_9076_A46AC87BCB85_.wvu.Rows" localSheetId="14" hidden="1">'施設類型別ストック情報分析表② (2)'!$136:$1048576,'施設類型別ストック情報分析表② (2)'!$126:$135</definedName>
  </definedNames>
  <calcPr calcId="152511"/>
  <customWorkbookViews>
    <customWorkbookView name="平位　朋之 - 個人用ビュー" guid="{1AC94041-3CAA-4F58-B62C-DBBF18610365}" mergeInterval="0" personalView="1" maximized="1" xWindow="-8" yWindow="-8" windowWidth="1382" windowHeight="744" tabRatio="880" activeSheetId="13"/>
  </customWorkbookViews>
</workbook>
</file>

<file path=xl/calcChain.xml><?xml version="1.0" encoding="utf-8"?>
<calcChain xmlns="http://schemas.openxmlformats.org/spreadsheetml/2006/main">
  <c r="BG37" i="1" l="1"/>
  <c r="BG36" i="1"/>
  <c r="BG35" i="1"/>
  <c r="BG34"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E41" i="1"/>
  <c r="AM41" i="1"/>
  <c r="U41" i="1"/>
  <c r="C41" i="1"/>
  <c r="CO40" i="1"/>
  <c r="BE40" i="1"/>
  <c r="AM40" i="1"/>
  <c r="U40" i="1"/>
  <c r="C40" i="1"/>
  <c r="CO39" i="1"/>
  <c r="BE39" i="1"/>
  <c r="AM39" i="1"/>
  <c r="U39" i="1"/>
  <c r="C39" i="1"/>
  <c r="CO38" i="1"/>
  <c r="BE38" i="1"/>
  <c r="AM38" i="1"/>
  <c r="C38" i="1"/>
  <c r="AM37" i="1"/>
  <c r="C37" i="1"/>
  <c r="AM36" i="1"/>
  <c r="C36" i="1"/>
  <c r="BW34" i="1"/>
  <c r="C34" i="1"/>
  <c r="BW35" i="1" l="1"/>
  <c r="BW36" i="1" s="1"/>
  <c r="BW37" i="1" s="1"/>
  <c r="BW38" i="1" s="1"/>
  <c r="BW39" i="1" s="1"/>
  <c r="BW40" i="1" s="1"/>
  <c r="BW41" i="1" s="1"/>
  <c r="C35" i="1"/>
  <c r="P67" i="16"/>
  <c r="O67" i="16"/>
  <c r="N67" i="16"/>
  <c r="M67" i="16"/>
  <c r="L67" i="16"/>
  <c r="K67" i="16"/>
  <c r="J67" i="16"/>
  <c r="I67" i="16"/>
  <c r="H67" i="16"/>
  <c r="G67" i="16"/>
  <c r="F67" i="16"/>
  <c r="E67" i="16"/>
  <c r="D67" i="16"/>
  <c r="C67" i="16"/>
  <c r="B67" i="16"/>
  <c r="N66" i="16"/>
  <c r="K66" i="16"/>
  <c r="H66" i="16"/>
  <c r="E66" i="16"/>
  <c r="B66" i="16"/>
  <c r="N65" i="16"/>
  <c r="K65" i="16"/>
  <c r="H65" i="16"/>
  <c r="E65" i="16"/>
  <c r="B65" i="16"/>
  <c r="N64" i="16"/>
  <c r="K64" i="16"/>
  <c r="H64" i="16"/>
  <c r="E64" i="16"/>
  <c r="B64" i="16"/>
  <c r="N63" i="16"/>
  <c r="K63" i="16"/>
  <c r="H63" i="16"/>
  <c r="E63" i="16"/>
  <c r="B63" i="16"/>
  <c r="N62" i="16"/>
  <c r="K62" i="16"/>
  <c r="H62" i="16"/>
  <c r="E62" i="16"/>
  <c r="B62" i="16"/>
  <c r="N61" i="16"/>
  <c r="K61" i="16"/>
  <c r="H61" i="16"/>
  <c r="E61" i="16"/>
  <c r="B61" i="16"/>
  <c r="N60" i="16"/>
  <c r="K60" i="16"/>
  <c r="H60" i="16"/>
  <c r="E60" i="16"/>
  <c r="B60" i="16"/>
  <c r="N59" i="16"/>
  <c r="K59" i="16"/>
  <c r="H59" i="16"/>
  <c r="E59" i="16"/>
  <c r="B59" i="16"/>
  <c r="P58" i="16"/>
  <c r="M58" i="16"/>
  <c r="J58" i="16"/>
  <c r="G58" i="16"/>
  <c r="D58" i="16"/>
  <c r="P57" i="16"/>
  <c r="M57" i="16"/>
  <c r="J57" i="16"/>
  <c r="G57" i="16"/>
  <c r="D57" i="16"/>
  <c r="P56" i="16"/>
  <c r="M56" i="16"/>
  <c r="J56" i="16"/>
  <c r="G56" i="16"/>
  <c r="D56" i="16"/>
  <c r="N54" i="16"/>
  <c r="K54" i="16"/>
  <c r="H54" i="16"/>
  <c r="E54" i="16"/>
  <c r="B54" i="16"/>
  <c r="P50" i="16"/>
  <c r="O50" i="16"/>
  <c r="N50" i="16"/>
  <c r="M50" i="16"/>
  <c r="L50" i="16"/>
  <c r="K50" i="16"/>
  <c r="J50" i="16"/>
  <c r="I50" i="16"/>
  <c r="H50" i="16"/>
  <c r="G50" i="16"/>
  <c r="F50" i="16"/>
  <c r="E50" i="16"/>
  <c r="D50" i="16"/>
  <c r="C50" i="16"/>
  <c r="B50" i="16"/>
  <c r="N49" i="16"/>
  <c r="K49" i="16"/>
  <c r="H49" i="16"/>
  <c r="E49" i="16"/>
  <c r="B49" i="16"/>
  <c r="N48" i="16"/>
  <c r="K48" i="16"/>
  <c r="H48" i="16"/>
  <c r="E48" i="16"/>
  <c r="B48" i="16"/>
  <c r="N47" i="16"/>
  <c r="K47" i="16"/>
  <c r="H47" i="16"/>
  <c r="E47" i="16"/>
  <c r="B47" i="16"/>
  <c r="N46" i="16"/>
  <c r="K46" i="16"/>
  <c r="H46" i="16"/>
  <c r="E46" i="16"/>
  <c r="B46" i="16"/>
  <c r="N45" i="16"/>
  <c r="K45" i="16"/>
  <c r="H45" i="16"/>
  <c r="E45" i="16"/>
  <c r="B45" i="16"/>
  <c r="N44" i="16"/>
  <c r="K44" i="16"/>
  <c r="H44" i="16"/>
  <c r="E44" i="16"/>
  <c r="B44" i="16"/>
  <c r="N43" i="16"/>
  <c r="K43" i="16"/>
  <c r="H43" i="16"/>
  <c r="E43" i="16"/>
  <c r="B43" i="16"/>
  <c r="P42" i="16"/>
  <c r="M42" i="16"/>
  <c r="J42" i="16"/>
  <c r="G42" i="16"/>
  <c r="D42" i="16"/>
  <c r="N40" i="16"/>
  <c r="K40" i="16"/>
  <c r="H40" i="16"/>
  <c r="E40" i="16"/>
  <c r="B40" i="16"/>
  <c r="K36" i="16"/>
  <c r="J36" i="16"/>
  <c r="I36" i="16"/>
  <c r="H36" i="16"/>
  <c r="G36" i="16"/>
  <c r="F36" i="16"/>
  <c r="E36" i="16"/>
  <c r="D36" i="16"/>
  <c r="C36" i="16"/>
  <c r="B36" i="16"/>
  <c r="A36" i="16"/>
  <c r="K35" i="16"/>
  <c r="J35" i="16"/>
  <c r="I35" i="16"/>
  <c r="H35" i="16"/>
  <c r="G35" i="16"/>
  <c r="F35" i="16"/>
  <c r="E35" i="16"/>
  <c r="D35" i="16"/>
  <c r="C35" i="16"/>
  <c r="B35" i="16"/>
  <c r="A35" i="16"/>
  <c r="K34" i="16"/>
  <c r="J34" i="16"/>
  <c r="I34" i="16"/>
  <c r="H34" i="16"/>
  <c r="G34" i="16"/>
  <c r="F34" i="16"/>
  <c r="E34" i="16"/>
  <c r="D34" i="16"/>
  <c r="C34" i="16"/>
  <c r="B34" i="16"/>
  <c r="A34" i="16"/>
  <c r="K33" i="16"/>
  <c r="J33" i="16"/>
  <c r="I33" i="16"/>
  <c r="H33" i="16"/>
  <c r="G33" i="16"/>
  <c r="F33" i="16"/>
  <c r="E33" i="16"/>
  <c r="D33" i="16"/>
  <c r="C33" i="16"/>
  <c r="B33" i="16"/>
  <c r="A33" i="16"/>
  <c r="K32" i="16"/>
  <c r="J32" i="16"/>
  <c r="I32" i="16"/>
  <c r="H32" i="16"/>
  <c r="G32" i="16"/>
  <c r="F32" i="16"/>
  <c r="E32" i="16"/>
  <c r="D32" i="16"/>
  <c r="C32" i="16"/>
  <c r="B32" i="16"/>
  <c r="A32" i="16"/>
  <c r="K31" i="16"/>
  <c r="J31" i="16"/>
  <c r="I31" i="16"/>
  <c r="H31" i="16"/>
  <c r="G31" i="16"/>
  <c r="F31" i="16"/>
  <c r="E31" i="16"/>
  <c r="D31" i="16"/>
  <c r="C31" i="16"/>
  <c r="B31" i="16"/>
  <c r="A31" i="16"/>
  <c r="K30" i="16"/>
  <c r="J30" i="16"/>
  <c r="I30" i="16"/>
  <c r="H30" i="16"/>
  <c r="G30" i="16"/>
  <c r="F30" i="16"/>
  <c r="E30" i="16"/>
  <c r="D30" i="16"/>
  <c r="C30" i="16"/>
  <c r="B30" i="16"/>
  <c r="A30" i="16"/>
  <c r="K29" i="16"/>
  <c r="J29" i="16"/>
  <c r="I29" i="16"/>
  <c r="H29" i="16"/>
  <c r="G29" i="16"/>
  <c r="F29" i="16"/>
  <c r="E29" i="16"/>
  <c r="D29" i="16"/>
  <c r="C29" i="16"/>
  <c r="B29" i="16"/>
  <c r="A29" i="16"/>
  <c r="K28" i="16"/>
  <c r="J28" i="16"/>
  <c r="I28" i="16"/>
  <c r="H28" i="16"/>
  <c r="G28" i="16"/>
  <c r="F28" i="16"/>
  <c r="E28" i="16"/>
  <c r="D28" i="16"/>
  <c r="C28" i="16"/>
  <c r="B28" i="16"/>
  <c r="A28" i="16"/>
  <c r="K27" i="16"/>
  <c r="J27" i="16"/>
  <c r="I27" i="16"/>
  <c r="H27" i="16"/>
  <c r="G27" i="16"/>
  <c r="F27" i="16"/>
  <c r="E27" i="16"/>
  <c r="D27" i="16"/>
  <c r="C27" i="16"/>
  <c r="B27" i="16"/>
  <c r="A27" i="16"/>
  <c r="J25" i="16"/>
  <c r="H25" i="16"/>
  <c r="F25" i="16"/>
  <c r="D25" i="16"/>
  <c r="B25" i="16"/>
  <c r="F21" i="16"/>
  <c r="E21" i="16"/>
  <c r="D21" i="16"/>
  <c r="C21" i="16"/>
  <c r="B21" i="16"/>
  <c r="F20" i="16"/>
  <c r="E20" i="16"/>
  <c r="D20" i="16"/>
  <c r="C20" i="16"/>
  <c r="B20" i="16"/>
  <c r="F19" i="16"/>
  <c r="E19" i="16"/>
  <c r="D19" i="16"/>
  <c r="C19" i="16"/>
  <c r="B19" i="16"/>
  <c r="F18" i="16"/>
  <c r="E18" i="16"/>
  <c r="D18" i="16"/>
  <c r="C18" i="16"/>
  <c r="B18" i="16"/>
  <c r="CO34" i="1" l="1"/>
  <c r="CO35" i="1" s="1"/>
  <c r="CO36" i="1" s="1"/>
  <c r="CO37" i="1" s="1"/>
  <c r="BE34" i="1"/>
  <c r="BE35" i="1" s="1"/>
  <c r="BE36" i="1" s="1"/>
  <c r="BE37" i="1" s="1"/>
  <c r="U34" i="1"/>
  <c r="U35" i="1" s="1"/>
  <c r="U36" i="1" s="1"/>
  <c r="U37" i="1" s="1"/>
  <c r="U38" i="1" s="1"/>
  <c r="AM34" i="1"/>
  <c r="AM35" i="1" s="1"/>
</calcChain>
</file>

<file path=xl/sharedStrings.xml><?xml version="1.0" encoding="utf-8"?>
<sst xmlns="http://schemas.openxmlformats.org/spreadsheetml/2006/main" count="1089" uniqueCount="569">
  <si>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</si>
  <si>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</si>
  <si>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</si>
  <si>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</si>
  <si>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</si>
  <si>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</si>
  <si>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</si>
  <si>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</si>
  <si>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</si>
  <si>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</si>
  <si>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</si>
  <si>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</si>
  <si>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</si>
  <si>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</si>
  <si>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</si>
  <si>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</si>
  <si>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</si>
  <si>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</si>
  <si>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</si>
  <si>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</si>
  <si>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</si>
  <si>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</si>
  <si>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</si>
  <si>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</si>
  <si>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</si>
  <si>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</si>
  <si>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</si>
  <si>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</si>
  <si>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</si>
  <si>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</si>
  <si>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</si>
  <si>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</si>
  <si>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</si>
  <si>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</si>
  <si>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</si>
  <si>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</si>
  <si>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</si>
  <si>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</si>
  <si>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</si>
  <si>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</si>
  <si>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</si>
  <si>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</si>
  <si>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</si>
  <si>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</si>
  <si>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</si>
  <si>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</si>
  <si>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</si>
  <si>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</si>
  <si>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</si>
  <si>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</si>
  <si>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</si>
  <si>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</si>
  <si>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</si>
  <si>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</si>
  <si>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</si>
  <si>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</si>
  <si>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</si>
  <si>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</si>
  <si>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</si>
  <si>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</si>
  <si>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</si>
  <si>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</si>
  <si>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</si>
  <si>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</si>
  <si>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</si>
  <si>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</si>
  <si>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</si>
  <si>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</si>
  <si>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</si>
  <si>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</si>
  <si>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</si>
  <si>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</si>
  <si>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</si>
  <si>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</si>
  <si>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</si>
  <si>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</si>
  <si>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</si>
  <si>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</si>
  <si>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</si>
  <si>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</si>
  <si>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</si>
  <si>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</si>
  <si>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</si>
  <si>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</si>
  <si>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</si>
  <si>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</si>
  <si>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</si>
  <si>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</si>
  <si>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</si>
  <si>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</si>
  <si>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</si>
  <si>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</si>
  <si>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</si>
  <si>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</si>
  <si>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</si>
  <si>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</si>
  <si>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</si>
  <si>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</si>
  <si>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</si>
  <si>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</si>
  <si>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</si>
  <si>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</si>
  <si>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</si>
  <si>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</si>
  <si>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</si>
  <si>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</si>
  <si>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</si>
  <si>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</si>
  <si>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</si>
  <si>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</si>
  <si>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</si>
  <si>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</si>
  <si>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</si>
  <si>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</si>
  <si>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</si>
  <si>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</si>
  <si>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</si>
  <si>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</si>
  <si>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</si>
  <si>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</si>
  <si>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</si>
  <si>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</si>
  <si>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</si>
  <si>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</si>
  <si>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</si>
  <si>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</si>
  <si>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</si>
  <si>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</si>
  <si>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</si>
  <si>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</si>
  <si>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</si>
  <si>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</si>
  <si>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</si>
  <si>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</si>
  <si>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</si>
  <si>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</si>
  <si>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</si>
  <si>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</si>
  <si>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</si>
  <si>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</si>
  <si>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</si>
  <si>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</si>
  <si>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</si>
  <si>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</si>
  <si>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</si>
  <si>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</si>
  <si>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</si>
  <si>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</si>
  <si>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</si>
  <si>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</si>
  <si>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</si>
  <si>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</si>
  <si>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</si>
  <si>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</si>
  <si>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</si>
  <si>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</si>
  <si>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</si>
  <si>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</si>
  <si>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</si>
  <si>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</si>
  <si>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</si>
  <si>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</si>
  <si>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</si>
  <si>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</si>
  <si>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</si>
  <si>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</si>
  <si>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</si>
  <si>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</si>
  <si>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</si>
  <si>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</si>
  <si>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</si>
  <si>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</si>
  <si>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</si>
  <si>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</si>
  <si>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</si>
  <si>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</si>
  <si>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</si>
  <si>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</si>
  <si>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</si>
  <si>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</si>
  <si>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</si>
  <si>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</si>
  <si>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</si>
  <si>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</si>
  <si>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</si>
  <si>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</si>
  <si>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</si>
  <si>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</si>
  <si>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</si>
  <si>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</si>
  <si>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</si>
  <si>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</si>
  <si>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</si>
  <si>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</si>
  <si>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</si>
  <si>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</si>
  <si>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</si>
  <si>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</si>
  <si>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兵庫県朝来市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</si>
  <si>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</si>
  <si>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</si>
  <si>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</si>
  <si>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</si>
  <si>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</si>
  <si>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</si>
  <si>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</si>
  <si>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</si>
  <si>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</si>
  <si>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</si>
  <si>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</si>
  <si>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</si>
  <si>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</si>
  <si>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</si>
  <si>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</si>
  <si>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</si>
  <si>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</si>
  <si>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</si>
  <si>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</si>
  <si>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</si>
  <si>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</si>
  <si>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</si>
  <si>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</si>
  <si>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</si>
  <si>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</si>
  <si>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</si>
  <si>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</si>
  <si>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</si>
  <si>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</si>
  <si>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</si>
  <si>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</si>
  <si>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</si>
  <si>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</si>
  <si>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</si>
  <si>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</si>
  <si>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</si>
  <si>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</si>
  <si>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</si>
  <si>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</si>
  <si>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</si>
  <si>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</si>
  <si>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</si>
  <si>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</si>
  <si>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</si>
  <si>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</si>
  <si>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</si>
  <si>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</si>
  <si>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</si>
  <si>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</si>
  <si>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</si>
  <si>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</si>
  <si>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</si>
  <si>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</si>
  <si>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</si>
  <si>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</si>
  <si>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</si>
  <si>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</si>
  <si>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</si>
  <si>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</si>
  <si>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</si>
  <si>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</si>
  <si>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</si>
  <si>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</si>
  <si>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</si>
  <si>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</si>
  <si>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</si>
  <si>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</si>
  <si>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</si>
  <si>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</si>
  <si>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</si>
  <si>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</si>
  <si>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</si>
  <si>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</si>
  <si>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</si>
  <si>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</si>
  <si>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</si>
  <si>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</si>
  <si>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</si>
  <si>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</si>
  <si>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</si>
  <si>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</si>
  <si>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</si>
  <si>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</si>
  <si>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</si>
  <si>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</si>
  <si>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</si>
  <si>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</si>
  <si>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</si>
  <si>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</si>
  <si>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</si>
  <si>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</si>
  <si>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</si>
  <si>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</si>
  <si>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</si>
  <si>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</si>
  <si>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</si>
  <si>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</si>
  <si>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</si>
  <si>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</si>
  <si>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</si>
  <si>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</si>
  <si>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</si>
  <si>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</si>
  <si>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</si>
  <si>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</si>
  <si>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</si>
  <si>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</si>
  <si>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</si>
  <si>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</si>
  <si>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</si>
  <si>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</si>
  <si>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</si>
  <si>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</si>
  <si>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</si>
  <si>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</si>
  <si>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</si>
  <si>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</si>
  <si>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</si>
  <si>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</si>
  <si>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</si>
  <si>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</si>
  <si>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</si>
  <si>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</si>
  <si>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</si>
  <si>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</si>
  <si>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</si>
  <si>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</si>
  <si>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</si>
  <si>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</si>
  <si>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</si>
  <si>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</si>
  <si>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</si>
  <si>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</si>
  <si>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</si>
  <si>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</si>
  <si>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</si>
  <si>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</si>
  <si>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</si>
  <si>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</si>
  <si>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</si>
  <si>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</si>
  <si>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</si>
  <si>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</si>
  <si>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</si>
  <si>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</si>
  <si>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</si>
  <si>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</si>
  <si>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</si>
  <si>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兵庫県朝来市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</si>
  <si>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</si>
  <si>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</si>
  <si>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</si>
  <si>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</si>
  <si>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</si>
  <si>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</si>
  <si>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</si>
  <si>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</si>
  <si>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</si>
  <si>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</si>
  <si>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</si>
  <si>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</si>
  <si>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</si>
  <si>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</si>
  <si>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</si>
  <si>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</si>
  <si>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</si>
  <si>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</si>
  <si>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</si>
  <si>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</si>
  <si>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</si>
  <si>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</si>
  <si>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</si>
  <si>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</si>
  <si>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</si>
  <si>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</si>
  <si>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</si>
  <si>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</si>
  <si>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</si>
  <si>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</si>
  <si>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</si>
  <si>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</si>
  <si>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</si>
  <si>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</si>
  <si>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</si>
  <si>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</si>
  <si>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</si>
  <si>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</si>
  <si>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</si>
  <si>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</si>
  <si>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</si>
  <si>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工業用水道事業</t>
    <phoneticPr fontId="5"/>
  </si>
  <si>
    <t>簡易水道事業</t>
    <phoneticPr fontId="5"/>
  </si>
  <si>
    <t>法非適用企業</t>
    <phoneticPr fontId="5"/>
  </si>
  <si>
    <t>と畜場事業</t>
    <phoneticPr fontId="5"/>
  </si>
  <si>
    <t>下水道事業</t>
    <phoneticPr fontId="5"/>
  </si>
  <si>
    <t>宅地開発事業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</si>
  <si>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</si>
  <si>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</si>
  <si>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</si>
  <si>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</si>
  <si>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</si>
  <si>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</si>
  <si>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</si>
  <si>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</si>
  <si>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</si>
  <si>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</si>
  <si>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</si>
  <si>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</si>
  <si>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</si>
  <si>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</si>
  <si>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</si>
  <si>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</si>
  <si>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</si>
  <si>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</si>
  <si>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</si>
  <si>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</si>
  <si>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</si>
  <si>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</si>
  <si>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</si>
  <si>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</si>
  <si>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</si>
  <si>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</si>
  <si>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</si>
  <si>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</si>
  <si>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</si>
  <si>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</si>
  <si>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</si>
  <si>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</si>
  <si>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</si>
  <si>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</si>
  <si>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</si>
  <si>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</si>
  <si>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</si>
  <si>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</si>
  <si>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</si>
  <si>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</si>
  <si>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</si>
  <si>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</si>
  <si>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</si>
  <si>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</si>
  <si>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</si>
  <si>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</si>
  <si>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</si>
  <si>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</si>
  <si>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</si>
  <si>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</si>
  <si>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</si>
  <si>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</si>
  <si>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</si>
  <si>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</si>
  <si>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</si>
  <si>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</si>
  <si>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</si>
  <si>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</si>
  <si>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</si>
  <si>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</si>
  <si>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</si>
  <si>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</si>
  <si>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</si>
  <si>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</si>
  <si>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</si>
  <si>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</si>
  <si>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</si>
  <si>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</si>
  <si>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</si>
  <si>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</si>
  <si>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</si>
  <si>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</si>
  <si>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</si>
  <si>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</si>
  <si>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</si>
  <si>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</si>
  <si>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</si>
  <si>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</si>
  <si>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</si>
  <si>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</si>
  <si>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</si>
  <si>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</si>
  <si>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</si>
  <si>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</si>
  <si>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</si>
  <si>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</si>
  <si>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</si>
  <si>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</si>
  <si>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</si>
  <si>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</si>
  <si>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</si>
  <si>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</si>
  <si>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</si>
  <si>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</si>
  <si>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</si>
  <si>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</si>
  <si>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</si>
  <si>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</si>
  <si>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</si>
  <si>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</si>
  <si>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</si>
  <si>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</si>
  <si>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</si>
  <si>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</si>
  <si>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</si>
  <si>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</si>
  <si>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</si>
  <si>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</si>
  <si>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</si>
  <si>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</si>
  <si>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</si>
  <si>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</si>
  <si>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</si>
  <si>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</si>
  <si>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</si>
  <si>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</si>
  <si>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</si>
  <si>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</si>
  <si>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</si>
  <si>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</si>
  <si>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</si>
  <si>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</si>
  <si>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</si>
  <si>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</si>
  <si>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</si>
  <si>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</si>
  <si>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</si>
  <si>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</si>
  <si>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</si>
  <si>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</si>
  <si>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</si>
  <si>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</si>
  <si>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</si>
  <si>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</si>
  <si>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</si>
  <si>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4.92</t>
  </si>
  <si>
    <t>▲ 3.09</t>
  </si>
  <si>
    <t>▲ 3.87</t>
  </si>
  <si>
    <t>水道事業</t>
  </si>
  <si>
    <t>一般会計</t>
  </si>
  <si>
    <t>介護保険事業（保険事業勘定）</t>
  </si>
  <si>
    <t>工業用水道事業</t>
  </si>
  <si>
    <t>宅地開発事業</t>
  </si>
  <si>
    <t>住宅資金貸付事業特別会計</t>
  </si>
  <si>
    <t>簡易水道事業</t>
  </si>
  <si>
    <t>後期高齢者医療</t>
  </si>
  <si>
    <t>その他会計（赤字）</t>
  </si>
  <si>
    <t>その他会計（黒字）</t>
  </si>
  <si>
    <t>和田山商業振興（株）</t>
    <rPh sb="0" eb="3">
      <t>ワダヤマ</t>
    </rPh>
    <rPh sb="3" eb="5">
      <t>ショウギョウ</t>
    </rPh>
    <rPh sb="5" eb="7">
      <t>シンコウ</t>
    </rPh>
    <rPh sb="8" eb="9">
      <t>カブ</t>
    </rPh>
    <phoneticPr fontId="30"/>
  </si>
  <si>
    <t>(株)フレッシュあさご</t>
    <rPh sb="0" eb="3">
      <t>カブ</t>
    </rPh>
    <phoneticPr fontId="30"/>
  </si>
  <si>
    <t>(有)朝来農産物加工所</t>
    <rPh sb="0" eb="3">
      <t>ユウゲンガイシャ</t>
    </rPh>
    <rPh sb="3" eb="5">
      <t>アサゴ</t>
    </rPh>
    <rPh sb="5" eb="8">
      <t>ノウサンブツ</t>
    </rPh>
    <rPh sb="8" eb="10">
      <t>カコウ</t>
    </rPh>
    <rPh sb="10" eb="11">
      <t>ショ</t>
    </rPh>
    <phoneticPr fontId="30"/>
  </si>
  <si>
    <t>(株)あさご有機</t>
    <rPh sb="0" eb="3">
      <t>カブ</t>
    </rPh>
    <rPh sb="6" eb="8">
      <t>ユウキ</t>
    </rPh>
    <phoneticPr fontId="30"/>
  </si>
  <si>
    <t>南但広域行政事務組合</t>
    <rPh sb="0" eb="2">
      <t>ナンタン</t>
    </rPh>
    <rPh sb="2" eb="4">
      <t>コウイキ</t>
    </rPh>
    <rPh sb="4" eb="6">
      <t>ギョウセイ</t>
    </rPh>
    <rPh sb="6" eb="8">
      <t>ジム</t>
    </rPh>
    <rPh sb="8" eb="10">
      <t>クミアイ</t>
    </rPh>
    <phoneticPr fontId="30"/>
  </si>
  <si>
    <t>公立豊岡病院組合</t>
    <rPh sb="0" eb="2">
      <t>コウリツ</t>
    </rPh>
    <rPh sb="2" eb="4">
      <t>トヨオカ</t>
    </rPh>
    <rPh sb="4" eb="6">
      <t>ビョウイン</t>
    </rPh>
    <rPh sb="6" eb="8">
      <t>クミアイ</t>
    </rPh>
    <phoneticPr fontId="30"/>
  </si>
  <si>
    <t>但馬広域行政事務組合</t>
    <rPh sb="0" eb="2">
      <t>タジマ</t>
    </rPh>
    <rPh sb="2" eb="4">
      <t>コウイキ</t>
    </rPh>
    <rPh sb="4" eb="6">
      <t>ギョウセイ</t>
    </rPh>
    <rPh sb="6" eb="8">
      <t>ジム</t>
    </rPh>
    <rPh sb="8" eb="10">
      <t>クミアイ</t>
    </rPh>
    <phoneticPr fontId="30"/>
  </si>
  <si>
    <t>兵庫県市町村職員退職手当組合</t>
    <rPh sb="0" eb="3">
      <t>ヒョウゴケン</t>
    </rPh>
    <rPh sb="3" eb="6">
      <t>シチョウソン</t>
    </rPh>
    <rPh sb="6" eb="8">
      <t>ショクイン</t>
    </rPh>
    <rPh sb="8" eb="10">
      <t>タイショク</t>
    </rPh>
    <rPh sb="10" eb="12">
      <t>テアテ</t>
    </rPh>
    <rPh sb="12" eb="14">
      <t>クミアイ</t>
    </rPh>
    <phoneticPr fontId="30"/>
  </si>
  <si>
    <t>兵庫県市町交通災害共済組合</t>
    <rPh sb="0" eb="3">
      <t>ヒョウゴケン</t>
    </rPh>
    <rPh sb="3" eb="5">
      <t>シチョウ</t>
    </rPh>
    <rPh sb="5" eb="7">
      <t>コウツウ</t>
    </rPh>
    <rPh sb="7" eb="9">
      <t>サイガイ</t>
    </rPh>
    <rPh sb="9" eb="11">
      <t>キョウサイ</t>
    </rPh>
    <rPh sb="11" eb="13">
      <t>クミアイ</t>
    </rPh>
    <phoneticPr fontId="30"/>
  </si>
  <si>
    <t>兵庫県町議会議員公務災害補償組合</t>
    <rPh sb="0" eb="2">
      <t>ヒョウゴ</t>
    </rPh>
    <rPh sb="2" eb="3">
      <t>ケン</t>
    </rPh>
    <rPh sb="3" eb="6">
      <t>チョウギカイ</t>
    </rPh>
    <rPh sb="6" eb="8">
      <t>ギイン</t>
    </rPh>
    <rPh sb="8" eb="10">
      <t>コウム</t>
    </rPh>
    <rPh sb="10" eb="12">
      <t>サイガイ</t>
    </rPh>
    <rPh sb="12" eb="14">
      <t>ホショウ</t>
    </rPh>
    <rPh sb="14" eb="16">
      <t>クミアイ</t>
    </rPh>
    <phoneticPr fontId="30"/>
  </si>
  <si>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</si>
  <si>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</si>
  <si>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</si>
  <si>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</si>
  <si>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</si>
  <si>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</si>
  <si>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</si>
  <si>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</si>
  <si>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</si>
  <si>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</si>
  <si>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</si>
  <si>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</si>
  <si>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</si>
  <si>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</si>
  <si>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</si>
  <si>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実質公債費比率は類似団体と比較して高かったが、繰上償還や低金利への借り換えを行ったことで数値の改善が図られた。
　将来負担比率は、類似団体と比較して低い水準にあり低下傾向にあったが、近年実施された大型投資事業に伴う地方債の発行により平成28年度は再び上昇に転じた。また、これらの償還が平成29年度から始まり実質公債費比率が今後上昇することが予想さ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</si>
</sst>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96275</c:v>
                </c:pt>
                <c:pt idx="1">
                  <c:v>145532</c:v>
                </c:pt>
                <c:pt idx="2">
                  <c:v>138596</c:v>
                </c:pt>
                <c:pt idx="3">
                  <c:v>196690</c:v>
                </c:pt>
                <c:pt idx="4">
                  <c:v>162456</c:v>
                </c:pt>
              </c:numCache>
            </c:numRef>
          </c:val>
          <c:smooth val="0"/>
        </c:ser>
        <c:dLbls>
          <c:showLegendKey val="0"/>
          <c:showVal val="0"/>
          <c:showCatName val="0"/>
          <c:showSerName val="0"/>
          <c:showPercent val="0"/>
          <c:showBubbleSize val="0"/>
        </c:dLbls>
        <c:marker val="1"/>
        <c:smooth val="0"/>
        <c:axId val="217958048"/>
        <c:axId val="230448056"/>
      </c:lineChart>
      <c:catAx>
        <c:axId val="217958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448056"/>
        <c:crosses val="autoZero"/>
        <c:auto val="1"/>
        <c:lblAlgn val="ctr"/>
        <c:lblOffset val="100"/>
        <c:tickLblSkip val="1"/>
        <c:tickMarkSkip val="1"/>
        <c:noMultiLvlLbl val="0"/>
      </c:catAx>
      <c:valAx>
        <c:axId val="2304480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95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4.87</c:v>
                </c:pt>
                <c:pt idx="1">
                  <c:v>4.0999999999999996</c:v>
                </c:pt>
                <c:pt idx="2">
                  <c:v>4.72</c:v>
                </c:pt>
                <c:pt idx="3">
                  <c:v>6.61</c:v>
                </c:pt>
                <c:pt idx="4">
                  <c:v>3.41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53.95</c:v>
                </c:pt>
                <c:pt idx="1">
                  <c:v>31.03</c:v>
                </c:pt>
                <c:pt idx="2">
                  <c:v>30.91</c:v>
                </c:pt>
                <c:pt idx="3">
                  <c:v>33.26</c:v>
                </c:pt>
                <c:pt idx="4">
                  <c:v>33.94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0306152"/>
        <c:axId val="23740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-4.92</c:v>
                </c:pt>
                <c:pt idx="1">
                  <c:v>-3.09</c:v>
                </c:pt>
                <c:pt idx="2">
                  <c:v>5.77</c:v>
                </c:pt>
                <c:pt idx="3">
                  <c:v>2.75</c:v>
                </c:pt>
                <c:pt idx="4">
                  <c:v>-3.87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0306152"/>
        <c:axId val="237407376"/>
      </c:lineChart>
      <c:catAx>
        <c:axId val="22030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407376"/>
        <c:crosses val="autoZero"/>
        <c:auto val="1"/>
        <c:lblAlgn val="ctr"/>
        <c:lblOffset val="100"/>
        <c:tickLblSkip val="1"/>
        <c:tickMarkSkip val="1"/>
        <c:noMultiLvlLbl val="0"/>
      </c:catAx>
      <c:valAx>
        <c:axId val="23740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0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0.96</c:v>
                </c:pt>
                <c:pt idx="2">
                  <c:v>#N/A</c:v>
                </c:pt>
                <c:pt idx="3">
                  <c:v>0.98</c:v>
                </c:pt>
                <c:pt idx="4">
                  <c:v>#N/A</c:v>
                </c:pt>
                <c:pt idx="5">
                  <c:v>1.21</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7.0000000000000007E-2</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0.05</c:v>
                </c:pt>
                <c:pt idx="4">
                  <c:v>#N/A</c:v>
                </c:pt>
                <c:pt idx="5">
                  <c:v>0.1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宅地開発事業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0.32</c:v>
                </c:pt>
                <c:pt idx="4">
                  <c:v>#N/A</c:v>
                </c:pt>
                <c:pt idx="5">
                  <c:v>0.32</c:v>
                </c:pt>
                <c:pt idx="6">
                  <c:v>#N/A</c:v>
                </c:pt>
                <c:pt idx="7">
                  <c:v>0.28999999999999998</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0.35</c:v>
                </c:pt>
                <c:pt idx="4">
                  <c:v>#N/A</c:v>
                </c:pt>
                <c:pt idx="5">
                  <c:v>0.37</c:v>
                </c:pt>
                <c:pt idx="6">
                  <c:v>#N/A</c:v>
                </c:pt>
                <c:pt idx="7">
                  <c:v>0.37</c:v>
                </c:pt>
                <c:pt idx="8">
                  <c:v>#N/A</c:v>
                </c:pt>
                <c:pt idx="9">
                  <c:v>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0.16</c:v>
                </c:pt>
                <c:pt idx="4">
                  <c:v>#N/A</c:v>
                </c:pt>
                <c:pt idx="5">
                  <c:v>0</c:v>
                </c:pt>
                <c:pt idx="6">
                  <c:v>#N/A</c:v>
                </c:pt>
                <c:pt idx="7">
                  <c:v>0.15</c:v>
                </c:pt>
                <c:pt idx="8">
                  <c:v>#N/A</c:v>
                </c:pt>
                <c:pt idx="9">
                  <c:v>0.42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4.82</c:v>
                </c:pt>
                <c:pt idx="2">
                  <c:v>#N/A</c:v>
                </c:pt>
                <c:pt idx="3">
                  <c:v>4.04</c:v>
                </c:pt>
                <c:pt idx="4">
                  <c:v>#N/A</c:v>
                </c:pt>
                <c:pt idx="5">
                  <c:v>4.6100000000000003</c:v>
                </c:pt>
                <c:pt idx="6">
                  <c:v>#N/A</c:v>
                </c:pt>
                <c:pt idx="7">
                  <c:v>6.48</c:v>
                </c:pt>
                <c:pt idx="8">
                  <c:v>#N/A</c:v>
                </c:pt>
                <c:pt idx="9">
                  <c:v>3.27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10.88</c:v>
                </c:pt>
                <c:pt idx="2">
                  <c:v>#N/A</c:v>
                </c:pt>
                <c:pt idx="3">
                  <c:v>9.56</c:v>
                </c:pt>
                <c:pt idx="4">
                  <c:v>#N/A</c:v>
                </c:pt>
                <c:pt idx="5">
                  <c:v>10.130000000000001</c:v>
                </c:pt>
                <c:pt idx="6">
                  <c:v>#N/A</c:v>
                </c:pt>
                <c:pt idx="7">
                  <c:v>10.52</c:v>
                </c:pt>
                <c:pt idx="8">
                  <c:v>#N/A</c:v>
                </c:pt>
                <c:pt idx="9">
                  <c:v>11.11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7589704"/>
        <c:axId val="231194848"/>
      </c:barChart>
      <c:catAx>
        <c:axId val="23758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194848"/>
        <c:crosses val="autoZero"/>
        <c:auto val="1"/>
        <c:lblAlgn val="ctr"/>
        <c:lblOffset val="100"/>
        <c:tickLblSkip val="1"/>
        <c:tickMarkSkip val="1"/>
        <c:noMultiLvlLbl val="0"/>
      </c:catAx>
      <c:valAx>
        <c:axId val="2311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89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2961</c:v>
                </c:pt>
                <c:pt idx="5">
                  <c:v>2950</c:v>
                </c:pt>
                <c:pt idx="8">
                  <c:v>3134</c:v>
                </c:pt>
                <c:pt idx="11">
                  <c:v>3172</c:v>
                </c:pt>
                <c:pt idx="14">
                  <c:v>3228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198</c:v>
                </c:pt>
                <c:pt idx="3">
                  <c:v>225</c:v>
                </c:pt>
                <c:pt idx="6">
                  <c:v>220</c:v>
                </c:pt>
                <c:pt idx="9">
                  <c:v>209</c:v>
                </c:pt>
                <c:pt idx="12">
                  <c:v>255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845</c:v>
                </c:pt>
                <c:pt idx="3">
                  <c:v>729</c:v>
                </c:pt>
                <c:pt idx="6">
                  <c:v>783</c:v>
                </c:pt>
                <c:pt idx="9">
                  <c:v>892</c:v>
                </c:pt>
                <c:pt idx="12">
                  <c:v>862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13</c:v>
                </c:pt>
                <c:pt idx="3">
                  <c:v>27</c:v>
                </c:pt>
                <c:pt idx="6">
                  <c:v>43</c:v>
                </c:pt>
                <c:pt idx="9">
                  <c:v>60</c:v>
                </c:pt>
                <c:pt idx="12">
                  <c:v>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3534</c:v>
                </c:pt>
                <c:pt idx="3">
                  <c:v>3470</c:v>
                </c:pt>
                <c:pt idx="6">
                  <c:v>2993</c:v>
                </c:pt>
                <c:pt idx="9">
                  <c:v>2999</c:v>
                </c:pt>
                <c:pt idx="12">
                  <c:v>3062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680272"/>
        <c:axId val="220425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1629</c:v>
                </c:pt>
                <c:pt idx="2">
                  <c:v>#N/A</c:v>
                </c:pt>
                <c:pt idx="3">
                  <c:v>#N/A</c:v>
                </c:pt>
                <c:pt idx="4">
                  <c:v>1501</c:v>
                </c:pt>
                <c:pt idx="5">
                  <c:v>#N/A</c:v>
                </c:pt>
                <c:pt idx="6">
                  <c:v>#N/A</c:v>
                </c:pt>
                <c:pt idx="7">
                  <c:v>905</c:v>
                </c:pt>
                <c:pt idx="8">
                  <c:v>#N/A</c:v>
                </c:pt>
                <c:pt idx="9">
                  <c:v>#N/A</c:v>
                </c:pt>
                <c:pt idx="10">
                  <c:v>988</c:v>
                </c:pt>
                <c:pt idx="11">
                  <c:v>#N/A</c:v>
                </c:pt>
                <c:pt idx="12">
                  <c:v>#N/A</c:v>
                </c:pt>
                <c:pt idx="13">
                  <c:v>1011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680272"/>
        <c:axId val="220425528"/>
      </c:lineChart>
      <c:catAx>
        <c:axId val="23868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25528"/>
        <c:crosses val="autoZero"/>
        <c:auto val="1"/>
        <c:lblAlgn val="ctr"/>
        <c:lblOffset val="100"/>
        <c:tickLblSkip val="1"/>
        <c:tickMarkSkip val="1"/>
        <c:noMultiLvlLbl val="0"/>
      </c:catAx>
      <c:valAx>
        <c:axId val="220425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8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27352</c:v>
                </c:pt>
                <c:pt idx="5">
                  <c:v>27115</c:v>
                </c:pt>
                <c:pt idx="8">
                  <c:v>27603</c:v>
                </c:pt>
                <c:pt idx="11">
                  <c:v>30232</c:v>
                </c:pt>
                <c:pt idx="14">
                  <c:v>30084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1041</c:v>
                </c:pt>
                <c:pt idx="5">
                  <c:v>1171</c:v>
                </c:pt>
                <c:pt idx="8">
                  <c:v>1046</c:v>
                </c:pt>
                <c:pt idx="11">
                  <c:v>1074</c:v>
                </c:pt>
                <c:pt idx="14">
                  <c:v>892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9870</c:v>
                </c:pt>
                <c:pt idx="5">
                  <c:v>7094</c:v>
                </c:pt>
                <c:pt idx="8">
                  <c:v>7253</c:v>
                </c:pt>
                <c:pt idx="11">
                  <c:v>8067</c:v>
                </c:pt>
                <c:pt idx="14">
                  <c:v>8584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4050</c:v>
                </c:pt>
                <c:pt idx="3">
                  <c:v>3893</c:v>
                </c:pt>
                <c:pt idx="6">
                  <c:v>3703</c:v>
                </c:pt>
                <c:pt idx="9">
                  <c:v>3448</c:v>
                </c:pt>
                <c:pt idx="12">
                  <c:v>3293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2586</c:v>
                </c:pt>
                <c:pt idx="3">
                  <c:v>2467</c:v>
                </c:pt>
                <c:pt idx="6">
                  <c:v>2662</c:v>
                </c:pt>
                <c:pt idx="9">
                  <c:v>3442</c:v>
                </c:pt>
                <c:pt idx="12">
                  <c:v>3416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8380</c:v>
                </c:pt>
                <c:pt idx="3">
                  <c:v>7722</c:v>
                </c:pt>
                <c:pt idx="6">
                  <c:v>7210</c:v>
                </c:pt>
                <c:pt idx="9">
                  <c:v>6867</c:v>
                </c:pt>
                <c:pt idx="12">
                  <c:v>6642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c:v>
                </c:pt>
                <c:pt idx="3">
                  <c:v>12</c:v>
                </c:pt>
                <c:pt idx="6">
                  <c:v>11</c:v>
                </c:pt>
                <c:pt idx="9">
                  <c:v>10</c:v>
                </c:pt>
                <c:pt idx="12">
                  <c:v>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30949</c:v>
                </c:pt>
                <c:pt idx="3">
                  <c:v>27884</c:v>
                </c:pt>
                <c:pt idx="6">
                  <c:v>27291</c:v>
                </c:pt>
                <c:pt idx="9">
                  <c:v>29336</c:v>
                </c:pt>
                <c:pt idx="12">
                  <c:v>30252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8677200"/>
        <c:axId val="23510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7718</c:v>
                </c:pt>
                <c:pt idx="2">
                  <c:v>#N/A</c:v>
                </c:pt>
                <c:pt idx="3">
                  <c:v>#N/A</c:v>
                </c:pt>
                <c:pt idx="4">
                  <c:v>6599</c:v>
                </c:pt>
                <c:pt idx="5">
                  <c:v>#N/A</c:v>
                </c:pt>
                <c:pt idx="6">
                  <c:v>#N/A</c:v>
                </c:pt>
                <c:pt idx="7">
                  <c:v>4974</c:v>
                </c:pt>
                <c:pt idx="8">
                  <c:v>#N/A</c:v>
                </c:pt>
                <c:pt idx="9">
                  <c:v>#N/A</c:v>
                </c:pt>
                <c:pt idx="10">
                  <c:v>3730</c:v>
                </c:pt>
                <c:pt idx="11">
                  <c:v>#N/A</c:v>
                </c:pt>
                <c:pt idx="12">
                  <c:v>#N/A</c:v>
                </c:pt>
                <c:pt idx="13">
                  <c:v>4049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8677200"/>
        <c:axId val="235108416"/>
      </c:lineChart>
      <c:catAx>
        <c:axId val="23867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108416"/>
        <c:crosses val="autoZero"/>
        <c:auto val="1"/>
        <c:lblAlgn val="ctr"/>
        <c:lblOffset val="100"/>
        <c:tickLblSkip val="1"/>
        <c:tickMarkSkip val="1"/>
        <c:noMultiLvlLbl val="0"/>
      </c:catAx>
      <c:valAx>
        <c:axId val="23510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7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{8D7074B4-6DCA-4385-88C4-A870CF72CEF8}</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{C71F9E51-BB41-44A7-8F20-786F97217DB7}</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{3960E4D8-BE6E-4D98-B688-8FE9452A437F}</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{C387D294-A7EF-4F64-89E4-2998BDE0D96C}</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{86B8CBA3-AF6B-4824-BB20-CF1AA23A2D73}</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{4BF34F10-476E-49A7-AD85-501C593C552D}</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{7A4BC97F-5A9A-4734-ACFB-ADC3B7B3F9BC}</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{5863745A-4EA5-4882-97CA-25CED82436F9}</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{0231A569-7462-4BE8-A896-7BC8312F93EB}</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{6DD6AC3A-A3C0-4753-AF76-D147BD53E22C}</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9339712"/>
        <c:axId val="239016904"/>
      </c:scatterChart>
      <c:valAx>
        <c:axId val="229339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16904"/>
        <c:crosses val="autoZero"/>
        <c:crossBetween val="midCat"/>
      </c:valAx>
      <c:valAx>
        <c:axId val="239016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3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{B3194070-9341-4951-A47E-F4DF3AFECF2E}</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{3ED82F70-1CED-424F-A4C5-3B3A42334C17}</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{EC24D436-1132-400E-B0D2-A143CC6B1D21}</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{1BC1D69C-6A03-4F79-801C-2A36DB8BD436}</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{16ADA56B-EDE8-44DC-BB50-68C46BCA686D}</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16.5</c:v>
                </c:pt>
                <c:pt idx="1">
                  <c:v>15.3</c:v>
                </c:pt>
                <c:pt idx="2">
                  <c:v>13</c:v>
                </c:pt>
                <c:pt idx="3">
                  <c:v>10.9</c:v>
                </c:pt>
                <c:pt idx="4">
                  <c:v>9.5</c:v>
                </c:pt>
              </c:numCache>
            </c:numRef>
          </c:xVal>
          <c:yVal>
            <c:numRef>
              <c:f>'公会計指標分析・財政指標組合せ分析表 (2)'!$K$73:$O$73</c:f>
              <c:numCache>
                <c:formatCode>#,##0.0;"▲ "#,##0.0</c:formatCode>
                <c:ptCount val="5"/>
                <c:pt idx="0">
                  <c:v>75.099999999999994</c:v>
                </c:pt>
                <c:pt idx="1">
                  <c:v>63.4</c:v>
                </c:pt>
                <c:pt idx="2">
                  <c:v>48.7</c:v>
                </c:pt>
                <c:pt idx="3">
                  <c:v>36.5</c:v>
                </c:pt>
                <c:pt idx="4">
                  <c:v>39.9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{0DCBD45D-73B5-4915-9424-A5F7BF7F8648}</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{7F0E62D6-DFAE-49CE-A321-4C4DE91BF9FC}</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{70168396-FAED-4D7B-A220-7AB50541A015}</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{BEBD95A7-06FA-47C5-92EC-7CA8CCDFFC17}</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{4D92B1FA-A1F0-431A-886D-1332601740F6}</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12.8</c:v>
                </c:pt>
                <c:pt idx="1">
                  <c:v>12</c:v>
                </c:pt>
                <c:pt idx="2">
                  <c:v>11.1</c:v>
                </c:pt>
                <c:pt idx="3">
                  <c:v>10.199999999999999</c:v>
                </c:pt>
                <c:pt idx="4">
                  <c:v>10</c:v>
                </c:pt>
              </c:numCache>
            </c:numRef>
          </c:xVal>
          <c:yVal>
            <c:numRef>
              <c:f>'公会計指標分析・財政指標組合せ分析表 (2)'!$K$77:$O$77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9356312"/>
        <c:axId val="218176496"/>
      </c:scatterChart>
      <c:valAx>
        <c:axId val="239356312"/>
        <c:scaling>
          <c:orientation val="minMax"/>
          <c:max val="17.100000000000001"/>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176496"/>
        <c:crosses val="autoZero"/>
        <c:crossBetween val="midCat"/>
      </c:valAx>
      <c:valAx>
        <c:axId val="218176496"/>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356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普通会計においては公債費の抑制策として平成２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まで</a:t>
          </a:r>
          <a:r>
            <a:rPr kumimoji="1" lang="ja-JP" altLang="ja-JP" sz="1200">
              <a:solidFill>
                <a:schemeClr val="dk1"/>
              </a:solidFill>
              <a:effectLst/>
              <a:latin typeface="+mn-lt"/>
              <a:ea typeface="+mn-ea"/>
              <a:cs typeface="+mn-cs"/>
            </a:rPr>
            <a:t>に約</a:t>
          </a:r>
          <a:r>
            <a:rPr kumimoji="1" lang="ja-JP" altLang="en-US" sz="1200">
              <a:solidFill>
                <a:schemeClr val="dk1"/>
              </a:solidFill>
              <a:effectLst/>
              <a:latin typeface="+mn-lt"/>
              <a:ea typeface="+mn-ea"/>
              <a:cs typeface="+mn-cs"/>
            </a:rPr>
            <a:t>５６</a:t>
          </a:r>
          <a:r>
            <a:rPr kumimoji="1" lang="ja-JP" altLang="ja-JP" sz="1200">
              <a:solidFill>
                <a:schemeClr val="dk1"/>
              </a:solidFill>
              <a:effectLst/>
              <a:latin typeface="+mn-lt"/>
              <a:ea typeface="+mn-ea"/>
              <a:cs typeface="+mn-cs"/>
            </a:rPr>
            <a:t>億円の繰上償還を行った。</a:t>
          </a:r>
          <a:endParaRPr lang="ja-JP" altLang="ja-JP" sz="1200">
            <a:effectLst/>
          </a:endParaRPr>
        </a:p>
        <a:p>
          <a:r>
            <a:rPr kumimoji="1" lang="ja-JP" altLang="ja-JP" sz="1200">
              <a:solidFill>
                <a:schemeClr val="dk1"/>
              </a:solidFill>
              <a:effectLst/>
              <a:latin typeface="+mn-lt"/>
              <a:ea typeface="+mn-ea"/>
              <a:cs typeface="+mn-cs"/>
            </a:rPr>
            <a:t>　また、公営企業会計においても繰上償還または低金利への借換えを行い公債費の抑制を図った結果、実質公債費比率の分子</a:t>
          </a:r>
          <a:r>
            <a:rPr kumimoji="1" lang="ja-JP" altLang="en-US" sz="1200">
              <a:solidFill>
                <a:schemeClr val="dk1"/>
              </a:solidFill>
              <a:effectLst/>
              <a:latin typeface="+mn-lt"/>
              <a:ea typeface="+mn-ea"/>
              <a:cs typeface="+mn-cs"/>
            </a:rPr>
            <a:t>について改善が図られた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近年大規模事業が集中したため地方債の発行額が増加したが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今後は投資的事業の</a:t>
          </a:r>
          <a:r>
            <a:rPr kumimoji="1" lang="ja-JP" altLang="ja-JP" sz="1200">
              <a:solidFill>
                <a:schemeClr val="dk1"/>
              </a:solidFill>
              <a:effectLst/>
              <a:latin typeface="+mn-lt"/>
              <a:ea typeface="+mn-ea"/>
              <a:cs typeface="+mn-cs"/>
            </a:rPr>
            <a:t>事業経費の精査や実施年度の検討、さらには財政的に有利な地方債の活用など有効な手段を講じていきたい。</a:t>
          </a:r>
          <a:endParaRPr lang="ja-JP" altLang="ja-JP" sz="1200">
            <a:effectLst/>
          </a:endParaRPr>
        </a:p>
        <a:p>
          <a:r>
            <a:rPr kumimoji="1" lang="ja-JP" altLang="ja-JP" sz="1200">
              <a:solidFill>
                <a:schemeClr val="dk1"/>
              </a:solidFill>
              <a:effectLst/>
              <a:latin typeface="+mn-lt"/>
              <a:ea typeface="+mn-ea"/>
              <a:cs typeface="+mn-cs"/>
            </a:rPr>
            <a:t>　また、上下水道事業などの繰出し金が多額となっている現状に対しては、料金体系の適正化・見直しを行う中でその抑制に努めていきたい。</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将来負担比率の分子については、減少傾向をたどっている。</a:t>
          </a:r>
          <a:endParaRPr lang="ja-JP" altLang="ja-JP" sz="1200">
            <a:effectLst/>
          </a:endParaRPr>
        </a:p>
        <a:p>
          <a:r>
            <a:rPr kumimoji="1" lang="ja-JP" altLang="ja-JP" sz="1200">
              <a:solidFill>
                <a:schemeClr val="dk1"/>
              </a:solidFill>
              <a:effectLst/>
              <a:latin typeface="+mn-lt"/>
              <a:ea typeface="+mn-ea"/>
              <a:cs typeface="+mn-cs"/>
            </a:rPr>
            <a:t>　平成２４年度までは、定員適正化計画に基づいた職員の減による退職手当見込額の減少、地方債の発行抑制や基金積立等による充当可能基金の増がその主な要因であったが、平成２５年度</a:t>
          </a:r>
          <a:r>
            <a:rPr kumimoji="1" lang="ja-JP" altLang="en-US" sz="1200">
              <a:solidFill>
                <a:schemeClr val="dk1"/>
              </a:solidFill>
              <a:effectLst/>
              <a:latin typeface="+mn-lt"/>
              <a:ea typeface="+mn-ea"/>
              <a:cs typeface="+mn-cs"/>
            </a:rPr>
            <a:t>以降</a:t>
          </a:r>
          <a:r>
            <a:rPr kumimoji="1" lang="ja-JP" altLang="ja-JP" sz="1200">
              <a:solidFill>
                <a:schemeClr val="dk1"/>
              </a:solidFill>
              <a:effectLst/>
              <a:latin typeface="+mn-lt"/>
              <a:ea typeface="+mn-ea"/>
              <a:cs typeface="+mn-cs"/>
            </a:rPr>
            <a:t>においては基金を財源とする地方債の繰上償還を行ったことにより分子</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減少が図られ</a:t>
          </a:r>
          <a:r>
            <a:rPr kumimoji="1" lang="ja-JP" altLang="en-US" sz="1200">
              <a:solidFill>
                <a:schemeClr val="dk1"/>
              </a:solidFill>
              <a:effectLst/>
              <a:latin typeface="+mn-lt"/>
              <a:ea typeface="+mn-ea"/>
              <a:cs typeface="+mn-cs"/>
            </a:rPr>
            <a:t>ている。</a:t>
          </a:r>
          <a:endParaRPr lang="ja-JP" altLang="ja-JP" sz="1200">
            <a:effectLst/>
          </a:endParaRPr>
        </a:p>
        <a:p>
          <a:r>
            <a:rPr kumimoji="1" lang="ja-JP" altLang="ja-JP" sz="1200">
              <a:solidFill>
                <a:schemeClr val="dk1"/>
              </a:solidFill>
              <a:effectLst/>
              <a:latin typeface="+mn-lt"/>
              <a:ea typeface="+mn-ea"/>
              <a:cs typeface="+mn-cs"/>
            </a:rPr>
            <a:t>　今後においても、公債費の抑制策や定員適正化計画の推進により、更なる健全財政の運営に努めていきたい。</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長引く景気低迷により、個人・法人の市民税を中心とした税収が依然として減少傾向にあることから、昨年よりも０．０１ポイントの減となった。</a:t>
          </a:r>
        </a:p>
        <a:p>
          <a:r>
            <a:rPr kumimoji="1" lang="ja-JP" altLang="en-US" sz="1300">
              <a:latin typeface="ＭＳ Ｐゴシック"/>
            </a:rPr>
            <a:t>　このため、定員適正管理計画に基づいた職員数の管理や歳出の徹底的な見直しに努めるとともに、市税の徴収強化策として徴収専門員の配置や夜間徴収の実施により歳入を確保し、更なる財源の確保を図る。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1" name="直線コネクタ 70"/>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大規模事業に伴う公債費の増加や扶助費の増加に伴い昨年度より３．１ポイント上昇したものの、類似団体平均を３．４ポイント下回っている。</a:t>
          </a:r>
          <a:endParaRPr kumimoji="1" lang="en-US" altLang="ja-JP" sz="1300">
            <a:latin typeface="ＭＳ Ｐゴシック"/>
          </a:endParaRPr>
        </a:p>
        <a:p>
          <a:r>
            <a:rPr kumimoji="1" lang="ja-JP" altLang="en-US" sz="1300">
              <a:latin typeface="ＭＳ Ｐゴシック"/>
            </a:rPr>
            <a:t>　また、本年度より普通交付税合併算定替の段階的な縮減が始まっており、翌年度以降の歳入減少が見込まれるため、行政改革の取り組みによる経常経費の削減に進め、経常収支比率の改善に努める。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167894</xdr:rowOff>
    </xdr:from>
    <xdr:to>
      <xdr:col>7</xdr:col>
      <xdr:colOff>152400</xdr:colOff>
      <xdr:row>60</xdr:row>
      <xdr:rowOff>146050</xdr:rowOff>
    </xdr:to>
    <xdr:cxnSp macro="">
      <xdr:nvCxnSpPr>
        <xdr:cNvPr id="129" name="直線コネクタ 128"/>
        <xdr:cNvCxnSpPr/>
      </xdr:nvCxnSpPr>
      <xdr:spPr>
        <a:xfrm>
          <a:off x="4114800" y="1028344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167894</xdr:rowOff>
    </xdr:from>
    <xdr:to>
      <xdr:col>6</xdr:col>
      <xdr:colOff>0</xdr:colOff>
      <xdr:row>60</xdr:row>
      <xdr:rowOff>20574</xdr:rowOff>
    </xdr:to>
    <xdr:cxnSp macro="">
      <xdr:nvCxnSpPr>
        <xdr:cNvPr id="132" name="直線コネクタ 131"/>
        <xdr:cNvCxnSpPr/>
      </xdr:nvCxnSpPr>
      <xdr:spPr>
        <a:xfrm flipV="1">
          <a:off x="3225800" y="102834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20574</xdr:rowOff>
    </xdr:from>
    <xdr:to>
      <xdr:col>4</xdr:col>
      <xdr:colOff>482600</xdr:colOff>
      <xdr:row>60</xdr:row>
      <xdr:rowOff>88138</xdr:rowOff>
    </xdr:to>
    <xdr:cxnSp macro="">
      <xdr:nvCxnSpPr>
        <xdr:cNvPr id="135" name="直線コネクタ 134"/>
        <xdr:cNvCxnSpPr/>
      </xdr:nvCxnSpPr>
      <xdr:spPr>
        <a:xfrm flipV="1">
          <a:off x="2336800" y="103075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60</xdr:row>
      <xdr:rowOff>170180</xdr:rowOff>
    </xdr:to>
    <xdr:cxnSp macro="">
      <xdr:nvCxnSpPr>
        <xdr:cNvPr id="138" name="直線コネクタ 137"/>
        <xdr:cNvCxnSpPr/>
      </xdr:nvCxnSpPr>
      <xdr:spPr>
        <a:xfrm flipV="1">
          <a:off x="1447800" y="103751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49"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117094</xdr:rowOff>
    </xdr:from>
    <xdr:to>
      <xdr:col>6</xdr:col>
      <xdr:colOff>50800</xdr:colOff>
      <xdr:row>60</xdr:row>
      <xdr:rowOff>47244</xdr:rowOff>
    </xdr:to>
    <xdr:sp macro="" textlink="">
      <xdr:nvSpPr>
        <xdr:cNvPr id="150" name="円/楕円 149"/>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57421</xdr:rowOff>
    </xdr:from>
    <xdr:ext cx="736600" cy="259045"/>
    <xdr:sp macro="" textlink="">
      <xdr:nvSpPr>
        <xdr:cNvPr id="151" name="テキスト ボックス 150"/>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141224</xdr:rowOff>
    </xdr:from>
    <xdr:to>
      <xdr:col>4</xdr:col>
      <xdr:colOff>533400</xdr:colOff>
      <xdr:row>60</xdr:row>
      <xdr:rowOff>71374</xdr:rowOff>
    </xdr:to>
    <xdr:sp macro="" textlink="">
      <xdr:nvSpPr>
        <xdr:cNvPr id="152" name="円/楕円 151"/>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81551</xdr:rowOff>
    </xdr:from>
    <xdr:ext cx="762000" cy="259045"/>
    <xdr:sp macro="" textlink="">
      <xdr:nvSpPr>
        <xdr:cNvPr id="153" name="テキスト ボックス 152"/>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37338</xdr:rowOff>
    </xdr:from>
    <xdr:to>
      <xdr:col>3</xdr:col>
      <xdr:colOff>330200</xdr:colOff>
      <xdr:row>60</xdr:row>
      <xdr:rowOff>138938</xdr:rowOff>
    </xdr:to>
    <xdr:sp macro="" textlink="">
      <xdr:nvSpPr>
        <xdr:cNvPr id="154" name="円/楕円 153"/>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149115</xdr:rowOff>
    </xdr:from>
    <xdr:ext cx="762000" cy="259045"/>
    <xdr:sp macro="" textlink="">
      <xdr:nvSpPr>
        <xdr:cNvPr id="155" name="テキスト ボックス 154"/>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6" name="円/楕円 155"/>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7" name="テキスト ボックス 15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[189,921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類似団体との比較では、約５万円高い状況となっている。</a:t>
          </a:r>
        </a:p>
        <a:p>
          <a:r>
            <a:rPr kumimoji="1" lang="ja-JP" altLang="en-US" sz="1300">
              <a:latin typeface="ＭＳ Ｐゴシック"/>
            </a:rPr>
            <a:t>　この大きな要因として、合併に伴い複数保有することとなった文化施設等の類似施設の再配置・統合等が進んでおらず、その維持管理経費が嵩んでいることが考えられる。</a:t>
          </a:r>
        </a:p>
        <a:p>
          <a:r>
            <a:rPr kumimoji="1" lang="ja-JP" altLang="en-US" sz="1300">
              <a:latin typeface="ＭＳ Ｐゴシック"/>
            </a:rPr>
            <a:t>　これらの対策として、公共施設総合管理計画のもと施設の再配置等の検討を行いつつ、維持管理費用の見直しなどにより経費の削減に努めたい。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95075</xdr:rowOff>
    </xdr:from>
    <xdr:to>
      <xdr:col>7</xdr:col>
      <xdr:colOff>152400</xdr:colOff>
      <xdr:row>82</xdr:row>
      <xdr:rowOff>103398</xdr:rowOff>
    </xdr:to>
    <xdr:cxnSp macro="">
      <xdr:nvCxnSpPr>
        <xdr:cNvPr id="192" name="直線コネクタ 191"/>
        <xdr:cNvCxnSpPr/>
      </xdr:nvCxnSpPr>
      <xdr:spPr>
        <a:xfrm>
          <a:off x="4114800" y="14153975"/>
          <a:ext cx="8382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79084</xdr:rowOff>
    </xdr:from>
    <xdr:to>
      <xdr:col>6</xdr:col>
      <xdr:colOff>0</xdr:colOff>
      <xdr:row>82</xdr:row>
      <xdr:rowOff>95075</xdr:rowOff>
    </xdr:to>
    <xdr:cxnSp macro="">
      <xdr:nvCxnSpPr>
        <xdr:cNvPr id="195" name="直線コネクタ 194"/>
        <xdr:cNvCxnSpPr/>
      </xdr:nvCxnSpPr>
      <xdr:spPr>
        <a:xfrm>
          <a:off x="3225800" y="14137984"/>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69070</xdr:rowOff>
    </xdr:from>
    <xdr:to>
      <xdr:col>4</xdr:col>
      <xdr:colOff>482600</xdr:colOff>
      <xdr:row>82</xdr:row>
      <xdr:rowOff>79084</xdr:rowOff>
    </xdr:to>
    <xdr:cxnSp macro="">
      <xdr:nvCxnSpPr>
        <xdr:cNvPr id="198" name="直線コネクタ 197"/>
        <xdr:cNvCxnSpPr/>
      </xdr:nvCxnSpPr>
      <xdr:spPr>
        <a:xfrm>
          <a:off x="2336800" y="14127970"/>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69070</xdr:rowOff>
    </xdr:from>
    <xdr:to>
      <xdr:col>3</xdr:col>
      <xdr:colOff>279400</xdr:colOff>
      <xdr:row>82</xdr:row>
      <xdr:rowOff>132589</xdr:rowOff>
    </xdr:to>
    <xdr:cxnSp macro="">
      <xdr:nvCxnSpPr>
        <xdr:cNvPr id="201" name="直線コネクタ 200"/>
        <xdr:cNvCxnSpPr/>
      </xdr:nvCxnSpPr>
      <xdr:spPr>
        <a:xfrm flipV="1">
          <a:off x="1447800" y="14127970"/>
          <a:ext cx="8890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52598</xdr:rowOff>
    </xdr:from>
    <xdr:to>
      <xdr:col>7</xdr:col>
      <xdr:colOff>203200</xdr:colOff>
      <xdr:row>82</xdr:row>
      <xdr:rowOff>154198</xdr:rowOff>
    </xdr:to>
    <xdr:sp macro="" textlink="">
      <xdr:nvSpPr>
        <xdr:cNvPr id="211" name="円/楕円 210"/>
        <xdr:cNvSpPr/>
      </xdr:nvSpPr>
      <xdr:spPr>
        <a:xfrm>
          <a:off x="4902200" y="141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24675</xdr:rowOff>
    </xdr:from>
    <xdr:ext cx="762000" cy="259045"/>
    <xdr:sp macro="" textlink="">
      <xdr:nvSpPr>
        <xdr:cNvPr id="212" name="人件費・物件費等の状況該当値テキスト"/>
        <xdr:cNvSpPr txBox="1"/>
      </xdr:nvSpPr>
      <xdr:spPr>
        <a:xfrm>
          <a:off x="5041900" y="1408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189,921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44275</xdr:rowOff>
    </xdr:from>
    <xdr:to>
      <xdr:col>6</xdr:col>
      <xdr:colOff>50800</xdr:colOff>
      <xdr:row>82</xdr:row>
      <xdr:rowOff>145875</xdr:rowOff>
    </xdr:to>
    <xdr:sp macro="" textlink="">
      <xdr:nvSpPr>
        <xdr:cNvPr id="213" name="円/楕円 212"/>
        <xdr:cNvSpPr/>
      </xdr:nvSpPr>
      <xdr:spPr>
        <a:xfrm>
          <a:off x="4064000" y="141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130652</xdr:rowOff>
    </xdr:from>
    <xdr:ext cx="736600" cy="259045"/>
    <xdr:sp macro="" textlink="">
      <xdr:nvSpPr>
        <xdr:cNvPr id="214" name="テキスト ボックス 213"/>
        <xdr:cNvSpPr txBox="1"/>
      </xdr:nvSpPr>
      <xdr:spPr>
        <a:xfrm>
          <a:off x="3733800" y="141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28284</xdr:rowOff>
    </xdr:from>
    <xdr:to>
      <xdr:col>4</xdr:col>
      <xdr:colOff>533400</xdr:colOff>
      <xdr:row>82</xdr:row>
      <xdr:rowOff>129884</xdr:rowOff>
    </xdr:to>
    <xdr:sp macro="" textlink="">
      <xdr:nvSpPr>
        <xdr:cNvPr id="215" name="円/楕円 214"/>
        <xdr:cNvSpPr/>
      </xdr:nvSpPr>
      <xdr:spPr>
        <a:xfrm>
          <a:off x="3175000" y="140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114661</xdr:rowOff>
    </xdr:from>
    <xdr:ext cx="762000" cy="259045"/>
    <xdr:sp macro="" textlink="">
      <xdr:nvSpPr>
        <xdr:cNvPr id="216" name="テキスト ボックス 215"/>
        <xdr:cNvSpPr txBox="1"/>
      </xdr:nvSpPr>
      <xdr:spPr>
        <a:xfrm>
          <a:off x="2844800" y="141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18270</xdr:rowOff>
    </xdr:from>
    <xdr:to>
      <xdr:col>3</xdr:col>
      <xdr:colOff>330200</xdr:colOff>
      <xdr:row>82</xdr:row>
      <xdr:rowOff>119870</xdr:rowOff>
    </xdr:to>
    <xdr:sp macro="" textlink="">
      <xdr:nvSpPr>
        <xdr:cNvPr id="217" name="円/楕円 216"/>
        <xdr:cNvSpPr/>
      </xdr:nvSpPr>
      <xdr:spPr>
        <a:xfrm>
          <a:off x="2286000" y="140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104647</xdr:rowOff>
    </xdr:from>
    <xdr:ext cx="762000" cy="259045"/>
    <xdr:sp macro="" textlink="">
      <xdr:nvSpPr>
        <xdr:cNvPr id="218" name="テキスト ボックス 217"/>
        <xdr:cNvSpPr txBox="1"/>
      </xdr:nvSpPr>
      <xdr:spPr>
        <a:xfrm>
          <a:off x="1955800" y="14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81789</xdr:rowOff>
    </xdr:from>
    <xdr:to>
      <xdr:col>2</xdr:col>
      <xdr:colOff>127000</xdr:colOff>
      <xdr:row>83</xdr:row>
      <xdr:rowOff>11939</xdr:rowOff>
    </xdr:to>
    <xdr:sp macro="" textlink="">
      <xdr:nvSpPr>
        <xdr:cNvPr id="219" name="円/楕円 218"/>
        <xdr:cNvSpPr/>
      </xdr:nvSpPr>
      <xdr:spPr>
        <a:xfrm>
          <a:off x="1397000" y="14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168166</xdr:rowOff>
    </xdr:from>
    <xdr:ext cx="762000" cy="259045"/>
    <xdr:sp macro="" textlink="">
      <xdr:nvSpPr>
        <xdr:cNvPr id="220" name="テキスト ボックス 219"/>
        <xdr:cNvSpPr txBox="1"/>
      </xdr:nvSpPr>
      <xdr:spPr>
        <a:xfrm>
          <a:off x="1066800" y="14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０．５ポイント上昇し、類似団体平均とほぼ同じ９７．５ポイントとなった。これは職員構成の変動等によるものであり、今後も一層の給与適正化に努め、住民に理解を得られる水準を維持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31750</xdr:rowOff>
    </xdr:to>
    <xdr:cxnSp macro="">
      <xdr:nvCxnSpPr>
        <xdr:cNvPr id="256" name="直線コネクタ 255"/>
        <xdr:cNvCxnSpPr/>
      </xdr:nvCxnSpPr>
      <xdr:spPr>
        <a:xfrm>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145748</xdr:rowOff>
    </xdr:to>
    <xdr:cxnSp macro="">
      <xdr:nvCxnSpPr>
        <xdr:cNvPr id="259" name="直線コネクタ 258"/>
        <xdr:cNvCxnSpPr/>
      </xdr:nvCxnSpPr>
      <xdr:spPr>
        <a:xfrm>
          <a:off x="15290800" y="145015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84</xdr:row>
      <xdr:rowOff>157238</xdr:rowOff>
    </xdr:to>
    <xdr:cxnSp macro="">
      <xdr:nvCxnSpPr>
        <xdr:cNvPr id="262" name="直線コネクタ 261"/>
        <xdr:cNvCxnSpPr/>
      </xdr:nvCxnSpPr>
      <xdr:spPr>
        <a:xfrm flipV="1">
          <a:off x="14401800" y="145015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89</xdr:row>
      <xdr:rowOff>127302</xdr:rowOff>
    </xdr:to>
    <xdr:cxnSp macro="">
      <xdr:nvCxnSpPr>
        <xdr:cNvPr id="265" name="直線コネクタ 264"/>
        <xdr:cNvCxnSpPr/>
      </xdr:nvCxnSpPr>
      <xdr:spPr>
        <a:xfrm flipV="1">
          <a:off x="13512800" y="14559038"/>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6"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7" name="円/楕円 276"/>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8" name="テキスト ボックス 277"/>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79" name="円/楕円 278"/>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80" name="テキスト ボックス 279"/>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106438</xdr:rowOff>
    </xdr:from>
    <xdr:to>
      <xdr:col>21</xdr:col>
      <xdr:colOff>50800</xdr:colOff>
      <xdr:row>85</xdr:row>
      <xdr:rowOff>36588</xdr:rowOff>
    </xdr:to>
    <xdr:sp macro="" textlink="">
      <xdr:nvSpPr>
        <xdr:cNvPr id="281" name="円/楕円 280"/>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21365</xdr:rowOff>
    </xdr:from>
    <xdr:ext cx="762000" cy="259045"/>
    <xdr:sp macro="" textlink="">
      <xdr:nvSpPr>
        <xdr:cNvPr id="282" name="テキスト ボックス 281"/>
        <xdr:cNvSpPr txBox="1"/>
      </xdr:nvSpPr>
      <xdr:spPr>
        <a:xfrm>
          <a:off x="14020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3" name="円/楕円 282"/>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4" name="テキスト ボックス 283"/>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職員数自体は減少したものの、人口減少の影響を受け前年度に比べ０．０５人増加する形となった。</a:t>
          </a:r>
        </a:p>
        <a:p>
          <a:r>
            <a:rPr kumimoji="1" lang="ja-JP" altLang="en-US" sz="1300">
              <a:latin typeface="ＭＳ Ｐゴシック"/>
            </a:rPr>
            <a:t>　今後も組織や事務事業の見直し、定員適正化計画に基づいた職員採用など積極的な取り組みを行うなどして組織の適正な定員整理を行っていく。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76381</xdr:rowOff>
    </xdr:from>
    <xdr:to>
      <xdr:col>24</xdr:col>
      <xdr:colOff>558800</xdr:colOff>
      <xdr:row>63</xdr:row>
      <xdr:rowOff>84999</xdr:rowOff>
    </xdr:to>
    <xdr:cxnSp macro="">
      <xdr:nvCxnSpPr>
        <xdr:cNvPr id="321" name="直線コネクタ 320"/>
        <xdr:cNvCxnSpPr/>
      </xdr:nvCxnSpPr>
      <xdr:spPr>
        <a:xfrm>
          <a:off x="16179800" y="1087773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22951</xdr:rowOff>
    </xdr:from>
    <xdr:to>
      <xdr:col>23</xdr:col>
      <xdr:colOff>406400</xdr:colOff>
      <xdr:row>63</xdr:row>
      <xdr:rowOff>76381</xdr:rowOff>
    </xdr:to>
    <xdr:cxnSp macro="">
      <xdr:nvCxnSpPr>
        <xdr:cNvPr id="324" name="直線コネクタ 323"/>
        <xdr:cNvCxnSpPr/>
      </xdr:nvCxnSpPr>
      <xdr:spPr>
        <a:xfrm>
          <a:off x="15290800" y="10824301"/>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22951</xdr:rowOff>
    </xdr:from>
    <xdr:to>
      <xdr:col>22</xdr:col>
      <xdr:colOff>203200</xdr:colOff>
      <xdr:row>63</xdr:row>
      <xdr:rowOff>52251</xdr:rowOff>
    </xdr:to>
    <xdr:cxnSp macro="">
      <xdr:nvCxnSpPr>
        <xdr:cNvPr id="327" name="直線コネクタ 326"/>
        <xdr:cNvCxnSpPr/>
      </xdr:nvCxnSpPr>
      <xdr:spPr>
        <a:xfrm flipV="1">
          <a:off x="14401800" y="108243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52251</xdr:rowOff>
    </xdr:from>
    <xdr:to>
      <xdr:col>21</xdr:col>
      <xdr:colOff>0</xdr:colOff>
      <xdr:row>63</xdr:row>
      <xdr:rowOff>57422</xdr:rowOff>
    </xdr:to>
    <xdr:cxnSp macro="">
      <xdr:nvCxnSpPr>
        <xdr:cNvPr id="330" name="直線コネクタ 329"/>
        <xdr:cNvCxnSpPr/>
      </xdr:nvCxnSpPr>
      <xdr:spPr>
        <a:xfrm flipV="1">
          <a:off x="13512800" y="1085360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34199</xdr:rowOff>
    </xdr:from>
    <xdr:to>
      <xdr:col>24</xdr:col>
      <xdr:colOff>609600</xdr:colOff>
      <xdr:row>63</xdr:row>
      <xdr:rowOff>135799</xdr:rowOff>
    </xdr:to>
    <xdr:sp macro="" textlink="">
      <xdr:nvSpPr>
        <xdr:cNvPr id="340" name="円/楕円 339"/>
        <xdr:cNvSpPr/>
      </xdr:nvSpPr>
      <xdr:spPr>
        <a:xfrm>
          <a:off x="169672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6276</xdr:rowOff>
    </xdr:from>
    <xdr:ext cx="762000" cy="259045"/>
    <xdr:sp macro="" textlink="">
      <xdr:nvSpPr>
        <xdr:cNvPr id="341" name="定員管理の状況該当値テキスト"/>
        <xdr:cNvSpPr txBox="1"/>
      </xdr:nvSpPr>
      <xdr:spPr>
        <a:xfrm>
          <a:off x="17106900" y="1080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25581</xdr:rowOff>
    </xdr:from>
    <xdr:to>
      <xdr:col>23</xdr:col>
      <xdr:colOff>457200</xdr:colOff>
      <xdr:row>63</xdr:row>
      <xdr:rowOff>127181</xdr:rowOff>
    </xdr:to>
    <xdr:sp macro="" textlink="">
      <xdr:nvSpPr>
        <xdr:cNvPr id="342" name="円/楕円 341"/>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111958</xdr:rowOff>
    </xdr:from>
    <xdr:ext cx="736600" cy="259045"/>
    <xdr:sp macro="" textlink="">
      <xdr:nvSpPr>
        <xdr:cNvPr id="343" name="テキスト ボックス 342"/>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143601</xdr:rowOff>
    </xdr:from>
    <xdr:to>
      <xdr:col>22</xdr:col>
      <xdr:colOff>254000</xdr:colOff>
      <xdr:row>63</xdr:row>
      <xdr:rowOff>73751</xdr:rowOff>
    </xdr:to>
    <xdr:sp macro="" textlink="">
      <xdr:nvSpPr>
        <xdr:cNvPr id="344" name="円/楕円 343"/>
        <xdr:cNvSpPr/>
      </xdr:nvSpPr>
      <xdr:spPr>
        <a:xfrm>
          <a:off x="15240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83928</xdr:rowOff>
    </xdr:from>
    <xdr:ext cx="762000" cy="259045"/>
    <xdr:sp macro="" textlink="">
      <xdr:nvSpPr>
        <xdr:cNvPr id="345" name="テキスト ボックス 344"/>
        <xdr:cNvSpPr txBox="1"/>
      </xdr:nvSpPr>
      <xdr:spPr>
        <a:xfrm>
          <a:off x="14909800" y="105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1451</xdr:rowOff>
    </xdr:from>
    <xdr:to>
      <xdr:col>21</xdr:col>
      <xdr:colOff>50800</xdr:colOff>
      <xdr:row>63</xdr:row>
      <xdr:rowOff>103051</xdr:rowOff>
    </xdr:to>
    <xdr:sp macro="" textlink="">
      <xdr:nvSpPr>
        <xdr:cNvPr id="346" name="円/楕円 345"/>
        <xdr:cNvSpPr/>
      </xdr:nvSpPr>
      <xdr:spPr>
        <a:xfrm>
          <a:off x="14351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113228</xdr:rowOff>
    </xdr:from>
    <xdr:ext cx="762000" cy="259045"/>
    <xdr:sp macro="" textlink="">
      <xdr:nvSpPr>
        <xdr:cNvPr id="347" name="テキスト ボックス 346"/>
        <xdr:cNvSpPr txBox="1"/>
      </xdr:nvSpPr>
      <xdr:spPr>
        <a:xfrm>
          <a:off x="14020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6622</xdr:rowOff>
    </xdr:from>
    <xdr:to>
      <xdr:col>19</xdr:col>
      <xdr:colOff>533400</xdr:colOff>
      <xdr:row>63</xdr:row>
      <xdr:rowOff>108222</xdr:rowOff>
    </xdr:to>
    <xdr:sp macro="" textlink="">
      <xdr:nvSpPr>
        <xdr:cNvPr id="348" name="円/楕円 347"/>
        <xdr:cNvSpPr/>
      </xdr:nvSpPr>
      <xdr:spPr>
        <a:xfrm>
          <a:off x="13462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118399</xdr:rowOff>
    </xdr:from>
    <xdr:ext cx="762000" cy="259045"/>
    <xdr:sp macro="" textlink="">
      <xdr:nvSpPr>
        <xdr:cNvPr id="349" name="テキスト ボックス 348"/>
        <xdr:cNvSpPr txBox="1"/>
      </xdr:nvSpPr>
      <xdr:spPr>
        <a:xfrm>
          <a:off x="13131800" y="105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前年度と比較して１．４ポイント改善した。</a:t>
          </a:r>
          <a:endParaRPr kumimoji="1" lang="en-US" altLang="ja-JP" sz="1300">
            <a:latin typeface="ＭＳ Ｐゴシック"/>
          </a:endParaRPr>
        </a:p>
        <a:p>
          <a:r>
            <a:rPr kumimoji="1" lang="ja-JP" altLang="en-US" sz="1300">
              <a:latin typeface="ＭＳ Ｐゴシック"/>
            </a:rPr>
            <a:t>　この要因として、近年の積極的な繰上償還の実施や、起債発行にあたり交付税算入率の高い起債を多く発行したことによる基準財政需要額の増加によるものと考えられる。</a:t>
          </a:r>
          <a:endParaRPr kumimoji="1" lang="en-US" altLang="ja-JP" sz="1300">
            <a:latin typeface="ＭＳ Ｐゴシック"/>
          </a:endParaRPr>
        </a:p>
        <a:p>
          <a:r>
            <a:rPr kumimoji="1" lang="ja-JP" altLang="en-US" sz="1300">
              <a:latin typeface="ＭＳ Ｐゴシック"/>
            </a:rPr>
            <a:t>　しかし、大規模事業に伴う償還費の増加や標準財政規模の縮小などにより、来年度以降上昇が予想されることから、事業内容の精査や事業実施年度の検討等を行う中で、その推移を注視する必要がある。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41</xdr:row>
      <xdr:rowOff>27940</xdr:rowOff>
    </xdr:to>
    <xdr:cxnSp macro="">
      <xdr:nvCxnSpPr>
        <xdr:cNvPr id="383" name="直線コネクタ 382"/>
        <xdr:cNvCxnSpPr/>
      </xdr:nvCxnSpPr>
      <xdr:spPr>
        <a:xfrm flipV="1">
          <a:off x="16179800" y="69447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42</xdr:row>
      <xdr:rowOff>25400</xdr:rowOff>
    </xdr:to>
    <xdr:cxnSp macro="">
      <xdr:nvCxnSpPr>
        <xdr:cNvPr id="386" name="直線コネクタ 385"/>
        <xdr:cNvCxnSpPr/>
      </xdr:nvCxnSpPr>
      <xdr:spPr>
        <a:xfrm flipV="1">
          <a:off x="15290800" y="70573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38946</xdr:rowOff>
    </xdr:to>
    <xdr:cxnSp macro="">
      <xdr:nvCxnSpPr>
        <xdr:cNvPr id="389" name="直線コネクタ 388"/>
        <xdr:cNvCxnSpPr/>
      </xdr:nvCxnSpPr>
      <xdr:spPr>
        <a:xfrm flipV="1">
          <a:off x="14401800" y="72263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43</xdr:row>
      <xdr:rowOff>135467</xdr:rowOff>
    </xdr:to>
    <xdr:cxnSp macro="">
      <xdr:nvCxnSpPr>
        <xdr:cNvPr id="392" name="直線コネクタ 391"/>
        <xdr:cNvCxnSpPr/>
      </xdr:nvCxnSpPr>
      <xdr:spPr>
        <a:xfrm flipV="1">
          <a:off x="13512800" y="74112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2" name="円/楕円 401"/>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403"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4" name="円/楕円 403"/>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5" name="テキスト ボックス 404"/>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408" name="円/楕円 407"/>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409" name="テキスト ボックス 408"/>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0" name="円/楕円 409"/>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1" name="テキスト ボックス 410"/>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大規模事業に伴い地方債残高が増加したため、昨年度と比べ３．４ポイント上昇したものの、類似団体との比較では１２．４ポイント下回った。</a:t>
          </a:r>
          <a:endParaRPr kumimoji="1" lang="en-US" altLang="ja-JP" sz="1300">
            <a:latin typeface="ＭＳ Ｐゴシック"/>
          </a:endParaRPr>
        </a:p>
        <a:p>
          <a:r>
            <a:rPr kumimoji="1" lang="ja-JP" altLang="en-US" sz="1300">
              <a:latin typeface="ＭＳ Ｐゴシック"/>
            </a:rPr>
            <a:t>　今後も繰上償還による地方債残高の減少や</a:t>
          </a:r>
          <a:r>
            <a:rPr kumimoji="1" lang="ja-JP" altLang="ja-JP" sz="1200">
              <a:solidFill>
                <a:schemeClr val="dk1"/>
              </a:solidFill>
              <a:effectLst/>
              <a:latin typeface="+mn-lt"/>
              <a:ea typeface="+mn-ea"/>
              <a:cs typeface="+mn-cs"/>
            </a:rPr>
            <a:t>定員適正管理計画に基づ</a:t>
          </a:r>
          <a:r>
            <a:rPr kumimoji="1" lang="ja-JP" altLang="en-US" sz="1200">
              <a:solidFill>
                <a:schemeClr val="dk1"/>
              </a:solidFill>
              <a:effectLst/>
              <a:latin typeface="+mn-lt"/>
              <a:ea typeface="+mn-ea"/>
              <a:cs typeface="+mn-cs"/>
            </a:rPr>
            <a:t>き適切に</a:t>
          </a:r>
          <a:r>
            <a:rPr kumimoji="1" lang="ja-JP" altLang="ja-JP" sz="1200">
              <a:solidFill>
                <a:schemeClr val="dk1"/>
              </a:solidFill>
              <a:effectLst/>
              <a:latin typeface="+mn-lt"/>
              <a:ea typeface="+mn-ea"/>
              <a:cs typeface="+mn-cs"/>
            </a:rPr>
            <a:t>職員数</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管理</a:t>
          </a:r>
          <a:r>
            <a:rPr kumimoji="1" lang="ja-JP" altLang="en-US" sz="1200">
              <a:solidFill>
                <a:schemeClr val="dk1"/>
              </a:solidFill>
              <a:effectLst/>
              <a:latin typeface="+mn-lt"/>
              <a:ea typeface="+mn-ea"/>
              <a:cs typeface="+mn-cs"/>
            </a:rPr>
            <a:t>する</a:t>
          </a:r>
          <a:r>
            <a:rPr kumimoji="1" lang="ja-JP" altLang="en-US" sz="1300">
              <a:latin typeface="ＭＳ Ｐゴシック"/>
            </a:rPr>
            <a:t>などして将来負担の軽減に努める。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92498</xdr:rowOff>
    </xdr:from>
    <xdr:to>
      <xdr:col>24</xdr:col>
      <xdr:colOff>558800</xdr:colOff>
      <xdr:row>15</xdr:row>
      <xdr:rowOff>119846</xdr:rowOff>
    </xdr:to>
    <xdr:cxnSp macro="">
      <xdr:nvCxnSpPr>
        <xdr:cNvPr id="445" name="直線コネクタ 444"/>
        <xdr:cNvCxnSpPr/>
      </xdr:nvCxnSpPr>
      <xdr:spPr>
        <a:xfrm>
          <a:off x="16179800" y="2664248"/>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92498</xdr:rowOff>
    </xdr:from>
    <xdr:to>
      <xdr:col>23</xdr:col>
      <xdr:colOff>406400</xdr:colOff>
      <xdr:row>16</xdr:row>
      <xdr:rowOff>19177</xdr:rowOff>
    </xdr:to>
    <xdr:cxnSp macro="">
      <xdr:nvCxnSpPr>
        <xdr:cNvPr id="448" name="直線コネクタ 447"/>
        <xdr:cNvCxnSpPr/>
      </xdr:nvCxnSpPr>
      <xdr:spPr>
        <a:xfrm flipV="1">
          <a:off x="15290800" y="2664248"/>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19177</xdr:rowOff>
    </xdr:from>
    <xdr:to>
      <xdr:col>22</xdr:col>
      <xdr:colOff>203200</xdr:colOff>
      <xdr:row>16</xdr:row>
      <xdr:rowOff>137414</xdr:rowOff>
    </xdr:to>
    <xdr:cxnSp macro="">
      <xdr:nvCxnSpPr>
        <xdr:cNvPr id="451" name="直線コネクタ 450"/>
        <xdr:cNvCxnSpPr/>
      </xdr:nvCxnSpPr>
      <xdr:spPr>
        <a:xfrm flipV="1">
          <a:off x="14401800" y="2762377"/>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137414</xdr:rowOff>
    </xdr:from>
    <xdr:to>
      <xdr:col>21</xdr:col>
      <xdr:colOff>0</xdr:colOff>
      <xdr:row>17</xdr:row>
      <xdr:rowOff>60071</xdr:rowOff>
    </xdr:to>
    <xdr:cxnSp macro="">
      <xdr:nvCxnSpPr>
        <xdr:cNvPr id="454" name="直線コネクタ 453"/>
        <xdr:cNvCxnSpPr/>
      </xdr:nvCxnSpPr>
      <xdr:spPr>
        <a:xfrm flipV="1">
          <a:off x="13512800" y="288061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69046</xdr:rowOff>
    </xdr:from>
    <xdr:to>
      <xdr:col>24</xdr:col>
      <xdr:colOff>609600</xdr:colOff>
      <xdr:row>15</xdr:row>
      <xdr:rowOff>170646</xdr:rowOff>
    </xdr:to>
    <xdr:sp macro="" textlink="">
      <xdr:nvSpPr>
        <xdr:cNvPr id="464" name="円/楕円 463"/>
        <xdr:cNvSpPr/>
      </xdr:nvSpPr>
      <xdr:spPr>
        <a:xfrm>
          <a:off x="169672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85573</xdr:rowOff>
    </xdr:from>
    <xdr:ext cx="762000" cy="259045"/>
    <xdr:sp macro="" textlink="">
      <xdr:nvSpPr>
        <xdr:cNvPr id="465" name="将来負担の状況該当値テキスト"/>
        <xdr:cNvSpPr txBox="1"/>
      </xdr:nvSpPr>
      <xdr:spPr>
        <a:xfrm>
          <a:off x="17106900" y="248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41698</xdr:rowOff>
    </xdr:from>
    <xdr:to>
      <xdr:col>23</xdr:col>
      <xdr:colOff>457200</xdr:colOff>
      <xdr:row>15</xdr:row>
      <xdr:rowOff>143298</xdr:rowOff>
    </xdr:to>
    <xdr:sp macro="" textlink="">
      <xdr:nvSpPr>
        <xdr:cNvPr id="466" name="円/楕円 465"/>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153475</xdr:rowOff>
    </xdr:from>
    <xdr:ext cx="736600" cy="259045"/>
    <xdr:sp macro="" textlink="">
      <xdr:nvSpPr>
        <xdr:cNvPr id="467" name="テキスト ボックス 466"/>
        <xdr:cNvSpPr txBox="1"/>
      </xdr:nvSpPr>
      <xdr:spPr>
        <a:xfrm>
          <a:off x="15798800" y="238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139827</xdr:rowOff>
    </xdr:from>
    <xdr:to>
      <xdr:col>22</xdr:col>
      <xdr:colOff>254000</xdr:colOff>
      <xdr:row>16</xdr:row>
      <xdr:rowOff>69977</xdr:rowOff>
    </xdr:to>
    <xdr:sp macro="" textlink="">
      <xdr:nvSpPr>
        <xdr:cNvPr id="468" name="円/楕円 467"/>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69" name="テキスト ボックス 468"/>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86614</xdr:rowOff>
    </xdr:from>
    <xdr:to>
      <xdr:col>21</xdr:col>
      <xdr:colOff>50800</xdr:colOff>
      <xdr:row>17</xdr:row>
      <xdr:rowOff>16764</xdr:rowOff>
    </xdr:to>
    <xdr:sp macro="" textlink="">
      <xdr:nvSpPr>
        <xdr:cNvPr id="470" name="円/楕円 469"/>
        <xdr:cNvSpPr/>
      </xdr:nvSpPr>
      <xdr:spPr>
        <a:xfrm>
          <a:off x="14351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26941</xdr:rowOff>
    </xdr:from>
    <xdr:ext cx="762000" cy="259045"/>
    <xdr:sp macro="" textlink="">
      <xdr:nvSpPr>
        <xdr:cNvPr id="471" name="テキスト ボックス 470"/>
        <xdr:cNvSpPr txBox="1"/>
      </xdr:nvSpPr>
      <xdr:spPr>
        <a:xfrm>
          <a:off x="14020800" y="259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9271</xdr:rowOff>
    </xdr:from>
    <xdr:to>
      <xdr:col>19</xdr:col>
      <xdr:colOff>533400</xdr:colOff>
      <xdr:row>17</xdr:row>
      <xdr:rowOff>110871</xdr:rowOff>
    </xdr:to>
    <xdr:sp macro="" textlink="">
      <xdr:nvSpPr>
        <xdr:cNvPr id="472" name="円/楕円 471"/>
        <xdr:cNvSpPr/>
      </xdr:nvSpPr>
      <xdr:spPr>
        <a:xfrm>
          <a:off x="13462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121048</xdr:rowOff>
    </xdr:from>
    <xdr:ext cx="762000" cy="259045"/>
    <xdr:sp macro="" textlink="">
      <xdr:nvSpPr>
        <xdr:cNvPr id="473" name="テキスト ボックス 472"/>
        <xdr:cNvSpPr txBox="1"/>
      </xdr:nvSpPr>
      <xdr:spPr>
        <a:xfrm>
          <a:off x="13131800" y="269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経常収支比率に占める人件費は前年度に比べ０．４ポイント上昇したが、類似団体を４．０ポイント下回った。</a:t>
          </a:r>
        </a:p>
        <a:p>
          <a:r>
            <a:rPr kumimoji="1" lang="ja-JP" altLang="en-US" sz="1300">
              <a:latin typeface="ＭＳ Ｐゴシック"/>
            </a:rPr>
            <a:t>　これは定員適正化計画の推進等により人口に対する職員数が類似団体平均と同水準となってきたなかで、給与水準の高い職員の定年退職の増加等が原因と考えられる。今後も定員適正化計画に基づき、適正な定員管理及び人件費の抑制に努め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43180</xdr:rowOff>
    </xdr:to>
    <xdr:cxnSp macro="">
      <xdr:nvCxnSpPr>
        <xdr:cNvPr id="66" name="直線コネクタ 65"/>
        <xdr:cNvCxnSpPr/>
      </xdr:nvCxnSpPr>
      <xdr:spPr>
        <a:xfrm>
          <a:off x="3987800" y="584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104140</xdr:rowOff>
    </xdr:to>
    <xdr:cxnSp macro="">
      <xdr:nvCxnSpPr>
        <xdr:cNvPr id="69" name="直線コネクタ 68"/>
        <xdr:cNvCxnSpPr/>
      </xdr:nvCxnSpPr>
      <xdr:spPr>
        <a:xfrm flipV="1">
          <a:off x="3098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34</xdr:row>
      <xdr:rowOff>104140</xdr:rowOff>
    </xdr:to>
    <xdr:cxnSp macro="">
      <xdr:nvCxnSpPr>
        <xdr:cNvPr id="72" name="直線コネクタ 71"/>
        <xdr:cNvCxnSpPr/>
      </xdr:nvCxnSpPr>
      <xdr:spPr>
        <a:xfrm>
          <a:off x="2209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36</xdr:row>
      <xdr:rowOff>157480</xdr:rowOff>
    </xdr:to>
    <xdr:cxnSp macro="">
      <xdr:nvCxnSpPr>
        <xdr:cNvPr id="75" name="直線コネクタ 74"/>
        <xdr:cNvCxnSpPr/>
      </xdr:nvCxnSpPr>
      <xdr:spPr>
        <a:xfrm flipV="1">
          <a:off x="1320800" y="5918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163830</xdr:rowOff>
    </xdr:from>
    <xdr:to>
      <xdr:col>7</xdr:col>
      <xdr:colOff>66675</xdr:colOff>
      <xdr:row>34</xdr:row>
      <xdr:rowOff>93980</xdr:rowOff>
    </xdr:to>
    <xdr:sp macro="" textlink="">
      <xdr:nvSpPr>
        <xdr:cNvPr id="85" name="円/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7" name="円/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経常収支比率に占める物件費の割合は前年と横ばいであり、類似団体平均に比べ毎年低い状況を維持している。</a:t>
          </a:r>
        </a:p>
        <a:p>
          <a:r>
            <a:rPr kumimoji="1" lang="ja-JP" altLang="en-US" sz="1300">
              <a:latin typeface="ＭＳ Ｐゴシック"/>
            </a:rPr>
            <a:t>　業務の外部委託や指定管理者制度の導入、経常経費の見直しなど行政改革の取組みによる一定の効果があるものの、合併団体であるため類似施設を複数保有するなど、運営や維持管理費が嵩む傾向にあることから、これらの施設の再配置の検討、更なる経費節減の取組みを進めていき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25400</xdr:rowOff>
    </xdr:from>
    <xdr:to>
      <xdr:col>24</xdr:col>
      <xdr:colOff>31750</xdr:colOff>
      <xdr:row>14</xdr:row>
      <xdr:rowOff>25400</xdr:rowOff>
    </xdr:to>
    <xdr:cxnSp macro="">
      <xdr:nvCxnSpPr>
        <xdr:cNvPr id="127" name="直線コネクタ 126"/>
        <xdr:cNvCxnSpPr/>
      </xdr:nvCxnSpPr>
      <xdr:spPr>
        <a:xfrm>
          <a:off x="15671800" y="242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50800</xdr:rowOff>
    </xdr:to>
    <xdr:cxnSp macro="">
      <xdr:nvCxnSpPr>
        <xdr:cNvPr id="130" name="直線コネクタ 129"/>
        <xdr:cNvCxnSpPr/>
      </xdr:nvCxnSpPr>
      <xdr:spPr>
        <a:xfrm flipV="1">
          <a:off x="14782800" y="242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95250</xdr:rowOff>
    </xdr:from>
    <xdr:to>
      <xdr:col>21</xdr:col>
      <xdr:colOff>361950</xdr:colOff>
      <xdr:row>14</xdr:row>
      <xdr:rowOff>50800</xdr:rowOff>
    </xdr:to>
    <xdr:cxnSp macro="">
      <xdr:nvCxnSpPr>
        <xdr:cNvPr id="133" name="直線コネクタ 132"/>
        <xdr:cNvCxnSpPr/>
      </xdr:nvCxnSpPr>
      <xdr:spPr>
        <a:xfrm>
          <a:off x="13893800" y="232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95250</xdr:rowOff>
    </xdr:from>
    <xdr:to>
      <xdr:col>20</xdr:col>
      <xdr:colOff>158750</xdr:colOff>
      <xdr:row>13</xdr:row>
      <xdr:rowOff>146050</xdr:rowOff>
    </xdr:to>
    <xdr:cxnSp macro="">
      <xdr:nvCxnSpPr>
        <xdr:cNvPr id="136" name="直線コネクタ 135"/>
        <xdr:cNvCxnSpPr/>
      </xdr:nvCxnSpPr>
      <xdr:spPr>
        <a:xfrm flipV="1">
          <a:off x="13004800" y="232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6" name="円/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0" name="円/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44450</xdr:rowOff>
    </xdr:from>
    <xdr:to>
      <xdr:col>20</xdr:col>
      <xdr:colOff>209550</xdr:colOff>
      <xdr:row>13</xdr:row>
      <xdr:rowOff>146050</xdr:rowOff>
    </xdr:to>
    <xdr:sp macro="" textlink="">
      <xdr:nvSpPr>
        <xdr:cNvPr id="152" name="円/楕円 151"/>
        <xdr:cNvSpPr/>
      </xdr:nvSpPr>
      <xdr:spPr>
        <a:xfrm>
          <a:off x="13843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156227</xdr:rowOff>
    </xdr:from>
    <xdr:ext cx="762000" cy="259045"/>
    <xdr:sp macro="" textlink="">
      <xdr:nvSpPr>
        <xdr:cNvPr id="153" name="テキスト ボックス 152"/>
        <xdr:cNvSpPr txBox="1"/>
      </xdr:nvSpPr>
      <xdr:spPr>
        <a:xfrm>
          <a:off x="13512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扶助費に係る経常収支比率については、ほぼ横ばい状態であり、類似団体平均を２．５ポイント下回っているが、今後は上昇が予想される。</a:t>
          </a:r>
        </a:p>
        <a:p>
          <a:r>
            <a:rPr kumimoji="1" lang="ja-JP" altLang="en-US" sz="1300">
              <a:latin typeface="ＭＳ Ｐゴシック"/>
            </a:rPr>
            <a:t>　この要因としては、医療給付費や福祉給付費、児童福祉費等の増加があげられるが、資格審査の適正化や各種手当の見直しを進めていくことで、上昇傾向を鈍化させるよう努めていきたい。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110672</xdr:rowOff>
    </xdr:to>
    <xdr:cxnSp macro="">
      <xdr:nvCxnSpPr>
        <xdr:cNvPr id="190" name="直線コネクタ 189"/>
        <xdr:cNvCxnSpPr/>
      </xdr:nvCxnSpPr>
      <xdr:spPr>
        <a:xfrm>
          <a:off x="3987800" y="9303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93" name="直線コネクタ 192"/>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6" name="直線コネクタ 195"/>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110672</xdr:rowOff>
    </xdr:to>
    <xdr:cxnSp macro="">
      <xdr:nvCxnSpPr>
        <xdr:cNvPr id="199" name="直線コネクタ 198"/>
        <xdr:cNvCxnSpPr/>
      </xdr:nvCxnSpPr>
      <xdr:spPr>
        <a:xfrm>
          <a:off x="1320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9" name="円/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7" name="円/楕円 216"/>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8" name="テキスト ボックス 217"/>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扶助費に係る経常収支比率については、類似団体平均を１．１ポイント下回っており横這い状態である。</a:t>
          </a:r>
        </a:p>
        <a:p>
          <a:r>
            <a:rPr kumimoji="1" lang="ja-JP" altLang="en-US" sz="1300">
              <a:latin typeface="ＭＳ Ｐゴシック"/>
            </a:rPr>
            <a:t>　その他については、その大半が繰出金であり、下水道事業、介護保険事業、後期高齢者医療事業分などが多い状況となっている。</a:t>
          </a:r>
        </a:p>
        <a:p>
          <a:r>
            <a:rPr kumimoji="1" lang="ja-JP" altLang="en-US" sz="1300">
              <a:latin typeface="ＭＳ Ｐゴシック"/>
            </a:rPr>
            <a:t>　介護保険事業や後期高齢者医療事業については増加傾向となっていることから、職員数や事務事業の見直しを図るなどの改善に努め、繰出金の抑制を進めたい。</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78015</xdr:rowOff>
    </xdr:to>
    <xdr:cxnSp macro="">
      <xdr:nvCxnSpPr>
        <xdr:cNvPr id="253" name="直線コネクタ 252"/>
        <xdr:cNvCxnSpPr/>
      </xdr:nvCxnSpPr>
      <xdr:spPr>
        <a:xfrm>
          <a:off x="15671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78015</xdr:rowOff>
    </xdr:to>
    <xdr:cxnSp macro="">
      <xdr:nvCxnSpPr>
        <xdr:cNvPr id="256" name="直線コネクタ 255"/>
        <xdr:cNvCxnSpPr/>
      </xdr:nvCxnSpPr>
      <xdr:spPr>
        <a:xfrm>
          <a:off x="14782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19231</xdr:rowOff>
    </xdr:from>
    <xdr:to>
      <xdr:col>21</xdr:col>
      <xdr:colOff>361950</xdr:colOff>
      <xdr:row>56</xdr:row>
      <xdr:rowOff>45357</xdr:rowOff>
    </xdr:to>
    <xdr:cxnSp macro="">
      <xdr:nvCxnSpPr>
        <xdr:cNvPr id="259" name="直線コネクタ 258"/>
        <xdr:cNvCxnSpPr/>
      </xdr:nvCxnSpPr>
      <xdr:spPr>
        <a:xfrm>
          <a:off x="13893800" y="96204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19231</xdr:rowOff>
    </xdr:from>
    <xdr:to>
      <xdr:col>20</xdr:col>
      <xdr:colOff>158750</xdr:colOff>
      <xdr:row>56</xdr:row>
      <xdr:rowOff>117203</xdr:rowOff>
    </xdr:to>
    <xdr:cxnSp macro="">
      <xdr:nvCxnSpPr>
        <xdr:cNvPr id="262" name="直線コネクタ 261"/>
        <xdr:cNvCxnSpPr/>
      </xdr:nvCxnSpPr>
      <xdr:spPr>
        <a:xfrm flipV="1">
          <a:off x="13004800" y="96204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2" name="円/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4" name="円/楕円 273"/>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75" name="テキスト ボックス 274"/>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6" name="円/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139881</xdr:rowOff>
    </xdr:from>
    <xdr:to>
      <xdr:col>20</xdr:col>
      <xdr:colOff>209550</xdr:colOff>
      <xdr:row>56</xdr:row>
      <xdr:rowOff>70031</xdr:rowOff>
    </xdr:to>
    <xdr:sp macro="" textlink="">
      <xdr:nvSpPr>
        <xdr:cNvPr id="278" name="円/楕円 277"/>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80208</xdr:rowOff>
    </xdr:from>
    <xdr:ext cx="762000" cy="259045"/>
    <xdr:sp macro="" textlink="">
      <xdr:nvSpPr>
        <xdr:cNvPr id="279" name="テキスト ボックス 278"/>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66403</xdr:rowOff>
    </xdr:from>
    <xdr:to>
      <xdr:col>19</xdr:col>
      <xdr:colOff>6350</xdr:colOff>
      <xdr:row>56</xdr:row>
      <xdr:rowOff>168003</xdr:rowOff>
    </xdr:to>
    <xdr:sp macro="" textlink="">
      <xdr:nvSpPr>
        <xdr:cNvPr id="280" name="円/楕円 279"/>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152780</xdr:rowOff>
    </xdr:from>
    <xdr:ext cx="762000" cy="259045"/>
    <xdr:sp macro="" textlink="">
      <xdr:nvSpPr>
        <xdr:cNvPr id="281" name="テキスト ボックス 280"/>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以前は補助費等に係る経常収支比率は、類似団体平均に比べ低い水準を維持していたが、ごみ処理施設や消防の広域化にかかる運営費等により上昇傾向にある。</a:t>
          </a:r>
        </a:p>
        <a:p>
          <a:r>
            <a:rPr kumimoji="1" lang="ja-JP" altLang="en-US" sz="1300">
              <a:latin typeface="ＭＳ Ｐゴシック"/>
            </a:rPr>
            <a:t>　これに加え、各種の補助金が存在していることから、それらについても効果を検証し、内容や基準について見直しを行う必要がある。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154432</xdr:rowOff>
    </xdr:to>
    <xdr:cxnSp macro="">
      <xdr:nvCxnSpPr>
        <xdr:cNvPr id="311" name="直線コネクタ 310"/>
        <xdr:cNvCxnSpPr/>
      </xdr:nvCxnSpPr>
      <xdr:spPr>
        <a:xfrm>
          <a:off x="15671800" y="6267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94996</xdr:rowOff>
    </xdr:to>
    <xdr:cxnSp macro="">
      <xdr:nvCxnSpPr>
        <xdr:cNvPr id="314" name="直線コネクタ 313"/>
        <xdr:cNvCxnSpPr/>
      </xdr:nvCxnSpPr>
      <xdr:spPr>
        <a:xfrm>
          <a:off x="14782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90424</xdr:rowOff>
    </xdr:to>
    <xdr:cxnSp macro="">
      <xdr:nvCxnSpPr>
        <xdr:cNvPr id="317" name="直線コネクタ 316"/>
        <xdr:cNvCxnSpPr/>
      </xdr:nvCxnSpPr>
      <xdr:spPr>
        <a:xfrm flipV="1">
          <a:off x="13893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36</xdr:row>
      <xdr:rowOff>90424</xdr:rowOff>
    </xdr:to>
    <xdr:cxnSp macro="">
      <xdr:nvCxnSpPr>
        <xdr:cNvPr id="320" name="直線コネクタ 319"/>
        <xdr:cNvCxnSpPr/>
      </xdr:nvCxnSpPr>
      <xdr:spPr>
        <a:xfrm>
          <a:off x="13004800" y="60340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30" name="円/楕円 329"/>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31"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2" name="円/楕円 331"/>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33" name="テキスト ボックス 332"/>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4" name="円/楕円 33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5" name="テキスト ボックス 334"/>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8" name="円/楕円 337"/>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9" name="テキスト ボックス 338"/>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本市は合併前に実施した大型事業にかかる地方債等により、地方債残高や毎年の償還額が多いことに加え、本年度の大規模投資事業により類似団体平均に比べ比率が７．４ポイント高い。</a:t>
          </a:r>
        </a:p>
        <a:p>
          <a:r>
            <a:rPr kumimoji="1" lang="ja-JP" altLang="en-US" sz="1300">
              <a:latin typeface="ＭＳ Ｐゴシック"/>
            </a:rPr>
            <a:t>　合併後は投資的事業の見直しや計画的な事業実施を進めるとともに、財政的に有利な地方債を活用するなど改善に努めており、今後は事業内容や事業実施年度の検討により類似団体の平均に近づくよう努めたい。</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92711</xdr:rowOff>
    </xdr:to>
    <xdr:cxnSp macro="">
      <xdr:nvCxnSpPr>
        <xdr:cNvPr id="372" name="直線コネクタ 371"/>
        <xdr:cNvCxnSpPr/>
      </xdr:nvCxnSpPr>
      <xdr:spPr>
        <a:xfrm>
          <a:off x="3987800" y="135610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16511</xdr:rowOff>
    </xdr:to>
    <xdr:cxnSp macro="">
      <xdr:nvCxnSpPr>
        <xdr:cNvPr id="375" name="直線コネクタ 374"/>
        <xdr:cNvCxnSpPr/>
      </xdr:nvCxnSpPr>
      <xdr:spPr>
        <a:xfrm>
          <a:off x="3098800" y="13530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80</xdr:row>
      <xdr:rowOff>20320</xdr:rowOff>
    </xdr:to>
    <xdr:cxnSp macro="">
      <xdr:nvCxnSpPr>
        <xdr:cNvPr id="378" name="直線コネクタ 377"/>
        <xdr:cNvCxnSpPr/>
      </xdr:nvCxnSpPr>
      <xdr:spPr>
        <a:xfrm flipV="1">
          <a:off x="2209800" y="13530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20320</xdr:rowOff>
    </xdr:from>
    <xdr:to>
      <xdr:col>3</xdr:col>
      <xdr:colOff>142875</xdr:colOff>
      <xdr:row>80</xdr:row>
      <xdr:rowOff>35561</xdr:rowOff>
    </xdr:to>
    <xdr:cxnSp macro="">
      <xdr:nvCxnSpPr>
        <xdr:cNvPr id="381" name="直線コネクタ 380"/>
        <xdr:cNvCxnSpPr/>
      </xdr:nvCxnSpPr>
      <xdr:spPr>
        <a:xfrm flipV="1">
          <a:off x="1320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91" name="円/楕円 390"/>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92"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93" name="円/楕円 392"/>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94" name="テキスト ボックス 393"/>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5" name="円/楕円 394"/>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96" name="テキスト ボックス 395"/>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140970</xdr:rowOff>
    </xdr:from>
    <xdr:to>
      <xdr:col>3</xdr:col>
      <xdr:colOff>193675</xdr:colOff>
      <xdr:row>80</xdr:row>
      <xdr:rowOff>71120</xdr:rowOff>
    </xdr:to>
    <xdr:sp macro="" textlink="">
      <xdr:nvSpPr>
        <xdr:cNvPr id="397" name="円/楕円 396"/>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55897</xdr:rowOff>
    </xdr:from>
    <xdr:ext cx="762000" cy="259045"/>
    <xdr:sp macro="" textlink="">
      <xdr:nvSpPr>
        <xdr:cNvPr id="398" name="テキスト ボックス 397"/>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99" name="円/楕円 398"/>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71138</xdr:rowOff>
    </xdr:from>
    <xdr:ext cx="762000" cy="259045"/>
    <xdr:sp macro="" textlink="">
      <xdr:nvSpPr>
        <xdr:cNvPr id="400" name="テキスト ボックス 399"/>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公債費以外に係る経常収支比率については、前年度に比べ２．１ポイント上昇したものの、類似団体平均を１０．８ポイント下回った。</a:t>
          </a:r>
        </a:p>
        <a:p>
          <a:r>
            <a:rPr kumimoji="1" lang="ja-JP" altLang="en-US" sz="1300">
              <a:latin typeface="ＭＳ Ｐゴシック"/>
            </a:rPr>
            <a:t>　本市の経常収支比率を押し上げている大きな要因は公債費であるといえるが、その他についても適正な経費の把握や、事務事業の減少を行う中で、引き続き経常経費の抑制に努めていきたい。</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97282</xdr:rowOff>
    </xdr:from>
    <xdr:to>
      <xdr:col>24</xdr:col>
      <xdr:colOff>31750</xdr:colOff>
      <xdr:row>74</xdr:row>
      <xdr:rowOff>21844</xdr:rowOff>
    </xdr:to>
    <xdr:cxnSp macro="">
      <xdr:nvCxnSpPr>
        <xdr:cNvPr id="431" name="直線コネクタ 430"/>
        <xdr:cNvCxnSpPr/>
      </xdr:nvCxnSpPr>
      <xdr:spPr>
        <a:xfrm>
          <a:off x="15671800" y="126131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97282</xdr:rowOff>
    </xdr:from>
    <xdr:to>
      <xdr:col>22</xdr:col>
      <xdr:colOff>565150</xdr:colOff>
      <xdr:row>73</xdr:row>
      <xdr:rowOff>138430</xdr:rowOff>
    </xdr:to>
    <xdr:cxnSp macro="">
      <xdr:nvCxnSpPr>
        <xdr:cNvPr id="434" name="直線コネクタ 433"/>
        <xdr:cNvCxnSpPr/>
      </xdr:nvCxnSpPr>
      <xdr:spPr>
        <a:xfrm flipV="1">
          <a:off x="14782800" y="126131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78994</xdr:rowOff>
    </xdr:from>
    <xdr:to>
      <xdr:col>21</xdr:col>
      <xdr:colOff>361950</xdr:colOff>
      <xdr:row>73</xdr:row>
      <xdr:rowOff>138430</xdr:rowOff>
    </xdr:to>
    <xdr:cxnSp macro="">
      <xdr:nvCxnSpPr>
        <xdr:cNvPr id="437" name="直線コネクタ 436"/>
        <xdr:cNvCxnSpPr/>
      </xdr:nvCxnSpPr>
      <xdr:spPr>
        <a:xfrm>
          <a:off x="13893800" y="125948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78994</xdr:rowOff>
    </xdr:from>
    <xdr:to>
      <xdr:col>20</xdr:col>
      <xdr:colOff>158750</xdr:colOff>
      <xdr:row>73</xdr:row>
      <xdr:rowOff>147574</xdr:rowOff>
    </xdr:to>
    <xdr:cxnSp macro="">
      <xdr:nvCxnSpPr>
        <xdr:cNvPr id="440" name="直線コネクタ 439"/>
        <xdr:cNvCxnSpPr/>
      </xdr:nvCxnSpPr>
      <xdr:spPr>
        <a:xfrm flipV="1">
          <a:off x="13004800" y="125948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142494</xdr:rowOff>
    </xdr:from>
    <xdr:to>
      <xdr:col>24</xdr:col>
      <xdr:colOff>82550</xdr:colOff>
      <xdr:row>74</xdr:row>
      <xdr:rowOff>72644</xdr:rowOff>
    </xdr:to>
    <xdr:sp macro="" textlink="">
      <xdr:nvSpPr>
        <xdr:cNvPr id="450" name="円/楕円 449"/>
        <xdr:cNvSpPr/>
      </xdr:nvSpPr>
      <xdr:spPr>
        <a:xfrm>
          <a:off x="164592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51071</xdr:rowOff>
    </xdr:from>
    <xdr:ext cx="762000" cy="259045"/>
    <xdr:sp macro="" textlink="">
      <xdr:nvSpPr>
        <xdr:cNvPr id="451" name="公債費以外該当値テキスト"/>
        <xdr:cNvSpPr txBox="1"/>
      </xdr:nvSpPr>
      <xdr:spPr>
        <a:xfrm>
          <a:off x="16598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46482</xdr:rowOff>
    </xdr:from>
    <xdr:to>
      <xdr:col>22</xdr:col>
      <xdr:colOff>615950</xdr:colOff>
      <xdr:row>73</xdr:row>
      <xdr:rowOff>148082</xdr:rowOff>
    </xdr:to>
    <xdr:sp macro="" textlink="">
      <xdr:nvSpPr>
        <xdr:cNvPr id="452" name="円/楕円 451"/>
        <xdr:cNvSpPr/>
      </xdr:nvSpPr>
      <xdr:spPr>
        <a:xfrm>
          <a:off x="15621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158259</xdr:rowOff>
    </xdr:from>
    <xdr:ext cx="736600" cy="259045"/>
    <xdr:sp macro="" textlink="">
      <xdr:nvSpPr>
        <xdr:cNvPr id="453" name="テキスト ボックス 452"/>
        <xdr:cNvSpPr txBox="1"/>
      </xdr:nvSpPr>
      <xdr:spPr>
        <a:xfrm>
          <a:off x="15290800" y="12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87630</xdr:rowOff>
    </xdr:from>
    <xdr:to>
      <xdr:col>21</xdr:col>
      <xdr:colOff>412750</xdr:colOff>
      <xdr:row>74</xdr:row>
      <xdr:rowOff>17780</xdr:rowOff>
    </xdr:to>
    <xdr:sp macro="" textlink="">
      <xdr:nvSpPr>
        <xdr:cNvPr id="454" name="円/楕円 453"/>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27957</xdr:rowOff>
    </xdr:from>
    <xdr:ext cx="762000" cy="259045"/>
    <xdr:sp macro="" textlink="">
      <xdr:nvSpPr>
        <xdr:cNvPr id="455" name="テキスト ボックス 454"/>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28194</xdr:rowOff>
    </xdr:from>
    <xdr:to>
      <xdr:col>20</xdr:col>
      <xdr:colOff>209550</xdr:colOff>
      <xdr:row>73</xdr:row>
      <xdr:rowOff>129794</xdr:rowOff>
    </xdr:to>
    <xdr:sp macro="" textlink="">
      <xdr:nvSpPr>
        <xdr:cNvPr id="456" name="円/楕円 455"/>
        <xdr:cNvSpPr/>
      </xdr:nvSpPr>
      <xdr:spPr>
        <a:xfrm>
          <a:off x="13843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139971</xdr:rowOff>
    </xdr:from>
    <xdr:ext cx="762000" cy="259045"/>
    <xdr:sp macro="" textlink="">
      <xdr:nvSpPr>
        <xdr:cNvPr id="457" name="テキスト ボックス 456"/>
        <xdr:cNvSpPr txBox="1"/>
      </xdr:nvSpPr>
      <xdr:spPr>
        <a:xfrm>
          <a:off x="13512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96774</xdr:rowOff>
    </xdr:from>
    <xdr:to>
      <xdr:col>19</xdr:col>
      <xdr:colOff>6350</xdr:colOff>
      <xdr:row>74</xdr:row>
      <xdr:rowOff>26924</xdr:rowOff>
    </xdr:to>
    <xdr:sp macro="" textlink="">
      <xdr:nvSpPr>
        <xdr:cNvPr id="458" name="円/楕円 457"/>
        <xdr:cNvSpPr/>
      </xdr:nvSpPr>
      <xdr:spPr>
        <a:xfrm>
          <a:off x="12954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37101</xdr:rowOff>
    </xdr:from>
    <xdr:ext cx="762000" cy="259045"/>
    <xdr:sp macro="" textlink="">
      <xdr:nvSpPr>
        <xdr:cNvPr id="459" name="テキスト ボックス 458"/>
        <xdr:cNvSpPr txBox="1"/>
      </xdr:nvSpPr>
      <xdr:spPr>
        <a:xfrm>
          <a:off x="12623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兵庫県朝来市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14815</xdr:rowOff>
    </xdr:from>
    <xdr:to>
      <xdr:col>4</xdr:col>
      <xdr:colOff>1117600</xdr:colOff>
      <xdr:row>12</xdr:row>
      <xdr:rowOff>26073</xdr:rowOff>
    </xdr:to>
    <xdr:cxnSp macro="">
      <xdr:nvCxnSpPr>
        <xdr:cNvPr id="50" name="直線コネクタ 49"/>
        <xdr:cNvCxnSpPr/>
      </xdr:nvCxnSpPr>
      <xdr:spPr bwMode="auto">
        <a:xfrm flipV="1">
          <a:off x="5003800" y="2119840"/>
          <a:ext cx="647700" cy="1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26073</xdr:rowOff>
    </xdr:from>
    <xdr:to>
      <xdr:col>4</xdr:col>
      <xdr:colOff>469900</xdr:colOff>
      <xdr:row>12</xdr:row>
      <xdr:rowOff>52972</xdr:rowOff>
    </xdr:to>
    <xdr:cxnSp macro="">
      <xdr:nvCxnSpPr>
        <xdr:cNvPr id="53" name="直線コネクタ 52"/>
        <xdr:cNvCxnSpPr/>
      </xdr:nvCxnSpPr>
      <xdr:spPr bwMode="auto">
        <a:xfrm flipV="1">
          <a:off x="4305300" y="2131098"/>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52972</xdr:rowOff>
    </xdr:from>
    <xdr:to>
      <xdr:col>3</xdr:col>
      <xdr:colOff>904875</xdr:colOff>
      <xdr:row>12</xdr:row>
      <xdr:rowOff>122752</xdr:rowOff>
    </xdr:to>
    <xdr:cxnSp macro="">
      <xdr:nvCxnSpPr>
        <xdr:cNvPr id="56" name="直線コネクタ 55"/>
        <xdr:cNvCxnSpPr/>
      </xdr:nvCxnSpPr>
      <xdr:spPr bwMode="auto">
        <a:xfrm flipV="1">
          <a:off x="3606800" y="2157997"/>
          <a:ext cx="698500" cy="69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42856</xdr:rowOff>
    </xdr:from>
    <xdr:to>
      <xdr:col>3</xdr:col>
      <xdr:colOff>206375</xdr:colOff>
      <xdr:row>12</xdr:row>
      <xdr:rowOff>122752</xdr:rowOff>
    </xdr:to>
    <xdr:cxnSp macro="">
      <xdr:nvCxnSpPr>
        <xdr:cNvPr id="59" name="直線コネクタ 58"/>
        <xdr:cNvCxnSpPr/>
      </xdr:nvCxnSpPr>
      <xdr:spPr bwMode="auto">
        <a:xfrm>
          <a:off x="2908300" y="2147881"/>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135465</xdr:rowOff>
    </xdr:from>
    <xdr:to>
      <xdr:col>5</xdr:col>
      <xdr:colOff>34925</xdr:colOff>
      <xdr:row>12</xdr:row>
      <xdr:rowOff>65615</xdr:rowOff>
    </xdr:to>
    <xdr:sp macro="" textlink="">
      <xdr:nvSpPr>
        <xdr:cNvPr id="69" name="円/楕円 68"/>
        <xdr:cNvSpPr/>
      </xdr:nvSpPr>
      <xdr:spPr bwMode="auto">
        <a:xfrm>
          <a:off x="5600700" y="206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67931</xdr:rowOff>
    </xdr:from>
    <xdr:ext cx="762000" cy="259045"/>
    <xdr:sp macro="" textlink="">
      <xdr:nvSpPr>
        <xdr:cNvPr id="70" name="人口1人当たり決算額の推移該当値テキスト130"/>
        <xdr:cNvSpPr txBox="1"/>
      </xdr:nvSpPr>
      <xdr:spPr>
        <a:xfrm>
          <a:off x="5740400" y="20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115,389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146723</xdr:rowOff>
    </xdr:from>
    <xdr:to>
      <xdr:col>4</xdr:col>
      <xdr:colOff>520700</xdr:colOff>
      <xdr:row>12</xdr:row>
      <xdr:rowOff>76873</xdr:rowOff>
    </xdr:to>
    <xdr:sp macro="" textlink="">
      <xdr:nvSpPr>
        <xdr:cNvPr id="71" name="円/楕円 70"/>
        <xdr:cNvSpPr/>
      </xdr:nvSpPr>
      <xdr:spPr bwMode="auto">
        <a:xfrm>
          <a:off x="4953000" y="2080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87050</xdr:rowOff>
    </xdr:from>
    <xdr:ext cx="736600" cy="259045"/>
    <xdr:sp macro="" textlink="">
      <xdr:nvSpPr>
        <xdr:cNvPr id="72" name="テキスト ボックス 71"/>
        <xdr:cNvSpPr txBox="1"/>
      </xdr:nvSpPr>
      <xdr:spPr>
        <a:xfrm>
          <a:off x="4622800" y="184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114,798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2172</xdr:rowOff>
    </xdr:from>
    <xdr:to>
      <xdr:col>3</xdr:col>
      <xdr:colOff>955675</xdr:colOff>
      <xdr:row>12</xdr:row>
      <xdr:rowOff>103772</xdr:rowOff>
    </xdr:to>
    <xdr:sp macro="" textlink="">
      <xdr:nvSpPr>
        <xdr:cNvPr id="73" name="円/楕円 72"/>
        <xdr:cNvSpPr/>
      </xdr:nvSpPr>
      <xdr:spPr bwMode="auto">
        <a:xfrm>
          <a:off x="4254500" y="210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113949</xdr:rowOff>
    </xdr:from>
    <xdr:ext cx="762000" cy="259045"/>
    <xdr:sp macro="" textlink="">
      <xdr:nvSpPr>
        <xdr:cNvPr id="74" name="テキスト ボックス 73"/>
        <xdr:cNvSpPr txBox="1"/>
      </xdr:nvSpPr>
      <xdr:spPr>
        <a:xfrm>
          <a:off x="3924300" y="187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113,386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71952</xdr:rowOff>
    </xdr:from>
    <xdr:to>
      <xdr:col>3</xdr:col>
      <xdr:colOff>257175</xdr:colOff>
      <xdr:row>13</xdr:row>
      <xdr:rowOff>2102</xdr:rowOff>
    </xdr:to>
    <xdr:sp macro="" textlink="">
      <xdr:nvSpPr>
        <xdr:cNvPr id="75" name="円/楕円 74"/>
        <xdr:cNvSpPr/>
      </xdr:nvSpPr>
      <xdr:spPr bwMode="auto">
        <a:xfrm>
          <a:off x="3556000" y="21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12279</xdr:rowOff>
    </xdr:from>
    <xdr:ext cx="762000" cy="259045"/>
    <xdr:sp macro="" textlink="">
      <xdr:nvSpPr>
        <xdr:cNvPr id="76" name="テキスト ボックス 75"/>
        <xdr:cNvSpPr txBox="1"/>
      </xdr:nvSpPr>
      <xdr:spPr>
        <a:xfrm>
          <a:off x="3225800" y="194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163506</xdr:rowOff>
    </xdr:from>
    <xdr:to>
      <xdr:col>2</xdr:col>
      <xdr:colOff>692150</xdr:colOff>
      <xdr:row>12</xdr:row>
      <xdr:rowOff>93656</xdr:rowOff>
    </xdr:to>
    <xdr:sp macro="" textlink="">
      <xdr:nvSpPr>
        <xdr:cNvPr id="77" name="円/楕円 76"/>
        <xdr:cNvSpPr/>
      </xdr:nvSpPr>
      <xdr:spPr bwMode="auto">
        <a:xfrm>
          <a:off x="2857500" y="209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103833</xdr:rowOff>
    </xdr:from>
    <xdr:ext cx="762000" cy="259045"/>
    <xdr:sp macro="" textlink="">
      <xdr:nvSpPr>
        <xdr:cNvPr id="78" name="テキスト ボックス 77"/>
        <xdr:cNvSpPr txBox="1"/>
      </xdr:nvSpPr>
      <xdr:spPr>
        <a:xfrm>
          <a:off x="2527300" y="186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135733</xdr:rowOff>
    </xdr:from>
    <xdr:to>
      <xdr:col>4</xdr:col>
      <xdr:colOff>1117600</xdr:colOff>
      <xdr:row>35</xdr:row>
      <xdr:rowOff>160582</xdr:rowOff>
    </xdr:to>
    <xdr:cxnSp macro="">
      <xdr:nvCxnSpPr>
        <xdr:cNvPr id="110" name="直線コネクタ 109"/>
        <xdr:cNvCxnSpPr/>
      </xdr:nvCxnSpPr>
      <xdr:spPr bwMode="auto">
        <a:xfrm flipV="1">
          <a:off x="5003800" y="6746083"/>
          <a:ext cx="647700" cy="2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160582</xdr:rowOff>
    </xdr:from>
    <xdr:to>
      <xdr:col>4</xdr:col>
      <xdr:colOff>469900</xdr:colOff>
      <xdr:row>35</xdr:row>
      <xdr:rowOff>228681</xdr:rowOff>
    </xdr:to>
    <xdr:cxnSp macro="">
      <xdr:nvCxnSpPr>
        <xdr:cNvPr id="113" name="直線コネクタ 112"/>
        <xdr:cNvCxnSpPr/>
      </xdr:nvCxnSpPr>
      <xdr:spPr bwMode="auto">
        <a:xfrm flipV="1">
          <a:off x="4305300" y="6770932"/>
          <a:ext cx="698500" cy="6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165931</xdr:rowOff>
    </xdr:from>
    <xdr:to>
      <xdr:col>3</xdr:col>
      <xdr:colOff>904875</xdr:colOff>
      <xdr:row>35</xdr:row>
      <xdr:rowOff>228681</xdr:rowOff>
    </xdr:to>
    <xdr:cxnSp macro="">
      <xdr:nvCxnSpPr>
        <xdr:cNvPr id="116" name="直線コネクタ 115"/>
        <xdr:cNvCxnSpPr/>
      </xdr:nvCxnSpPr>
      <xdr:spPr bwMode="auto">
        <a:xfrm>
          <a:off x="3606800" y="6433381"/>
          <a:ext cx="698500" cy="40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86218</xdr:rowOff>
    </xdr:from>
    <xdr:to>
      <xdr:col>3</xdr:col>
      <xdr:colOff>206375</xdr:colOff>
      <xdr:row>34</xdr:row>
      <xdr:rowOff>165931</xdr:rowOff>
    </xdr:to>
    <xdr:cxnSp macro="">
      <xdr:nvCxnSpPr>
        <xdr:cNvPr id="119" name="直線コネクタ 118"/>
        <xdr:cNvCxnSpPr/>
      </xdr:nvCxnSpPr>
      <xdr:spPr bwMode="auto">
        <a:xfrm>
          <a:off x="2908300" y="6353668"/>
          <a:ext cx="698500" cy="7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84933</xdr:rowOff>
    </xdr:from>
    <xdr:to>
      <xdr:col>5</xdr:col>
      <xdr:colOff>34925</xdr:colOff>
      <xdr:row>35</xdr:row>
      <xdr:rowOff>186533</xdr:rowOff>
    </xdr:to>
    <xdr:sp macro="" textlink="">
      <xdr:nvSpPr>
        <xdr:cNvPr id="129" name="円/楕円 128"/>
        <xdr:cNvSpPr/>
      </xdr:nvSpPr>
      <xdr:spPr bwMode="auto">
        <a:xfrm>
          <a:off x="5600700" y="669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272910</xdr:rowOff>
    </xdr:from>
    <xdr:ext cx="762000" cy="259045"/>
    <xdr:sp macro="" textlink="">
      <xdr:nvSpPr>
        <xdr:cNvPr id="130" name="人口1人当たり決算額の推移該当値テキスト445"/>
        <xdr:cNvSpPr txBox="1"/>
      </xdr:nvSpPr>
      <xdr:spPr>
        <a:xfrm>
          <a:off x="5740400" y="65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109782</xdr:rowOff>
    </xdr:from>
    <xdr:to>
      <xdr:col>4</xdr:col>
      <xdr:colOff>520700</xdr:colOff>
      <xdr:row>35</xdr:row>
      <xdr:rowOff>211382</xdr:rowOff>
    </xdr:to>
    <xdr:sp macro="" textlink="">
      <xdr:nvSpPr>
        <xdr:cNvPr id="131" name="円/楕円 130"/>
        <xdr:cNvSpPr/>
      </xdr:nvSpPr>
      <xdr:spPr bwMode="auto">
        <a:xfrm>
          <a:off x="4953000" y="67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221559</xdr:rowOff>
    </xdr:from>
    <xdr:ext cx="736600" cy="259045"/>
    <xdr:sp macro="" textlink="">
      <xdr:nvSpPr>
        <xdr:cNvPr id="132" name="テキスト ボックス 131"/>
        <xdr:cNvSpPr txBox="1"/>
      </xdr:nvSpPr>
      <xdr:spPr>
        <a:xfrm>
          <a:off x="4622800" y="648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177881</xdr:rowOff>
    </xdr:from>
    <xdr:to>
      <xdr:col>3</xdr:col>
      <xdr:colOff>955675</xdr:colOff>
      <xdr:row>35</xdr:row>
      <xdr:rowOff>279481</xdr:rowOff>
    </xdr:to>
    <xdr:sp macro="" textlink="">
      <xdr:nvSpPr>
        <xdr:cNvPr id="133" name="円/楕円 132"/>
        <xdr:cNvSpPr/>
      </xdr:nvSpPr>
      <xdr:spPr bwMode="auto">
        <a:xfrm>
          <a:off x="4254500" y="67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289658</xdr:rowOff>
    </xdr:from>
    <xdr:ext cx="762000" cy="259045"/>
    <xdr:sp macro="" textlink="">
      <xdr:nvSpPr>
        <xdr:cNvPr id="134" name="テキスト ボックス 133"/>
        <xdr:cNvSpPr txBox="1"/>
      </xdr:nvSpPr>
      <xdr:spPr>
        <a:xfrm>
          <a:off x="3924300" y="65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115131</xdr:rowOff>
    </xdr:from>
    <xdr:to>
      <xdr:col>3</xdr:col>
      <xdr:colOff>257175</xdr:colOff>
      <xdr:row>34</xdr:row>
      <xdr:rowOff>216731</xdr:rowOff>
    </xdr:to>
    <xdr:sp macro="" textlink="">
      <xdr:nvSpPr>
        <xdr:cNvPr id="135" name="円/楕円 134"/>
        <xdr:cNvSpPr/>
      </xdr:nvSpPr>
      <xdr:spPr bwMode="auto">
        <a:xfrm>
          <a:off x="3556000" y="638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226908</xdr:rowOff>
    </xdr:from>
    <xdr:ext cx="762000" cy="259045"/>
    <xdr:sp macro="" textlink="">
      <xdr:nvSpPr>
        <xdr:cNvPr id="136" name="テキスト ボックス 135"/>
        <xdr:cNvSpPr txBox="1"/>
      </xdr:nvSpPr>
      <xdr:spPr>
        <a:xfrm>
          <a:off x="3225800" y="615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35418</xdr:rowOff>
    </xdr:from>
    <xdr:to>
      <xdr:col>2</xdr:col>
      <xdr:colOff>692150</xdr:colOff>
      <xdr:row>34</xdr:row>
      <xdr:rowOff>137018</xdr:rowOff>
    </xdr:to>
    <xdr:sp macro="" textlink="">
      <xdr:nvSpPr>
        <xdr:cNvPr id="137" name="円/楕円 136"/>
        <xdr:cNvSpPr/>
      </xdr:nvSpPr>
      <xdr:spPr bwMode="auto">
        <a:xfrm>
          <a:off x="2857500" y="630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147195</xdr:rowOff>
    </xdr:from>
    <xdr:ext cx="762000" cy="259045"/>
    <xdr:sp macro="" textlink="">
      <xdr:nvSpPr>
        <xdr:cNvPr id="138" name="テキスト ボックス 137"/>
        <xdr:cNvSpPr txBox="1"/>
      </xdr:nvSpPr>
      <xdr:spPr>
        <a:xfrm>
          <a:off x="2527300" y="6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26524</xdr:rowOff>
    </xdr:from>
    <xdr:to>
      <xdr:col>6</xdr:col>
      <xdr:colOff>510540</xdr:colOff>
      <xdr:row>39</xdr:row>
      <xdr:rowOff>82112</xdr:rowOff>
    </xdr:to>
    <xdr:cxnSp macro="">
      <xdr:nvCxnSpPr>
        <xdr:cNvPr id="56" name="直線コネクタ 55"/>
        <xdr:cNvCxnSpPr/>
      </xdr:nvCxnSpPr>
      <xdr:spPr>
        <a:xfrm flipV="1">
          <a:off x="4633595" y="5512924"/>
          <a:ext cx="1270" cy="125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85939</xdr:rowOff>
    </xdr:from>
    <xdr:ext cx="534377" cy="259045"/>
    <xdr:sp macro="" textlink="">
      <xdr:nvSpPr>
        <xdr:cNvPr id="57" name="人件費最小値テキスト"/>
        <xdr:cNvSpPr txBox="1"/>
      </xdr:nvSpPr>
      <xdr:spPr>
        <a:xfrm>
          <a:off x="4686300" y="67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82112</xdr:rowOff>
    </xdr:from>
    <xdr:to>
      <xdr:col>6</xdr:col>
      <xdr:colOff>600075</xdr:colOff>
      <xdr:row>39</xdr:row>
      <xdr:rowOff>82112</xdr:rowOff>
    </xdr:to>
    <xdr:cxnSp macro="">
      <xdr:nvCxnSpPr>
        <xdr:cNvPr id="58" name="直線コネクタ 57"/>
        <xdr:cNvCxnSpPr/>
      </xdr:nvCxnSpPr>
      <xdr:spPr>
        <a:xfrm>
          <a:off x="4546600" y="676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144651</xdr:rowOff>
    </xdr:from>
    <xdr:ext cx="599010" cy="259045"/>
    <xdr:sp macro="" textlink="">
      <xdr:nvSpPr>
        <xdr:cNvPr id="59" name="人件費最大値テキスト"/>
        <xdr:cNvSpPr txBox="1"/>
      </xdr:nvSpPr>
      <xdr:spPr>
        <a:xfrm>
          <a:off x="4686300" y="52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32</xdr:row>
      <xdr:rowOff>26524</xdr:rowOff>
    </xdr:from>
    <xdr:to>
      <xdr:col>6</xdr:col>
      <xdr:colOff>600075</xdr:colOff>
      <xdr:row>32</xdr:row>
      <xdr:rowOff>26524</xdr:rowOff>
    </xdr:to>
    <xdr:cxnSp macro="">
      <xdr:nvCxnSpPr>
        <xdr:cNvPr id="60" name="直線コネクタ 59"/>
        <xdr:cNvCxnSpPr/>
      </xdr:nvCxnSpPr>
      <xdr:spPr>
        <a:xfrm>
          <a:off x="4546600" y="551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136728</xdr:rowOff>
    </xdr:from>
    <xdr:to>
      <xdr:col>6</xdr:col>
      <xdr:colOff>511175</xdr:colOff>
      <xdr:row>34</xdr:row>
      <xdr:rowOff>16142</xdr:rowOff>
    </xdr:to>
    <xdr:cxnSp macro="">
      <xdr:nvCxnSpPr>
        <xdr:cNvPr id="61" name="直線コネクタ 60"/>
        <xdr:cNvCxnSpPr/>
      </xdr:nvCxnSpPr>
      <xdr:spPr>
        <a:xfrm flipV="1">
          <a:off x="3797300" y="5794578"/>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121905</xdr:rowOff>
    </xdr:from>
    <xdr:ext cx="534377" cy="259045"/>
    <xdr:sp macro="" textlink="">
      <xdr:nvSpPr>
        <xdr:cNvPr id="62" name="人件費平均値テキスト"/>
        <xdr:cNvSpPr txBox="1"/>
      </xdr:nvSpPr>
      <xdr:spPr>
        <a:xfrm>
          <a:off x="4686300" y="612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143478</xdr:rowOff>
    </xdr:from>
    <xdr:to>
      <xdr:col>6</xdr:col>
      <xdr:colOff>561975</xdr:colOff>
      <xdr:row>36</xdr:row>
      <xdr:rowOff>73628</xdr:rowOff>
    </xdr:to>
    <xdr:sp macro="" textlink="">
      <xdr:nvSpPr>
        <xdr:cNvPr id="63" name="フローチャート : 判断 62"/>
        <xdr:cNvSpPr/>
      </xdr:nvSpPr>
      <xdr:spPr>
        <a:xfrm>
          <a:off x="45847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125165</xdr:rowOff>
    </xdr:from>
    <xdr:to>
      <xdr:col>5</xdr:col>
      <xdr:colOff>358775</xdr:colOff>
      <xdr:row>34</xdr:row>
      <xdr:rowOff>16142</xdr:rowOff>
    </xdr:to>
    <xdr:cxnSp macro="">
      <xdr:nvCxnSpPr>
        <xdr:cNvPr id="64" name="直線コネクタ 63"/>
        <xdr:cNvCxnSpPr/>
      </xdr:nvCxnSpPr>
      <xdr:spPr>
        <a:xfrm>
          <a:off x="2908300" y="5783015"/>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71450</xdr:rowOff>
    </xdr:from>
    <xdr:to>
      <xdr:col>5</xdr:col>
      <xdr:colOff>409575</xdr:colOff>
      <xdr:row>36</xdr:row>
      <xdr:rowOff>1600</xdr:rowOff>
    </xdr:to>
    <xdr:sp macro="" textlink="">
      <xdr:nvSpPr>
        <xdr:cNvPr id="65" name="フローチャート : 判断 64"/>
        <xdr:cNvSpPr/>
      </xdr:nvSpPr>
      <xdr:spPr>
        <a:xfrm>
          <a:off x="3746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164177</xdr:rowOff>
    </xdr:from>
    <xdr:ext cx="534377" cy="259045"/>
    <xdr:sp macro="" textlink="">
      <xdr:nvSpPr>
        <xdr:cNvPr id="66" name="テキスト ボックス 65"/>
        <xdr:cNvSpPr txBox="1"/>
      </xdr:nvSpPr>
      <xdr:spPr>
        <a:xfrm>
          <a:off x="3530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125165</xdr:rowOff>
    </xdr:from>
    <xdr:to>
      <xdr:col>4</xdr:col>
      <xdr:colOff>155575</xdr:colOff>
      <xdr:row>33</xdr:row>
      <xdr:rowOff>160084</xdr:rowOff>
    </xdr:to>
    <xdr:cxnSp macro="">
      <xdr:nvCxnSpPr>
        <xdr:cNvPr id="67" name="直線コネクタ 66"/>
        <xdr:cNvCxnSpPr/>
      </xdr:nvCxnSpPr>
      <xdr:spPr>
        <a:xfrm flipV="1">
          <a:off x="2019300" y="5783015"/>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7975</xdr:rowOff>
    </xdr:from>
    <xdr:to>
      <xdr:col>4</xdr:col>
      <xdr:colOff>206375</xdr:colOff>
      <xdr:row>34</xdr:row>
      <xdr:rowOff>109575</xdr:rowOff>
    </xdr:to>
    <xdr:sp macro="" textlink="">
      <xdr:nvSpPr>
        <xdr:cNvPr id="68" name="フローチャート : 判断 67"/>
        <xdr:cNvSpPr/>
      </xdr:nvSpPr>
      <xdr:spPr>
        <a:xfrm>
          <a:off x="2857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100702</xdr:rowOff>
    </xdr:from>
    <xdr:ext cx="534377" cy="259045"/>
    <xdr:sp macro="" textlink="">
      <xdr:nvSpPr>
        <xdr:cNvPr id="69" name="テキスト ボックス 68"/>
        <xdr:cNvSpPr txBox="1"/>
      </xdr:nvSpPr>
      <xdr:spPr>
        <a:xfrm>
          <a:off x="2641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78645</xdr:rowOff>
    </xdr:from>
    <xdr:to>
      <xdr:col>2</xdr:col>
      <xdr:colOff>638175</xdr:colOff>
      <xdr:row>33</xdr:row>
      <xdr:rowOff>160084</xdr:rowOff>
    </xdr:to>
    <xdr:cxnSp macro="">
      <xdr:nvCxnSpPr>
        <xdr:cNvPr id="70" name="直線コネクタ 69"/>
        <xdr:cNvCxnSpPr/>
      </xdr:nvCxnSpPr>
      <xdr:spPr>
        <a:xfrm>
          <a:off x="1130300" y="5393595"/>
          <a:ext cx="889000" cy="4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28511</xdr:rowOff>
    </xdr:from>
    <xdr:to>
      <xdr:col>3</xdr:col>
      <xdr:colOff>3175</xdr:colOff>
      <xdr:row>34</xdr:row>
      <xdr:rowOff>130111</xdr:rowOff>
    </xdr:to>
    <xdr:sp macro="" textlink="">
      <xdr:nvSpPr>
        <xdr:cNvPr id="71" name="フローチャート : 判断 70"/>
        <xdr:cNvSpPr/>
      </xdr:nvSpPr>
      <xdr:spPr>
        <a:xfrm>
          <a:off x="1968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121238</xdr:rowOff>
    </xdr:from>
    <xdr:ext cx="534377" cy="259045"/>
    <xdr:sp macro="" textlink="">
      <xdr:nvSpPr>
        <xdr:cNvPr id="72" name="テキスト ボックス 71"/>
        <xdr:cNvSpPr txBox="1"/>
      </xdr:nvSpPr>
      <xdr:spPr>
        <a:xfrm>
          <a:off x="1752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167596</xdr:rowOff>
    </xdr:from>
    <xdr:to>
      <xdr:col>1</xdr:col>
      <xdr:colOff>485775</xdr:colOff>
      <xdr:row>34</xdr:row>
      <xdr:rowOff>97746</xdr:rowOff>
    </xdr:to>
    <xdr:sp macro="" textlink="">
      <xdr:nvSpPr>
        <xdr:cNvPr id="73" name="フローチャート : 判断 72"/>
        <xdr:cNvSpPr/>
      </xdr:nvSpPr>
      <xdr:spPr>
        <a:xfrm>
          <a:off x="1079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88873</xdr:rowOff>
    </xdr:from>
    <xdr:ext cx="534377" cy="259045"/>
    <xdr:sp macro="" textlink="">
      <xdr:nvSpPr>
        <xdr:cNvPr id="74" name="テキスト ボックス 73"/>
        <xdr:cNvSpPr txBox="1"/>
      </xdr:nvSpPr>
      <xdr:spPr>
        <a:xfrm>
          <a:off x="863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85928</xdr:rowOff>
    </xdr:from>
    <xdr:to>
      <xdr:col>6</xdr:col>
      <xdr:colOff>561975</xdr:colOff>
      <xdr:row>34</xdr:row>
      <xdr:rowOff>16078</xdr:rowOff>
    </xdr:to>
    <xdr:sp macro="" textlink="">
      <xdr:nvSpPr>
        <xdr:cNvPr id="80" name="円/楕円 79"/>
        <xdr:cNvSpPr/>
      </xdr:nvSpPr>
      <xdr:spPr>
        <a:xfrm>
          <a:off x="45847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108805</xdr:rowOff>
    </xdr:from>
    <xdr:ext cx="534377" cy="259045"/>
    <xdr:sp macro="" textlink="">
      <xdr:nvSpPr>
        <xdr:cNvPr id="81" name="人件費該当値テキスト"/>
        <xdr:cNvSpPr txBox="1"/>
      </xdr:nvSpPr>
      <xdr:spPr>
        <a:xfrm>
          <a:off x="4686300" y="55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136792</xdr:rowOff>
    </xdr:from>
    <xdr:to>
      <xdr:col>5</xdr:col>
      <xdr:colOff>409575</xdr:colOff>
      <xdr:row>34</xdr:row>
      <xdr:rowOff>66942</xdr:rowOff>
    </xdr:to>
    <xdr:sp macro="" textlink="">
      <xdr:nvSpPr>
        <xdr:cNvPr id="82" name="円/楕円 81"/>
        <xdr:cNvSpPr/>
      </xdr:nvSpPr>
      <xdr:spPr>
        <a:xfrm>
          <a:off x="3746500" y="57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83469</xdr:rowOff>
    </xdr:from>
    <xdr:ext cx="534377" cy="259045"/>
    <xdr:sp macro="" textlink="">
      <xdr:nvSpPr>
        <xdr:cNvPr id="83" name="テキスト ボックス 82"/>
        <xdr:cNvSpPr txBox="1"/>
      </xdr:nvSpPr>
      <xdr:spPr>
        <a:xfrm>
          <a:off x="3530111" y="55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74365</xdr:rowOff>
    </xdr:from>
    <xdr:to>
      <xdr:col>4</xdr:col>
      <xdr:colOff>206375</xdr:colOff>
      <xdr:row>34</xdr:row>
      <xdr:rowOff>4515</xdr:rowOff>
    </xdr:to>
    <xdr:sp macro="" textlink="">
      <xdr:nvSpPr>
        <xdr:cNvPr id="84" name="円/楕円 83"/>
        <xdr:cNvSpPr/>
      </xdr:nvSpPr>
      <xdr:spPr>
        <a:xfrm>
          <a:off x="2857500" y="57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21042</xdr:rowOff>
    </xdr:from>
    <xdr:ext cx="534377" cy="259045"/>
    <xdr:sp macro="" textlink="">
      <xdr:nvSpPr>
        <xdr:cNvPr id="85" name="テキスト ボックス 84"/>
        <xdr:cNvSpPr txBox="1"/>
      </xdr:nvSpPr>
      <xdr:spPr>
        <a:xfrm>
          <a:off x="2641111" y="55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109284</xdr:rowOff>
    </xdr:from>
    <xdr:to>
      <xdr:col>3</xdr:col>
      <xdr:colOff>3175</xdr:colOff>
      <xdr:row>34</xdr:row>
      <xdr:rowOff>39434</xdr:rowOff>
    </xdr:to>
    <xdr:sp macro="" textlink="">
      <xdr:nvSpPr>
        <xdr:cNvPr id="86" name="円/楕円 85"/>
        <xdr:cNvSpPr/>
      </xdr:nvSpPr>
      <xdr:spPr>
        <a:xfrm>
          <a:off x="1968500" y="57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55961</xdr:rowOff>
    </xdr:from>
    <xdr:ext cx="534377" cy="259045"/>
    <xdr:sp macro="" textlink="">
      <xdr:nvSpPr>
        <xdr:cNvPr id="87" name="テキスト ボックス 86"/>
        <xdr:cNvSpPr txBox="1"/>
      </xdr:nvSpPr>
      <xdr:spPr>
        <a:xfrm>
          <a:off x="1752111" y="55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27845</xdr:rowOff>
    </xdr:from>
    <xdr:to>
      <xdr:col>1</xdr:col>
      <xdr:colOff>485775</xdr:colOff>
      <xdr:row>31</xdr:row>
      <xdr:rowOff>129445</xdr:rowOff>
    </xdr:to>
    <xdr:sp macro="" textlink="">
      <xdr:nvSpPr>
        <xdr:cNvPr id="88" name="円/楕円 87"/>
        <xdr:cNvSpPr/>
      </xdr:nvSpPr>
      <xdr:spPr>
        <a:xfrm>
          <a:off x="1079500" y="53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145972</xdr:rowOff>
    </xdr:from>
    <xdr:ext cx="599010" cy="259045"/>
    <xdr:sp macro="" textlink="">
      <xdr:nvSpPr>
        <xdr:cNvPr id="89" name="テキスト ボックス 88"/>
        <xdr:cNvSpPr txBox="1"/>
      </xdr:nvSpPr>
      <xdr:spPr>
        <a:xfrm>
          <a:off x="830794" y="511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3" name="直線コネクタ 112"/>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4"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5" name="直線コネクタ 114"/>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6"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7" name="直線コネクタ 116"/>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159806</xdr:rowOff>
    </xdr:from>
    <xdr:to>
      <xdr:col>6</xdr:col>
      <xdr:colOff>511175</xdr:colOff>
      <xdr:row>56</xdr:row>
      <xdr:rowOff>162472</xdr:rowOff>
    </xdr:to>
    <xdr:cxnSp macro="">
      <xdr:nvCxnSpPr>
        <xdr:cNvPr id="118" name="直線コネクタ 117"/>
        <xdr:cNvCxnSpPr/>
      </xdr:nvCxnSpPr>
      <xdr:spPr>
        <a:xfrm flipV="1">
          <a:off x="3797300" y="9761006"/>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9"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20" name="フローチャート : 判断 119"/>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162472</xdr:rowOff>
    </xdr:from>
    <xdr:to>
      <xdr:col>5</xdr:col>
      <xdr:colOff>358775</xdr:colOff>
      <xdr:row>57</xdr:row>
      <xdr:rowOff>9706</xdr:rowOff>
    </xdr:to>
    <xdr:cxnSp macro="">
      <xdr:nvCxnSpPr>
        <xdr:cNvPr id="121" name="直線コネクタ 120"/>
        <xdr:cNvCxnSpPr/>
      </xdr:nvCxnSpPr>
      <xdr:spPr>
        <a:xfrm flipV="1">
          <a:off x="2908300" y="9763672"/>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2" name="フローチャート : 判断 121"/>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3" name="テキスト ボックス 122"/>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9706</xdr:rowOff>
    </xdr:from>
    <xdr:to>
      <xdr:col>4</xdr:col>
      <xdr:colOff>155575</xdr:colOff>
      <xdr:row>57</xdr:row>
      <xdr:rowOff>12393</xdr:rowOff>
    </xdr:to>
    <xdr:cxnSp macro="">
      <xdr:nvCxnSpPr>
        <xdr:cNvPr id="124" name="直線コネクタ 123"/>
        <xdr:cNvCxnSpPr/>
      </xdr:nvCxnSpPr>
      <xdr:spPr>
        <a:xfrm flipV="1">
          <a:off x="2019300" y="9782356"/>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5" name="フローチャート : 判断 124"/>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6" name="テキスト ボックス 125"/>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12393</xdr:rowOff>
    </xdr:from>
    <xdr:to>
      <xdr:col>2</xdr:col>
      <xdr:colOff>638175</xdr:colOff>
      <xdr:row>57</xdr:row>
      <xdr:rowOff>12915</xdr:rowOff>
    </xdr:to>
    <xdr:cxnSp macro="">
      <xdr:nvCxnSpPr>
        <xdr:cNvPr id="127" name="直線コネクタ 126"/>
        <xdr:cNvCxnSpPr/>
      </xdr:nvCxnSpPr>
      <xdr:spPr>
        <a:xfrm flipV="1">
          <a:off x="1130300" y="978504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8" name="フローチャート : 判断 127"/>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9" name="テキスト ボックス 128"/>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30" name="フローチャート : 判断 129"/>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31" name="テキスト ボックス 130"/>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109006</xdr:rowOff>
    </xdr:from>
    <xdr:to>
      <xdr:col>6</xdr:col>
      <xdr:colOff>561975</xdr:colOff>
      <xdr:row>57</xdr:row>
      <xdr:rowOff>39156</xdr:rowOff>
    </xdr:to>
    <xdr:sp macro="" textlink="">
      <xdr:nvSpPr>
        <xdr:cNvPr id="137" name="円/楕円 136"/>
        <xdr:cNvSpPr/>
      </xdr:nvSpPr>
      <xdr:spPr>
        <a:xfrm>
          <a:off x="4584700" y="97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131883</xdr:rowOff>
    </xdr:from>
    <xdr:ext cx="599010" cy="259045"/>
    <xdr:sp macro="" textlink="">
      <xdr:nvSpPr>
        <xdr:cNvPr id="138" name="物件費該当値テキスト"/>
        <xdr:cNvSpPr txBox="1"/>
      </xdr:nvSpPr>
      <xdr:spPr>
        <a:xfrm>
          <a:off x="4686300" y="95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111672</xdr:rowOff>
    </xdr:from>
    <xdr:to>
      <xdr:col>5</xdr:col>
      <xdr:colOff>409575</xdr:colOff>
      <xdr:row>57</xdr:row>
      <xdr:rowOff>41822</xdr:rowOff>
    </xdr:to>
    <xdr:sp macro="" textlink="">
      <xdr:nvSpPr>
        <xdr:cNvPr id="139" name="円/楕円 138"/>
        <xdr:cNvSpPr/>
      </xdr:nvSpPr>
      <xdr:spPr>
        <a:xfrm>
          <a:off x="3746500" y="97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58349</xdr:rowOff>
    </xdr:from>
    <xdr:ext cx="599010" cy="259045"/>
    <xdr:sp macro="" textlink="">
      <xdr:nvSpPr>
        <xdr:cNvPr id="140" name="テキスト ボックス 139"/>
        <xdr:cNvSpPr txBox="1"/>
      </xdr:nvSpPr>
      <xdr:spPr>
        <a:xfrm>
          <a:off x="3497794" y="94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130356</xdr:rowOff>
    </xdr:from>
    <xdr:to>
      <xdr:col>4</xdr:col>
      <xdr:colOff>206375</xdr:colOff>
      <xdr:row>57</xdr:row>
      <xdr:rowOff>60506</xdr:rowOff>
    </xdr:to>
    <xdr:sp macro="" textlink="">
      <xdr:nvSpPr>
        <xdr:cNvPr id="141" name="円/楕円 140"/>
        <xdr:cNvSpPr/>
      </xdr:nvSpPr>
      <xdr:spPr>
        <a:xfrm>
          <a:off x="2857500" y="97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77033</xdr:rowOff>
    </xdr:from>
    <xdr:ext cx="534377" cy="259045"/>
    <xdr:sp macro="" textlink="">
      <xdr:nvSpPr>
        <xdr:cNvPr id="142" name="テキスト ボックス 141"/>
        <xdr:cNvSpPr txBox="1"/>
      </xdr:nvSpPr>
      <xdr:spPr>
        <a:xfrm>
          <a:off x="2641111" y="95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133043</xdr:rowOff>
    </xdr:from>
    <xdr:to>
      <xdr:col>3</xdr:col>
      <xdr:colOff>3175</xdr:colOff>
      <xdr:row>57</xdr:row>
      <xdr:rowOff>63193</xdr:rowOff>
    </xdr:to>
    <xdr:sp macro="" textlink="">
      <xdr:nvSpPr>
        <xdr:cNvPr id="143" name="円/楕円 142"/>
        <xdr:cNvSpPr/>
      </xdr:nvSpPr>
      <xdr:spPr>
        <a:xfrm>
          <a:off x="1968500" y="97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79720</xdr:rowOff>
    </xdr:from>
    <xdr:ext cx="534377" cy="259045"/>
    <xdr:sp macro="" textlink="">
      <xdr:nvSpPr>
        <xdr:cNvPr id="144" name="テキスト ボックス 143"/>
        <xdr:cNvSpPr txBox="1"/>
      </xdr:nvSpPr>
      <xdr:spPr>
        <a:xfrm>
          <a:off x="1752111" y="95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133565</xdr:rowOff>
    </xdr:from>
    <xdr:to>
      <xdr:col>1</xdr:col>
      <xdr:colOff>485775</xdr:colOff>
      <xdr:row>57</xdr:row>
      <xdr:rowOff>63715</xdr:rowOff>
    </xdr:to>
    <xdr:sp macro="" textlink="">
      <xdr:nvSpPr>
        <xdr:cNvPr id="145" name="円/楕円 144"/>
        <xdr:cNvSpPr/>
      </xdr:nvSpPr>
      <xdr:spPr>
        <a:xfrm>
          <a:off x="1079500" y="97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80242</xdr:rowOff>
    </xdr:from>
    <xdr:ext cx="534377" cy="259045"/>
    <xdr:sp macro="" textlink="">
      <xdr:nvSpPr>
        <xdr:cNvPr id="146" name="テキスト ボックス 145"/>
        <xdr:cNvSpPr txBox="1"/>
      </xdr:nvSpPr>
      <xdr:spPr>
        <a:xfrm>
          <a:off x="863111" y="95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70" name="直線コネクタ 169"/>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71"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2" name="直線コネクタ 171"/>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3"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4" name="直線コネクタ 173"/>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117335</xdr:rowOff>
    </xdr:from>
    <xdr:to>
      <xdr:col>6</xdr:col>
      <xdr:colOff>511175</xdr:colOff>
      <xdr:row>78</xdr:row>
      <xdr:rowOff>131738</xdr:rowOff>
    </xdr:to>
    <xdr:cxnSp macro="">
      <xdr:nvCxnSpPr>
        <xdr:cNvPr id="175" name="直線コネクタ 174"/>
        <xdr:cNvCxnSpPr/>
      </xdr:nvCxnSpPr>
      <xdr:spPr>
        <a:xfrm flipV="1">
          <a:off x="3797300" y="13490435"/>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6"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7" name="フローチャート : 判断 176"/>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131738</xdr:rowOff>
    </xdr:from>
    <xdr:to>
      <xdr:col>5</xdr:col>
      <xdr:colOff>358775</xdr:colOff>
      <xdr:row>78</xdr:row>
      <xdr:rowOff>141148</xdr:rowOff>
    </xdr:to>
    <xdr:cxnSp macro="">
      <xdr:nvCxnSpPr>
        <xdr:cNvPr id="178" name="直線コネクタ 177"/>
        <xdr:cNvCxnSpPr/>
      </xdr:nvCxnSpPr>
      <xdr:spPr>
        <a:xfrm flipV="1">
          <a:off x="2908300" y="1350483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9" name="フローチャート : 判断 178"/>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80" name="テキスト ボックス 179"/>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141148</xdr:rowOff>
    </xdr:from>
    <xdr:to>
      <xdr:col>4</xdr:col>
      <xdr:colOff>155575</xdr:colOff>
      <xdr:row>78</xdr:row>
      <xdr:rowOff>145225</xdr:rowOff>
    </xdr:to>
    <xdr:cxnSp macro="">
      <xdr:nvCxnSpPr>
        <xdr:cNvPr id="181" name="直線コネクタ 180"/>
        <xdr:cNvCxnSpPr/>
      </xdr:nvCxnSpPr>
      <xdr:spPr>
        <a:xfrm flipV="1">
          <a:off x="2019300" y="1351424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2" name="フローチャート : 判断 181"/>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3" name="テキスト ボックス 182"/>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121983</xdr:rowOff>
    </xdr:from>
    <xdr:to>
      <xdr:col>2</xdr:col>
      <xdr:colOff>638175</xdr:colOff>
      <xdr:row>78</xdr:row>
      <xdr:rowOff>145225</xdr:rowOff>
    </xdr:to>
    <xdr:cxnSp macro="">
      <xdr:nvCxnSpPr>
        <xdr:cNvPr id="184" name="直線コネクタ 183"/>
        <xdr:cNvCxnSpPr/>
      </xdr:nvCxnSpPr>
      <xdr:spPr>
        <a:xfrm>
          <a:off x="1130300" y="13495083"/>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5" name="フローチャート : 判断 184"/>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6" name="テキスト ボックス 185"/>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7" name="フローチャート : 判断 186"/>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8" name="テキスト ボックス 187"/>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66535</xdr:rowOff>
    </xdr:from>
    <xdr:to>
      <xdr:col>6</xdr:col>
      <xdr:colOff>561975</xdr:colOff>
      <xdr:row>78</xdr:row>
      <xdr:rowOff>168135</xdr:rowOff>
    </xdr:to>
    <xdr:sp macro="" textlink="">
      <xdr:nvSpPr>
        <xdr:cNvPr id="194" name="円/楕円 193"/>
        <xdr:cNvSpPr/>
      </xdr:nvSpPr>
      <xdr:spPr>
        <a:xfrm>
          <a:off x="45847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152912</xdr:rowOff>
    </xdr:from>
    <xdr:ext cx="469744" cy="259045"/>
    <xdr:sp macro="" textlink="">
      <xdr:nvSpPr>
        <xdr:cNvPr id="195" name="維持補修費該当値テキスト"/>
        <xdr:cNvSpPr txBox="1"/>
      </xdr:nvSpPr>
      <xdr:spPr>
        <a:xfrm>
          <a:off x="4686300" y="133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80938</xdr:rowOff>
    </xdr:from>
    <xdr:to>
      <xdr:col>5</xdr:col>
      <xdr:colOff>409575</xdr:colOff>
      <xdr:row>79</xdr:row>
      <xdr:rowOff>11088</xdr:rowOff>
    </xdr:to>
    <xdr:sp macro="" textlink="">
      <xdr:nvSpPr>
        <xdr:cNvPr id="196" name="円/楕円 195"/>
        <xdr:cNvSpPr/>
      </xdr:nvSpPr>
      <xdr:spPr>
        <a:xfrm>
          <a:off x="3746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2215</xdr:rowOff>
    </xdr:from>
    <xdr:ext cx="469744" cy="259045"/>
    <xdr:sp macro="" textlink="">
      <xdr:nvSpPr>
        <xdr:cNvPr id="197" name="テキスト ボックス 196"/>
        <xdr:cNvSpPr txBox="1"/>
      </xdr:nvSpPr>
      <xdr:spPr>
        <a:xfrm>
          <a:off x="3562427"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90348</xdr:rowOff>
    </xdr:from>
    <xdr:to>
      <xdr:col>4</xdr:col>
      <xdr:colOff>206375</xdr:colOff>
      <xdr:row>79</xdr:row>
      <xdr:rowOff>20498</xdr:rowOff>
    </xdr:to>
    <xdr:sp macro="" textlink="">
      <xdr:nvSpPr>
        <xdr:cNvPr id="198" name="円/楕円 197"/>
        <xdr:cNvSpPr/>
      </xdr:nvSpPr>
      <xdr:spPr>
        <a:xfrm>
          <a:off x="2857500" y="134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11625</xdr:rowOff>
    </xdr:from>
    <xdr:ext cx="469744" cy="259045"/>
    <xdr:sp macro="" textlink="">
      <xdr:nvSpPr>
        <xdr:cNvPr id="199" name="テキスト ボックス 198"/>
        <xdr:cNvSpPr txBox="1"/>
      </xdr:nvSpPr>
      <xdr:spPr>
        <a:xfrm>
          <a:off x="2673427" y="135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94425</xdr:rowOff>
    </xdr:from>
    <xdr:to>
      <xdr:col>3</xdr:col>
      <xdr:colOff>3175</xdr:colOff>
      <xdr:row>79</xdr:row>
      <xdr:rowOff>24575</xdr:rowOff>
    </xdr:to>
    <xdr:sp macro="" textlink="">
      <xdr:nvSpPr>
        <xdr:cNvPr id="200" name="円/楕円 199"/>
        <xdr:cNvSpPr/>
      </xdr:nvSpPr>
      <xdr:spPr>
        <a:xfrm>
          <a:off x="1968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15702</xdr:rowOff>
    </xdr:from>
    <xdr:ext cx="469744" cy="259045"/>
    <xdr:sp macro="" textlink="">
      <xdr:nvSpPr>
        <xdr:cNvPr id="201" name="テキスト ボックス 200"/>
        <xdr:cNvSpPr txBox="1"/>
      </xdr:nvSpPr>
      <xdr:spPr>
        <a:xfrm>
          <a:off x="1784427"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71183</xdr:rowOff>
    </xdr:from>
    <xdr:to>
      <xdr:col>1</xdr:col>
      <xdr:colOff>485775</xdr:colOff>
      <xdr:row>79</xdr:row>
      <xdr:rowOff>1333</xdr:rowOff>
    </xdr:to>
    <xdr:sp macro="" textlink="">
      <xdr:nvSpPr>
        <xdr:cNvPr id="202" name="円/楕円 201"/>
        <xdr:cNvSpPr/>
      </xdr:nvSpPr>
      <xdr:spPr>
        <a:xfrm>
          <a:off x="1079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163910</xdr:rowOff>
    </xdr:from>
    <xdr:ext cx="469744" cy="259045"/>
    <xdr:sp macro="" textlink="">
      <xdr:nvSpPr>
        <xdr:cNvPr id="203" name="テキスト ボックス 202"/>
        <xdr:cNvSpPr txBox="1"/>
      </xdr:nvSpPr>
      <xdr:spPr>
        <a:xfrm>
          <a:off x="895427" y="135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8" name="直線コネクタ 227"/>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9"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30" name="直線コネクタ 229"/>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31"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2" name="直線コネクタ 231"/>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115297</xdr:rowOff>
    </xdr:from>
    <xdr:to>
      <xdr:col>6</xdr:col>
      <xdr:colOff>511175</xdr:colOff>
      <xdr:row>95</xdr:row>
      <xdr:rowOff>16523</xdr:rowOff>
    </xdr:to>
    <xdr:cxnSp macro="">
      <xdr:nvCxnSpPr>
        <xdr:cNvPr id="233" name="直線コネクタ 232"/>
        <xdr:cNvCxnSpPr/>
      </xdr:nvCxnSpPr>
      <xdr:spPr>
        <a:xfrm flipV="1">
          <a:off x="3797300" y="16231597"/>
          <a:ext cx="838200" cy="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4"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5" name="フローチャート : 判断 234"/>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16523</xdr:rowOff>
    </xdr:from>
    <xdr:to>
      <xdr:col>5</xdr:col>
      <xdr:colOff>358775</xdr:colOff>
      <xdr:row>95</xdr:row>
      <xdr:rowOff>65443</xdr:rowOff>
    </xdr:to>
    <xdr:cxnSp macro="">
      <xdr:nvCxnSpPr>
        <xdr:cNvPr id="236" name="直線コネクタ 235"/>
        <xdr:cNvCxnSpPr/>
      </xdr:nvCxnSpPr>
      <xdr:spPr>
        <a:xfrm flipV="1">
          <a:off x="2908300" y="1630427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7" name="フローチャート : 判断 236"/>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8" name="テキスト ボックス 237"/>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65443</xdr:rowOff>
    </xdr:from>
    <xdr:to>
      <xdr:col>4</xdr:col>
      <xdr:colOff>155575</xdr:colOff>
      <xdr:row>95</xdr:row>
      <xdr:rowOff>142063</xdr:rowOff>
    </xdr:to>
    <xdr:cxnSp macro="">
      <xdr:nvCxnSpPr>
        <xdr:cNvPr id="239" name="直線コネクタ 238"/>
        <xdr:cNvCxnSpPr/>
      </xdr:nvCxnSpPr>
      <xdr:spPr>
        <a:xfrm flipV="1">
          <a:off x="2019300" y="16353193"/>
          <a:ext cx="889000" cy="7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40" name="フローチャート : 判断 239"/>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41" name="テキスト ボックス 240"/>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142063</xdr:rowOff>
    </xdr:from>
    <xdr:to>
      <xdr:col>2</xdr:col>
      <xdr:colOff>638175</xdr:colOff>
      <xdr:row>96</xdr:row>
      <xdr:rowOff>50260</xdr:rowOff>
    </xdr:to>
    <xdr:cxnSp macro="">
      <xdr:nvCxnSpPr>
        <xdr:cNvPr id="242" name="直線コネクタ 241"/>
        <xdr:cNvCxnSpPr/>
      </xdr:nvCxnSpPr>
      <xdr:spPr>
        <a:xfrm flipV="1">
          <a:off x="1130300" y="16429813"/>
          <a:ext cx="889000" cy="7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3" name="フローチャート : 判断 242"/>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4" name="テキスト ボックス 243"/>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5" name="フローチャート : 判断 244"/>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6" name="テキスト ボックス 245"/>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64497</xdr:rowOff>
    </xdr:from>
    <xdr:to>
      <xdr:col>6</xdr:col>
      <xdr:colOff>561975</xdr:colOff>
      <xdr:row>94</xdr:row>
      <xdr:rowOff>166097</xdr:rowOff>
    </xdr:to>
    <xdr:sp macro="" textlink="">
      <xdr:nvSpPr>
        <xdr:cNvPr id="252" name="円/楕円 251"/>
        <xdr:cNvSpPr/>
      </xdr:nvSpPr>
      <xdr:spPr>
        <a:xfrm>
          <a:off x="4584700" y="161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87374</xdr:rowOff>
    </xdr:from>
    <xdr:ext cx="534377" cy="259045"/>
    <xdr:sp macro="" textlink="">
      <xdr:nvSpPr>
        <xdr:cNvPr id="253" name="扶助費該当値テキスト"/>
        <xdr:cNvSpPr txBox="1"/>
      </xdr:nvSpPr>
      <xdr:spPr>
        <a:xfrm>
          <a:off x="4686300" y="16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137173</xdr:rowOff>
    </xdr:from>
    <xdr:to>
      <xdr:col>5</xdr:col>
      <xdr:colOff>409575</xdr:colOff>
      <xdr:row>95</xdr:row>
      <xdr:rowOff>67323</xdr:rowOff>
    </xdr:to>
    <xdr:sp macro="" textlink="">
      <xdr:nvSpPr>
        <xdr:cNvPr id="254" name="円/楕円 253"/>
        <xdr:cNvSpPr/>
      </xdr:nvSpPr>
      <xdr:spPr>
        <a:xfrm>
          <a:off x="37465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83850</xdr:rowOff>
    </xdr:from>
    <xdr:ext cx="534377" cy="259045"/>
    <xdr:sp macro="" textlink="">
      <xdr:nvSpPr>
        <xdr:cNvPr id="255" name="テキスト ボックス 254"/>
        <xdr:cNvSpPr txBox="1"/>
      </xdr:nvSpPr>
      <xdr:spPr>
        <a:xfrm>
          <a:off x="3530111" y="16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14643</xdr:rowOff>
    </xdr:from>
    <xdr:to>
      <xdr:col>4</xdr:col>
      <xdr:colOff>206375</xdr:colOff>
      <xdr:row>95</xdr:row>
      <xdr:rowOff>116243</xdr:rowOff>
    </xdr:to>
    <xdr:sp macro="" textlink="">
      <xdr:nvSpPr>
        <xdr:cNvPr id="256" name="円/楕円 255"/>
        <xdr:cNvSpPr/>
      </xdr:nvSpPr>
      <xdr:spPr>
        <a:xfrm>
          <a:off x="2857500" y="163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107370</xdr:rowOff>
    </xdr:from>
    <xdr:ext cx="534377" cy="259045"/>
    <xdr:sp macro="" textlink="">
      <xdr:nvSpPr>
        <xdr:cNvPr id="257" name="テキスト ボックス 256"/>
        <xdr:cNvSpPr txBox="1"/>
      </xdr:nvSpPr>
      <xdr:spPr>
        <a:xfrm>
          <a:off x="2641111" y="163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91263</xdr:rowOff>
    </xdr:from>
    <xdr:to>
      <xdr:col>3</xdr:col>
      <xdr:colOff>3175</xdr:colOff>
      <xdr:row>96</xdr:row>
      <xdr:rowOff>21413</xdr:rowOff>
    </xdr:to>
    <xdr:sp macro="" textlink="">
      <xdr:nvSpPr>
        <xdr:cNvPr id="258" name="円/楕円 257"/>
        <xdr:cNvSpPr/>
      </xdr:nvSpPr>
      <xdr:spPr>
        <a:xfrm>
          <a:off x="1968500" y="163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12540</xdr:rowOff>
    </xdr:from>
    <xdr:ext cx="534377" cy="259045"/>
    <xdr:sp macro="" textlink="">
      <xdr:nvSpPr>
        <xdr:cNvPr id="259" name="テキスト ボックス 258"/>
        <xdr:cNvSpPr txBox="1"/>
      </xdr:nvSpPr>
      <xdr:spPr>
        <a:xfrm>
          <a:off x="1752111" y="164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170910</xdr:rowOff>
    </xdr:from>
    <xdr:to>
      <xdr:col>1</xdr:col>
      <xdr:colOff>485775</xdr:colOff>
      <xdr:row>96</xdr:row>
      <xdr:rowOff>101060</xdr:rowOff>
    </xdr:to>
    <xdr:sp macro="" textlink="">
      <xdr:nvSpPr>
        <xdr:cNvPr id="260" name="円/楕円 259"/>
        <xdr:cNvSpPr/>
      </xdr:nvSpPr>
      <xdr:spPr>
        <a:xfrm>
          <a:off x="1079500" y="164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92187</xdr:rowOff>
    </xdr:from>
    <xdr:ext cx="534377" cy="259045"/>
    <xdr:sp macro="" textlink="">
      <xdr:nvSpPr>
        <xdr:cNvPr id="261" name="テキスト ボックス 260"/>
        <xdr:cNvSpPr txBox="1"/>
      </xdr:nvSpPr>
      <xdr:spPr>
        <a:xfrm>
          <a:off x="863111" y="165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7" name="直線コネクタ 286"/>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8"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9" name="直線コネクタ 288"/>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90"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91" name="直線コネクタ 290"/>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84009</xdr:rowOff>
    </xdr:from>
    <xdr:to>
      <xdr:col>15</xdr:col>
      <xdr:colOff>180975</xdr:colOff>
      <xdr:row>33</xdr:row>
      <xdr:rowOff>122446</xdr:rowOff>
    </xdr:to>
    <xdr:cxnSp macro="">
      <xdr:nvCxnSpPr>
        <xdr:cNvPr id="292" name="直線コネクタ 291"/>
        <xdr:cNvCxnSpPr/>
      </xdr:nvCxnSpPr>
      <xdr:spPr>
        <a:xfrm>
          <a:off x="9639300" y="5741859"/>
          <a:ext cx="8382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3"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4" name="フローチャート : 判断 293"/>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84009</xdr:rowOff>
    </xdr:from>
    <xdr:to>
      <xdr:col>14</xdr:col>
      <xdr:colOff>28575</xdr:colOff>
      <xdr:row>34</xdr:row>
      <xdr:rowOff>125450</xdr:rowOff>
    </xdr:to>
    <xdr:cxnSp macro="">
      <xdr:nvCxnSpPr>
        <xdr:cNvPr id="295" name="直線コネクタ 294"/>
        <xdr:cNvCxnSpPr/>
      </xdr:nvCxnSpPr>
      <xdr:spPr>
        <a:xfrm flipV="1">
          <a:off x="8750300" y="5741859"/>
          <a:ext cx="889000" cy="2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6" name="フローチャート : 判断 295"/>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7" name="テキスト ボックス 296"/>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9855</xdr:rowOff>
    </xdr:from>
    <xdr:to>
      <xdr:col>12</xdr:col>
      <xdr:colOff>511175</xdr:colOff>
      <xdr:row>34</xdr:row>
      <xdr:rowOff>125450</xdr:rowOff>
    </xdr:to>
    <xdr:cxnSp macro="">
      <xdr:nvCxnSpPr>
        <xdr:cNvPr id="298" name="直線コネクタ 297"/>
        <xdr:cNvCxnSpPr/>
      </xdr:nvCxnSpPr>
      <xdr:spPr>
        <a:xfrm>
          <a:off x="7861300" y="5839155"/>
          <a:ext cx="889000" cy="1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9" name="フローチャート : 判断 298"/>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300" name="テキスト ボックス 299"/>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17737</xdr:rowOff>
    </xdr:from>
    <xdr:to>
      <xdr:col>11</xdr:col>
      <xdr:colOff>307975</xdr:colOff>
      <xdr:row>34</xdr:row>
      <xdr:rowOff>9855</xdr:rowOff>
    </xdr:to>
    <xdr:cxnSp macro="">
      <xdr:nvCxnSpPr>
        <xdr:cNvPr id="301" name="直線コネクタ 300"/>
        <xdr:cNvCxnSpPr/>
      </xdr:nvCxnSpPr>
      <xdr:spPr>
        <a:xfrm>
          <a:off x="6972300" y="5675587"/>
          <a:ext cx="889000" cy="16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2" name="フローチャート : 判断 301"/>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3" name="テキスト ボックス 302"/>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4" name="フローチャート : 判断 303"/>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5" name="テキスト ボックス 304"/>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71646</xdr:rowOff>
    </xdr:from>
    <xdr:to>
      <xdr:col>15</xdr:col>
      <xdr:colOff>231775</xdr:colOff>
      <xdr:row>34</xdr:row>
      <xdr:rowOff>1796</xdr:rowOff>
    </xdr:to>
    <xdr:sp macro="" textlink="">
      <xdr:nvSpPr>
        <xdr:cNvPr id="311" name="円/楕円 310"/>
        <xdr:cNvSpPr/>
      </xdr:nvSpPr>
      <xdr:spPr>
        <a:xfrm>
          <a:off x="10426700" y="57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94523</xdr:rowOff>
    </xdr:from>
    <xdr:ext cx="534377" cy="259045"/>
    <xdr:sp macro="" textlink="">
      <xdr:nvSpPr>
        <xdr:cNvPr id="312" name="補助費等該当値テキスト"/>
        <xdr:cNvSpPr txBox="1"/>
      </xdr:nvSpPr>
      <xdr:spPr>
        <a:xfrm>
          <a:off x="10528300" y="55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92,335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33209</xdr:rowOff>
    </xdr:from>
    <xdr:to>
      <xdr:col>14</xdr:col>
      <xdr:colOff>79375</xdr:colOff>
      <xdr:row>33</xdr:row>
      <xdr:rowOff>134809</xdr:rowOff>
    </xdr:to>
    <xdr:sp macro="" textlink="">
      <xdr:nvSpPr>
        <xdr:cNvPr id="313" name="円/楕円 312"/>
        <xdr:cNvSpPr/>
      </xdr:nvSpPr>
      <xdr:spPr>
        <a:xfrm>
          <a:off x="9588500" y="56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151336</xdr:rowOff>
    </xdr:from>
    <xdr:ext cx="534377" cy="259045"/>
    <xdr:sp macro="" textlink="">
      <xdr:nvSpPr>
        <xdr:cNvPr id="314" name="テキスト ボックス 313"/>
        <xdr:cNvSpPr txBox="1"/>
      </xdr:nvSpPr>
      <xdr:spPr>
        <a:xfrm>
          <a:off x="9372111" y="54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74650</xdr:rowOff>
    </xdr:from>
    <xdr:to>
      <xdr:col>12</xdr:col>
      <xdr:colOff>561975</xdr:colOff>
      <xdr:row>35</xdr:row>
      <xdr:rowOff>4800</xdr:rowOff>
    </xdr:to>
    <xdr:sp macro="" textlink="">
      <xdr:nvSpPr>
        <xdr:cNvPr id="315" name="円/楕円 314"/>
        <xdr:cNvSpPr/>
      </xdr:nvSpPr>
      <xdr:spPr>
        <a:xfrm>
          <a:off x="8699500" y="59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21327</xdr:rowOff>
    </xdr:from>
    <xdr:ext cx="534377" cy="259045"/>
    <xdr:sp macro="" textlink="">
      <xdr:nvSpPr>
        <xdr:cNvPr id="316" name="テキスト ボックス 315"/>
        <xdr:cNvSpPr txBox="1"/>
      </xdr:nvSpPr>
      <xdr:spPr>
        <a:xfrm>
          <a:off x="8483111" y="56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130505</xdr:rowOff>
    </xdr:from>
    <xdr:to>
      <xdr:col>11</xdr:col>
      <xdr:colOff>358775</xdr:colOff>
      <xdr:row>34</xdr:row>
      <xdr:rowOff>60655</xdr:rowOff>
    </xdr:to>
    <xdr:sp macro="" textlink="">
      <xdr:nvSpPr>
        <xdr:cNvPr id="317" name="円/楕円 316"/>
        <xdr:cNvSpPr/>
      </xdr:nvSpPr>
      <xdr:spPr>
        <a:xfrm>
          <a:off x="7810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77182</xdr:rowOff>
    </xdr:from>
    <xdr:ext cx="534377" cy="259045"/>
    <xdr:sp macro="" textlink="">
      <xdr:nvSpPr>
        <xdr:cNvPr id="318" name="テキスト ボックス 317"/>
        <xdr:cNvSpPr txBox="1"/>
      </xdr:nvSpPr>
      <xdr:spPr>
        <a:xfrm>
          <a:off x="7594111" y="5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138387</xdr:rowOff>
    </xdr:from>
    <xdr:to>
      <xdr:col>10</xdr:col>
      <xdr:colOff>155575</xdr:colOff>
      <xdr:row>33</xdr:row>
      <xdr:rowOff>68537</xdr:rowOff>
    </xdr:to>
    <xdr:sp macro="" textlink="">
      <xdr:nvSpPr>
        <xdr:cNvPr id="319" name="円/楕円 318"/>
        <xdr:cNvSpPr/>
      </xdr:nvSpPr>
      <xdr:spPr>
        <a:xfrm>
          <a:off x="6921500" y="56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85064</xdr:rowOff>
    </xdr:from>
    <xdr:ext cx="599010" cy="259045"/>
    <xdr:sp macro="" textlink="">
      <xdr:nvSpPr>
        <xdr:cNvPr id="320" name="テキスト ボックス 319"/>
        <xdr:cNvSpPr txBox="1"/>
      </xdr:nvSpPr>
      <xdr:spPr>
        <a:xfrm>
          <a:off x="6672794" y="540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6" name="直線コネクタ 345"/>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7"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8" name="直線コネクタ 347"/>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9"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50" name="直線コネクタ 349"/>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120612</xdr:rowOff>
    </xdr:from>
    <xdr:to>
      <xdr:col>15</xdr:col>
      <xdr:colOff>180975</xdr:colOff>
      <xdr:row>58</xdr:row>
      <xdr:rowOff>5061</xdr:rowOff>
    </xdr:to>
    <xdr:cxnSp macro="">
      <xdr:nvCxnSpPr>
        <xdr:cNvPr id="351" name="直線コネクタ 350"/>
        <xdr:cNvCxnSpPr/>
      </xdr:nvCxnSpPr>
      <xdr:spPr>
        <a:xfrm>
          <a:off x="9639300" y="9893262"/>
          <a:ext cx="838200" cy="5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2"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3" name="フローチャート : 判断 352"/>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120612</xdr:rowOff>
    </xdr:from>
    <xdr:to>
      <xdr:col>14</xdr:col>
      <xdr:colOff>28575</xdr:colOff>
      <xdr:row>58</xdr:row>
      <xdr:rowOff>44021</xdr:rowOff>
    </xdr:to>
    <xdr:cxnSp macro="">
      <xdr:nvCxnSpPr>
        <xdr:cNvPr id="354" name="直線コネクタ 353"/>
        <xdr:cNvCxnSpPr/>
      </xdr:nvCxnSpPr>
      <xdr:spPr>
        <a:xfrm flipV="1">
          <a:off x="8750300" y="9893262"/>
          <a:ext cx="889000" cy="9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5" name="フローチャート : 判断 354"/>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6" name="テキスト ボックス 355"/>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32696</xdr:rowOff>
    </xdr:from>
    <xdr:to>
      <xdr:col>12</xdr:col>
      <xdr:colOff>511175</xdr:colOff>
      <xdr:row>58</xdr:row>
      <xdr:rowOff>44021</xdr:rowOff>
    </xdr:to>
    <xdr:cxnSp macro="">
      <xdr:nvCxnSpPr>
        <xdr:cNvPr id="357" name="直線コネクタ 356"/>
        <xdr:cNvCxnSpPr/>
      </xdr:nvCxnSpPr>
      <xdr:spPr>
        <a:xfrm>
          <a:off x="7861300" y="9976796"/>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8" name="フローチャート : 判断 357"/>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9" name="テキスト ボックス 358"/>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32696</xdr:rowOff>
    </xdr:from>
    <xdr:to>
      <xdr:col>11</xdr:col>
      <xdr:colOff>307975</xdr:colOff>
      <xdr:row>58</xdr:row>
      <xdr:rowOff>113125</xdr:rowOff>
    </xdr:to>
    <xdr:cxnSp macro="">
      <xdr:nvCxnSpPr>
        <xdr:cNvPr id="360" name="直線コネクタ 359"/>
        <xdr:cNvCxnSpPr/>
      </xdr:nvCxnSpPr>
      <xdr:spPr>
        <a:xfrm flipV="1">
          <a:off x="6972300" y="9976796"/>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61" name="フローチャート : 判断 360"/>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2" name="テキスト ボックス 361"/>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3" name="フローチャート : 判断 362"/>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4" name="テキスト ボックス 363"/>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125711</xdr:rowOff>
    </xdr:from>
    <xdr:to>
      <xdr:col>15</xdr:col>
      <xdr:colOff>231775</xdr:colOff>
      <xdr:row>58</xdr:row>
      <xdr:rowOff>55861</xdr:rowOff>
    </xdr:to>
    <xdr:sp macro="" textlink="">
      <xdr:nvSpPr>
        <xdr:cNvPr id="370" name="円/楕円 369"/>
        <xdr:cNvSpPr/>
      </xdr:nvSpPr>
      <xdr:spPr>
        <a:xfrm>
          <a:off x="10426700" y="98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148588</xdr:rowOff>
    </xdr:from>
    <xdr:ext cx="599010" cy="259045"/>
    <xdr:sp macro="" textlink="">
      <xdr:nvSpPr>
        <xdr:cNvPr id="371" name="普通建設事業費該当値テキスト"/>
        <xdr:cNvSpPr txBox="1"/>
      </xdr:nvSpPr>
      <xdr:spPr>
        <a:xfrm>
          <a:off x="10528300" y="97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69812</xdr:rowOff>
    </xdr:from>
    <xdr:to>
      <xdr:col>14</xdr:col>
      <xdr:colOff>79375</xdr:colOff>
      <xdr:row>57</xdr:row>
      <xdr:rowOff>171412</xdr:rowOff>
    </xdr:to>
    <xdr:sp macro="" textlink="">
      <xdr:nvSpPr>
        <xdr:cNvPr id="372" name="円/楕円 371"/>
        <xdr:cNvSpPr/>
      </xdr:nvSpPr>
      <xdr:spPr>
        <a:xfrm>
          <a:off x="9588500" y="98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16489</xdr:rowOff>
    </xdr:from>
    <xdr:ext cx="599010" cy="259045"/>
    <xdr:sp macro="" textlink="">
      <xdr:nvSpPr>
        <xdr:cNvPr id="373" name="テキスト ボックス 372"/>
        <xdr:cNvSpPr txBox="1"/>
      </xdr:nvSpPr>
      <xdr:spPr>
        <a:xfrm>
          <a:off x="9339794" y="96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164671</xdr:rowOff>
    </xdr:from>
    <xdr:to>
      <xdr:col>12</xdr:col>
      <xdr:colOff>561975</xdr:colOff>
      <xdr:row>58</xdr:row>
      <xdr:rowOff>94821</xdr:rowOff>
    </xdr:to>
    <xdr:sp macro="" textlink="">
      <xdr:nvSpPr>
        <xdr:cNvPr id="374" name="円/楕円 373"/>
        <xdr:cNvSpPr/>
      </xdr:nvSpPr>
      <xdr:spPr>
        <a:xfrm>
          <a:off x="8699500" y="9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111348</xdr:rowOff>
    </xdr:from>
    <xdr:ext cx="599010" cy="259045"/>
    <xdr:sp macro="" textlink="">
      <xdr:nvSpPr>
        <xdr:cNvPr id="375" name="テキスト ボックス 374"/>
        <xdr:cNvSpPr txBox="1"/>
      </xdr:nvSpPr>
      <xdr:spPr>
        <a:xfrm>
          <a:off x="8450794" y="97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153346</xdr:rowOff>
    </xdr:from>
    <xdr:to>
      <xdr:col>11</xdr:col>
      <xdr:colOff>358775</xdr:colOff>
      <xdr:row>58</xdr:row>
      <xdr:rowOff>83496</xdr:rowOff>
    </xdr:to>
    <xdr:sp macro="" textlink="">
      <xdr:nvSpPr>
        <xdr:cNvPr id="376" name="円/楕円 375"/>
        <xdr:cNvSpPr/>
      </xdr:nvSpPr>
      <xdr:spPr>
        <a:xfrm>
          <a:off x="7810500" y="99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100023</xdr:rowOff>
    </xdr:from>
    <xdr:ext cx="599010" cy="259045"/>
    <xdr:sp macro="" textlink="">
      <xdr:nvSpPr>
        <xdr:cNvPr id="377" name="テキスト ボックス 376"/>
        <xdr:cNvSpPr txBox="1"/>
      </xdr:nvSpPr>
      <xdr:spPr>
        <a:xfrm>
          <a:off x="7561794" y="97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62325</xdr:rowOff>
    </xdr:from>
    <xdr:to>
      <xdr:col>10</xdr:col>
      <xdr:colOff>155575</xdr:colOff>
      <xdr:row>58</xdr:row>
      <xdr:rowOff>163925</xdr:rowOff>
    </xdr:to>
    <xdr:sp macro="" textlink="">
      <xdr:nvSpPr>
        <xdr:cNvPr id="378" name="円/楕円 377"/>
        <xdr:cNvSpPr/>
      </xdr:nvSpPr>
      <xdr:spPr>
        <a:xfrm>
          <a:off x="6921500" y="100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9002</xdr:rowOff>
    </xdr:from>
    <xdr:ext cx="534377" cy="259045"/>
    <xdr:sp macro="" textlink="">
      <xdr:nvSpPr>
        <xdr:cNvPr id="379" name="テキスト ボックス 378"/>
        <xdr:cNvSpPr txBox="1"/>
      </xdr:nvSpPr>
      <xdr:spPr>
        <a:xfrm>
          <a:off x="6705111" y="97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5" name="直線コネクタ 404"/>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6"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8"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9" name="直線コネクタ 408"/>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95450</xdr:rowOff>
    </xdr:from>
    <xdr:to>
      <xdr:col>15</xdr:col>
      <xdr:colOff>180975</xdr:colOff>
      <xdr:row>78</xdr:row>
      <xdr:rowOff>128104</xdr:rowOff>
    </xdr:to>
    <xdr:cxnSp macro="">
      <xdr:nvCxnSpPr>
        <xdr:cNvPr id="410" name="直線コネクタ 409"/>
        <xdr:cNvCxnSpPr/>
      </xdr:nvCxnSpPr>
      <xdr:spPr>
        <a:xfrm flipV="1">
          <a:off x="9639300" y="13468550"/>
          <a:ext cx="838200" cy="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11"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2" name="フローチャート : 判断 411"/>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128104</xdr:rowOff>
    </xdr:from>
    <xdr:to>
      <xdr:col>14</xdr:col>
      <xdr:colOff>28575</xdr:colOff>
      <xdr:row>78</xdr:row>
      <xdr:rowOff>154023</xdr:rowOff>
    </xdr:to>
    <xdr:cxnSp macro="">
      <xdr:nvCxnSpPr>
        <xdr:cNvPr id="413" name="直線コネクタ 412"/>
        <xdr:cNvCxnSpPr/>
      </xdr:nvCxnSpPr>
      <xdr:spPr>
        <a:xfrm flipV="1">
          <a:off x="8750300" y="13501204"/>
          <a:ext cx="8890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4" name="フローチャート : 判断 413"/>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5" name="テキスト ボックス 414"/>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6" name="フローチャート : 判断 415"/>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7" name="テキスト ボックス 416"/>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44650</xdr:rowOff>
    </xdr:from>
    <xdr:to>
      <xdr:col>15</xdr:col>
      <xdr:colOff>231775</xdr:colOff>
      <xdr:row>78</xdr:row>
      <xdr:rowOff>146250</xdr:rowOff>
    </xdr:to>
    <xdr:sp macro="" textlink="">
      <xdr:nvSpPr>
        <xdr:cNvPr id="423" name="円/楕円 422"/>
        <xdr:cNvSpPr/>
      </xdr:nvSpPr>
      <xdr:spPr>
        <a:xfrm>
          <a:off x="10426700" y="134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67527</xdr:rowOff>
    </xdr:from>
    <xdr:ext cx="599010" cy="259045"/>
    <xdr:sp macro="" textlink="">
      <xdr:nvSpPr>
        <xdr:cNvPr id="424" name="普通建設事業費 （ うち新規整備　）該当値テキスト"/>
        <xdr:cNvSpPr txBox="1"/>
      </xdr:nvSpPr>
      <xdr:spPr>
        <a:xfrm>
          <a:off x="10528300" y="1326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77304</xdr:rowOff>
    </xdr:from>
    <xdr:to>
      <xdr:col>14</xdr:col>
      <xdr:colOff>79375</xdr:colOff>
      <xdr:row>79</xdr:row>
      <xdr:rowOff>7454</xdr:rowOff>
    </xdr:to>
    <xdr:sp macro="" textlink="">
      <xdr:nvSpPr>
        <xdr:cNvPr id="425" name="円/楕円 424"/>
        <xdr:cNvSpPr/>
      </xdr:nvSpPr>
      <xdr:spPr>
        <a:xfrm>
          <a:off x="9588500" y="134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23981</xdr:rowOff>
    </xdr:from>
    <xdr:ext cx="534377" cy="259045"/>
    <xdr:sp macro="" textlink="">
      <xdr:nvSpPr>
        <xdr:cNvPr id="426" name="テキスト ボックス 425"/>
        <xdr:cNvSpPr txBox="1"/>
      </xdr:nvSpPr>
      <xdr:spPr>
        <a:xfrm>
          <a:off x="9372111" y="1322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103223</xdr:rowOff>
    </xdr:from>
    <xdr:to>
      <xdr:col>12</xdr:col>
      <xdr:colOff>561975</xdr:colOff>
      <xdr:row>79</xdr:row>
      <xdr:rowOff>33373</xdr:rowOff>
    </xdr:to>
    <xdr:sp macro="" textlink="">
      <xdr:nvSpPr>
        <xdr:cNvPr id="427" name="円/楕円 426"/>
        <xdr:cNvSpPr/>
      </xdr:nvSpPr>
      <xdr:spPr>
        <a:xfrm>
          <a:off x="8699500" y="134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49900</xdr:rowOff>
    </xdr:from>
    <xdr:ext cx="534377" cy="259045"/>
    <xdr:sp macro="" textlink="">
      <xdr:nvSpPr>
        <xdr:cNvPr id="428" name="テキスト ボックス 427"/>
        <xdr:cNvSpPr txBox="1"/>
      </xdr:nvSpPr>
      <xdr:spPr>
        <a:xfrm>
          <a:off x="8483111" y="132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2" name="直線コネクタ 451"/>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3"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4" name="直線コネクタ 453"/>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5"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6" name="直線コネクタ 455"/>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51143</xdr:rowOff>
    </xdr:from>
    <xdr:to>
      <xdr:col>15</xdr:col>
      <xdr:colOff>180975</xdr:colOff>
      <xdr:row>96</xdr:row>
      <xdr:rowOff>1612</xdr:rowOff>
    </xdr:to>
    <xdr:cxnSp macro="">
      <xdr:nvCxnSpPr>
        <xdr:cNvPr id="457" name="直線コネクタ 456"/>
        <xdr:cNvCxnSpPr/>
      </xdr:nvCxnSpPr>
      <xdr:spPr>
        <a:xfrm>
          <a:off x="9639300" y="15824543"/>
          <a:ext cx="838200" cy="63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8"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9" name="フローチャート : 判断 458"/>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51143</xdr:rowOff>
    </xdr:from>
    <xdr:to>
      <xdr:col>14</xdr:col>
      <xdr:colOff>28575</xdr:colOff>
      <xdr:row>95</xdr:row>
      <xdr:rowOff>139688</xdr:rowOff>
    </xdr:to>
    <xdr:cxnSp macro="">
      <xdr:nvCxnSpPr>
        <xdr:cNvPr id="460" name="直線コネクタ 459"/>
        <xdr:cNvCxnSpPr/>
      </xdr:nvCxnSpPr>
      <xdr:spPr>
        <a:xfrm flipV="1">
          <a:off x="8750300" y="15824543"/>
          <a:ext cx="8890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61" name="フローチャート : 判断 460"/>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2" name="テキスト ボックス 461"/>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3" name="フローチャート : 判断 462"/>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4" name="テキスト ボックス 463"/>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122262</xdr:rowOff>
    </xdr:from>
    <xdr:to>
      <xdr:col>15</xdr:col>
      <xdr:colOff>231775</xdr:colOff>
      <xdr:row>96</xdr:row>
      <xdr:rowOff>52412</xdr:rowOff>
    </xdr:to>
    <xdr:sp macro="" textlink="">
      <xdr:nvSpPr>
        <xdr:cNvPr id="470" name="円/楕円 469"/>
        <xdr:cNvSpPr/>
      </xdr:nvSpPr>
      <xdr:spPr>
        <a:xfrm>
          <a:off x="10426700" y="164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145139</xdr:rowOff>
    </xdr:from>
    <xdr:ext cx="534377" cy="259045"/>
    <xdr:sp macro="" textlink="">
      <xdr:nvSpPr>
        <xdr:cNvPr id="471" name="普通建設事業費 （ うち更新整備　）該当値テキスト"/>
        <xdr:cNvSpPr txBox="1"/>
      </xdr:nvSpPr>
      <xdr:spPr>
        <a:xfrm>
          <a:off x="10528300" y="162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43,873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343</xdr:rowOff>
    </xdr:from>
    <xdr:to>
      <xdr:col>14</xdr:col>
      <xdr:colOff>79375</xdr:colOff>
      <xdr:row>92</xdr:row>
      <xdr:rowOff>101943</xdr:rowOff>
    </xdr:to>
    <xdr:sp macro="" textlink="">
      <xdr:nvSpPr>
        <xdr:cNvPr id="472" name="円/楕円 471"/>
        <xdr:cNvSpPr/>
      </xdr:nvSpPr>
      <xdr:spPr>
        <a:xfrm>
          <a:off x="9588500" y="157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118470</xdr:rowOff>
    </xdr:from>
    <xdr:ext cx="534377" cy="259045"/>
    <xdr:sp macro="" textlink="">
      <xdr:nvSpPr>
        <xdr:cNvPr id="473" name="テキスト ボックス 472"/>
        <xdr:cNvSpPr txBox="1"/>
      </xdr:nvSpPr>
      <xdr:spPr>
        <a:xfrm>
          <a:off x="9372111" y="155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88888</xdr:rowOff>
    </xdr:from>
    <xdr:to>
      <xdr:col>12</xdr:col>
      <xdr:colOff>561975</xdr:colOff>
      <xdr:row>96</xdr:row>
      <xdr:rowOff>19038</xdr:rowOff>
    </xdr:to>
    <xdr:sp macro="" textlink="">
      <xdr:nvSpPr>
        <xdr:cNvPr id="474" name="円/楕円 473"/>
        <xdr:cNvSpPr/>
      </xdr:nvSpPr>
      <xdr:spPr>
        <a:xfrm>
          <a:off x="8699500" y="163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35565</xdr:rowOff>
    </xdr:from>
    <xdr:ext cx="534377" cy="259045"/>
    <xdr:sp macro="" textlink="">
      <xdr:nvSpPr>
        <xdr:cNvPr id="475" name="テキスト ボックス 474"/>
        <xdr:cNvSpPr txBox="1"/>
      </xdr:nvSpPr>
      <xdr:spPr>
        <a:xfrm>
          <a:off x="8483111" y="161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9" name="直線コネクタ 498"/>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500"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2"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3" name="直線コネクタ 502"/>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43372</xdr:rowOff>
    </xdr:from>
    <xdr:to>
      <xdr:col>23</xdr:col>
      <xdr:colOff>517525</xdr:colOff>
      <xdr:row>39</xdr:row>
      <xdr:rowOff>44317</xdr:rowOff>
    </xdr:to>
    <xdr:cxnSp macro="">
      <xdr:nvCxnSpPr>
        <xdr:cNvPr id="504" name="直線コネクタ 503"/>
        <xdr:cNvCxnSpPr/>
      </xdr:nvCxnSpPr>
      <xdr:spPr>
        <a:xfrm flipV="1">
          <a:off x="15481300" y="6729922"/>
          <a:ext cx="8382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5"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6" name="フローチャート : 判断 505"/>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42526</xdr:rowOff>
    </xdr:from>
    <xdr:to>
      <xdr:col>22</xdr:col>
      <xdr:colOff>365125</xdr:colOff>
      <xdr:row>39</xdr:row>
      <xdr:rowOff>44317</xdr:rowOff>
    </xdr:to>
    <xdr:cxnSp macro="">
      <xdr:nvCxnSpPr>
        <xdr:cNvPr id="507" name="直線コネクタ 506"/>
        <xdr:cNvCxnSpPr/>
      </xdr:nvCxnSpPr>
      <xdr:spPr>
        <a:xfrm>
          <a:off x="14592300" y="672907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8" name="フローチャート : 判断 507"/>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9" name="テキスト ボックス 508"/>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41840</xdr:rowOff>
    </xdr:from>
    <xdr:to>
      <xdr:col>21</xdr:col>
      <xdr:colOff>161925</xdr:colOff>
      <xdr:row>39</xdr:row>
      <xdr:rowOff>42526</xdr:rowOff>
    </xdr:to>
    <xdr:cxnSp macro="">
      <xdr:nvCxnSpPr>
        <xdr:cNvPr id="510" name="直線コネクタ 509"/>
        <xdr:cNvCxnSpPr/>
      </xdr:nvCxnSpPr>
      <xdr:spPr>
        <a:xfrm>
          <a:off x="13703300" y="672839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11" name="フローチャート : 判断 510"/>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2" name="テキスト ボックス 511"/>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40404</xdr:rowOff>
    </xdr:from>
    <xdr:to>
      <xdr:col>19</xdr:col>
      <xdr:colOff>644525</xdr:colOff>
      <xdr:row>39</xdr:row>
      <xdr:rowOff>41840</xdr:rowOff>
    </xdr:to>
    <xdr:cxnSp macro="">
      <xdr:nvCxnSpPr>
        <xdr:cNvPr id="513" name="直線コネクタ 512"/>
        <xdr:cNvCxnSpPr/>
      </xdr:nvCxnSpPr>
      <xdr:spPr>
        <a:xfrm>
          <a:off x="12814300" y="672695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4" name="フローチャート : 判断 513"/>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5" name="テキスト ボックス 514"/>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6" name="フローチャート : 判断 515"/>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7" name="テキスト ボックス 516"/>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164022</xdr:rowOff>
    </xdr:from>
    <xdr:to>
      <xdr:col>23</xdr:col>
      <xdr:colOff>568325</xdr:colOff>
      <xdr:row>39</xdr:row>
      <xdr:rowOff>94172</xdr:rowOff>
    </xdr:to>
    <xdr:sp macro="" textlink="">
      <xdr:nvSpPr>
        <xdr:cNvPr id="523" name="円/楕円 522"/>
        <xdr:cNvSpPr/>
      </xdr:nvSpPr>
      <xdr:spPr>
        <a:xfrm>
          <a:off x="16268700" y="66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4"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164967</xdr:rowOff>
    </xdr:from>
    <xdr:to>
      <xdr:col>22</xdr:col>
      <xdr:colOff>415925</xdr:colOff>
      <xdr:row>39</xdr:row>
      <xdr:rowOff>95117</xdr:rowOff>
    </xdr:to>
    <xdr:sp macro="" textlink="">
      <xdr:nvSpPr>
        <xdr:cNvPr id="525" name="円/楕円 524"/>
        <xdr:cNvSpPr/>
      </xdr:nvSpPr>
      <xdr:spPr>
        <a:xfrm>
          <a:off x="15430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86244</xdr:rowOff>
    </xdr:from>
    <xdr:ext cx="313932" cy="259045"/>
    <xdr:sp macro="" textlink="">
      <xdr:nvSpPr>
        <xdr:cNvPr id="526" name="テキスト ボックス 525"/>
        <xdr:cNvSpPr txBox="1"/>
      </xdr:nvSpPr>
      <xdr:spPr>
        <a:xfrm>
          <a:off x="15324333" y="677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163176</xdr:rowOff>
    </xdr:from>
    <xdr:to>
      <xdr:col>21</xdr:col>
      <xdr:colOff>212725</xdr:colOff>
      <xdr:row>39</xdr:row>
      <xdr:rowOff>93326</xdr:rowOff>
    </xdr:to>
    <xdr:sp macro="" textlink="">
      <xdr:nvSpPr>
        <xdr:cNvPr id="527" name="円/楕円 526"/>
        <xdr:cNvSpPr/>
      </xdr:nvSpPr>
      <xdr:spPr>
        <a:xfrm>
          <a:off x="14541500" y="66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84453</xdr:rowOff>
    </xdr:from>
    <xdr:ext cx="378565" cy="259045"/>
    <xdr:sp macro="" textlink="">
      <xdr:nvSpPr>
        <xdr:cNvPr id="528" name="テキスト ボックス 527"/>
        <xdr:cNvSpPr txBox="1"/>
      </xdr:nvSpPr>
      <xdr:spPr>
        <a:xfrm>
          <a:off x="14403017" y="677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162490</xdr:rowOff>
    </xdr:from>
    <xdr:to>
      <xdr:col>20</xdr:col>
      <xdr:colOff>9525</xdr:colOff>
      <xdr:row>39</xdr:row>
      <xdr:rowOff>92640</xdr:rowOff>
    </xdr:to>
    <xdr:sp macro="" textlink="">
      <xdr:nvSpPr>
        <xdr:cNvPr id="529" name="円/楕円 528"/>
        <xdr:cNvSpPr/>
      </xdr:nvSpPr>
      <xdr:spPr>
        <a:xfrm>
          <a:off x="13652500" y="66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83767</xdr:rowOff>
    </xdr:from>
    <xdr:ext cx="378565" cy="259045"/>
    <xdr:sp macro="" textlink="">
      <xdr:nvSpPr>
        <xdr:cNvPr id="530" name="テキスト ボックス 529"/>
        <xdr:cNvSpPr txBox="1"/>
      </xdr:nvSpPr>
      <xdr:spPr>
        <a:xfrm>
          <a:off x="13514017" y="6770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161054</xdr:rowOff>
    </xdr:from>
    <xdr:to>
      <xdr:col>18</xdr:col>
      <xdr:colOff>492125</xdr:colOff>
      <xdr:row>39</xdr:row>
      <xdr:rowOff>91204</xdr:rowOff>
    </xdr:to>
    <xdr:sp macro="" textlink="">
      <xdr:nvSpPr>
        <xdr:cNvPr id="531" name="円/楕円 530"/>
        <xdr:cNvSpPr/>
      </xdr:nvSpPr>
      <xdr:spPr>
        <a:xfrm>
          <a:off x="12763500" y="66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82331</xdr:rowOff>
    </xdr:from>
    <xdr:ext cx="469744" cy="259045"/>
    <xdr:sp macro="" textlink="">
      <xdr:nvSpPr>
        <xdr:cNvPr id="532" name="テキスト ボックス 531"/>
        <xdr:cNvSpPr txBox="1"/>
      </xdr:nvSpPr>
      <xdr:spPr>
        <a:xfrm>
          <a:off x="12579427" y="676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4" name="テキスト ボックス 54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6" name="テキスト ボックス 54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8" name="テキスト ボックス 54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0" name="テキスト ボックス 54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2" name="テキスト ボックス 55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4" name="テキスト ボックス 55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8" name="直線コネクタ 55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2" name="直線コネクタ 56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3" name="直線コネクタ 56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5" name="フローチャート : 判断 56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6" name="直線コネクタ 56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7" name="フローチャート : 判断 56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8" name="テキスト ボックス 567"/>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9" name="直線コネクタ 56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0" name="フローチャート : 判断 569"/>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1" name="テキスト ボックス 570"/>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2" name="直線コネクタ 57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3" name="フローチャート : 判断 572"/>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4" name="テキスト ボックス 573"/>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5" name="フローチャート : 判断 57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6" name="テキスト ボックス 575"/>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2" name="円/楕円 58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4" name="円/楕円 58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5" name="テキスト ボックス 584"/>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6" name="円/楕円 58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7" name="テキスト ボックス 586"/>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8" name="円/楕円 58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9" name="テキスト ボックス 58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0" name="円/楕円 58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1" name="テキスト ボックス 59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148806</xdr:rowOff>
    </xdr:from>
    <xdr:to>
      <xdr:col>23</xdr:col>
      <xdr:colOff>516889</xdr:colOff>
      <xdr:row>78</xdr:row>
      <xdr:rowOff>80812</xdr:rowOff>
    </xdr:to>
    <xdr:cxnSp macro="">
      <xdr:nvCxnSpPr>
        <xdr:cNvPr id="615" name="直線コネクタ 614"/>
        <xdr:cNvCxnSpPr/>
      </xdr:nvCxnSpPr>
      <xdr:spPr>
        <a:xfrm flipV="1">
          <a:off x="16317595" y="12493206"/>
          <a:ext cx="1269" cy="960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84639</xdr:rowOff>
    </xdr:from>
    <xdr:ext cx="534377" cy="259045"/>
    <xdr:sp macro="" textlink="">
      <xdr:nvSpPr>
        <xdr:cNvPr id="616" name="公債費最小値テキスト"/>
        <xdr:cNvSpPr txBox="1"/>
      </xdr:nvSpPr>
      <xdr:spPr>
        <a:xfrm>
          <a:off x="16370300"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80812</xdr:rowOff>
    </xdr:from>
    <xdr:to>
      <xdr:col>23</xdr:col>
      <xdr:colOff>606425</xdr:colOff>
      <xdr:row>78</xdr:row>
      <xdr:rowOff>80812</xdr:rowOff>
    </xdr:to>
    <xdr:cxnSp macro="">
      <xdr:nvCxnSpPr>
        <xdr:cNvPr id="617" name="直線コネクタ 616"/>
        <xdr:cNvCxnSpPr/>
      </xdr:nvCxnSpPr>
      <xdr:spPr>
        <a:xfrm>
          <a:off x="16230600" y="134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95483</xdr:rowOff>
    </xdr:from>
    <xdr:ext cx="599010" cy="259045"/>
    <xdr:sp macro="" textlink="">
      <xdr:nvSpPr>
        <xdr:cNvPr id="618" name="公債費最大値テキスト"/>
        <xdr:cNvSpPr txBox="1"/>
      </xdr:nvSpPr>
      <xdr:spPr>
        <a:xfrm>
          <a:off x="16370300" y="1226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72</xdr:row>
      <xdr:rowOff>148806</xdr:rowOff>
    </xdr:from>
    <xdr:to>
      <xdr:col>23</xdr:col>
      <xdr:colOff>606425</xdr:colOff>
      <xdr:row>72</xdr:row>
      <xdr:rowOff>148806</xdr:rowOff>
    </xdr:to>
    <xdr:cxnSp macro="">
      <xdr:nvCxnSpPr>
        <xdr:cNvPr id="619" name="直線コネクタ 618"/>
        <xdr:cNvCxnSpPr/>
      </xdr:nvCxnSpPr>
      <xdr:spPr>
        <a:xfrm>
          <a:off x="16230600" y="124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167627</xdr:rowOff>
    </xdr:from>
    <xdr:to>
      <xdr:col>23</xdr:col>
      <xdr:colOff>517525</xdr:colOff>
      <xdr:row>74</xdr:row>
      <xdr:rowOff>74183</xdr:rowOff>
    </xdr:to>
    <xdr:cxnSp macro="">
      <xdr:nvCxnSpPr>
        <xdr:cNvPr id="620" name="直線コネクタ 619"/>
        <xdr:cNvCxnSpPr/>
      </xdr:nvCxnSpPr>
      <xdr:spPr>
        <a:xfrm flipV="1">
          <a:off x="15481300" y="12683477"/>
          <a:ext cx="838200" cy="7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85402</xdr:rowOff>
    </xdr:from>
    <xdr:ext cx="534377" cy="259045"/>
    <xdr:sp macro="" textlink="">
      <xdr:nvSpPr>
        <xdr:cNvPr id="621" name="公債費平均値テキスト"/>
        <xdr:cNvSpPr txBox="1"/>
      </xdr:nvSpPr>
      <xdr:spPr>
        <a:xfrm>
          <a:off x="16370300" y="1311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106975</xdr:rowOff>
    </xdr:from>
    <xdr:to>
      <xdr:col>23</xdr:col>
      <xdr:colOff>568325</xdr:colOff>
      <xdr:row>77</xdr:row>
      <xdr:rowOff>37125</xdr:rowOff>
    </xdr:to>
    <xdr:sp macro="" textlink="">
      <xdr:nvSpPr>
        <xdr:cNvPr id="622" name="フローチャート : 判断 621"/>
        <xdr:cNvSpPr/>
      </xdr:nvSpPr>
      <xdr:spPr>
        <a:xfrm>
          <a:off x="162687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76964</xdr:rowOff>
    </xdr:from>
    <xdr:to>
      <xdr:col>22</xdr:col>
      <xdr:colOff>365125</xdr:colOff>
      <xdr:row>74</xdr:row>
      <xdr:rowOff>74183</xdr:rowOff>
    </xdr:to>
    <xdr:cxnSp macro="">
      <xdr:nvCxnSpPr>
        <xdr:cNvPr id="623" name="直線コネクタ 622"/>
        <xdr:cNvCxnSpPr/>
      </xdr:nvCxnSpPr>
      <xdr:spPr>
        <a:xfrm>
          <a:off x="14592300" y="12592814"/>
          <a:ext cx="8890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88054</xdr:rowOff>
    </xdr:from>
    <xdr:to>
      <xdr:col>22</xdr:col>
      <xdr:colOff>415925</xdr:colOff>
      <xdr:row>77</xdr:row>
      <xdr:rowOff>18204</xdr:rowOff>
    </xdr:to>
    <xdr:sp macro="" textlink="">
      <xdr:nvSpPr>
        <xdr:cNvPr id="624" name="フローチャート : 判断 623"/>
        <xdr:cNvSpPr/>
      </xdr:nvSpPr>
      <xdr:spPr>
        <a:xfrm>
          <a:off x="15430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9331</xdr:rowOff>
    </xdr:from>
    <xdr:ext cx="534377" cy="259045"/>
    <xdr:sp macro="" textlink="">
      <xdr:nvSpPr>
        <xdr:cNvPr id="625" name="テキスト ボックス 624"/>
        <xdr:cNvSpPr txBox="1"/>
      </xdr:nvSpPr>
      <xdr:spPr>
        <a:xfrm>
          <a:off x="15214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54097</xdr:rowOff>
    </xdr:from>
    <xdr:to>
      <xdr:col>21</xdr:col>
      <xdr:colOff>161925</xdr:colOff>
      <xdr:row>73</xdr:row>
      <xdr:rowOff>76964</xdr:rowOff>
    </xdr:to>
    <xdr:cxnSp macro="">
      <xdr:nvCxnSpPr>
        <xdr:cNvPr id="626" name="直線コネクタ 625"/>
        <xdr:cNvCxnSpPr/>
      </xdr:nvCxnSpPr>
      <xdr:spPr>
        <a:xfrm>
          <a:off x="13703300" y="12055597"/>
          <a:ext cx="889000" cy="5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7" name="フローチャート : 判断 626"/>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84228</xdr:rowOff>
    </xdr:from>
    <xdr:ext cx="534377" cy="259045"/>
    <xdr:sp macro="" textlink="">
      <xdr:nvSpPr>
        <xdr:cNvPr id="628" name="テキスト ボックス 627"/>
        <xdr:cNvSpPr txBox="1"/>
      </xdr:nvSpPr>
      <xdr:spPr>
        <a:xfrm>
          <a:off x="14325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54097</xdr:rowOff>
    </xdr:from>
    <xdr:to>
      <xdr:col>19</xdr:col>
      <xdr:colOff>644525</xdr:colOff>
      <xdr:row>74</xdr:row>
      <xdr:rowOff>73634</xdr:rowOff>
    </xdr:to>
    <xdr:cxnSp macro="">
      <xdr:nvCxnSpPr>
        <xdr:cNvPr id="629" name="直線コネクタ 628"/>
        <xdr:cNvCxnSpPr/>
      </xdr:nvCxnSpPr>
      <xdr:spPr>
        <a:xfrm flipV="1">
          <a:off x="12814300" y="12055597"/>
          <a:ext cx="889000" cy="7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30" name="フローチャート : 判断 629"/>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80129</xdr:rowOff>
    </xdr:from>
    <xdr:ext cx="534377" cy="259045"/>
    <xdr:sp macro="" textlink="">
      <xdr:nvSpPr>
        <xdr:cNvPr id="631" name="テキスト ボックス 630"/>
        <xdr:cNvSpPr txBox="1"/>
      </xdr:nvSpPr>
      <xdr:spPr>
        <a:xfrm>
          <a:off x="13436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2" name="フローチャート : 判断 631"/>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78506</xdr:rowOff>
    </xdr:from>
    <xdr:ext cx="534377" cy="259045"/>
    <xdr:sp macro="" textlink="">
      <xdr:nvSpPr>
        <xdr:cNvPr id="633" name="テキスト ボックス 632"/>
        <xdr:cNvSpPr txBox="1"/>
      </xdr:nvSpPr>
      <xdr:spPr>
        <a:xfrm>
          <a:off x="12547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116827</xdr:rowOff>
    </xdr:from>
    <xdr:to>
      <xdr:col>23</xdr:col>
      <xdr:colOff>568325</xdr:colOff>
      <xdr:row>74</xdr:row>
      <xdr:rowOff>46977</xdr:rowOff>
    </xdr:to>
    <xdr:sp macro="" textlink="">
      <xdr:nvSpPr>
        <xdr:cNvPr id="639" name="円/楕円 638"/>
        <xdr:cNvSpPr/>
      </xdr:nvSpPr>
      <xdr:spPr>
        <a:xfrm>
          <a:off x="16268700" y="126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139704</xdr:rowOff>
    </xdr:from>
    <xdr:ext cx="599010" cy="259045"/>
    <xdr:sp macro="" textlink="">
      <xdr:nvSpPr>
        <xdr:cNvPr id="640" name="公債費該当値テキスト"/>
        <xdr:cNvSpPr txBox="1"/>
      </xdr:nvSpPr>
      <xdr:spPr>
        <a:xfrm>
          <a:off x="16370300" y="124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118,835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23383</xdr:rowOff>
    </xdr:from>
    <xdr:to>
      <xdr:col>22</xdr:col>
      <xdr:colOff>415925</xdr:colOff>
      <xdr:row>74</xdr:row>
      <xdr:rowOff>124983</xdr:rowOff>
    </xdr:to>
    <xdr:sp macro="" textlink="">
      <xdr:nvSpPr>
        <xdr:cNvPr id="641" name="円/楕円 640"/>
        <xdr:cNvSpPr/>
      </xdr:nvSpPr>
      <xdr:spPr>
        <a:xfrm>
          <a:off x="15430500" y="127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141510</xdr:rowOff>
    </xdr:from>
    <xdr:ext cx="599010" cy="259045"/>
    <xdr:sp macro="" textlink="">
      <xdr:nvSpPr>
        <xdr:cNvPr id="642" name="テキスト ボックス 641"/>
        <xdr:cNvSpPr txBox="1"/>
      </xdr:nvSpPr>
      <xdr:spPr>
        <a:xfrm>
          <a:off x="15181794" y="1248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108,598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26164</xdr:rowOff>
    </xdr:from>
    <xdr:to>
      <xdr:col>21</xdr:col>
      <xdr:colOff>212725</xdr:colOff>
      <xdr:row>73</xdr:row>
      <xdr:rowOff>127764</xdr:rowOff>
    </xdr:to>
    <xdr:sp macro="" textlink="">
      <xdr:nvSpPr>
        <xdr:cNvPr id="643" name="円/楕円 642"/>
        <xdr:cNvSpPr/>
      </xdr:nvSpPr>
      <xdr:spPr>
        <a:xfrm>
          <a:off x="14541500" y="125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144291</xdr:rowOff>
    </xdr:from>
    <xdr:ext cx="599010" cy="259045"/>
    <xdr:sp macro="" textlink="">
      <xdr:nvSpPr>
        <xdr:cNvPr id="644" name="テキスト ボックス 643"/>
        <xdr:cNvSpPr txBox="1"/>
      </xdr:nvSpPr>
      <xdr:spPr>
        <a:xfrm>
          <a:off x="14292794" y="1231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130,733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3297</xdr:rowOff>
    </xdr:from>
    <xdr:to>
      <xdr:col>20</xdr:col>
      <xdr:colOff>9525</xdr:colOff>
      <xdr:row>70</xdr:row>
      <xdr:rowOff>104897</xdr:rowOff>
    </xdr:to>
    <xdr:sp macro="" textlink="">
      <xdr:nvSpPr>
        <xdr:cNvPr id="645" name="円/楕円 644"/>
        <xdr:cNvSpPr/>
      </xdr:nvSpPr>
      <xdr:spPr>
        <a:xfrm>
          <a:off x="13652500" y="120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121424</xdr:rowOff>
    </xdr:from>
    <xdr:ext cx="599010" cy="259045"/>
    <xdr:sp macro="" textlink="">
      <xdr:nvSpPr>
        <xdr:cNvPr id="646" name="テキスト ボックス 645"/>
        <xdr:cNvSpPr txBox="1"/>
      </xdr:nvSpPr>
      <xdr:spPr>
        <a:xfrm>
          <a:off x="13403794" y="117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22834</xdr:rowOff>
    </xdr:from>
    <xdr:to>
      <xdr:col>18</xdr:col>
      <xdr:colOff>492125</xdr:colOff>
      <xdr:row>74</xdr:row>
      <xdr:rowOff>124434</xdr:rowOff>
    </xdr:to>
    <xdr:sp macro="" textlink="">
      <xdr:nvSpPr>
        <xdr:cNvPr id="647" name="円/楕円 646"/>
        <xdr:cNvSpPr/>
      </xdr:nvSpPr>
      <xdr:spPr>
        <a:xfrm>
          <a:off x="12763500" y="127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140961</xdr:rowOff>
    </xdr:from>
    <xdr:ext cx="599010" cy="259045"/>
    <xdr:sp macro="" textlink="">
      <xdr:nvSpPr>
        <xdr:cNvPr id="648" name="テキスト ボックス 647"/>
        <xdr:cNvSpPr txBox="1"/>
      </xdr:nvSpPr>
      <xdr:spPr>
        <a:xfrm>
          <a:off x="12514794" y="1248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90584</xdr:rowOff>
    </xdr:from>
    <xdr:to>
      <xdr:col>23</xdr:col>
      <xdr:colOff>517525</xdr:colOff>
      <xdr:row>98</xdr:row>
      <xdr:rowOff>93418</xdr:rowOff>
    </xdr:to>
    <xdr:cxnSp macro="">
      <xdr:nvCxnSpPr>
        <xdr:cNvPr id="675" name="直線コネクタ 674"/>
        <xdr:cNvCxnSpPr/>
      </xdr:nvCxnSpPr>
      <xdr:spPr>
        <a:xfrm flipV="1">
          <a:off x="15481300" y="16892684"/>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93418</xdr:rowOff>
    </xdr:from>
    <xdr:to>
      <xdr:col>22</xdr:col>
      <xdr:colOff>365125</xdr:colOff>
      <xdr:row>98</xdr:row>
      <xdr:rowOff>123287</xdr:rowOff>
    </xdr:to>
    <xdr:cxnSp macro="">
      <xdr:nvCxnSpPr>
        <xdr:cNvPr id="678" name="直線コネクタ 677"/>
        <xdr:cNvCxnSpPr/>
      </xdr:nvCxnSpPr>
      <xdr:spPr>
        <a:xfrm flipV="1">
          <a:off x="14592300" y="16895518"/>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100340</xdr:rowOff>
    </xdr:from>
    <xdr:to>
      <xdr:col>21</xdr:col>
      <xdr:colOff>161925</xdr:colOff>
      <xdr:row>98</xdr:row>
      <xdr:rowOff>123287</xdr:rowOff>
    </xdr:to>
    <xdr:cxnSp macro="">
      <xdr:nvCxnSpPr>
        <xdr:cNvPr id="681" name="直線コネクタ 680"/>
        <xdr:cNvCxnSpPr/>
      </xdr:nvCxnSpPr>
      <xdr:spPr>
        <a:xfrm>
          <a:off x="13703300" y="16902440"/>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100340</xdr:rowOff>
    </xdr:from>
    <xdr:to>
      <xdr:col>19</xdr:col>
      <xdr:colOff>644525</xdr:colOff>
      <xdr:row>98</xdr:row>
      <xdr:rowOff>112492</xdr:rowOff>
    </xdr:to>
    <xdr:cxnSp macro="">
      <xdr:nvCxnSpPr>
        <xdr:cNvPr id="684" name="直線コネクタ 683"/>
        <xdr:cNvCxnSpPr/>
      </xdr:nvCxnSpPr>
      <xdr:spPr>
        <a:xfrm flipV="1">
          <a:off x="12814300" y="16902440"/>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39784</xdr:rowOff>
    </xdr:from>
    <xdr:to>
      <xdr:col>23</xdr:col>
      <xdr:colOff>568325</xdr:colOff>
      <xdr:row>98</xdr:row>
      <xdr:rowOff>141384</xdr:rowOff>
    </xdr:to>
    <xdr:sp macro="" textlink="">
      <xdr:nvSpPr>
        <xdr:cNvPr id="694" name="円/楕円 693"/>
        <xdr:cNvSpPr/>
      </xdr:nvSpPr>
      <xdr:spPr>
        <a:xfrm>
          <a:off x="16268700" y="16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11344</xdr:rowOff>
    </xdr:from>
    <xdr:ext cx="534377" cy="259045"/>
    <xdr:sp macro="" textlink="">
      <xdr:nvSpPr>
        <xdr:cNvPr id="695" name="積立金該当値テキスト"/>
        <xdr:cNvSpPr txBox="1"/>
      </xdr:nvSpPr>
      <xdr:spPr>
        <a:xfrm>
          <a:off x="16370300" y="168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42618</xdr:rowOff>
    </xdr:from>
    <xdr:to>
      <xdr:col>22</xdr:col>
      <xdr:colOff>415925</xdr:colOff>
      <xdr:row>98</xdr:row>
      <xdr:rowOff>144218</xdr:rowOff>
    </xdr:to>
    <xdr:sp macro="" textlink="">
      <xdr:nvSpPr>
        <xdr:cNvPr id="696" name="円/楕円 695"/>
        <xdr:cNvSpPr/>
      </xdr:nvSpPr>
      <xdr:spPr>
        <a:xfrm>
          <a:off x="15430500" y="16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135345</xdr:rowOff>
    </xdr:from>
    <xdr:ext cx="534377" cy="259045"/>
    <xdr:sp macro="" textlink="">
      <xdr:nvSpPr>
        <xdr:cNvPr id="697" name="テキスト ボックス 696"/>
        <xdr:cNvSpPr txBox="1"/>
      </xdr:nvSpPr>
      <xdr:spPr>
        <a:xfrm>
          <a:off x="15214111" y="169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72487</xdr:rowOff>
    </xdr:from>
    <xdr:to>
      <xdr:col>21</xdr:col>
      <xdr:colOff>212725</xdr:colOff>
      <xdr:row>99</xdr:row>
      <xdr:rowOff>2637</xdr:rowOff>
    </xdr:to>
    <xdr:sp macro="" textlink="">
      <xdr:nvSpPr>
        <xdr:cNvPr id="698" name="円/楕円 697"/>
        <xdr:cNvSpPr/>
      </xdr:nvSpPr>
      <xdr:spPr>
        <a:xfrm>
          <a:off x="14541500" y="168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165214</xdr:rowOff>
    </xdr:from>
    <xdr:ext cx="469744" cy="259045"/>
    <xdr:sp macro="" textlink="">
      <xdr:nvSpPr>
        <xdr:cNvPr id="699" name="テキスト ボックス 698"/>
        <xdr:cNvSpPr txBox="1"/>
      </xdr:nvSpPr>
      <xdr:spPr>
        <a:xfrm>
          <a:off x="14357427" y="169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49540</xdr:rowOff>
    </xdr:from>
    <xdr:to>
      <xdr:col>20</xdr:col>
      <xdr:colOff>9525</xdr:colOff>
      <xdr:row>98</xdr:row>
      <xdr:rowOff>151140</xdr:rowOff>
    </xdr:to>
    <xdr:sp macro="" textlink="">
      <xdr:nvSpPr>
        <xdr:cNvPr id="700" name="円/楕円 699"/>
        <xdr:cNvSpPr/>
      </xdr:nvSpPr>
      <xdr:spPr>
        <a:xfrm>
          <a:off x="13652500" y="168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142267</xdr:rowOff>
    </xdr:from>
    <xdr:ext cx="469744" cy="259045"/>
    <xdr:sp macro="" textlink="">
      <xdr:nvSpPr>
        <xdr:cNvPr id="701" name="テキスト ボックス 700"/>
        <xdr:cNvSpPr txBox="1"/>
      </xdr:nvSpPr>
      <xdr:spPr>
        <a:xfrm>
          <a:off x="13468427" y="1694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61692</xdr:rowOff>
    </xdr:from>
    <xdr:to>
      <xdr:col>18</xdr:col>
      <xdr:colOff>492125</xdr:colOff>
      <xdr:row>98</xdr:row>
      <xdr:rowOff>163292</xdr:rowOff>
    </xdr:to>
    <xdr:sp macro="" textlink="">
      <xdr:nvSpPr>
        <xdr:cNvPr id="702" name="円/楕円 701"/>
        <xdr:cNvSpPr/>
      </xdr:nvSpPr>
      <xdr:spPr>
        <a:xfrm>
          <a:off x="12763500" y="168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154419</xdr:rowOff>
    </xdr:from>
    <xdr:ext cx="469744" cy="259045"/>
    <xdr:sp macro="" textlink="">
      <xdr:nvSpPr>
        <xdr:cNvPr id="703" name="テキスト ボックス 702"/>
        <xdr:cNvSpPr txBox="1"/>
      </xdr:nvSpPr>
      <xdr:spPr>
        <a:xfrm>
          <a:off x="12579427" y="169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49403</xdr:rowOff>
    </xdr:from>
    <xdr:to>
      <xdr:col>32</xdr:col>
      <xdr:colOff>187325</xdr:colOff>
      <xdr:row>38</xdr:row>
      <xdr:rowOff>129733</xdr:rowOff>
    </xdr:to>
    <xdr:cxnSp macro="">
      <xdr:nvCxnSpPr>
        <xdr:cNvPr id="730" name="直線コネクタ 729"/>
        <xdr:cNvCxnSpPr/>
      </xdr:nvCxnSpPr>
      <xdr:spPr>
        <a:xfrm>
          <a:off x="21323300" y="6564503"/>
          <a:ext cx="8382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162789</xdr:rowOff>
    </xdr:from>
    <xdr:to>
      <xdr:col>31</xdr:col>
      <xdr:colOff>34925</xdr:colOff>
      <xdr:row>38</xdr:row>
      <xdr:rowOff>49403</xdr:rowOff>
    </xdr:to>
    <xdr:cxnSp macro="">
      <xdr:nvCxnSpPr>
        <xdr:cNvPr id="733" name="直線コネクタ 732"/>
        <xdr:cNvCxnSpPr/>
      </xdr:nvCxnSpPr>
      <xdr:spPr>
        <a:xfrm>
          <a:off x="20434300" y="6506439"/>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162789</xdr:rowOff>
    </xdr:from>
    <xdr:to>
      <xdr:col>29</xdr:col>
      <xdr:colOff>517525</xdr:colOff>
      <xdr:row>38</xdr:row>
      <xdr:rowOff>130876</xdr:rowOff>
    </xdr:to>
    <xdr:cxnSp macro="">
      <xdr:nvCxnSpPr>
        <xdr:cNvPr id="736" name="直線コネクタ 735"/>
        <xdr:cNvCxnSpPr/>
      </xdr:nvCxnSpPr>
      <xdr:spPr>
        <a:xfrm flipV="1">
          <a:off x="19545300" y="6506439"/>
          <a:ext cx="889000" cy="1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12507</xdr:rowOff>
    </xdr:from>
    <xdr:to>
      <xdr:col>28</xdr:col>
      <xdr:colOff>314325</xdr:colOff>
      <xdr:row>38</xdr:row>
      <xdr:rowOff>130876</xdr:rowOff>
    </xdr:to>
    <xdr:cxnSp macro="">
      <xdr:nvCxnSpPr>
        <xdr:cNvPr id="739" name="直線コネクタ 738"/>
        <xdr:cNvCxnSpPr/>
      </xdr:nvCxnSpPr>
      <xdr:spPr>
        <a:xfrm>
          <a:off x="18656300" y="6527607"/>
          <a:ext cx="889000" cy="1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43" name="テキスト ボックス 742"/>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78933</xdr:rowOff>
    </xdr:from>
    <xdr:to>
      <xdr:col>32</xdr:col>
      <xdr:colOff>238125</xdr:colOff>
      <xdr:row>39</xdr:row>
      <xdr:rowOff>9083</xdr:rowOff>
    </xdr:to>
    <xdr:sp macro="" textlink="">
      <xdr:nvSpPr>
        <xdr:cNvPr id="749" name="円/楕円 748"/>
        <xdr:cNvSpPr/>
      </xdr:nvSpPr>
      <xdr:spPr>
        <a:xfrm>
          <a:off x="221107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165310</xdr:rowOff>
    </xdr:from>
    <xdr:ext cx="378565" cy="259045"/>
    <xdr:sp macro="" textlink="">
      <xdr:nvSpPr>
        <xdr:cNvPr id="750" name="投資及び出資金該当値テキスト"/>
        <xdr:cNvSpPr txBox="1"/>
      </xdr:nvSpPr>
      <xdr:spPr>
        <a:xfrm>
          <a:off x="22212300" y="650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170053</xdr:rowOff>
    </xdr:from>
    <xdr:to>
      <xdr:col>31</xdr:col>
      <xdr:colOff>85725</xdr:colOff>
      <xdr:row>38</xdr:row>
      <xdr:rowOff>100203</xdr:rowOff>
    </xdr:to>
    <xdr:sp macro="" textlink="">
      <xdr:nvSpPr>
        <xdr:cNvPr id="751" name="円/楕円 750"/>
        <xdr:cNvSpPr/>
      </xdr:nvSpPr>
      <xdr:spPr>
        <a:xfrm>
          <a:off x="21272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91330</xdr:rowOff>
    </xdr:from>
    <xdr:ext cx="469744" cy="259045"/>
    <xdr:sp macro="" textlink="">
      <xdr:nvSpPr>
        <xdr:cNvPr id="752" name="テキスト ボックス 751"/>
        <xdr:cNvSpPr txBox="1"/>
      </xdr:nvSpPr>
      <xdr:spPr>
        <a:xfrm>
          <a:off x="21088427"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111989</xdr:rowOff>
    </xdr:from>
    <xdr:to>
      <xdr:col>29</xdr:col>
      <xdr:colOff>568325</xdr:colOff>
      <xdr:row>38</xdr:row>
      <xdr:rowOff>42139</xdr:rowOff>
    </xdr:to>
    <xdr:sp macro="" textlink="">
      <xdr:nvSpPr>
        <xdr:cNvPr id="753" name="円/楕円 752"/>
        <xdr:cNvSpPr/>
      </xdr:nvSpPr>
      <xdr:spPr>
        <a:xfrm>
          <a:off x="20383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58666</xdr:rowOff>
    </xdr:from>
    <xdr:ext cx="469744" cy="259045"/>
    <xdr:sp macro="" textlink="">
      <xdr:nvSpPr>
        <xdr:cNvPr id="754" name="テキスト ボックス 753"/>
        <xdr:cNvSpPr txBox="1"/>
      </xdr:nvSpPr>
      <xdr:spPr>
        <a:xfrm>
          <a:off x="20199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80076</xdr:rowOff>
    </xdr:from>
    <xdr:to>
      <xdr:col>28</xdr:col>
      <xdr:colOff>365125</xdr:colOff>
      <xdr:row>39</xdr:row>
      <xdr:rowOff>10226</xdr:rowOff>
    </xdr:to>
    <xdr:sp macro="" textlink="">
      <xdr:nvSpPr>
        <xdr:cNvPr id="755" name="円/楕円 754"/>
        <xdr:cNvSpPr/>
      </xdr:nvSpPr>
      <xdr:spPr>
        <a:xfrm>
          <a:off x="19494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xdr:rowOff>
    </xdr:from>
    <xdr:ext cx="378565" cy="259045"/>
    <xdr:sp macro="" textlink="">
      <xdr:nvSpPr>
        <xdr:cNvPr id="756" name="テキスト ボックス 755"/>
        <xdr:cNvSpPr txBox="1"/>
      </xdr:nvSpPr>
      <xdr:spPr>
        <a:xfrm>
          <a:off x="19356017" y="668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133157</xdr:rowOff>
    </xdr:from>
    <xdr:to>
      <xdr:col>27</xdr:col>
      <xdr:colOff>161925</xdr:colOff>
      <xdr:row>38</xdr:row>
      <xdr:rowOff>63307</xdr:rowOff>
    </xdr:to>
    <xdr:sp macro="" textlink="">
      <xdr:nvSpPr>
        <xdr:cNvPr id="757" name="円/楕円 756"/>
        <xdr:cNvSpPr/>
      </xdr:nvSpPr>
      <xdr:spPr>
        <a:xfrm>
          <a:off x="18605500" y="64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79834</xdr:rowOff>
    </xdr:from>
    <xdr:ext cx="469744" cy="259045"/>
    <xdr:sp macro="" textlink="">
      <xdr:nvSpPr>
        <xdr:cNvPr id="758" name="テキスト ボックス 757"/>
        <xdr:cNvSpPr txBox="1"/>
      </xdr:nvSpPr>
      <xdr:spPr>
        <a:xfrm>
          <a:off x="18421427" y="62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72911</xdr:rowOff>
    </xdr:from>
    <xdr:to>
      <xdr:col>32</xdr:col>
      <xdr:colOff>187325</xdr:colOff>
      <xdr:row>57</xdr:row>
      <xdr:rowOff>76378</xdr:rowOff>
    </xdr:to>
    <xdr:cxnSp macro="">
      <xdr:nvCxnSpPr>
        <xdr:cNvPr id="787" name="直線コネクタ 786"/>
        <xdr:cNvCxnSpPr/>
      </xdr:nvCxnSpPr>
      <xdr:spPr>
        <a:xfrm flipV="1">
          <a:off x="21323300" y="9845561"/>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67843</xdr:rowOff>
    </xdr:from>
    <xdr:to>
      <xdr:col>31</xdr:col>
      <xdr:colOff>34925</xdr:colOff>
      <xdr:row>57</xdr:row>
      <xdr:rowOff>76378</xdr:rowOff>
    </xdr:to>
    <xdr:cxnSp macro="">
      <xdr:nvCxnSpPr>
        <xdr:cNvPr id="790" name="直線コネクタ 789"/>
        <xdr:cNvCxnSpPr/>
      </xdr:nvCxnSpPr>
      <xdr:spPr>
        <a:xfrm>
          <a:off x="20434300" y="984049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67843</xdr:rowOff>
    </xdr:from>
    <xdr:to>
      <xdr:col>29</xdr:col>
      <xdr:colOff>517525</xdr:colOff>
      <xdr:row>57</xdr:row>
      <xdr:rowOff>82817</xdr:rowOff>
    </xdr:to>
    <xdr:cxnSp macro="">
      <xdr:nvCxnSpPr>
        <xdr:cNvPr id="793" name="直線コネクタ 792"/>
        <xdr:cNvCxnSpPr/>
      </xdr:nvCxnSpPr>
      <xdr:spPr>
        <a:xfrm flipV="1">
          <a:off x="19545300" y="9840493"/>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76912</xdr:rowOff>
    </xdr:from>
    <xdr:to>
      <xdr:col>28</xdr:col>
      <xdr:colOff>314325</xdr:colOff>
      <xdr:row>57</xdr:row>
      <xdr:rowOff>82817</xdr:rowOff>
    </xdr:to>
    <xdr:cxnSp macro="">
      <xdr:nvCxnSpPr>
        <xdr:cNvPr id="796" name="直線コネクタ 795"/>
        <xdr:cNvCxnSpPr/>
      </xdr:nvCxnSpPr>
      <xdr:spPr>
        <a:xfrm>
          <a:off x="18656300" y="984956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22111</xdr:rowOff>
    </xdr:from>
    <xdr:to>
      <xdr:col>32</xdr:col>
      <xdr:colOff>238125</xdr:colOff>
      <xdr:row>57</xdr:row>
      <xdr:rowOff>123711</xdr:rowOff>
    </xdr:to>
    <xdr:sp macro="" textlink="">
      <xdr:nvSpPr>
        <xdr:cNvPr id="806" name="円/楕円 805"/>
        <xdr:cNvSpPr/>
      </xdr:nvSpPr>
      <xdr:spPr>
        <a:xfrm>
          <a:off x="22110700" y="97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44988</xdr:rowOff>
    </xdr:from>
    <xdr:ext cx="469744" cy="259045"/>
    <xdr:sp macro="" textlink="">
      <xdr:nvSpPr>
        <xdr:cNvPr id="807" name="貸付金該当値テキスト"/>
        <xdr:cNvSpPr txBox="1"/>
      </xdr:nvSpPr>
      <xdr:spPr>
        <a:xfrm>
          <a:off x="22212300" y="96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25578</xdr:rowOff>
    </xdr:from>
    <xdr:to>
      <xdr:col>31</xdr:col>
      <xdr:colOff>85725</xdr:colOff>
      <xdr:row>57</xdr:row>
      <xdr:rowOff>127178</xdr:rowOff>
    </xdr:to>
    <xdr:sp macro="" textlink="">
      <xdr:nvSpPr>
        <xdr:cNvPr id="808" name="円/楕円 807"/>
        <xdr:cNvSpPr/>
      </xdr:nvSpPr>
      <xdr:spPr>
        <a:xfrm>
          <a:off x="21272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143705</xdr:rowOff>
    </xdr:from>
    <xdr:ext cx="469744" cy="259045"/>
    <xdr:sp macro="" textlink="">
      <xdr:nvSpPr>
        <xdr:cNvPr id="809" name="テキスト ボックス 808"/>
        <xdr:cNvSpPr txBox="1"/>
      </xdr:nvSpPr>
      <xdr:spPr>
        <a:xfrm>
          <a:off x="21088427" y="95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17043</xdr:rowOff>
    </xdr:from>
    <xdr:to>
      <xdr:col>29</xdr:col>
      <xdr:colOff>568325</xdr:colOff>
      <xdr:row>57</xdr:row>
      <xdr:rowOff>118643</xdr:rowOff>
    </xdr:to>
    <xdr:sp macro="" textlink="">
      <xdr:nvSpPr>
        <xdr:cNvPr id="810" name="円/楕円 809"/>
        <xdr:cNvSpPr/>
      </xdr:nvSpPr>
      <xdr:spPr>
        <a:xfrm>
          <a:off x="20383500" y="97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135170</xdr:rowOff>
    </xdr:from>
    <xdr:ext cx="469744" cy="259045"/>
    <xdr:sp macro="" textlink="">
      <xdr:nvSpPr>
        <xdr:cNvPr id="811" name="テキスト ボックス 810"/>
        <xdr:cNvSpPr txBox="1"/>
      </xdr:nvSpPr>
      <xdr:spPr>
        <a:xfrm>
          <a:off x="20199427" y="95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32017</xdr:rowOff>
    </xdr:from>
    <xdr:to>
      <xdr:col>28</xdr:col>
      <xdr:colOff>365125</xdr:colOff>
      <xdr:row>57</xdr:row>
      <xdr:rowOff>133617</xdr:rowOff>
    </xdr:to>
    <xdr:sp macro="" textlink="">
      <xdr:nvSpPr>
        <xdr:cNvPr id="812" name="円/楕円 811"/>
        <xdr:cNvSpPr/>
      </xdr:nvSpPr>
      <xdr:spPr>
        <a:xfrm>
          <a:off x="19494500" y="98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150144</xdr:rowOff>
    </xdr:from>
    <xdr:ext cx="469744" cy="259045"/>
    <xdr:sp macro="" textlink="">
      <xdr:nvSpPr>
        <xdr:cNvPr id="813" name="テキスト ボックス 812"/>
        <xdr:cNvSpPr txBox="1"/>
      </xdr:nvSpPr>
      <xdr:spPr>
        <a:xfrm>
          <a:off x="19310427" y="95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26112</xdr:rowOff>
    </xdr:from>
    <xdr:to>
      <xdr:col>27</xdr:col>
      <xdr:colOff>161925</xdr:colOff>
      <xdr:row>57</xdr:row>
      <xdr:rowOff>127712</xdr:rowOff>
    </xdr:to>
    <xdr:sp macro="" textlink="">
      <xdr:nvSpPr>
        <xdr:cNvPr id="814" name="円/楕円 813"/>
        <xdr:cNvSpPr/>
      </xdr:nvSpPr>
      <xdr:spPr>
        <a:xfrm>
          <a:off x="18605500" y="97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144239</xdr:rowOff>
    </xdr:from>
    <xdr:ext cx="469744" cy="259045"/>
    <xdr:sp macro="" textlink="">
      <xdr:nvSpPr>
        <xdr:cNvPr id="815" name="テキスト ボックス 814"/>
        <xdr:cNvSpPr txBox="1"/>
      </xdr:nvSpPr>
      <xdr:spPr>
        <a:xfrm>
          <a:off x="18421427" y="957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100495</xdr:rowOff>
    </xdr:from>
    <xdr:to>
      <xdr:col>32</xdr:col>
      <xdr:colOff>187325</xdr:colOff>
      <xdr:row>73</xdr:row>
      <xdr:rowOff>103772</xdr:rowOff>
    </xdr:to>
    <xdr:cxnSp macro="">
      <xdr:nvCxnSpPr>
        <xdr:cNvPr id="845" name="直線コネクタ 844"/>
        <xdr:cNvCxnSpPr/>
      </xdr:nvCxnSpPr>
      <xdr:spPr>
        <a:xfrm>
          <a:off x="21323300" y="12616345"/>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100495</xdr:rowOff>
    </xdr:from>
    <xdr:to>
      <xdr:col>31</xdr:col>
      <xdr:colOff>34925</xdr:colOff>
      <xdr:row>74</xdr:row>
      <xdr:rowOff>33210</xdr:rowOff>
    </xdr:to>
    <xdr:cxnSp macro="">
      <xdr:nvCxnSpPr>
        <xdr:cNvPr id="848" name="直線コネクタ 847"/>
        <xdr:cNvCxnSpPr/>
      </xdr:nvCxnSpPr>
      <xdr:spPr>
        <a:xfrm flipV="1">
          <a:off x="20434300" y="12616345"/>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33210</xdr:rowOff>
    </xdr:from>
    <xdr:to>
      <xdr:col>29</xdr:col>
      <xdr:colOff>517525</xdr:colOff>
      <xdr:row>74</xdr:row>
      <xdr:rowOff>95180</xdr:rowOff>
    </xdr:to>
    <xdr:cxnSp macro="">
      <xdr:nvCxnSpPr>
        <xdr:cNvPr id="851" name="直線コネクタ 850"/>
        <xdr:cNvCxnSpPr/>
      </xdr:nvCxnSpPr>
      <xdr:spPr>
        <a:xfrm flipV="1">
          <a:off x="19545300" y="12720510"/>
          <a:ext cx="8890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29820</xdr:rowOff>
    </xdr:from>
    <xdr:to>
      <xdr:col>28</xdr:col>
      <xdr:colOff>314325</xdr:colOff>
      <xdr:row>74</xdr:row>
      <xdr:rowOff>95180</xdr:rowOff>
    </xdr:to>
    <xdr:cxnSp macro="">
      <xdr:nvCxnSpPr>
        <xdr:cNvPr id="854" name="直線コネクタ 853"/>
        <xdr:cNvCxnSpPr/>
      </xdr:nvCxnSpPr>
      <xdr:spPr>
        <a:xfrm>
          <a:off x="18656300" y="12717120"/>
          <a:ext cx="889000" cy="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52972</xdr:rowOff>
    </xdr:from>
    <xdr:to>
      <xdr:col>32</xdr:col>
      <xdr:colOff>238125</xdr:colOff>
      <xdr:row>73</xdr:row>
      <xdr:rowOff>154572</xdr:rowOff>
    </xdr:to>
    <xdr:sp macro="" textlink="">
      <xdr:nvSpPr>
        <xdr:cNvPr id="864" name="円/楕円 863"/>
        <xdr:cNvSpPr/>
      </xdr:nvSpPr>
      <xdr:spPr>
        <a:xfrm>
          <a:off x="22110700" y="125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75849</xdr:rowOff>
    </xdr:from>
    <xdr:ext cx="534377" cy="259045"/>
    <xdr:sp macro="" textlink="">
      <xdr:nvSpPr>
        <xdr:cNvPr id="865" name="繰出金該当値テキスト"/>
        <xdr:cNvSpPr txBox="1"/>
      </xdr:nvSpPr>
      <xdr:spPr>
        <a:xfrm>
          <a:off x="22212300" y="124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49695</xdr:rowOff>
    </xdr:from>
    <xdr:to>
      <xdr:col>31</xdr:col>
      <xdr:colOff>85725</xdr:colOff>
      <xdr:row>73</xdr:row>
      <xdr:rowOff>151295</xdr:rowOff>
    </xdr:to>
    <xdr:sp macro="" textlink="">
      <xdr:nvSpPr>
        <xdr:cNvPr id="866" name="円/楕円 865"/>
        <xdr:cNvSpPr/>
      </xdr:nvSpPr>
      <xdr:spPr>
        <a:xfrm>
          <a:off x="21272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167822</xdr:rowOff>
    </xdr:from>
    <xdr:ext cx="534377" cy="259045"/>
    <xdr:sp macro="" textlink="">
      <xdr:nvSpPr>
        <xdr:cNvPr id="867" name="テキスト ボックス 866"/>
        <xdr:cNvSpPr txBox="1"/>
      </xdr:nvSpPr>
      <xdr:spPr>
        <a:xfrm>
          <a:off x="21056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153860</xdr:rowOff>
    </xdr:from>
    <xdr:to>
      <xdr:col>29</xdr:col>
      <xdr:colOff>568325</xdr:colOff>
      <xdr:row>74</xdr:row>
      <xdr:rowOff>84010</xdr:rowOff>
    </xdr:to>
    <xdr:sp macro="" textlink="">
      <xdr:nvSpPr>
        <xdr:cNvPr id="868" name="円/楕円 867"/>
        <xdr:cNvSpPr/>
      </xdr:nvSpPr>
      <xdr:spPr>
        <a:xfrm>
          <a:off x="203835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100537</xdr:rowOff>
    </xdr:from>
    <xdr:ext cx="534377" cy="259045"/>
    <xdr:sp macro="" textlink="">
      <xdr:nvSpPr>
        <xdr:cNvPr id="869" name="テキスト ボックス 868"/>
        <xdr:cNvSpPr txBox="1"/>
      </xdr:nvSpPr>
      <xdr:spPr>
        <a:xfrm>
          <a:off x="20167111" y="12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44380</xdr:rowOff>
    </xdr:from>
    <xdr:to>
      <xdr:col>28</xdr:col>
      <xdr:colOff>365125</xdr:colOff>
      <xdr:row>74</xdr:row>
      <xdr:rowOff>145980</xdr:rowOff>
    </xdr:to>
    <xdr:sp macro="" textlink="">
      <xdr:nvSpPr>
        <xdr:cNvPr id="870" name="円/楕円 869"/>
        <xdr:cNvSpPr/>
      </xdr:nvSpPr>
      <xdr:spPr>
        <a:xfrm>
          <a:off x="19494500" y="127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162507</xdr:rowOff>
    </xdr:from>
    <xdr:ext cx="534377" cy="259045"/>
    <xdr:sp macro="" textlink="">
      <xdr:nvSpPr>
        <xdr:cNvPr id="871" name="テキスト ボックス 870"/>
        <xdr:cNvSpPr txBox="1"/>
      </xdr:nvSpPr>
      <xdr:spPr>
        <a:xfrm>
          <a:off x="19278111" y="125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150470</xdr:rowOff>
    </xdr:from>
    <xdr:to>
      <xdr:col>27</xdr:col>
      <xdr:colOff>161925</xdr:colOff>
      <xdr:row>74</xdr:row>
      <xdr:rowOff>80620</xdr:rowOff>
    </xdr:to>
    <xdr:sp macro="" textlink="">
      <xdr:nvSpPr>
        <xdr:cNvPr id="872" name="円/楕円 871"/>
        <xdr:cNvSpPr/>
      </xdr:nvSpPr>
      <xdr:spPr>
        <a:xfrm>
          <a:off x="18605500" y="126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97147</xdr:rowOff>
    </xdr:from>
    <xdr:ext cx="534377" cy="259045"/>
    <xdr:sp macro="" textlink="">
      <xdr:nvSpPr>
        <xdr:cNvPr id="873" name="テキスト ボックス 872"/>
        <xdr:cNvSpPr txBox="1"/>
      </xdr:nvSpPr>
      <xdr:spPr>
        <a:xfrm>
          <a:off x="18389111" y="124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歳出決算総額は、住民一人当たり７４万２千円となっている。主な構成項目である人件費は住民一人当たり８９，１５６円となっており、定員適正化計画の推進等により年々減少傾向にある。　また、普通建設事業費は住民一人当たり１６２，４５６円となっており、類似団体と比較して一人あたりのコストが高い状況となっている。これは、新庁舎建設事業等の大規模事業により費用が増加したことによる。今後は事業の選択と集中を行い、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31,481
31,236
403.06
24,375,825
23,351,254
451,042
13,229,838
29,051,562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163540</xdr:rowOff>
    </xdr:from>
    <xdr:to>
      <xdr:col>6</xdr:col>
      <xdr:colOff>511175</xdr:colOff>
      <xdr:row>34</xdr:row>
      <xdr:rowOff>89734</xdr:rowOff>
    </xdr:to>
    <xdr:cxnSp macro="">
      <xdr:nvCxnSpPr>
        <xdr:cNvPr id="63" name="直線コネクタ 62"/>
        <xdr:cNvCxnSpPr/>
      </xdr:nvCxnSpPr>
      <xdr:spPr>
        <a:xfrm>
          <a:off x="3797300" y="5821390"/>
          <a:ext cx="8382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163540</xdr:rowOff>
    </xdr:from>
    <xdr:to>
      <xdr:col>5</xdr:col>
      <xdr:colOff>358775</xdr:colOff>
      <xdr:row>34</xdr:row>
      <xdr:rowOff>150477</xdr:rowOff>
    </xdr:to>
    <xdr:cxnSp macro="">
      <xdr:nvCxnSpPr>
        <xdr:cNvPr id="66" name="直線コネクタ 65"/>
        <xdr:cNvCxnSpPr/>
      </xdr:nvCxnSpPr>
      <xdr:spPr>
        <a:xfrm flipV="1">
          <a:off x="2908300" y="58213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150477</xdr:rowOff>
    </xdr:from>
    <xdr:to>
      <xdr:col>4</xdr:col>
      <xdr:colOff>155575</xdr:colOff>
      <xdr:row>35</xdr:row>
      <xdr:rowOff>22461</xdr:rowOff>
    </xdr:to>
    <xdr:cxnSp macro="">
      <xdr:nvCxnSpPr>
        <xdr:cNvPr id="69" name="直線コネクタ 68"/>
        <xdr:cNvCxnSpPr/>
      </xdr:nvCxnSpPr>
      <xdr:spPr>
        <a:xfrm flipV="1">
          <a:off x="2019300" y="59797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80917</xdr:rowOff>
    </xdr:from>
    <xdr:to>
      <xdr:col>2</xdr:col>
      <xdr:colOff>638175</xdr:colOff>
      <xdr:row>35</xdr:row>
      <xdr:rowOff>22461</xdr:rowOff>
    </xdr:to>
    <xdr:cxnSp macro="">
      <xdr:nvCxnSpPr>
        <xdr:cNvPr id="72" name="直線コネクタ 71"/>
        <xdr:cNvCxnSpPr/>
      </xdr:nvCxnSpPr>
      <xdr:spPr>
        <a:xfrm>
          <a:off x="1130300" y="5910217"/>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38934</xdr:rowOff>
    </xdr:from>
    <xdr:to>
      <xdr:col>6</xdr:col>
      <xdr:colOff>561975</xdr:colOff>
      <xdr:row>34</xdr:row>
      <xdr:rowOff>140534</xdr:rowOff>
    </xdr:to>
    <xdr:sp macro="" textlink="">
      <xdr:nvSpPr>
        <xdr:cNvPr id="82" name="円/楕円 81"/>
        <xdr:cNvSpPr/>
      </xdr:nvSpPr>
      <xdr:spPr>
        <a:xfrm>
          <a:off x="45847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61811</xdr:rowOff>
    </xdr:from>
    <xdr:ext cx="469744" cy="259045"/>
    <xdr:sp macro="" textlink="">
      <xdr:nvSpPr>
        <xdr:cNvPr id="83" name="議会費該当値テキスト"/>
        <xdr:cNvSpPr txBox="1"/>
      </xdr:nvSpPr>
      <xdr:spPr>
        <a:xfrm>
          <a:off x="4686300" y="571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112740</xdr:rowOff>
    </xdr:from>
    <xdr:to>
      <xdr:col>5</xdr:col>
      <xdr:colOff>409575</xdr:colOff>
      <xdr:row>34</xdr:row>
      <xdr:rowOff>42890</xdr:rowOff>
    </xdr:to>
    <xdr:sp macro="" textlink="">
      <xdr:nvSpPr>
        <xdr:cNvPr id="84" name="円/楕円 83"/>
        <xdr:cNvSpPr/>
      </xdr:nvSpPr>
      <xdr:spPr>
        <a:xfrm>
          <a:off x="37465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59417</xdr:rowOff>
    </xdr:from>
    <xdr:ext cx="469744" cy="259045"/>
    <xdr:sp macro="" textlink="">
      <xdr:nvSpPr>
        <xdr:cNvPr id="85" name="テキスト ボックス 84"/>
        <xdr:cNvSpPr txBox="1"/>
      </xdr:nvSpPr>
      <xdr:spPr>
        <a:xfrm>
          <a:off x="3562427" y="55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99677</xdr:rowOff>
    </xdr:from>
    <xdr:to>
      <xdr:col>4</xdr:col>
      <xdr:colOff>206375</xdr:colOff>
      <xdr:row>35</xdr:row>
      <xdr:rowOff>29827</xdr:rowOff>
    </xdr:to>
    <xdr:sp macro="" textlink="">
      <xdr:nvSpPr>
        <xdr:cNvPr id="86" name="円/楕円 85"/>
        <xdr:cNvSpPr/>
      </xdr:nvSpPr>
      <xdr:spPr>
        <a:xfrm>
          <a:off x="2857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46354</xdr:rowOff>
    </xdr:from>
    <xdr:ext cx="469744" cy="259045"/>
    <xdr:sp macro="" textlink="">
      <xdr:nvSpPr>
        <xdr:cNvPr id="87" name="テキスト ボックス 86"/>
        <xdr:cNvSpPr txBox="1"/>
      </xdr:nvSpPr>
      <xdr:spPr>
        <a:xfrm>
          <a:off x="2673427"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143111</xdr:rowOff>
    </xdr:from>
    <xdr:to>
      <xdr:col>3</xdr:col>
      <xdr:colOff>3175</xdr:colOff>
      <xdr:row>35</xdr:row>
      <xdr:rowOff>73261</xdr:rowOff>
    </xdr:to>
    <xdr:sp macro="" textlink="">
      <xdr:nvSpPr>
        <xdr:cNvPr id="88" name="円/楕円 87"/>
        <xdr:cNvSpPr/>
      </xdr:nvSpPr>
      <xdr:spPr>
        <a:xfrm>
          <a:off x="1968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89788</xdr:rowOff>
    </xdr:from>
    <xdr:ext cx="469744" cy="259045"/>
    <xdr:sp macro="" textlink="">
      <xdr:nvSpPr>
        <xdr:cNvPr id="89" name="テキスト ボックス 88"/>
        <xdr:cNvSpPr txBox="1"/>
      </xdr:nvSpPr>
      <xdr:spPr>
        <a:xfrm>
          <a:off x="1784427"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30117</xdr:rowOff>
    </xdr:from>
    <xdr:to>
      <xdr:col>1</xdr:col>
      <xdr:colOff>485775</xdr:colOff>
      <xdr:row>34</xdr:row>
      <xdr:rowOff>131717</xdr:rowOff>
    </xdr:to>
    <xdr:sp macro="" textlink="">
      <xdr:nvSpPr>
        <xdr:cNvPr id="90" name="円/楕円 89"/>
        <xdr:cNvSpPr/>
      </xdr:nvSpPr>
      <xdr:spPr>
        <a:xfrm>
          <a:off x="1079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148244</xdr:rowOff>
    </xdr:from>
    <xdr:ext cx="469744" cy="259045"/>
    <xdr:sp macro="" textlink="">
      <xdr:nvSpPr>
        <xdr:cNvPr id="91" name="テキスト ボックス 90"/>
        <xdr:cNvSpPr txBox="1"/>
      </xdr:nvSpPr>
      <xdr:spPr>
        <a:xfrm>
          <a:off x="895427"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100651</xdr:rowOff>
    </xdr:from>
    <xdr:to>
      <xdr:col>6</xdr:col>
      <xdr:colOff>511175</xdr:colOff>
      <xdr:row>56</xdr:row>
      <xdr:rowOff>2925</xdr:rowOff>
    </xdr:to>
    <xdr:cxnSp macro="">
      <xdr:nvCxnSpPr>
        <xdr:cNvPr id="120" name="直線コネクタ 119"/>
        <xdr:cNvCxnSpPr/>
      </xdr:nvCxnSpPr>
      <xdr:spPr>
        <a:xfrm flipV="1">
          <a:off x="3797300" y="9530401"/>
          <a:ext cx="8382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2925</xdr:rowOff>
    </xdr:from>
    <xdr:to>
      <xdr:col>5</xdr:col>
      <xdr:colOff>358775</xdr:colOff>
      <xdr:row>57</xdr:row>
      <xdr:rowOff>19841</xdr:rowOff>
    </xdr:to>
    <xdr:cxnSp macro="">
      <xdr:nvCxnSpPr>
        <xdr:cNvPr id="123" name="直線コネクタ 122"/>
        <xdr:cNvCxnSpPr/>
      </xdr:nvCxnSpPr>
      <xdr:spPr>
        <a:xfrm flipV="1">
          <a:off x="2908300" y="9604125"/>
          <a:ext cx="889000" cy="1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95413</xdr:rowOff>
    </xdr:from>
    <xdr:to>
      <xdr:col>4</xdr:col>
      <xdr:colOff>155575</xdr:colOff>
      <xdr:row>57</xdr:row>
      <xdr:rowOff>19841</xdr:rowOff>
    </xdr:to>
    <xdr:cxnSp macro="">
      <xdr:nvCxnSpPr>
        <xdr:cNvPr id="126" name="直線コネクタ 125"/>
        <xdr:cNvCxnSpPr/>
      </xdr:nvCxnSpPr>
      <xdr:spPr>
        <a:xfrm>
          <a:off x="2019300" y="9696613"/>
          <a:ext cx="889000" cy="9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87482</xdr:rowOff>
    </xdr:from>
    <xdr:ext cx="534377" cy="259045"/>
    <xdr:sp macro="" textlink="">
      <xdr:nvSpPr>
        <xdr:cNvPr id="128" name="テキスト ボックス 127"/>
        <xdr:cNvSpPr txBox="1"/>
      </xdr:nvSpPr>
      <xdr:spPr>
        <a:xfrm>
          <a:off x="2641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95413</xdr:rowOff>
    </xdr:from>
    <xdr:to>
      <xdr:col>2</xdr:col>
      <xdr:colOff>638175</xdr:colOff>
      <xdr:row>57</xdr:row>
      <xdr:rowOff>15696</xdr:rowOff>
    </xdr:to>
    <xdr:cxnSp macro="">
      <xdr:nvCxnSpPr>
        <xdr:cNvPr id="129" name="直線コネクタ 128"/>
        <xdr:cNvCxnSpPr/>
      </xdr:nvCxnSpPr>
      <xdr:spPr>
        <a:xfrm flipV="1">
          <a:off x="1130300" y="9696613"/>
          <a:ext cx="889000" cy="9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49851</xdr:rowOff>
    </xdr:from>
    <xdr:to>
      <xdr:col>6</xdr:col>
      <xdr:colOff>561975</xdr:colOff>
      <xdr:row>55</xdr:row>
      <xdr:rowOff>151451</xdr:rowOff>
    </xdr:to>
    <xdr:sp macro="" textlink="">
      <xdr:nvSpPr>
        <xdr:cNvPr id="139" name="円/楕円 138"/>
        <xdr:cNvSpPr/>
      </xdr:nvSpPr>
      <xdr:spPr>
        <a:xfrm>
          <a:off x="4584700" y="947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72728</xdr:rowOff>
    </xdr:from>
    <xdr:ext cx="599010" cy="259045"/>
    <xdr:sp macro="" textlink="">
      <xdr:nvSpPr>
        <xdr:cNvPr id="140" name="総務費該当値テキスト"/>
        <xdr:cNvSpPr txBox="1"/>
      </xdr:nvSpPr>
      <xdr:spPr>
        <a:xfrm>
          <a:off x="4686300" y="933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123575</xdr:rowOff>
    </xdr:from>
    <xdr:to>
      <xdr:col>5</xdr:col>
      <xdr:colOff>409575</xdr:colOff>
      <xdr:row>56</xdr:row>
      <xdr:rowOff>53725</xdr:rowOff>
    </xdr:to>
    <xdr:sp macro="" textlink="">
      <xdr:nvSpPr>
        <xdr:cNvPr id="141" name="円/楕円 140"/>
        <xdr:cNvSpPr/>
      </xdr:nvSpPr>
      <xdr:spPr>
        <a:xfrm>
          <a:off x="3746500" y="9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70252</xdr:rowOff>
    </xdr:from>
    <xdr:ext cx="599010" cy="259045"/>
    <xdr:sp macro="" textlink="">
      <xdr:nvSpPr>
        <xdr:cNvPr id="142" name="テキスト ボックス 141"/>
        <xdr:cNvSpPr txBox="1"/>
      </xdr:nvSpPr>
      <xdr:spPr>
        <a:xfrm>
          <a:off x="3497794" y="932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140491</xdr:rowOff>
    </xdr:from>
    <xdr:to>
      <xdr:col>4</xdr:col>
      <xdr:colOff>206375</xdr:colOff>
      <xdr:row>57</xdr:row>
      <xdr:rowOff>70641</xdr:rowOff>
    </xdr:to>
    <xdr:sp macro="" textlink="">
      <xdr:nvSpPr>
        <xdr:cNvPr id="143" name="円/楕円 142"/>
        <xdr:cNvSpPr/>
      </xdr:nvSpPr>
      <xdr:spPr>
        <a:xfrm>
          <a:off x="2857500" y="97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87168</xdr:rowOff>
    </xdr:from>
    <xdr:ext cx="534377" cy="259045"/>
    <xdr:sp macro="" textlink="">
      <xdr:nvSpPr>
        <xdr:cNvPr id="144" name="テキスト ボックス 143"/>
        <xdr:cNvSpPr txBox="1"/>
      </xdr:nvSpPr>
      <xdr:spPr>
        <a:xfrm>
          <a:off x="2641111" y="95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44613</xdr:rowOff>
    </xdr:from>
    <xdr:to>
      <xdr:col>3</xdr:col>
      <xdr:colOff>3175</xdr:colOff>
      <xdr:row>56</xdr:row>
      <xdr:rowOff>146213</xdr:rowOff>
    </xdr:to>
    <xdr:sp macro="" textlink="">
      <xdr:nvSpPr>
        <xdr:cNvPr id="145" name="円/楕円 144"/>
        <xdr:cNvSpPr/>
      </xdr:nvSpPr>
      <xdr:spPr>
        <a:xfrm>
          <a:off x="1968500" y="96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162740</xdr:rowOff>
    </xdr:from>
    <xdr:ext cx="599010" cy="259045"/>
    <xdr:sp macro="" textlink="">
      <xdr:nvSpPr>
        <xdr:cNvPr id="146" name="テキスト ボックス 145"/>
        <xdr:cNvSpPr txBox="1"/>
      </xdr:nvSpPr>
      <xdr:spPr>
        <a:xfrm>
          <a:off x="1719794" y="942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136346</xdr:rowOff>
    </xdr:from>
    <xdr:to>
      <xdr:col>1</xdr:col>
      <xdr:colOff>485775</xdr:colOff>
      <xdr:row>57</xdr:row>
      <xdr:rowOff>66496</xdr:rowOff>
    </xdr:to>
    <xdr:sp macro="" textlink="">
      <xdr:nvSpPr>
        <xdr:cNvPr id="147" name="円/楕円 146"/>
        <xdr:cNvSpPr/>
      </xdr:nvSpPr>
      <xdr:spPr>
        <a:xfrm>
          <a:off x="1079500" y="97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57623</xdr:rowOff>
    </xdr:from>
    <xdr:ext cx="534377" cy="259045"/>
    <xdr:sp macro="" textlink="">
      <xdr:nvSpPr>
        <xdr:cNvPr id="148" name="テキスト ボックス 147"/>
        <xdr:cNvSpPr txBox="1"/>
      </xdr:nvSpPr>
      <xdr:spPr>
        <a:xfrm>
          <a:off x="863111" y="98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135889</xdr:rowOff>
    </xdr:from>
    <xdr:to>
      <xdr:col>6</xdr:col>
      <xdr:colOff>511175</xdr:colOff>
      <xdr:row>77</xdr:row>
      <xdr:rowOff>162294</xdr:rowOff>
    </xdr:to>
    <xdr:cxnSp macro="">
      <xdr:nvCxnSpPr>
        <xdr:cNvPr id="178" name="直線コネクタ 177"/>
        <xdr:cNvCxnSpPr/>
      </xdr:nvCxnSpPr>
      <xdr:spPr>
        <a:xfrm flipV="1">
          <a:off x="3797300" y="13337539"/>
          <a:ext cx="8382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162294</xdr:rowOff>
    </xdr:from>
    <xdr:to>
      <xdr:col>5</xdr:col>
      <xdr:colOff>358775</xdr:colOff>
      <xdr:row>78</xdr:row>
      <xdr:rowOff>26033</xdr:rowOff>
    </xdr:to>
    <xdr:cxnSp macro="">
      <xdr:nvCxnSpPr>
        <xdr:cNvPr id="181" name="直線コネクタ 180"/>
        <xdr:cNvCxnSpPr/>
      </xdr:nvCxnSpPr>
      <xdr:spPr>
        <a:xfrm flipV="1">
          <a:off x="2908300" y="13363944"/>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26033</xdr:rowOff>
    </xdr:from>
    <xdr:to>
      <xdr:col>4</xdr:col>
      <xdr:colOff>155575</xdr:colOff>
      <xdr:row>78</xdr:row>
      <xdr:rowOff>49743</xdr:rowOff>
    </xdr:to>
    <xdr:cxnSp macro="">
      <xdr:nvCxnSpPr>
        <xdr:cNvPr id="184" name="直線コネクタ 183"/>
        <xdr:cNvCxnSpPr/>
      </xdr:nvCxnSpPr>
      <xdr:spPr>
        <a:xfrm flipV="1">
          <a:off x="2019300" y="13399133"/>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16165</xdr:rowOff>
    </xdr:from>
    <xdr:to>
      <xdr:col>2</xdr:col>
      <xdr:colOff>638175</xdr:colOff>
      <xdr:row>78</xdr:row>
      <xdr:rowOff>49743</xdr:rowOff>
    </xdr:to>
    <xdr:cxnSp macro="">
      <xdr:nvCxnSpPr>
        <xdr:cNvPr id="187" name="直線コネクタ 186"/>
        <xdr:cNvCxnSpPr/>
      </xdr:nvCxnSpPr>
      <xdr:spPr>
        <a:xfrm>
          <a:off x="1130300" y="13389265"/>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85089</xdr:rowOff>
    </xdr:from>
    <xdr:to>
      <xdr:col>6</xdr:col>
      <xdr:colOff>561975</xdr:colOff>
      <xdr:row>78</xdr:row>
      <xdr:rowOff>15239</xdr:rowOff>
    </xdr:to>
    <xdr:sp macro="" textlink="">
      <xdr:nvSpPr>
        <xdr:cNvPr id="197" name="円/楕円 196"/>
        <xdr:cNvSpPr/>
      </xdr:nvSpPr>
      <xdr:spPr>
        <a:xfrm>
          <a:off x="45847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107966</xdr:rowOff>
    </xdr:from>
    <xdr:ext cx="599010" cy="259045"/>
    <xdr:sp macro="" textlink="">
      <xdr:nvSpPr>
        <xdr:cNvPr id="198" name="民生費該当値テキスト"/>
        <xdr:cNvSpPr txBox="1"/>
      </xdr:nvSpPr>
      <xdr:spPr>
        <a:xfrm>
          <a:off x="4686300" y="1313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111494</xdr:rowOff>
    </xdr:from>
    <xdr:to>
      <xdr:col>5</xdr:col>
      <xdr:colOff>409575</xdr:colOff>
      <xdr:row>78</xdr:row>
      <xdr:rowOff>41644</xdr:rowOff>
    </xdr:to>
    <xdr:sp macro="" textlink="">
      <xdr:nvSpPr>
        <xdr:cNvPr id="199" name="円/楕円 198"/>
        <xdr:cNvSpPr/>
      </xdr:nvSpPr>
      <xdr:spPr>
        <a:xfrm>
          <a:off x="37465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58171</xdr:rowOff>
    </xdr:from>
    <xdr:ext cx="599010" cy="259045"/>
    <xdr:sp macro="" textlink="">
      <xdr:nvSpPr>
        <xdr:cNvPr id="200" name="テキスト ボックス 199"/>
        <xdr:cNvSpPr txBox="1"/>
      </xdr:nvSpPr>
      <xdr:spPr>
        <a:xfrm>
          <a:off x="3497794" y="130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146683</xdr:rowOff>
    </xdr:from>
    <xdr:to>
      <xdr:col>4</xdr:col>
      <xdr:colOff>206375</xdr:colOff>
      <xdr:row>78</xdr:row>
      <xdr:rowOff>76833</xdr:rowOff>
    </xdr:to>
    <xdr:sp macro="" textlink="">
      <xdr:nvSpPr>
        <xdr:cNvPr id="201" name="円/楕円 200"/>
        <xdr:cNvSpPr/>
      </xdr:nvSpPr>
      <xdr:spPr>
        <a:xfrm>
          <a:off x="2857500" y="13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67960</xdr:rowOff>
    </xdr:from>
    <xdr:ext cx="599010" cy="259045"/>
    <xdr:sp macro="" textlink="">
      <xdr:nvSpPr>
        <xdr:cNvPr id="202" name="テキスト ボックス 201"/>
        <xdr:cNvSpPr txBox="1"/>
      </xdr:nvSpPr>
      <xdr:spPr>
        <a:xfrm>
          <a:off x="2608794" y="1344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170393</xdr:rowOff>
    </xdr:from>
    <xdr:to>
      <xdr:col>3</xdr:col>
      <xdr:colOff>3175</xdr:colOff>
      <xdr:row>78</xdr:row>
      <xdr:rowOff>100543</xdr:rowOff>
    </xdr:to>
    <xdr:sp macro="" textlink="">
      <xdr:nvSpPr>
        <xdr:cNvPr id="203" name="円/楕円 202"/>
        <xdr:cNvSpPr/>
      </xdr:nvSpPr>
      <xdr:spPr>
        <a:xfrm>
          <a:off x="1968500" y="133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91670</xdr:rowOff>
    </xdr:from>
    <xdr:ext cx="599010" cy="259045"/>
    <xdr:sp macro="" textlink="">
      <xdr:nvSpPr>
        <xdr:cNvPr id="204" name="テキスト ボックス 203"/>
        <xdr:cNvSpPr txBox="1"/>
      </xdr:nvSpPr>
      <xdr:spPr>
        <a:xfrm>
          <a:off x="1719794" y="13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136815</xdr:rowOff>
    </xdr:from>
    <xdr:to>
      <xdr:col>1</xdr:col>
      <xdr:colOff>485775</xdr:colOff>
      <xdr:row>78</xdr:row>
      <xdr:rowOff>66965</xdr:rowOff>
    </xdr:to>
    <xdr:sp macro="" textlink="">
      <xdr:nvSpPr>
        <xdr:cNvPr id="205" name="円/楕円 204"/>
        <xdr:cNvSpPr/>
      </xdr:nvSpPr>
      <xdr:spPr>
        <a:xfrm>
          <a:off x="1079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58092</xdr:rowOff>
    </xdr:from>
    <xdr:ext cx="599010" cy="259045"/>
    <xdr:sp macro="" textlink="">
      <xdr:nvSpPr>
        <xdr:cNvPr id="206" name="テキスト ボックス 205"/>
        <xdr:cNvSpPr txBox="1"/>
      </xdr:nvSpPr>
      <xdr:spPr>
        <a:xfrm>
          <a:off x="830794" y="134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44095</xdr:rowOff>
    </xdr:from>
    <xdr:to>
      <xdr:col>6</xdr:col>
      <xdr:colOff>511175</xdr:colOff>
      <xdr:row>95</xdr:row>
      <xdr:rowOff>25972</xdr:rowOff>
    </xdr:to>
    <xdr:cxnSp macro="">
      <xdr:nvCxnSpPr>
        <xdr:cNvPr id="235" name="直線コネクタ 234"/>
        <xdr:cNvCxnSpPr/>
      </xdr:nvCxnSpPr>
      <xdr:spPr>
        <a:xfrm>
          <a:off x="3797300" y="15817495"/>
          <a:ext cx="838200" cy="4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44095</xdr:rowOff>
    </xdr:from>
    <xdr:to>
      <xdr:col>5</xdr:col>
      <xdr:colOff>358775</xdr:colOff>
      <xdr:row>93</xdr:row>
      <xdr:rowOff>150240</xdr:rowOff>
    </xdr:to>
    <xdr:cxnSp macro="">
      <xdr:nvCxnSpPr>
        <xdr:cNvPr id="238" name="直線コネクタ 237"/>
        <xdr:cNvCxnSpPr/>
      </xdr:nvCxnSpPr>
      <xdr:spPr>
        <a:xfrm flipV="1">
          <a:off x="2908300" y="15817495"/>
          <a:ext cx="889000" cy="2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150240</xdr:rowOff>
    </xdr:from>
    <xdr:to>
      <xdr:col>4</xdr:col>
      <xdr:colOff>155575</xdr:colOff>
      <xdr:row>95</xdr:row>
      <xdr:rowOff>60706</xdr:rowOff>
    </xdr:to>
    <xdr:cxnSp macro="">
      <xdr:nvCxnSpPr>
        <xdr:cNvPr id="241" name="直線コネクタ 240"/>
        <xdr:cNvCxnSpPr/>
      </xdr:nvCxnSpPr>
      <xdr:spPr>
        <a:xfrm flipV="1">
          <a:off x="2019300" y="16095090"/>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126505</xdr:rowOff>
    </xdr:from>
    <xdr:to>
      <xdr:col>2</xdr:col>
      <xdr:colOff>638175</xdr:colOff>
      <xdr:row>95</xdr:row>
      <xdr:rowOff>60706</xdr:rowOff>
    </xdr:to>
    <xdr:cxnSp macro="">
      <xdr:nvCxnSpPr>
        <xdr:cNvPr id="244" name="直線コネクタ 243"/>
        <xdr:cNvCxnSpPr/>
      </xdr:nvCxnSpPr>
      <xdr:spPr>
        <a:xfrm>
          <a:off x="1130300" y="15728455"/>
          <a:ext cx="889000" cy="6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146622</xdr:rowOff>
    </xdr:from>
    <xdr:to>
      <xdr:col>6</xdr:col>
      <xdr:colOff>561975</xdr:colOff>
      <xdr:row>95</xdr:row>
      <xdr:rowOff>76772</xdr:rowOff>
    </xdr:to>
    <xdr:sp macro="" textlink="">
      <xdr:nvSpPr>
        <xdr:cNvPr id="254" name="円/楕円 253"/>
        <xdr:cNvSpPr/>
      </xdr:nvSpPr>
      <xdr:spPr>
        <a:xfrm>
          <a:off x="4584700" y="16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169499</xdr:rowOff>
    </xdr:from>
    <xdr:ext cx="534377" cy="259045"/>
    <xdr:sp macro="" textlink="">
      <xdr:nvSpPr>
        <xdr:cNvPr id="255" name="衛生費該当値テキスト"/>
        <xdr:cNvSpPr txBox="1"/>
      </xdr:nvSpPr>
      <xdr:spPr>
        <a:xfrm>
          <a:off x="4686300" y="161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164745</xdr:rowOff>
    </xdr:from>
    <xdr:to>
      <xdr:col>5</xdr:col>
      <xdr:colOff>409575</xdr:colOff>
      <xdr:row>92</xdr:row>
      <xdr:rowOff>94895</xdr:rowOff>
    </xdr:to>
    <xdr:sp macro="" textlink="">
      <xdr:nvSpPr>
        <xdr:cNvPr id="256" name="円/楕円 255"/>
        <xdr:cNvSpPr/>
      </xdr:nvSpPr>
      <xdr:spPr>
        <a:xfrm>
          <a:off x="3746500" y="157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111422</xdr:rowOff>
    </xdr:from>
    <xdr:ext cx="534377" cy="259045"/>
    <xdr:sp macro="" textlink="">
      <xdr:nvSpPr>
        <xdr:cNvPr id="257" name="テキスト ボックス 256"/>
        <xdr:cNvSpPr txBox="1"/>
      </xdr:nvSpPr>
      <xdr:spPr>
        <a:xfrm>
          <a:off x="3530111" y="155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99440</xdr:rowOff>
    </xdr:from>
    <xdr:to>
      <xdr:col>4</xdr:col>
      <xdr:colOff>206375</xdr:colOff>
      <xdr:row>94</xdr:row>
      <xdr:rowOff>29590</xdr:rowOff>
    </xdr:to>
    <xdr:sp macro="" textlink="">
      <xdr:nvSpPr>
        <xdr:cNvPr id="258" name="円/楕円 257"/>
        <xdr:cNvSpPr/>
      </xdr:nvSpPr>
      <xdr:spPr>
        <a:xfrm>
          <a:off x="2857500" y="160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46117</xdr:rowOff>
    </xdr:from>
    <xdr:ext cx="534377" cy="259045"/>
    <xdr:sp macro="" textlink="">
      <xdr:nvSpPr>
        <xdr:cNvPr id="259" name="テキスト ボックス 258"/>
        <xdr:cNvSpPr txBox="1"/>
      </xdr:nvSpPr>
      <xdr:spPr>
        <a:xfrm>
          <a:off x="2641111" y="158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9906</xdr:rowOff>
    </xdr:from>
    <xdr:to>
      <xdr:col>3</xdr:col>
      <xdr:colOff>3175</xdr:colOff>
      <xdr:row>95</xdr:row>
      <xdr:rowOff>111506</xdr:rowOff>
    </xdr:to>
    <xdr:sp macro="" textlink="">
      <xdr:nvSpPr>
        <xdr:cNvPr id="260" name="円/楕円 259"/>
        <xdr:cNvSpPr/>
      </xdr:nvSpPr>
      <xdr:spPr>
        <a:xfrm>
          <a:off x="1968500" y="162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128033</xdr:rowOff>
    </xdr:from>
    <xdr:ext cx="534377" cy="259045"/>
    <xdr:sp macro="" textlink="">
      <xdr:nvSpPr>
        <xdr:cNvPr id="261" name="テキスト ボックス 260"/>
        <xdr:cNvSpPr txBox="1"/>
      </xdr:nvSpPr>
      <xdr:spPr>
        <a:xfrm>
          <a:off x="1752111" y="160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52,720</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75705</xdr:rowOff>
    </xdr:from>
    <xdr:to>
      <xdr:col>1</xdr:col>
      <xdr:colOff>485775</xdr:colOff>
      <xdr:row>92</xdr:row>
      <xdr:rowOff>5855</xdr:rowOff>
    </xdr:to>
    <xdr:sp macro="" textlink="">
      <xdr:nvSpPr>
        <xdr:cNvPr id="262" name="円/楕円 261"/>
        <xdr:cNvSpPr/>
      </xdr:nvSpPr>
      <xdr:spPr>
        <a:xfrm>
          <a:off x="1079500" y="156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22382</xdr:rowOff>
    </xdr:from>
    <xdr:ext cx="599010" cy="259045"/>
    <xdr:sp macro="" textlink="">
      <xdr:nvSpPr>
        <xdr:cNvPr id="263" name="テキスト ボックス 262"/>
        <xdr:cNvSpPr txBox="1"/>
      </xdr:nvSpPr>
      <xdr:spPr>
        <a:xfrm>
          <a:off x="830794" y="1545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102743</xdr:rowOff>
    </xdr:from>
    <xdr:to>
      <xdr:col>15</xdr:col>
      <xdr:colOff>180975</xdr:colOff>
      <xdr:row>38</xdr:row>
      <xdr:rowOff>114744</xdr:rowOff>
    </xdr:to>
    <xdr:cxnSp macro="">
      <xdr:nvCxnSpPr>
        <xdr:cNvPr id="292" name="直線コネクタ 291"/>
        <xdr:cNvCxnSpPr/>
      </xdr:nvCxnSpPr>
      <xdr:spPr>
        <a:xfrm>
          <a:off x="9639300" y="661784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93028</xdr:rowOff>
    </xdr:from>
    <xdr:to>
      <xdr:col>14</xdr:col>
      <xdr:colOff>28575</xdr:colOff>
      <xdr:row>38</xdr:row>
      <xdr:rowOff>102743</xdr:rowOff>
    </xdr:to>
    <xdr:cxnSp macro="">
      <xdr:nvCxnSpPr>
        <xdr:cNvPr id="295" name="直線コネクタ 294"/>
        <xdr:cNvCxnSpPr/>
      </xdr:nvCxnSpPr>
      <xdr:spPr>
        <a:xfrm>
          <a:off x="8750300" y="6436678"/>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93028</xdr:rowOff>
    </xdr:from>
    <xdr:to>
      <xdr:col>12</xdr:col>
      <xdr:colOff>511175</xdr:colOff>
      <xdr:row>37</xdr:row>
      <xdr:rowOff>133985</xdr:rowOff>
    </xdr:to>
    <xdr:cxnSp macro="">
      <xdr:nvCxnSpPr>
        <xdr:cNvPr id="298" name="直線コネクタ 297"/>
        <xdr:cNvCxnSpPr/>
      </xdr:nvCxnSpPr>
      <xdr:spPr>
        <a:xfrm flipV="1">
          <a:off x="7861300" y="6436678"/>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39307</xdr:rowOff>
    </xdr:from>
    <xdr:to>
      <xdr:col>11</xdr:col>
      <xdr:colOff>307975</xdr:colOff>
      <xdr:row>37</xdr:row>
      <xdr:rowOff>133985</xdr:rowOff>
    </xdr:to>
    <xdr:cxnSp macro="">
      <xdr:nvCxnSpPr>
        <xdr:cNvPr id="301" name="直線コネクタ 300"/>
        <xdr:cNvCxnSpPr/>
      </xdr:nvCxnSpPr>
      <xdr:spPr>
        <a:xfrm>
          <a:off x="6972300" y="6382957"/>
          <a:ext cx="8890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63944</xdr:rowOff>
    </xdr:from>
    <xdr:to>
      <xdr:col>15</xdr:col>
      <xdr:colOff>231775</xdr:colOff>
      <xdr:row>38</xdr:row>
      <xdr:rowOff>165544</xdr:rowOff>
    </xdr:to>
    <xdr:sp macro="" textlink="">
      <xdr:nvSpPr>
        <xdr:cNvPr id="311" name="円/楕円 310"/>
        <xdr:cNvSpPr/>
      </xdr:nvSpPr>
      <xdr:spPr>
        <a:xfrm>
          <a:off x="104267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150321</xdr:rowOff>
    </xdr:from>
    <xdr:ext cx="378565" cy="259045"/>
    <xdr:sp macro="" textlink="">
      <xdr:nvSpPr>
        <xdr:cNvPr id="312" name="労働費該当値テキスト"/>
        <xdr:cNvSpPr txBox="1"/>
      </xdr:nvSpPr>
      <xdr:spPr>
        <a:xfrm>
          <a:off x="10528300" y="649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51943</xdr:rowOff>
    </xdr:from>
    <xdr:to>
      <xdr:col>14</xdr:col>
      <xdr:colOff>79375</xdr:colOff>
      <xdr:row>38</xdr:row>
      <xdr:rowOff>153543</xdr:rowOff>
    </xdr:to>
    <xdr:sp macro="" textlink="">
      <xdr:nvSpPr>
        <xdr:cNvPr id="313" name="円/楕円 312"/>
        <xdr:cNvSpPr/>
      </xdr:nvSpPr>
      <xdr:spPr>
        <a:xfrm>
          <a:off x="9588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144670</xdr:rowOff>
    </xdr:from>
    <xdr:ext cx="378565" cy="259045"/>
    <xdr:sp macro="" textlink="">
      <xdr:nvSpPr>
        <xdr:cNvPr id="314" name="テキスト ボックス 313"/>
        <xdr:cNvSpPr txBox="1"/>
      </xdr:nvSpPr>
      <xdr:spPr>
        <a:xfrm>
          <a:off x="9450017" y="665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42228</xdr:rowOff>
    </xdr:from>
    <xdr:to>
      <xdr:col>12</xdr:col>
      <xdr:colOff>561975</xdr:colOff>
      <xdr:row>37</xdr:row>
      <xdr:rowOff>143828</xdr:rowOff>
    </xdr:to>
    <xdr:sp macro="" textlink="">
      <xdr:nvSpPr>
        <xdr:cNvPr id="315" name="円/楕円 314"/>
        <xdr:cNvSpPr/>
      </xdr:nvSpPr>
      <xdr:spPr>
        <a:xfrm>
          <a:off x="8699500" y="63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134955</xdr:rowOff>
    </xdr:from>
    <xdr:ext cx="469744" cy="259045"/>
    <xdr:sp macro="" textlink="">
      <xdr:nvSpPr>
        <xdr:cNvPr id="316" name="テキスト ボックス 315"/>
        <xdr:cNvSpPr txBox="1"/>
      </xdr:nvSpPr>
      <xdr:spPr>
        <a:xfrm>
          <a:off x="8515427" y="647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83185</xdr:rowOff>
    </xdr:from>
    <xdr:to>
      <xdr:col>11</xdr:col>
      <xdr:colOff>358775</xdr:colOff>
      <xdr:row>38</xdr:row>
      <xdr:rowOff>13335</xdr:rowOff>
    </xdr:to>
    <xdr:sp macro="" textlink="">
      <xdr:nvSpPr>
        <xdr:cNvPr id="317" name="円/楕円 316"/>
        <xdr:cNvSpPr/>
      </xdr:nvSpPr>
      <xdr:spPr>
        <a:xfrm>
          <a:off x="7810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4462</xdr:rowOff>
    </xdr:from>
    <xdr:ext cx="469744" cy="259045"/>
    <xdr:sp macro="" textlink="">
      <xdr:nvSpPr>
        <xdr:cNvPr id="318" name="テキスト ボックス 317"/>
        <xdr:cNvSpPr txBox="1"/>
      </xdr:nvSpPr>
      <xdr:spPr>
        <a:xfrm>
          <a:off x="76264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159957</xdr:rowOff>
    </xdr:from>
    <xdr:to>
      <xdr:col>10</xdr:col>
      <xdr:colOff>155575</xdr:colOff>
      <xdr:row>37</xdr:row>
      <xdr:rowOff>90107</xdr:rowOff>
    </xdr:to>
    <xdr:sp macro="" textlink="">
      <xdr:nvSpPr>
        <xdr:cNvPr id="319" name="円/楕円 318"/>
        <xdr:cNvSpPr/>
      </xdr:nvSpPr>
      <xdr:spPr>
        <a:xfrm>
          <a:off x="6921500" y="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81234</xdr:rowOff>
    </xdr:from>
    <xdr:ext cx="469744" cy="259045"/>
    <xdr:sp macro="" textlink="">
      <xdr:nvSpPr>
        <xdr:cNvPr id="320" name="テキスト ボックス 319"/>
        <xdr:cNvSpPr txBox="1"/>
      </xdr:nvSpPr>
      <xdr:spPr>
        <a:xfrm>
          <a:off x="6737427" y="642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128448</xdr:rowOff>
    </xdr:from>
    <xdr:to>
      <xdr:col>15</xdr:col>
      <xdr:colOff>180975</xdr:colOff>
      <xdr:row>56</xdr:row>
      <xdr:rowOff>32855</xdr:rowOff>
    </xdr:to>
    <xdr:cxnSp macro="">
      <xdr:nvCxnSpPr>
        <xdr:cNvPr id="349" name="直線コネクタ 348"/>
        <xdr:cNvCxnSpPr/>
      </xdr:nvCxnSpPr>
      <xdr:spPr>
        <a:xfrm flipV="1">
          <a:off x="9639300" y="9558198"/>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32855</xdr:rowOff>
    </xdr:from>
    <xdr:to>
      <xdr:col>14</xdr:col>
      <xdr:colOff>28575</xdr:colOff>
      <xdr:row>56</xdr:row>
      <xdr:rowOff>99682</xdr:rowOff>
    </xdr:to>
    <xdr:cxnSp macro="">
      <xdr:nvCxnSpPr>
        <xdr:cNvPr id="352" name="直線コネクタ 351"/>
        <xdr:cNvCxnSpPr/>
      </xdr:nvCxnSpPr>
      <xdr:spPr>
        <a:xfrm flipV="1">
          <a:off x="8750300" y="9634055"/>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99682</xdr:rowOff>
    </xdr:from>
    <xdr:to>
      <xdr:col>12</xdr:col>
      <xdr:colOff>511175</xdr:colOff>
      <xdr:row>56</xdr:row>
      <xdr:rowOff>123609</xdr:rowOff>
    </xdr:to>
    <xdr:cxnSp macro="">
      <xdr:nvCxnSpPr>
        <xdr:cNvPr id="355" name="直線コネクタ 354"/>
        <xdr:cNvCxnSpPr/>
      </xdr:nvCxnSpPr>
      <xdr:spPr>
        <a:xfrm flipV="1">
          <a:off x="7861300" y="970088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7" name="テキスト ボックス 356"/>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96685</xdr:rowOff>
    </xdr:from>
    <xdr:to>
      <xdr:col>11</xdr:col>
      <xdr:colOff>307975</xdr:colOff>
      <xdr:row>56</xdr:row>
      <xdr:rowOff>123609</xdr:rowOff>
    </xdr:to>
    <xdr:cxnSp macro="">
      <xdr:nvCxnSpPr>
        <xdr:cNvPr id="358" name="直線コネクタ 357"/>
        <xdr:cNvCxnSpPr/>
      </xdr:nvCxnSpPr>
      <xdr:spPr>
        <a:xfrm>
          <a:off x="6972300" y="9697885"/>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0" name="テキスト ボックス 35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62" name="テキスト ボックス 361"/>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77648</xdr:rowOff>
    </xdr:from>
    <xdr:to>
      <xdr:col>15</xdr:col>
      <xdr:colOff>231775</xdr:colOff>
      <xdr:row>56</xdr:row>
      <xdr:rowOff>7798</xdr:rowOff>
    </xdr:to>
    <xdr:sp macro="" textlink="">
      <xdr:nvSpPr>
        <xdr:cNvPr id="368" name="円/楕円 367"/>
        <xdr:cNvSpPr/>
      </xdr:nvSpPr>
      <xdr:spPr>
        <a:xfrm>
          <a:off x="10426700" y="95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100525</xdr:rowOff>
    </xdr:from>
    <xdr:ext cx="534377" cy="259045"/>
    <xdr:sp macro="" textlink="">
      <xdr:nvSpPr>
        <xdr:cNvPr id="369" name="農林水産業費該当値テキスト"/>
        <xdr:cNvSpPr txBox="1"/>
      </xdr:nvSpPr>
      <xdr:spPr>
        <a:xfrm>
          <a:off x="10528300" y="93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153505</xdr:rowOff>
    </xdr:from>
    <xdr:to>
      <xdr:col>14</xdr:col>
      <xdr:colOff>79375</xdr:colOff>
      <xdr:row>56</xdr:row>
      <xdr:rowOff>83655</xdr:rowOff>
    </xdr:to>
    <xdr:sp macro="" textlink="">
      <xdr:nvSpPr>
        <xdr:cNvPr id="370" name="円/楕円 369"/>
        <xdr:cNvSpPr/>
      </xdr:nvSpPr>
      <xdr:spPr>
        <a:xfrm>
          <a:off x="9588500" y="958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100182</xdr:rowOff>
    </xdr:from>
    <xdr:ext cx="534377" cy="259045"/>
    <xdr:sp macro="" textlink="">
      <xdr:nvSpPr>
        <xdr:cNvPr id="371" name="テキスト ボックス 370"/>
        <xdr:cNvSpPr txBox="1"/>
      </xdr:nvSpPr>
      <xdr:spPr>
        <a:xfrm>
          <a:off x="9372111" y="93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48882</xdr:rowOff>
    </xdr:from>
    <xdr:to>
      <xdr:col>12</xdr:col>
      <xdr:colOff>561975</xdr:colOff>
      <xdr:row>56</xdr:row>
      <xdr:rowOff>150482</xdr:rowOff>
    </xdr:to>
    <xdr:sp macro="" textlink="">
      <xdr:nvSpPr>
        <xdr:cNvPr id="372" name="円/楕円 371"/>
        <xdr:cNvSpPr/>
      </xdr:nvSpPr>
      <xdr:spPr>
        <a:xfrm>
          <a:off x="8699500" y="96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167009</xdr:rowOff>
    </xdr:from>
    <xdr:ext cx="534377" cy="259045"/>
    <xdr:sp macro="" textlink="">
      <xdr:nvSpPr>
        <xdr:cNvPr id="373" name="テキスト ボックス 372"/>
        <xdr:cNvSpPr txBox="1"/>
      </xdr:nvSpPr>
      <xdr:spPr>
        <a:xfrm>
          <a:off x="8483111" y="94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72809</xdr:rowOff>
    </xdr:from>
    <xdr:to>
      <xdr:col>11</xdr:col>
      <xdr:colOff>358775</xdr:colOff>
      <xdr:row>57</xdr:row>
      <xdr:rowOff>2959</xdr:rowOff>
    </xdr:to>
    <xdr:sp macro="" textlink="">
      <xdr:nvSpPr>
        <xdr:cNvPr id="374" name="円/楕円 373"/>
        <xdr:cNvSpPr/>
      </xdr:nvSpPr>
      <xdr:spPr>
        <a:xfrm>
          <a:off x="7810500" y="96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19486</xdr:rowOff>
    </xdr:from>
    <xdr:ext cx="534377" cy="259045"/>
    <xdr:sp macro="" textlink="">
      <xdr:nvSpPr>
        <xdr:cNvPr id="375" name="テキスト ボックス 374"/>
        <xdr:cNvSpPr txBox="1"/>
      </xdr:nvSpPr>
      <xdr:spPr>
        <a:xfrm>
          <a:off x="7594111" y="944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45885</xdr:rowOff>
    </xdr:from>
    <xdr:to>
      <xdr:col>10</xdr:col>
      <xdr:colOff>155575</xdr:colOff>
      <xdr:row>56</xdr:row>
      <xdr:rowOff>147485</xdr:rowOff>
    </xdr:to>
    <xdr:sp macro="" textlink="">
      <xdr:nvSpPr>
        <xdr:cNvPr id="376" name="円/楕円 375"/>
        <xdr:cNvSpPr/>
      </xdr:nvSpPr>
      <xdr:spPr>
        <a:xfrm>
          <a:off x="6921500" y="96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164012</xdr:rowOff>
    </xdr:from>
    <xdr:ext cx="534377" cy="259045"/>
    <xdr:sp macro="" textlink="">
      <xdr:nvSpPr>
        <xdr:cNvPr id="377" name="テキスト ボックス 376"/>
        <xdr:cNvSpPr txBox="1"/>
      </xdr:nvSpPr>
      <xdr:spPr>
        <a:xfrm>
          <a:off x="6705111" y="9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21155</xdr:rowOff>
    </xdr:from>
    <xdr:to>
      <xdr:col>15</xdr:col>
      <xdr:colOff>180975</xdr:colOff>
      <xdr:row>74</xdr:row>
      <xdr:rowOff>75790</xdr:rowOff>
    </xdr:to>
    <xdr:cxnSp macro="">
      <xdr:nvCxnSpPr>
        <xdr:cNvPr id="408" name="直線コネクタ 407"/>
        <xdr:cNvCxnSpPr/>
      </xdr:nvCxnSpPr>
      <xdr:spPr>
        <a:xfrm>
          <a:off x="9639300" y="12537005"/>
          <a:ext cx="8382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21155</xdr:rowOff>
    </xdr:from>
    <xdr:to>
      <xdr:col>14</xdr:col>
      <xdr:colOff>28575</xdr:colOff>
      <xdr:row>74</xdr:row>
      <xdr:rowOff>65601</xdr:rowOff>
    </xdr:to>
    <xdr:cxnSp macro="">
      <xdr:nvCxnSpPr>
        <xdr:cNvPr id="411" name="直線コネクタ 410"/>
        <xdr:cNvCxnSpPr/>
      </xdr:nvCxnSpPr>
      <xdr:spPr>
        <a:xfrm flipV="1">
          <a:off x="8750300" y="12537005"/>
          <a:ext cx="889000" cy="2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67659</xdr:rowOff>
    </xdr:from>
    <xdr:to>
      <xdr:col>12</xdr:col>
      <xdr:colOff>511175</xdr:colOff>
      <xdr:row>74</xdr:row>
      <xdr:rowOff>65601</xdr:rowOff>
    </xdr:to>
    <xdr:cxnSp macro="">
      <xdr:nvCxnSpPr>
        <xdr:cNvPr id="414" name="直線コネクタ 413"/>
        <xdr:cNvCxnSpPr/>
      </xdr:nvCxnSpPr>
      <xdr:spPr>
        <a:xfrm>
          <a:off x="7861300" y="12583509"/>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67659</xdr:rowOff>
    </xdr:from>
    <xdr:to>
      <xdr:col>11</xdr:col>
      <xdr:colOff>307975</xdr:colOff>
      <xdr:row>75</xdr:row>
      <xdr:rowOff>138623</xdr:rowOff>
    </xdr:to>
    <xdr:cxnSp macro="">
      <xdr:nvCxnSpPr>
        <xdr:cNvPr id="417" name="直線コネクタ 416"/>
        <xdr:cNvCxnSpPr/>
      </xdr:nvCxnSpPr>
      <xdr:spPr>
        <a:xfrm flipV="1">
          <a:off x="6972300" y="12583509"/>
          <a:ext cx="889000" cy="4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24990</xdr:rowOff>
    </xdr:from>
    <xdr:to>
      <xdr:col>15</xdr:col>
      <xdr:colOff>231775</xdr:colOff>
      <xdr:row>74</xdr:row>
      <xdr:rowOff>126590</xdr:rowOff>
    </xdr:to>
    <xdr:sp macro="" textlink="">
      <xdr:nvSpPr>
        <xdr:cNvPr id="427" name="円/楕円 426"/>
        <xdr:cNvSpPr/>
      </xdr:nvSpPr>
      <xdr:spPr>
        <a:xfrm>
          <a:off x="10426700" y="127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47867</xdr:rowOff>
    </xdr:from>
    <xdr:ext cx="534377" cy="259045"/>
    <xdr:sp macro="" textlink="">
      <xdr:nvSpPr>
        <xdr:cNvPr id="428" name="商工費該当値テキスト"/>
        <xdr:cNvSpPr txBox="1"/>
      </xdr:nvSpPr>
      <xdr:spPr>
        <a:xfrm>
          <a:off x="10528300" y="1256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141805</xdr:rowOff>
    </xdr:from>
    <xdr:to>
      <xdr:col>14</xdr:col>
      <xdr:colOff>79375</xdr:colOff>
      <xdr:row>73</xdr:row>
      <xdr:rowOff>71955</xdr:rowOff>
    </xdr:to>
    <xdr:sp macro="" textlink="">
      <xdr:nvSpPr>
        <xdr:cNvPr id="429" name="円/楕円 428"/>
        <xdr:cNvSpPr/>
      </xdr:nvSpPr>
      <xdr:spPr>
        <a:xfrm>
          <a:off x="9588500" y="124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88482</xdr:rowOff>
    </xdr:from>
    <xdr:ext cx="534377" cy="259045"/>
    <xdr:sp macro="" textlink="">
      <xdr:nvSpPr>
        <xdr:cNvPr id="430" name="テキスト ボックス 429"/>
        <xdr:cNvSpPr txBox="1"/>
      </xdr:nvSpPr>
      <xdr:spPr>
        <a:xfrm>
          <a:off x="9372111" y="122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14801</xdr:rowOff>
    </xdr:from>
    <xdr:to>
      <xdr:col>12</xdr:col>
      <xdr:colOff>561975</xdr:colOff>
      <xdr:row>74</xdr:row>
      <xdr:rowOff>116401</xdr:rowOff>
    </xdr:to>
    <xdr:sp macro="" textlink="">
      <xdr:nvSpPr>
        <xdr:cNvPr id="431" name="円/楕円 430"/>
        <xdr:cNvSpPr/>
      </xdr:nvSpPr>
      <xdr:spPr>
        <a:xfrm>
          <a:off x="8699500" y="127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132928</xdr:rowOff>
    </xdr:from>
    <xdr:ext cx="534377" cy="259045"/>
    <xdr:sp macro="" textlink="">
      <xdr:nvSpPr>
        <xdr:cNvPr id="432" name="テキスト ボックス 431"/>
        <xdr:cNvSpPr txBox="1"/>
      </xdr:nvSpPr>
      <xdr:spPr>
        <a:xfrm>
          <a:off x="8483111" y="124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27,269</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16859</xdr:rowOff>
    </xdr:from>
    <xdr:to>
      <xdr:col>11</xdr:col>
      <xdr:colOff>358775</xdr:colOff>
      <xdr:row>73</xdr:row>
      <xdr:rowOff>118459</xdr:rowOff>
    </xdr:to>
    <xdr:sp macro="" textlink="">
      <xdr:nvSpPr>
        <xdr:cNvPr id="433" name="円/楕円 432"/>
        <xdr:cNvSpPr/>
      </xdr:nvSpPr>
      <xdr:spPr>
        <a:xfrm>
          <a:off x="7810500" y="125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134986</xdr:rowOff>
    </xdr:from>
    <xdr:ext cx="534377" cy="259045"/>
    <xdr:sp macro="" textlink="">
      <xdr:nvSpPr>
        <xdr:cNvPr id="434" name="テキスト ボックス 433"/>
        <xdr:cNvSpPr txBox="1"/>
      </xdr:nvSpPr>
      <xdr:spPr>
        <a:xfrm>
          <a:off x="7594111" y="123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87823</xdr:rowOff>
    </xdr:from>
    <xdr:to>
      <xdr:col>10</xdr:col>
      <xdr:colOff>155575</xdr:colOff>
      <xdr:row>76</xdr:row>
      <xdr:rowOff>17973</xdr:rowOff>
    </xdr:to>
    <xdr:sp macro="" textlink="">
      <xdr:nvSpPr>
        <xdr:cNvPr id="435" name="円/楕円 434"/>
        <xdr:cNvSpPr/>
      </xdr:nvSpPr>
      <xdr:spPr>
        <a:xfrm>
          <a:off x="6921500" y="129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34500</xdr:rowOff>
    </xdr:from>
    <xdr:ext cx="534377" cy="259045"/>
    <xdr:sp macro="" textlink="">
      <xdr:nvSpPr>
        <xdr:cNvPr id="436" name="テキスト ボックス 435"/>
        <xdr:cNvSpPr txBox="1"/>
      </xdr:nvSpPr>
      <xdr:spPr>
        <a:xfrm>
          <a:off x="6705111" y="127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158795</xdr:rowOff>
    </xdr:from>
    <xdr:to>
      <xdr:col>15</xdr:col>
      <xdr:colOff>180975</xdr:colOff>
      <xdr:row>99</xdr:row>
      <xdr:rowOff>4663</xdr:rowOff>
    </xdr:to>
    <xdr:cxnSp macro="">
      <xdr:nvCxnSpPr>
        <xdr:cNvPr id="467" name="直線コネクタ 466"/>
        <xdr:cNvCxnSpPr/>
      </xdr:nvCxnSpPr>
      <xdr:spPr>
        <a:xfrm flipV="1">
          <a:off x="9639300" y="16960895"/>
          <a:ext cx="8382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170121</xdr:rowOff>
    </xdr:from>
    <xdr:to>
      <xdr:col>14</xdr:col>
      <xdr:colOff>28575</xdr:colOff>
      <xdr:row>99</xdr:row>
      <xdr:rowOff>4663</xdr:rowOff>
    </xdr:to>
    <xdr:cxnSp macro="">
      <xdr:nvCxnSpPr>
        <xdr:cNvPr id="470" name="直線コネクタ 469"/>
        <xdr:cNvCxnSpPr/>
      </xdr:nvCxnSpPr>
      <xdr:spPr>
        <a:xfrm>
          <a:off x="8750300" y="16972221"/>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154203</xdr:rowOff>
    </xdr:from>
    <xdr:to>
      <xdr:col>12</xdr:col>
      <xdr:colOff>511175</xdr:colOff>
      <xdr:row>98</xdr:row>
      <xdr:rowOff>170121</xdr:rowOff>
    </xdr:to>
    <xdr:cxnSp macro="">
      <xdr:nvCxnSpPr>
        <xdr:cNvPr id="473" name="直線コネクタ 472"/>
        <xdr:cNvCxnSpPr/>
      </xdr:nvCxnSpPr>
      <xdr:spPr>
        <a:xfrm>
          <a:off x="7861300" y="16956303"/>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154203</xdr:rowOff>
    </xdr:from>
    <xdr:to>
      <xdr:col>11</xdr:col>
      <xdr:colOff>307975</xdr:colOff>
      <xdr:row>99</xdr:row>
      <xdr:rowOff>9096</xdr:rowOff>
    </xdr:to>
    <xdr:cxnSp macro="">
      <xdr:nvCxnSpPr>
        <xdr:cNvPr id="476" name="直線コネクタ 475"/>
        <xdr:cNvCxnSpPr/>
      </xdr:nvCxnSpPr>
      <xdr:spPr>
        <a:xfrm flipV="1">
          <a:off x="6972300" y="16956303"/>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107995</xdr:rowOff>
    </xdr:from>
    <xdr:to>
      <xdr:col>15</xdr:col>
      <xdr:colOff>231775</xdr:colOff>
      <xdr:row>99</xdr:row>
      <xdr:rowOff>38145</xdr:rowOff>
    </xdr:to>
    <xdr:sp macro="" textlink="">
      <xdr:nvSpPr>
        <xdr:cNvPr id="486" name="円/楕円 485"/>
        <xdr:cNvSpPr/>
      </xdr:nvSpPr>
      <xdr:spPr>
        <a:xfrm>
          <a:off x="10426700" y="169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67372</xdr:rowOff>
    </xdr:from>
    <xdr:ext cx="534377" cy="259045"/>
    <xdr:sp macro="" textlink="">
      <xdr:nvSpPr>
        <xdr:cNvPr id="487" name="土木費該当値テキスト"/>
        <xdr:cNvSpPr txBox="1"/>
      </xdr:nvSpPr>
      <xdr:spPr>
        <a:xfrm>
          <a:off x="10528300" y="166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125313</xdr:rowOff>
    </xdr:from>
    <xdr:to>
      <xdr:col>14</xdr:col>
      <xdr:colOff>79375</xdr:colOff>
      <xdr:row>99</xdr:row>
      <xdr:rowOff>55463</xdr:rowOff>
    </xdr:to>
    <xdr:sp macro="" textlink="">
      <xdr:nvSpPr>
        <xdr:cNvPr id="488" name="円/楕円 487"/>
        <xdr:cNvSpPr/>
      </xdr:nvSpPr>
      <xdr:spPr>
        <a:xfrm>
          <a:off x="9588500" y="169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46590</xdr:rowOff>
    </xdr:from>
    <xdr:ext cx="534377" cy="259045"/>
    <xdr:sp macro="" textlink="">
      <xdr:nvSpPr>
        <xdr:cNvPr id="489" name="テキスト ボックス 488"/>
        <xdr:cNvSpPr txBox="1"/>
      </xdr:nvSpPr>
      <xdr:spPr>
        <a:xfrm>
          <a:off x="9372111" y="17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119321</xdr:rowOff>
    </xdr:from>
    <xdr:to>
      <xdr:col>12</xdr:col>
      <xdr:colOff>561975</xdr:colOff>
      <xdr:row>99</xdr:row>
      <xdr:rowOff>49471</xdr:rowOff>
    </xdr:to>
    <xdr:sp macro="" textlink="">
      <xdr:nvSpPr>
        <xdr:cNvPr id="490" name="円/楕円 489"/>
        <xdr:cNvSpPr/>
      </xdr:nvSpPr>
      <xdr:spPr>
        <a:xfrm>
          <a:off x="8699500" y="169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40598</xdr:rowOff>
    </xdr:from>
    <xdr:ext cx="534377" cy="259045"/>
    <xdr:sp macro="" textlink="">
      <xdr:nvSpPr>
        <xdr:cNvPr id="491" name="テキスト ボックス 490"/>
        <xdr:cNvSpPr txBox="1"/>
      </xdr:nvSpPr>
      <xdr:spPr>
        <a:xfrm>
          <a:off x="8483111" y="170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103403</xdr:rowOff>
    </xdr:from>
    <xdr:to>
      <xdr:col>11</xdr:col>
      <xdr:colOff>358775</xdr:colOff>
      <xdr:row>99</xdr:row>
      <xdr:rowOff>33553</xdr:rowOff>
    </xdr:to>
    <xdr:sp macro="" textlink="">
      <xdr:nvSpPr>
        <xdr:cNvPr id="492" name="円/楕円 491"/>
        <xdr:cNvSpPr/>
      </xdr:nvSpPr>
      <xdr:spPr>
        <a:xfrm>
          <a:off x="7810500" y="169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50080</xdr:rowOff>
    </xdr:from>
    <xdr:ext cx="534377" cy="259045"/>
    <xdr:sp macro="" textlink="">
      <xdr:nvSpPr>
        <xdr:cNvPr id="493" name="テキスト ボックス 492"/>
        <xdr:cNvSpPr txBox="1"/>
      </xdr:nvSpPr>
      <xdr:spPr>
        <a:xfrm>
          <a:off x="7594111" y="166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129746</xdr:rowOff>
    </xdr:from>
    <xdr:to>
      <xdr:col>10</xdr:col>
      <xdr:colOff>155575</xdr:colOff>
      <xdr:row>99</xdr:row>
      <xdr:rowOff>59896</xdr:rowOff>
    </xdr:to>
    <xdr:sp macro="" textlink="">
      <xdr:nvSpPr>
        <xdr:cNvPr id="494" name="円/楕円 493"/>
        <xdr:cNvSpPr/>
      </xdr:nvSpPr>
      <xdr:spPr>
        <a:xfrm>
          <a:off x="6921500" y="169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76423</xdr:rowOff>
    </xdr:from>
    <xdr:ext cx="534377" cy="259045"/>
    <xdr:sp macro="" textlink="">
      <xdr:nvSpPr>
        <xdr:cNvPr id="495" name="テキスト ボックス 494"/>
        <xdr:cNvSpPr txBox="1"/>
      </xdr:nvSpPr>
      <xdr:spPr>
        <a:xfrm>
          <a:off x="6705111" y="167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127032</xdr:rowOff>
    </xdr:from>
    <xdr:to>
      <xdr:col>23</xdr:col>
      <xdr:colOff>517525</xdr:colOff>
      <xdr:row>36</xdr:row>
      <xdr:rowOff>153588</xdr:rowOff>
    </xdr:to>
    <xdr:cxnSp macro="">
      <xdr:nvCxnSpPr>
        <xdr:cNvPr id="524" name="直線コネクタ 523"/>
        <xdr:cNvCxnSpPr/>
      </xdr:nvCxnSpPr>
      <xdr:spPr>
        <a:xfrm flipV="1">
          <a:off x="15481300" y="6299232"/>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153588</xdr:rowOff>
    </xdr:from>
    <xdr:to>
      <xdr:col>22</xdr:col>
      <xdr:colOff>365125</xdr:colOff>
      <xdr:row>36</xdr:row>
      <xdr:rowOff>165055</xdr:rowOff>
    </xdr:to>
    <xdr:cxnSp macro="">
      <xdr:nvCxnSpPr>
        <xdr:cNvPr id="527" name="直線コネクタ 526"/>
        <xdr:cNvCxnSpPr/>
      </xdr:nvCxnSpPr>
      <xdr:spPr>
        <a:xfrm flipV="1">
          <a:off x="14592300" y="6325788"/>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159741</xdr:rowOff>
    </xdr:from>
    <xdr:to>
      <xdr:col>21</xdr:col>
      <xdr:colOff>161925</xdr:colOff>
      <xdr:row>36</xdr:row>
      <xdr:rowOff>165055</xdr:rowOff>
    </xdr:to>
    <xdr:cxnSp macro="">
      <xdr:nvCxnSpPr>
        <xdr:cNvPr id="530" name="直線コネクタ 529"/>
        <xdr:cNvCxnSpPr/>
      </xdr:nvCxnSpPr>
      <xdr:spPr>
        <a:xfrm>
          <a:off x="13703300" y="6331941"/>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103257</xdr:rowOff>
    </xdr:from>
    <xdr:to>
      <xdr:col>19</xdr:col>
      <xdr:colOff>644525</xdr:colOff>
      <xdr:row>36</xdr:row>
      <xdr:rowOff>159741</xdr:rowOff>
    </xdr:to>
    <xdr:cxnSp macro="">
      <xdr:nvCxnSpPr>
        <xdr:cNvPr id="533" name="直線コネクタ 532"/>
        <xdr:cNvCxnSpPr/>
      </xdr:nvCxnSpPr>
      <xdr:spPr>
        <a:xfrm>
          <a:off x="12814300" y="6275457"/>
          <a:ext cx="889000" cy="5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76232</xdr:rowOff>
    </xdr:from>
    <xdr:to>
      <xdr:col>23</xdr:col>
      <xdr:colOff>568325</xdr:colOff>
      <xdr:row>37</xdr:row>
      <xdr:rowOff>6382</xdr:rowOff>
    </xdr:to>
    <xdr:sp macro="" textlink="">
      <xdr:nvSpPr>
        <xdr:cNvPr id="543" name="円/楕円 542"/>
        <xdr:cNvSpPr/>
      </xdr:nvSpPr>
      <xdr:spPr>
        <a:xfrm>
          <a:off x="16268700" y="62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99109</xdr:rowOff>
    </xdr:from>
    <xdr:ext cx="534377" cy="259045"/>
    <xdr:sp macro="" textlink="">
      <xdr:nvSpPr>
        <xdr:cNvPr id="544" name="消防費該当値テキスト"/>
        <xdr:cNvSpPr txBox="1"/>
      </xdr:nvSpPr>
      <xdr:spPr>
        <a:xfrm>
          <a:off x="16370300" y="60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102788</xdr:rowOff>
    </xdr:from>
    <xdr:to>
      <xdr:col>22</xdr:col>
      <xdr:colOff>415925</xdr:colOff>
      <xdr:row>37</xdr:row>
      <xdr:rowOff>32938</xdr:rowOff>
    </xdr:to>
    <xdr:sp macro="" textlink="">
      <xdr:nvSpPr>
        <xdr:cNvPr id="545" name="円/楕円 544"/>
        <xdr:cNvSpPr/>
      </xdr:nvSpPr>
      <xdr:spPr>
        <a:xfrm>
          <a:off x="15430500" y="62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24065</xdr:rowOff>
    </xdr:from>
    <xdr:ext cx="534377" cy="259045"/>
    <xdr:sp macro="" textlink="">
      <xdr:nvSpPr>
        <xdr:cNvPr id="546" name="テキスト ボックス 545"/>
        <xdr:cNvSpPr txBox="1"/>
      </xdr:nvSpPr>
      <xdr:spPr>
        <a:xfrm>
          <a:off x="15214111" y="6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114255</xdr:rowOff>
    </xdr:from>
    <xdr:to>
      <xdr:col>21</xdr:col>
      <xdr:colOff>212725</xdr:colOff>
      <xdr:row>37</xdr:row>
      <xdr:rowOff>44405</xdr:rowOff>
    </xdr:to>
    <xdr:sp macro="" textlink="">
      <xdr:nvSpPr>
        <xdr:cNvPr id="547" name="円/楕円 546"/>
        <xdr:cNvSpPr/>
      </xdr:nvSpPr>
      <xdr:spPr>
        <a:xfrm>
          <a:off x="14541500" y="62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35532</xdr:rowOff>
    </xdr:from>
    <xdr:ext cx="534377" cy="259045"/>
    <xdr:sp macro="" textlink="">
      <xdr:nvSpPr>
        <xdr:cNvPr id="548" name="テキスト ボックス 547"/>
        <xdr:cNvSpPr txBox="1"/>
      </xdr:nvSpPr>
      <xdr:spPr>
        <a:xfrm>
          <a:off x="14325111" y="63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108941</xdr:rowOff>
    </xdr:from>
    <xdr:to>
      <xdr:col>20</xdr:col>
      <xdr:colOff>9525</xdr:colOff>
      <xdr:row>37</xdr:row>
      <xdr:rowOff>39091</xdr:rowOff>
    </xdr:to>
    <xdr:sp macro="" textlink="">
      <xdr:nvSpPr>
        <xdr:cNvPr id="549" name="円/楕円 548"/>
        <xdr:cNvSpPr/>
      </xdr:nvSpPr>
      <xdr:spPr>
        <a:xfrm>
          <a:off x="13652500" y="62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30218</xdr:rowOff>
    </xdr:from>
    <xdr:ext cx="534377" cy="259045"/>
    <xdr:sp macro="" textlink="">
      <xdr:nvSpPr>
        <xdr:cNvPr id="550" name="テキスト ボックス 549"/>
        <xdr:cNvSpPr txBox="1"/>
      </xdr:nvSpPr>
      <xdr:spPr>
        <a:xfrm>
          <a:off x="13436111" y="63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52457</xdr:rowOff>
    </xdr:from>
    <xdr:to>
      <xdr:col>18</xdr:col>
      <xdr:colOff>492125</xdr:colOff>
      <xdr:row>36</xdr:row>
      <xdr:rowOff>154057</xdr:rowOff>
    </xdr:to>
    <xdr:sp macro="" textlink="">
      <xdr:nvSpPr>
        <xdr:cNvPr id="551" name="円/楕円 550"/>
        <xdr:cNvSpPr/>
      </xdr:nvSpPr>
      <xdr:spPr>
        <a:xfrm>
          <a:off x="12763500" y="62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170584</xdr:rowOff>
    </xdr:from>
    <xdr:ext cx="534377" cy="259045"/>
    <xdr:sp macro="" textlink="">
      <xdr:nvSpPr>
        <xdr:cNvPr id="552" name="テキスト ボックス 551"/>
        <xdr:cNvSpPr txBox="1"/>
      </xdr:nvSpPr>
      <xdr:spPr>
        <a:xfrm>
          <a:off x="12547111" y="59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115439</xdr:rowOff>
    </xdr:from>
    <xdr:to>
      <xdr:col>23</xdr:col>
      <xdr:colOff>517525</xdr:colOff>
      <xdr:row>56</xdr:row>
      <xdr:rowOff>19156</xdr:rowOff>
    </xdr:to>
    <xdr:cxnSp macro="">
      <xdr:nvCxnSpPr>
        <xdr:cNvPr id="586" name="直線コネクタ 585"/>
        <xdr:cNvCxnSpPr/>
      </xdr:nvCxnSpPr>
      <xdr:spPr>
        <a:xfrm>
          <a:off x="15481300" y="9202289"/>
          <a:ext cx="838200" cy="4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115439</xdr:rowOff>
    </xdr:from>
    <xdr:to>
      <xdr:col>22</xdr:col>
      <xdr:colOff>365125</xdr:colOff>
      <xdr:row>53</xdr:row>
      <xdr:rowOff>168661</xdr:rowOff>
    </xdr:to>
    <xdr:cxnSp macro="">
      <xdr:nvCxnSpPr>
        <xdr:cNvPr id="589" name="直線コネクタ 588"/>
        <xdr:cNvCxnSpPr/>
      </xdr:nvCxnSpPr>
      <xdr:spPr>
        <a:xfrm flipV="1">
          <a:off x="14592300" y="9202289"/>
          <a:ext cx="889000" cy="5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168661</xdr:rowOff>
    </xdr:from>
    <xdr:to>
      <xdr:col>21</xdr:col>
      <xdr:colOff>161925</xdr:colOff>
      <xdr:row>54</xdr:row>
      <xdr:rowOff>36702</xdr:rowOff>
    </xdr:to>
    <xdr:cxnSp macro="">
      <xdr:nvCxnSpPr>
        <xdr:cNvPr id="592" name="直線コネクタ 591"/>
        <xdr:cNvCxnSpPr/>
      </xdr:nvCxnSpPr>
      <xdr:spPr>
        <a:xfrm flipV="1">
          <a:off x="13703300" y="9255511"/>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36702</xdr:rowOff>
    </xdr:from>
    <xdr:to>
      <xdr:col>19</xdr:col>
      <xdr:colOff>644525</xdr:colOff>
      <xdr:row>56</xdr:row>
      <xdr:rowOff>19242</xdr:rowOff>
    </xdr:to>
    <xdr:cxnSp macro="">
      <xdr:nvCxnSpPr>
        <xdr:cNvPr id="595" name="直線コネクタ 594"/>
        <xdr:cNvCxnSpPr/>
      </xdr:nvCxnSpPr>
      <xdr:spPr>
        <a:xfrm flipV="1">
          <a:off x="12814300" y="9295002"/>
          <a:ext cx="889000" cy="3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139806</xdr:rowOff>
    </xdr:from>
    <xdr:to>
      <xdr:col>23</xdr:col>
      <xdr:colOff>568325</xdr:colOff>
      <xdr:row>56</xdr:row>
      <xdr:rowOff>69956</xdr:rowOff>
    </xdr:to>
    <xdr:sp macro="" textlink="">
      <xdr:nvSpPr>
        <xdr:cNvPr id="605" name="円/楕円 604"/>
        <xdr:cNvSpPr/>
      </xdr:nvSpPr>
      <xdr:spPr>
        <a:xfrm>
          <a:off x="16268700" y="95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162683</xdr:rowOff>
    </xdr:from>
    <xdr:ext cx="534377" cy="259045"/>
    <xdr:sp macro="" textlink="">
      <xdr:nvSpPr>
        <xdr:cNvPr id="606" name="教育費該当値テキスト"/>
        <xdr:cNvSpPr txBox="1"/>
      </xdr:nvSpPr>
      <xdr:spPr>
        <a:xfrm>
          <a:off x="16370300" y="94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64,437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64639</xdr:rowOff>
    </xdr:from>
    <xdr:to>
      <xdr:col>22</xdr:col>
      <xdr:colOff>415925</xdr:colOff>
      <xdr:row>53</xdr:row>
      <xdr:rowOff>166239</xdr:rowOff>
    </xdr:to>
    <xdr:sp macro="" textlink="">
      <xdr:nvSpPr>
        <xdr:cNvPr id="607" name="円/楕円 606"/>
        <xdr:cNvSpPr/>
      </xdr:nvSpPr>
      <xdr:spPr>
        <a:xfrm>
          <a:off x="15430500" y="91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11316</xdr:rowOff>
    </xdr:from>
    <xdr:ext cx="534377" cy="259045"/>
    <xdr:sp macro="" textlink="">
      <xdr:nvSpPr>
        <xdr:cNvPr id="608" name="テキスト ボックス 607"/>
        <xdr:cNvSpPr txBox="1"/>
      </xdr:nvSpPr>
      <xdr:spPr>
        <a:xfrm>
          <a:off x="15214111" y="89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117861</xdr:rowOff>
    </xdr:from>
    <xdr:to>
      <xdr:col>21</xdr:col>
      <xdr:colOff>212725</xdr:colOff>
      <xdr:row>54</xdr:row>
      <xdr:rowOff>48011</xdr:rowOff>
    </xdr:to>
    <xdr:sp macro="" textlink="">
      <xdr:nvSpPr>
        <xdr:cNvPr id="609" name="円/楕円 608"/>
        <xdr:cNvSpPr/>
      </xdr:nvSpPr>
      <xdr:spPr>
        <a:xfrm>
          <a:off x="14541500" y="92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64538</xdr:rowOff>
    </xdr:from>
    <xdr:ext cx="534377" cy="259045"/>
    <xdr:sp macro="" textlink="">
      <xdr:nvSpPr>
        <xdr:cNvPr id="610" name="テキスト ボックス 609"/>
        <xdr:cNvSpPr txBox="1"/>
      </xdr:nvSpPr>
      <xdr:spPr>
        <a:xfrm>
          <a:off x="14325111" y="89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157352</xdr:rowOff>
    </xdr:from>
    <xdr:to>
      <xdr:col>20</xdr:col>
      <xdr:colOff>9525</xdr:colOff>
      <xdr:row>54</xdr:row>
      <xdr:rowOff>87502</xdr:rowOff>
    </xdr:to>
    <xdr:sp macro="" textlink="">
      <xdr:nvSpPr>
        <xdr:cNvPr id="611" name="円/楕円 610"/>
        <xdr:cNvSpPr/>
      </xdr:nvSpPr>
      <xdr:spPr>
        <a:xfrm>
          <a:off x="13652500" y="92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104029</xdr:rowOff>
    </xdr:from>
    <xdr:ext cx="534377" cy="259045"/>
    <xdr:sp macro="" textlink="">
      <xdr:nvSpPr>
        <xdr:cNvPr id="612" name="テキスト ボックス 611"/>
        <xdr:cNvSpPr txBox="1"/>
      </xdr:nvSpPr>
      <xdr:spPr>
        <a:xfrm>
          <a:off x="13436111" y="90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139892</xdr:rowOff>
    </xdr:from>
    <xdr:to>
      <xdr:col>18</xdr:col>
      <xdr:colOff>492125</xdr:colOff>
      <xdr:row>56</xdr:row>
      <xdr:rowOff>70042</xdr:rowOff>
    </xdr:to>
    <xdr:sp macro="" textlink="">
      <xdr:nvSpPr>
        <xdr:cNvPr id="613" name="円/楕円 612"/>
        <xdr:cNvSpPr/>
      </xdr:nvSpPr>
      <xdr:spPr>
        <a:xfrm>
          <a:off x="12763500" y="95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86569</xdr:rowOff>
    </xdr:from>
    <xdr:ext cx="534377" cy="259045"/>
    <xdr:sp macro="" textlink="">
      <xdr:nvSpPr>
        <xdr:cNvPr id="614" name="テキスト ボックス 613"/>
        <xdr:cNvSpPr txBox="1"/>
      </xdr:nvSpPr>
      <xdr:spPr>
        <a:xfrm>
          <a:off x="12547111" y="93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43371</xdr:rowOff>
    </xdr:from>
    <xdr:to>
      <xdr:col>23</xdr:col>
      <xdr:colOff>517525</xdr:colOff>
      <xdr:row>79</xdr:row>
      <xdr:rowOff>44317</xdr:rowOff>
    </xdr:to>
    <xdr:cxnSp macro="">
      <xdr:nvCxnSpPr>
        <xdr:cNvPr id="643" name="直線コネクタ 642"/>
        <xdr:cNvCxnSpPr/>
      </xdr:nvCxnSpPr>
      <xdr:spPr>
        <a:xfrm flipV="1">
          <a:off x="15481300" y="13587921"/>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42526</xdr:rowOff>
    </xdr:from>
    <xdr:to>
      <xdr:col>22</xdr:col>
      <xdr:colOff>365125</xdr:colOff>
      <xdr:row>79</xdr:row>
      <xdr:rowOff>44317</xdr:rowOff>
    </xdr:to>
    <xdr:cxnSp macro="">
      <xdr:nvCxnSpPr>
        <xdr:cNvPr id="646" name="直線コネクタ 645"/>
        <xdr:cNvCxnSpPr/>
      </xdr:nvCxnSpPr>
      <xdr:spPr>
        <a:xfrm>
          <a:off x="14592300" y="1358707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41841</xdr:rowOff>
    </xdr:from>
    <xdr:to>
      <xdr:col>21</xdr:col>
      <xdr:colOff>161925</xdr:colOff>
      <xdr:row>79</xdr:row>
      <xdr:rowOff>42526</xdr:rowOff>
    </xdr:to>
    <xdr:cxnSp macro="">
      <xdr:nvCxnSpPr>
        <xdr:cNvPr id="649" name="直線コネクタ 648"/>
        <xdr:cNvCxnSpPr/>
      </xdr:nvCxnSpPr>
      <xdr:spPr>
        <a:xfrm>
          <a:off x="13703300" y="1358639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40404</xdr:rowOff>
    </xdr:from>
    <xdr:to>
      <xdr:col>19</xdr:col>
      <xdr:colOff>644525</xdr:colOff>
      <xdr:row>79</xdr:row>
      <xdr:rowOff>41841</xdr:rowOff>
    </xdr:to>
    <xdr:cxnSp macro="">
      <xdr:nvCxnSpPr>
        <xdr:cNvPr id="652" name="直線コネクタ 651"/>
        <xdr:cNvCxnSpPr/>
      </xdr:nvCxnSpPr>
      <xdr:spPr>
        <a:xfrm>
          <a:off x="12814300" y="1358495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164021</xdr:rowOff>
    </xdr:from>
    <xdr:to>
      <xdr:col>23</xdr:col>
      <xdr:colOff>568325</xdr:colOff>
      <xdr:row>79</xdr:row>
      <xdr:rowOff>94171</xdr:rowOff>
    </xdr:to>
    <xdr:sp macro="" textlink="">
      <xdr:nvSpPr>
        <xdr:cNvPr id="662" name="円/楕円 661"/>
        <xdr:cNvSpPr/>
      </xdr:nvSpPr>
      <xdr:spPr>
        <a:xfrm>
          <a:off x="16268700" y="135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164967</xdr:rowOff>
    </xdr:from>
    <xdr:to>
      <xdr:col>22</xdr:col>
      <xdr:colOff>415925</xdr:colOff>
      <xdr:row>79</xdr:row>
      <xdr:rowOff>95117</xdr:rowOff>
    </xdr:to>
    <xdr:sp macro="" textlink="">
      <xdr:nvSpPr>
        <xdr:cNvPr id="664" name="円/楕円 663"/>
        <xdr:cNvSpPr/>
      </xdr:nvSpPr>
      <xdr:spPr>
        <a:xfrm>
          <a:off x="15430500" y="13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86244</xdr:rowOff>
    </xdr:from>
    <xdr:ext cx="313932" cy="259045"/>
    <xdr:sp macro="" textlink="">
      <xdr:nvSpPr>
        <xdr:cNvPr id="665" name="テキスト ボックス 664"/>
        <xdr:cNvSpPr txBox="1"/>
      </xdr:nvSpPr>
      <xdr:spPr>
        <a:xfrm>
          <a:off x="15324333" y="13630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163176</xdr:rowOff>
    </xdr:from>
    <xdr:to>
      <xdr:col>21</xdr:col>
      <xdr:colOff>212725</xdr:colOff>
      <xdr:row>79</xdr:row>
      <xdr:rowOff>93326</xdr:rowOff>
    </xdr:to>
    <xdr:sp macro="" textlink="">
      <xdr:nvSpPr>
        <xdr:cNvPr id="666" name="円/楕円 665"/>
        <xdr:cNvSpPr/>
      </xdr:nvSpPr>
      <xdr:spPr>
        <a:xfrm>
          <a:off x="14541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84453</xdr:rowOff>
    </xdr:from>
    <xdr:ext cx="378565" cy="259045"/>
    <xdr:sp macro="" textlink="">
      <xdr:nvSpPr>
        <xdr:cNvPr id="667" name="テキスト ボックス 666"/>
        <xdr:cNvSpPr txBox="1"/>
      </xdr:nvSpPr>
      <xdr:spPr>
        <a:xfrm>
          <a:off x="14403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162491</xdr:rowOff>
    </xdr:from>
    <xdr:to>
      <xdr:col>20</xdr:col>
      <xdr:colOff>9525</xdr:colOff>
      <xdr:row>79</xdr:row>
      <xdr:rowOff>92641</xdr:rowOff>
    </xdr:to>
    <xdr:sp macro="" textlink="">
      <xdr:nvSpPr>
        <xdr:cNvPr id="668" name="円/楕円 667"/>
        <xdr:cNvSpPr/>
      </xdr:nvSpPr>
      <xdr:spPr>
        <a:xfrm>
          <a:off x="13652500" y="135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83768</xdr:rowOff>
    </xdr:from>
    <xdr:ext cx="378565" cy="259045"/>
    <xdr:sp macro="" textlink="">
      <xdr:nvSpPr>
        <xdr:cNvPr id="669" name="テキスト ボックス 668"/>
        <xdr:cNvSpPr txBox="1"/>
      </xdr:nvSpPr>
      <xdr:spPr>
        <a:xfrm>
          <a:off x="13514017" y="1362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161054</xdr:rowOff>
    </xdr:from>
    <xdr:to>
      <xdr:col>18</xdr:col>
      <xdr:colOff>492125</xdr:colOff>
      <xdr:row>79</xdr:row>
      <xdr:rowOff>91204</xdr:rowOff>
    </xdr:to>
    <xdr:sp macro="" textlink="">
      <xdr:nvSpPr>
        <xdr:cNvPr id="670" name="円/楕円 669"/>
        <xdr:cNvSpPr/>
      </xdr:nvSpPr>
      <xdr:spPr>
        <a:xfrm>
          <a:off x="12763500" y="135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82331</xdr:rowOff>
    </xdr:from>
    <xdr:ext cx="469744" cy="259045"/>
    <xdr:sp macro="" textlink="">
      <xdr:nvSpPr>
        <xdr:cNvPr id="671" name="テキスト ボックス 670"/>
        <xdr:cNvSpPr txBox="1"/>
      </xdr:nvSpPr>
      <xdr:spPr>
        <a:xfrm>
          <a:off x="12579427" y="1362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7" name="テキスト ボックス 68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9" name="テキスト ボックス 68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1" name="テキスト ボックス 69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136051</xdr:rowOff>
    </xdr:from>
    <xdr:to>
      <xdr:col>23</xdr:col>
      <xdr:colOff>516889</xdr:colOff>
      <xdr:row>98</xdr:row>
      <xdr:rowOff>80812</xdr:rowOff>
    </xdr:to>
    <xdr:cxnSp macro="">
      <xdr:nvCxnSpPr>
        <xdr:cNvPr id="695" name="直線コネクタ 694"/>
        <xdr:cNvCxnSpPr/>
      </xdr:nvCxnSpPr>
      <xdr:spPr>
        <a:xfrm flipV="1">
          <a:off x="16317595" y="15909451"/>
          <a:ext cx="1269" cy="97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84639</xdr:rowOff>
    </xdr:from>
    <xdr:ext cx="534377" cy="259045"/>
    <xdr:sp macro="" textlink="">
      <xdr:nvSpPr>
        <xdr:cNvPr id="696" name="公債費最小値テキスト"/>
        <xdr:cNvSpPr txBox="1"/>
      </xdr:nvSpPr>
      <xdr:spPr>
        <a:xfrm>
          <a:off x="16370300" y="168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80812</xdr:rowOff>
    </xdr:from>
    <xdr:to>
      <xdr:col>23</xdr:col>
      <xdr:colOff>606425</xdr:colOff>
      <xdr:row>98</xdr:row>
      <xdr:rowOff>80812</xdr:rowOff>
    </xdr:to>
    <xdr:cxnSp macro="">
      <xdr:nvCxnSpPr>
        <xdr:cNvPr id="697" name="直線コネクタ 696"/>
        <xdr:cNvCxnSpPr/>
      </xdr:nvCxnSpPr>
      <xdr:spPr>
        <a:xfrm>
          <a:off x="16230600" y="168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82728</xdr:rowOff>
    </xdr:from>
    <xdr:ext cx="599010" cy="259045"/>
    <xdr:sp macro="" textlink="">
      <xdr:nvSpPr>
        <xdr:cNvPr id="698" name="公債費最大値テキスト"/>
        <xdr:cNvSpPr txBox="1"/>
      </xdr:nvSpPr>
      <xdr:spPr>
        <a:xfrm>
          <a:off x="16370300" y="1568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92</xdr:row>
      <xdr:rowOff>136051</xdr:rowOff>
    </xdr:from>
    <xdr:to>
      <xdr:col>23</xdr:col>
      <xdr:colOff>606425</xdr:colOff>
      <xdr:row>92</xdr:row>
      <xdr:rowOff>136051</xdr:rowOff>
    </xdr:to>
    <xdr:cxnSp macro="">
      <xdr:nvCxnSpPr>
        <xdr:cNvPr id="699" name="直線コネクタ 698"/>
        <xdr:cNvCxnSpPr/>
      </xdr:nvCxnSpPr>
      <xdr:spPr>
        <a:xfrm>
          <a:off x="16230600" y="15909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167627</xdr:rowOff>
    </xdr:from>
    <xdr:to>
      <xdr:col>23</xdr:col>
      <xdr:colOff>517525</xdr:colOff>
      <xdr:row>94</xdr:row>
      <xdr:rowOff>73788</xdr:rowOff>
    </xdr:to>
    <xdr:cxnSp macro="">
      <xdr:nvCxnSpPr>
        <xdr:cNvPr id="700" name="直線コネクタ 699"/>
        <xdr:cNvCxnSpPr/>
      </xdr:nvCxnSpPr>
      <xdr:spPr>
        <a:xfrm flipV="1">
          <a:off x="15481300" y="16112477"/>
          <a:ext cx="838200" cy="7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85264</xdr:rowOff>
    </xdr:from>
    <xdr:ext cx="534377" cy="259045"/>
    <xdr:sp macro="" textlink="">
      <xdr:nvSpPr>
        <xdr:cNvPr id="701" name="公債費平均値テキスト"/>
        <xdr:cNvSpPr txBox="1"/>
      </xdr:nvSpPr>
      <xdr:spPr>
        <a:xfrm>
          <a:off x="16370300" y="16544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106837</xdr:rowOff>
    </xdr:from>
    <xdr:to>
      <xdr:col>23</xdr:col>
      <xdr:colOff>568325</xdr:colOff>
      <xdr:row>97</xdr:row>
      <xdr:rowOff>36987</xdr:rowOff>
    </xdr:to>
    <xdr:sp macro="" textlink="">
      <xdr:nvSpPr>
        <xdr:cNvPr id="702" name="フローチャート : 判断 701"/>
        <xdr:cNvSpPr/>
      </xdr:nvSpPr>
      <xdr:spPr>
        <a:xfrm>
          <a:off x="162687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76575</xdr:rowOff>
    </xdr:from>
    <xdr:to>
      <xdr:col>22</xdr:col>
      <xdr:colOff>365125</xdr:colOff>
      <xdr:row>94</xdr:row>
      <xdr:rowOff>73788</xdr:rowOff>
    </xdr:to>
    <xdr:cxnSp macro="">
      <xdr:nvCxnSpPr>
        <xdr:cNvPr id="703" name="直線コネクタ 702"/>
        <xdr:cNvCxnSpPr/>
      </xdr:nvCxnSpPr>
      <xdr:spPr>
        <a:xfrm>
          <a:off x="14592300" y="16021425"/>
          <a:ext cx="889000" cy="1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87833</xdr:rowOff>
    </xdr:from>
    <xdr:to>
      <xdr:col>22</xdr:col>
      <xdr:colOff>415925</xdr:colOff>
      <xdr:row>97</xdr:row>
      <xdr:rowOff>17983</xdr:rowOff>
    </xdr:to>
    <xdr:sp macro="" textlink="">
      <xdr:nvSpPr>
        <xdr:cNvPr id="704" name="フローチャート : 判断 703"/>
        <xdr:cNvSpPr/>
      </xdr:nvSpPr>
      <xdr:spPr>
        <a:xfrm>
          <a:off x="15430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9110</xdr:rowOff>
    </xdr:from>
    <xdr:ext cx="534377" cy="259045"/>
    <xdr:sp macro="" textlink="">
      <xdr:nvSpPr>
        <xdr:cNvPr id="705" name="テキスト ボックス 704"/>
        <xdr:cNvSpPr txBox="1"/>
      </xdr:nvSpPr>
      <xdr:spPr>
        <a:xfrm>
          <a:off x="15214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53724</xdr:rowOff>
    </xdr:from>
    <xdr:to>
      <xdr:col>21</xdr:col>
      <xdr:colOff>161925</xdr:colOff>
      <xdr:row>93</xdr:row>
      <xdr:rowOff>76575</xdr:rowOff>
    </xdr:to>
    <xdr:cxnSp macro="">
      <xdr:nvCxnSpPr>
        <xdr:cNvPr id="706" name="直線コネクタ 705"/>
        <xdr:cNvCxnSpPr/>
      </xdr:nvCxnSpPr>
      <xdr:spPr>
        <a:xfrm>
          <a:off x="13703300" y="15484224"/>
          <a:ext cx="889000" cy="5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7" name="フローチャート : 判断 706"/>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83915</xdr:rowOff>
    </xdr:from>
    <xdr:ext cx="534377" cy="259045"/>
    <xdr:sp macro="" textlink="">
      <xdr:nvSpPr>
        <xdr:cNvPr id="708" name="テキスト ボックス 707"/>
        <xdr:cNvSpPr txBox="1"/>
      </xdr:nvSpPr>
      <xdr:spPr>
        <a:xfrm>
          <a:off x="14325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53724</xdr:rowOff>
    </xdr:from>
    <xdr:to>
      <xdr:col>19</xdr:col>
      <xdr:colOff>644525</xdr:colOff>
      <xdr:row>94</xdr:row>
      <xdr:rowOff>73611</xdr:rowOff>
    </xdr:to>
    <xdr:cxnSp macro="">
      <xdr:nvCxnSpPr>
        <xdr:cNvPr id="709" name="直線コネクタ 708"/>
        <xdr:cNvCxnSpPr/>
      </xdr:nvCxnSpPr>
      <xdr:spPr>
        <a:xfrm flipV="1">
          <a:off x="12814300" y="15484224"/>
          <a:ext cx="889000" cy="70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10" name="フローチャート : 判断 709"/>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79915</xdr:rowOff>
    </xdr:from>
    <xdr:ext cx="534377" cy="259045"/>
    <xdr:sp macro="" textlink="">
      <xdr:nvSpPr>
        <xdr:cNvPr id="711" name="テキスト ボックス 710"/>
        <xdr:cNvSpPr txBox="1"/>
      </xdr:nvSpPr>
      <xdr:spPr>
        <a:xfrm>
          <a:off x="13436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12" name="フローチャート : 判断 711"/>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78422</xdr:rowOff>
    </xdr:from>
    <xdr:ext cx="534377" cy="259045"/>
    <xdr:sp macro="" textlink="">
      <xdr:nvSpPr>
        <xdr:cNvPr id="713" name="テキスト ボックス 712"/>
        <xdr:cNvSpPr txBox="1"/>
      </xdr:nvSpPr>
      <xdr:spPr>
        <a:xfrm>
          <a:off x="12547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116827</xdr:rowOff>
    </xdr:from>
    <xdr:to>
      <xdr:col>23</xdr:col>
      <xdr:colOff>568325</xdr:colOff>
      <xdr:row>94</xdr:row>
      <xdr:rowOff>46977</xdr:rowOff>
    </xdr:to>
    <xdr:sp macro="" textlink="">
      <xdr:nvSpPr>
        <xdr:cNvPr id="719" name="円/楕円 718"/>
        <xdr:cNvSpPr/>
      </xdr:nvSpPr>
      <xdr:spPr>
        <a:xfrm>
          <a:off x="16268700" y="1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139704</xdr:rowOff>
    </xdr:from>
    <xdr:ext cx="599010" cy="259045"/>
    <xdr:sp macro="" textlink="">
      <xdr:nvSpPr>
        <xdr:cNvPr id="720" name="公債費該当値テキスト"/>
        <xdr:cNvSpPr txBox="1"/>
      </xdr:nvSpPr>
      <xdr:spPr>
        <a:xfrm>
          <a:off x="16370300" y="1591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118,835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22988</xdr:rowOff>
    </xdr:from>
    <xdr:to>
      <xdr:col>22</xdr:col>
      <xdr:colOff>415925</xdr:colOff>
      <xdr:row>94</xdr:row>
      <xdr:rowOff>124588</xdr:rowOff>
    </xdr:to>
    <xdr:sp macro="" textlink="">
      <xdr:nvSpPr>
        <xdr:cNvPr id="721" name="円/楕円 720"/>
        <xdr:cNvSpPr/>
      </xdr:nvSpPr>
      <xdr:spPr>
        <a:xfrm>
          <a:off x="15430500" y="161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141115</xdr:rowOff>
    </xdr:from>
    <xdr:ext cx="599010" cy="259045"/>
    <xdr:sp macro="" textlink="">
      <xdr:nvSpPr>
        <xdr:cNvPr id="722" name="テキスト ボックス 721"/>
        <xdr:cNvSpPr txBox="1"/>
      </xdr:nvSpPr>
      <xdr:spPr>
        <a:xfrm>
          <a:off x="15181794" y="1591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25775</xdr:rowOff>
    </xdr:from>
    <xdr:to>
      <xdr:col>21</xdr:col>
      <xdr:colOff>212725</xdr:colOff>
      <xdr:row>93</xdr:row>
      <xdr:rowOff>127375</xdr:rowOff>
    </xdr:to>
    <xdr:sp macro="" textlink="">
      <xdr:nvSpPr>
        <xdr:cNvPr id="723" name="円/楕円 722"/>
        <xdr:cNvSpPr/>
      </xdr:nvSpPr>
      <xdr:spPr>
        <a:xfrm>
          <a:off x="14541500" y="1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143902</xdr:rowOff>
    </xdr:from>
    <xdr:ext cx="599010" cy="259045"/>
    <xdr:sp macro="" textlink="">
      <xdr:nvSpPr>
        <xdr:cNvPr id="724" name="テキスト ボックス 723"/>
        <xdr:cNvSpPr txBox="1"/>
      </xdr:nvSpPr>
      <xdr:spPr>
        <a:xfrm>
          <a:off x="14292794" y="15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2924</xdr:rowOff>
    </xdr:from>
    <xdr:to>
      <xdr:col>20</xdr:col>
      <xdr:colOff>9525</xdr:colOff>
      <xdr:row>90</xdr:row>
      <xdr:rowOff>104524</xdr:rowOff>
    </xdr:to>
    <xdr:sp macro="" textlink="">
      <xdr:nvSpPr>
        <xdr:cNvPr id="725" name="円/楕円 724"/>
        <xdr:cNvSpPr/>
      </xdr:nvSpPr>
      <xdr:spPr>
        <a:xfrm>
          <a:off x="13652500" y="154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121051</xdr:rowOff>
    </xdr:from>
    <xdr:ext cx="599010" cy="259045"/>
    <xdr:sp macro="" textlink="">
      <xdr:nvSpPr>
        <xdr:cNvPr id="726" name="テキスト ボックス 725"/>
        <xdr:cNvSpPr txBox="1"/>
      </xdr:nvSpPr>
      <xdr:spPr>
        <a:xfrm>
          <a:off x="13403794" y="1520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201,283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22811</xdr:rowOff>
    </xdr:from>
    <xdr:to>
      <xdr:col>18</xdr:col>
      <xdr:colOff>492125</xdr:colOff>
      <xdr:row>94</xdr:row>
      <xdr:rowOff>124411</xdr:rowOff>
    </xdr:to>
    <xdr:sp macro="" textlink="">
      <xdr:nvSpPr>
        <xdr:cNvPr id="727" name="円/楕円 726"/>
        <xdr:cNvSpPr/>
      </xdr:nvSpPr>
      <xdr:spPr>
        <a:xfrm>
          <a:off x="12763500" y="161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140938</xdr:rowOff>
    </xdr:from>
    <xdr:ext cx="599010" cy="259045"/>
    <xdr:sp macro="" textlink="">
      <xdr:nvSpPr>
        <xdr:cNvPr id="728" name="テキスト ボックス 727"/>
        <xdr:cNvSpPr txBox="1"/>
      </xdr:nvSpPr>
      <xdr:spPr>
        <a:xfrm>
          <a:off x="12514794" y="1591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8" name="テキスト ボックス 74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2" name="直線コネクタ 751"/>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3"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5"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6" name="直線コネクタ 755"/>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8"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9" name="フローチャート : 判断 758"/>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1" name="フローチャート : 判断 760"/>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2" name="テキスト ボックス 761"/>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4" name="フローチャート : 判断 763"/>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5" name="テキスト ボックス 764"/>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7" name="フローチャート : 判断 766"/>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8" name="テキスト ボックス 767"/>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9" name="フローチャート : 判断 768"/>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0" name="テキスト ボックス 769"/>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7"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6" name="直線コネクタ 79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7" name="テキスト ボックス 79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8" name="直線コネクタ 79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9" name="テキスト ボックス 798"/>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0" name="直線コネクタ 79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1" name="テキスト ボックス 800"/>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2" name="直線コネクタ 80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3" name="テキスト ボックス 802"/>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5" name="テキスト ボックス 80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7" name="直線コネクタ 806"/>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8"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9" name="直線コネクタ 80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0"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1" name="直線コネクタ 810"/>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2" name="直線コネクタ 81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3"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4" name="フローチャート : 判断 813"/>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5" name="直線コネクタ 81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6" name="フローチャート : 判断 81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7" name="テキスト ボックス 81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8" name="直線コネクタ 81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9" name="フローチャート : 判断 818"/>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0" name="テキスト ボックス 819"/>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1" name="直線コネクタ 82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2" name="フローチャート : 判断 821"/>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3" name="テキスト ボックス 822"/>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4" name="フローチャート : 判断 823"/>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5" name="テキスト ボックス 824"/>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1" name="円/楕円 83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2"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3" name="円/楕円 83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4" name="テキスト ボックス 83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5" name="円/楕円 83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6" name="テキスト ボックス 83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7" name="円/楕円 83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8" name="テキスト ボックス 83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9" name="円/楕円 83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0" name="テキスト ボックス 83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費が住民一人当たり１６５，２４９円、農林水産業費が４７，３８６円と類似団体平均を大きく上回っている。総務費は、新庁舎整備事業など大規模事業に伴い増加しているほか、農林水産業費は、農業振興施設整備や治山事業などに伴いコストの増加につながっている。なお</a:t>
          </a:r>
          <a:r>
            <a:rPr kumimoji="1" lang="ja-JP" altLang="ja-JP" sz="1100">
              <a:solidFill>
                <a:schemeClr val="dk1"/>
              </a:solidFill>
              <a:effectLst/>
              <a:latin typeface="+mn-lt"/>
              <a:ea typeface="+mn-ea"/>
              <a:cs typeface="+mn-cs"/>
            </a:rPr>
            <a:t>、教育費は和田山中学校や給食センターの建替</a:t>
          </a:r>
          <a:r>
            <a:rPr kumimoji="1" lang="ja-JP" altLang="en-US" sz="1100">
              <a:solidFill>
                <a:schemeClr val="dk1"/>
              </a:solidFill>
              <a:effectLst/>
              <a:latin typeface="+mn-lt"/>
              <a:ea typeface="+mn-ea"/>
              <a:cs typeface="+mn-cs"/>
            </a:rPr>
            <a:t>事業が完了したが</a:t>
          </a:r>
          <a:r>
            <a:rPr kumimoji="1" lang="ja-JP" altLang="ja-JP" sz="1100">
              <a:solidFill>
                <a:schemeClr val="dk1"/>
              </a:solidFill>
              <a:effectLst/>
              <a:latin typeface="+mn-lt"/>
              <a:ea typeface="+mn-ea"/>
              <a:cs typeface="+mn-cs"/>
            </a:rPr>
            <a:t>、各小中学校の耐震化事業が続</a:t>
          </a:r>
          <a:r>
            <a:rPr kumimoji="1" lang="ja-JP" altLang="en-US" sz="1100">
              <a:solidFill>
                <a:schemeClr val="dk1"/>
              </a:solidFill>
              <a:effectLst/>
              <a:latin typeface="+mn-lt"/>
              <a:ea typeface="+mn-ea"/>
              <a:cs typeface="+mn-cs"/>
            </a:rPr>
            <a:t>いており</a:t>
          </a:r>
          <a:r>
            <a:rPr kumimoji="1" lang="ja-JP" altLang="ja-JP" sz="1100">
              <a:solidFill>
                <a:schemeClr val="dk1"/>
              </a:solidFill>
              <a:effectLst/>
              <a:latin typeface="+mn-lt"/>
              <a:ea typeface="+mn-ea"/>
              <a:cs typeface="+mn-cs"/>
            </a:rPr>
            <a:t>類似団体に比べ高止まりして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実質収支比率はおおむね適正</a:t>
          </a:r>
          <a:r>
            <a:rPr kumimoji="1" lang="ja-JP" altLang="en-US" sz="1200">
              <a:solidFill>
                <a:schemeClr val="dk1"/>
              </a:solidFill>
              <a:effectLst/>
              <a:latin typeface="+mn-lt"/>
              <a:ea typeface="+mn-ea"/>
              <a:cs typeface="+mn-cs"/>
            </a:rPr>
            <a:t>とされる範囲内</a:t>
          </a:r>
          <a:r>
            <a:rPr kumimoji="1" lang="ja-JP" altLang="ja-JP" sz="1200">
              <a:solidFill>
                <a:schemeClr val="dk1"/>
              </a:solidFill>
              <a:effectLst/>
              <a:latin typeface="+mn-lt"/>
              <a:ea typeface="+mn-ea"/>
              <a:cs typeface="+mn-cs"/>
            </a:rPr>
            <a:t>となっている。平成２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年度については</a:t>
          </a:r>
          <a:r>
            <a:rPr kumimoji="1" lang="ja-JP" altLang="en-US" sz="1200">
              <a:solidFill>
                <a:schemeClr val="dk1"/>
              </a:solidFill>
              <a:effectLst/>
              <a:latin typeface="+mn-lt"/>
              <a:ea typeface="+mn-ea"/>
              <a:cs typeface="+mn-cs"/>
            </a:rPr>
            <a:t>使用料や諸収入の減少</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１％と</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すべての会計において実質赤字または資金不足は生じていない。</a:t>
          </a:r>
          <a:endParaRPr lang="ja-JP" altLang="ja-JP" sz="1200">
            <a:effectLst/>
          </a:endParaRPr>
        </a:p>
        <a:p>
          <a:r>
            <a:rPr kumimoji="1" lang="ja-JP" altLang="ja-JP" sz="1200">
              <a:solidFill>
                <a:schemeClr val="dk1"/>
              </a:solidFill>
              <a:effectLst/>
              <a:latin typeface="+mn-lt"/>
              <a:ea typeface="+mn-ea"/>
              <a:cs typeface="+mn-cs"/>
            </a:rPr>
            <a:t>　今後においても、職員の適正配置や事務事業の見直し、一部の会計については料金体系の適正化・見直し等を行い、更なる健全財政に努める必要がある。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9" workbookViewId="0">
      <selection activeCell="AY22" sqref="AY22:BM2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24375825</v>
      </c>
      <c r="BO4" s="381"/>
      <c r="BP4" s="381"/>
      <c r="BQ4" s="381"/>
      <c r="BR4" s="381"/>
      <c r="BS4" s="381"/>
      <c r="BT4" s="381"/>
      <c r="BU4" s="382"/>
      <c r="BV4" s="380">
        <v>25582366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23351254</v>
      </c>
      <c r="BO5" s="418"/>
      <c r="BP5" s="418"/>
      <c r="BQ5" s="418"/>
      <c r="BR5" s="418"/>
      <c r="BS5" s="418"/>
      <c r="BT5" s="418"/>
      <c r="BU5" s="419"/>
      <c r="BV5" s="417">
        <v>24294719</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84.4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1024571</v>
      </c>
      <c r="BO6" s="418"/>
      <c r="BP6" s="418"/>
      <c r="BQ6" s="418"/>
      <c r="BR6" s="418"/>
      <c r="BS6" s="418"/>
      <c r="BT6" s="418"/>
      <c r="BU6" s="419"/>
      <c r="BV6" s="417">
        <v>1287647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89.8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573529</v>
      </c>
      <c r="BO7" s="418"/>
      <c r="BP7" s="418"/>
      <c r="BQ7" s="418"/>
      <c r="BR7" s="418"/>
      <c r="BS7" s="418"/>
      <c r="BT7" s="418"/>
      <c r="BU7" s="419"/>
      <c r="BV7" s="417">
        <v>413824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13229838</v>
      </c>
      <c r="CU7" s="418"/>
      <c r="CV7" s="418"/>
      <c r="CW7" s="418"/>
      <c r="CX7" s="418"/>
      <c r="CY7" s="418"/>
      <c r="CZ7" s="418"/>
      <c r="DA7" s="419"/>
      <c r="DB7" s="417">
        <v>13224361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451042</v>
      </c>
      <c r="BO8" s="418"/>
      <c r="BP8" s="418"/>
      <c r="BQ8" s="418"/>
      <c r="BR8" s="418"/>
      <c r="BS8" s="418"/>
      <c r="BT8" s="418"/>
      <c r="BU8" s="419"/>
      <c r="BV8" s="417">
        <v>873823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30805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-422781</v>
      </c>
      <c r="BO9" s="418"/>
      <c r="BP9" s="418"/>
      <c r="BQ9" s="418"/>
      <c r="BR9" s="418"/>
      <c r="BS9" s="418"/>
      <c r="BT9" s="418"/>
      <c r="BU9" s="419"/>
      <c r="BV9" s="417">
        <v>251736</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23.3</v>
      </c>
      <c r="CU9" s="415"/>
      <c r="CV9" s="415"/>
      <c r="CW9" s="415"/>
      <c r="CX9" s="415"/>
      <c r="CY9" s="415"/>
      <c r="CZ9" s="415"/>
      <c r="DA9" s="416"/>
      <c r="DB9" s="414">
        <v>21.6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32814</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11910</v>
      </c>
      <c r="BO10" s="418"/>
      <c r="BP10" s="418"/>
      <c r="BQ10" s="418"/>
      <c r="BR10" s="418"/>
      <c r="BS10" s="418"/>
      <c r="BT10" s="418"/>
      <c r="BU10" s="419"/>
      <c r="BV10" s="417">
        <v>11520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v>319273</v>
      </c>
      <c r="BO11" s="418"/>
      <c r="BP11" s="418"/>
      <c r="BQ11" s="418"/>
      <c r="BR11" s="418"/>
      <c r="BS11" s="418"/>
      <c r="BT11" s="418"/>
      <c r="BU11" s="419"/>
      <c r="BV11" s="417">
        <v>100500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115</v>
      </c>
      <c r="CU11" s="458"/>
      <c r="CV11" s="458"/>
      <c r="CW11" s="458"/>
      <c r="CX11" s="458"/>
      <c r="CY11" s="458"/>
      <c r="CZ11" s="458"/>
      <c r="DA11" s="459"/>
      <c r="DB11" s="457" t="s">
        <v>115</v>
      </c>
      <c r="DC11" s="458"/>
      <c r="DD11" s="458"/>
      <c r="DE11" s="458"/>
      <c r="DF11" s="458"/>
      <c r="DG11" s="458"/>
      <c r="DH11" s="458"/>
      <c r="DI11" s="459"/>
      <c r="DJ11" s="139"/>
      <c r="DK11" s="139"/>
      <c r="DL11" s="139"/>
      <c r="DM11" s="139"/>
      <c r="DN11" s="139"/>
      <c r="DO11" s="139"/>
    </row>
    <row r="12" spans="1:119" ht="18.75" customHeight="1">
      <c r="A12" s="140"/>
      <c r="B12" s="477" t="s">
        <v>116</v>
      </c>
      <c r="C12" s="478"/>
      <c r="D12" s="478"/>
      <c r="E12" s="478"/>
      <c r="F12" s="478"/>
      <c r="G12" s="478"/>
      <c r="H12" s="478"/>
      <c r="I12" s="478"/>
      <c r="J12" s="478"/>
      <c r="K12" s="479"/>
      <c r="L12" s="486" t="s">
        <v>117</v>
      </c>
      <c r="M12" s="487"/>
      <c r="N12" s="487"/>
      <c r="O12" s="487"/>
      <c r="P12" s="487"/>
      <c r="Q12" s="488"/>
      <c r="R12" s="489">
        <v>31481</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420000</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125</v>
      </c>
      <c r="N13" s="506"/>
      <c r="O13" s="506"/>
      <c r="P13" s="506"/>
      <c r="Q13" s="507"/>
      <c r="R13" s="498">
        <v>31236</v>
      </c>
      <c r="S13" s="499"/>
      <c r="T13" s="499"/>
      <c r="U13" s="499"/>
      <c r="V13" s="500"/>
      <c r="W13" s="433" t="s">
        <v>126</v>
      </c>
      <c r="X13" s="434"/>
      <c r="Y13" s="434"/>
      <c r="Z13" s="434"/>
      <c r="AA13" s="434"/>
      <c r="AB13" s="424"/>
      <c r="AC13" s="468">
        <v>854</v>
      </c>
      <c r="AD13" s="469"/>
      <c r="AE13" s="469"/>
      <c r="AF13" s="469"/>
      <c r="AG13" s="508"/>
      <c r="AH13" s="468">
        <v>1015</v>
      </c>
      <c r="AI13" s="469"/>
      <c r="AJ13" s="469"/>
      <c r="AK13" s="469"/>
      <c r="AL13" s="470"/>
      <c r="AM13" s="446" t="s">
        <v>127</v>
      </c>
      <c r="AN13" s="447"/>
      <c r="AO13" s="447"/>
      <c r="AP13" s="447"/>
      <c r="AQ13" s="447"/>
      <c r="AR13" s="447"/>
      <c r="AS13" s="447"/>
      <c r="AT13" s="448"/>
      <c r="AU13" s="449" t="s">
        <v>121</v>
      </c>
      <c r="AV13" s="450"/>
      <c r="AW13" s="450"/>
      <c r="AX13" s="450"/>
      <c r="AY13" s="451" t="s">
        <v>128</v>
      </c>
      <c r="AZ13" s="452"/>
      <c r="BA13" s="452"/>
      <c r="BB13" s="452"/>
      <c r="BC13" s="452"/>
      <c r="BD13" s="452"/>
      <c r="BE13" s="452"/>
      <c r="BF13" s="452"/>
      <c r="BG13" s="452"/>
      <c r="BH13" s="452"/>
      <c r="BI13" s="452"/>
      <c r="BJ13" s="452"/>
      <c r="BK13" s="452"/>
      <c r="BL13" s="452"/>
      <c r="BM13" s="453"/>
      <c r="BN13" s="417">
        <v>-511598</v>
      </c>
      <c r="BO13" s="418"/>
      <c r="BP13" s="418"/>
      <c r="BQ13" s="418"/>
      <c r="BR13" s="418"/>
      <c r="BS13" s="418"/>
      <c r="BT13" s="418"/>
      <c r="BU13" s="419"/>
      <c r="BV13" s="417">
        <v>363756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9.5</v>
      </c>
      <c r="CU13" s="415"/>
      <c r="CV13" s="415"/>
      <c r="CW13" s="415"/>
      <c r="CX13" s="415"/>
      <c r="CY13" s="415"/>
      <c r="CZ13" s="415"/>
      <c r="DA13" s="416"/>
      <c r="DB13" s="414">
        <v>10.9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31854</v>
      </c>
      <c r="S14" s="499"/>
      <c r="T14" s="499"/>
      <c r="U14" s="499"/>
      <c r="V14" s="500"/>
      <c r="W14" s="407"/>
      <c r="X14" s="408"/>
      <c r="Y14" s="408"/>
      <c r="Z14" s="408"/>
      <c r="AA14" s="408"/>
      <c r="AB14" s="397"/>
      <c r="AC14" s="501">
        <v>5.9</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39.9</v>
      </c>
      <c r="CU14" s="513"/>
      <c r="CV14" s="513"/>
      <c r="CW14" s="513"/>
      <c r="CX14" s="513"/>
      <c r="CY14" s="513"/>
      <c r="CZ14" s="513"/>
      <c r="DA14" s="514"/>
      <c r="DB14" s="512">
        <v>36.5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125</v>
      </c>
      <c r="N15" s="506"/>
      <c r="O15" s="506"/>
      <c r="P15" s="506"/>
      <c r="Q15" s="507"/>
      <c r="R15" s="498">
        <v>31642</v>
      </c>
      <c r="S15" s="499"/>
      <c r="T15" s="499"/>
      <c r="U15" s="499"/>
      <c r="V15" s="500"/>
      <c r="W15" s="433" t="s">
        <v>132</v>
      </c>
      <c r="X15" s="434"/>
      <c r="Y15" s="434"/>
      <c r="Z15" s="434"/>
      <c r="AA15" s="434"/>
      <c r="AB15" s="424"/>
      <c r="AC15" s="468">
        <v>4280</v>
      </c>
      <c r="AD15" s="469"/>
      <c r="AE15" s="469"/>
      <c r="AF15" s="469"/>
      <c r="AG15" s="508"/>
      <c r="AH15" s="468">
        <v>4548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4107231</v>
      </c>
      <c r="BO15" s="381"/>
      <c r="BP15" s="381"/>
      <c r="BQ15" s="381"/>
      <c r="BR15" s="381"/>
      <c r="BS15" s="381"/>
      <c r="BT15" s="381"/>
      <c r="BU15" s="382"/>
      <c r="BV15" s="380">
        <v>4050450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29.3</v>
      </c>
      <c r="AD16" s="502"/>
      <c r="AE16" s="502"/>
      <c r="AF16" s="502"/>
      <c r="AG16" s="503"/>
      <c r="AH16" s="501">
        <v>30.6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10457740</v>
      </c>
      <c r="BO16" s="418"/>
      <c r="BP16" s="418"/>
      <c r="BQ16" s="418"/>
      <c r="BR16" s="418"/>
      <c r="BS16" s="418"/>
      <c r="BT16" s="418"/>
      <c r="BU16" s="419"/>
      <c r="BV16" s="417">
        <v>9909478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9464</v>
      </c>
      <c r="AD17" s="469"/>
      <c r="AE17" s="469"/>
      <c r="AF17" s="469"/>
      <c r="AG17" s="508"/>
      <c r="AH17" s="468">
        <v>9317</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5228676</v>
      </c>
      <c r="BO17" s="418"/>
      <c r="BP17" s="418"/>
      <c r="BQ17" s="418"/>
      <c r="BR17" s="418"/>
      <c r="BS17" s="418"/>
      <c r="BT17" s="418"/>
      <c r="BU17" s="419"/>
      <c r="BV17" s="417">
        <v>5154114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403.06</v>
      </c>
      <c r="M18" s="530"/>
      <c r="N18" s="530"/>
      <c r="O18" s="530"/>
      <c r="P18" s="530"/>
      <c r="Q18" s="530"/>
      <c r="R18" s="531"/>
      <c r="S18" s="531"/>
      <c r="T18" s="531"/>
      <c r="U18" s="531"/>
      <c r="V18" s="532"/>
      <c r="W18" s="435"/>
      <c r="X18" s="436"/>
      <c r="Y18" s="436"/>
      <c r="Z18" s="436"/>
      <c r="AA18" s="436"/>
      <c r="AB18" s="427"/>
      <c r="AC18" s="533">
        <v>64.8</v>
      </c>
      <c r="AD18" s="534"/>
      <c r="AE18" s="534"/>
      <c r="AF18" s="534"/>
      <c r="AG18" s="535"/>
      <c r="AH18" s="533">
        <v>62.6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11562385</v>
      </c>
      <c r="BO18" s="418"/>
      <c r="BP18" s="418"/>
      <c r="BQ18" s="418"/>
      <c r="BR18" s="418"/>
      <c r="BS18" s="418"/>
      <c r="BT18" s="418"/>
      <c r="BU18" s="419"/>
      <c r="BV18" s="417">
        <v>11351885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76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15433065</v>
      </c>
      <c r="BO19" s="418"/>
      <c r="BP19" s="418"/>
      <c r="BQ19" s="418"/>
      <c r="BR19" s="418"/>
      <c r="BS19" s="418"/>
      <c r="BT19" s="418"/>
      <c r="BU19" s="419"/>
      <c r="BV19" s="417">
        <v>15236920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11500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29051562</v>
      </c>
      <c r="BO23" s="418"/>
      <c r="BP23" s="418"/>
      <c r="BQ23" s="418"/>
      <c r="BR23" s="418"/>
      <c r="BS23" s="418"/>
      <c r="BT23" s="418"/>
      <c r="BU23" s="419"/>
      <c r="BV23" s="417">
        <v>29336052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8650</v>
      </c>
      <c r="R24" s="469"/>
      <c r="S24" s="469"/>
      <c r="T24" s="469"/>
      <c r="U24" s="469"/>
      <c r="V24" s="508"/>
      <c r="W24" s="563"/>
      <c r="X24" s="551"/>
      <c r="Y24" s="552"/>
      <c r="Z24" s="467" t="s">
        <v>156</v>
      </c>
      <c r="AA24" s="447"/>
      <c r="AB24" s="447"/>
      <c r="AC24" s="447"/>
      <c r="AD24" s="447"/>
      <c r="AE24" s="447"/>
      <c r="AF24" s="447"/>
      <c r="AG24" s="448"/>
      <c r="AH24" s="468">
        <v>295</v>
      </c>
      <c r="AI24" s="469"/>
      <c r="AJ24" s="469"/>
      <c r="AK24" s="469"/>
      <c r="AL24" s="508"/>
      <c r="AM24" s="468">
        <v>910960</v>
      </c>
      <c r="AN24" s="469"/>
      <c r="AO24" s="469"/>
      <c r="AP24" s="469"/>
      <c r="AQ24" s="469"/>
      <c r="AR24" s="508"/>
      <c r="AS24" s="468">
        <v>3088</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12025000</v>
      </c>
      <c r="BO24" s="418"/>
      <c r="BP24" s="418"/>
      <c r="BQ24" s="418"/>
      <c r="BR24" s="418"/>
      <c r="BS24" s="418"/>
      <c r="BT24" s="418"/>
      <c r="BU24" s="419"/>
      <c r="BV24" s="417">
        <v>13621344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6840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341146</v>
      </c>
      <c r="BO25" s="381"/>
      <c r="BP25" s="381"/>
      <c r="BQ25" s="381"/>
      <c r="BR25" s="381"/>
      <c r="BS25" s="381"/>
      <c r="BT25" s="381"/>
      <c r="BU25" s="382"/>
      <c r="BV25" s="380">
        <v>2596509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6180</v>
      </c>
      <c r="R26" s="469"/>
      <c r="S26" s="469"/>
      <c r="T26" s="469"/>
      <c r="U26" s="469"/>
      <c r="V26" s="508"/>
      <c r="W26" s="563"/>
      <c r="X26" s="551"/>
      <c r="Y26" s="552"/>
      <c r="Z26" s="467" t="s">
        <v>162</v>
      </c>
      <c r="AA26" s="573"/>
      <c r="AB26" s="573"/>
      <c r="AC26" s="573"/>
      <c r="AD26" s="573"/>
      <c r="AE26" s="573"/>
      <c r="AF26" s="573"/>
      <c r="AG26" s="574"/>
      <c r="AH26" s="468">
        <v>18</v>
      </c>
      <c r="AI26" s="469"/>
      <c r="AJ26" s="469"/>
      <c r="AK26" s="469"/>
      <c r="AL26" s="508"/>
      <c r="AM26" s="468">
        <v>54342</v>
      </c>
      <c r="AN26" s="469"/>
      <c r="AO26" s="469"/>
      <c r="AP26" s="469"/>
      <c r="AQ26" s="469"/>
      <c r="AR26" s="508"/>
      <c r="AS26" s="468">
        <v>3019</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4410</v>
      </c>
      <c r="R27" s="469"/>
      <c r="S27" s="469"/>
      <c r="T27" s="469"/>
      <c r="U27" s="469"/>
      <c r="V27" s="508"/>
      <c r="W27" s="563"/>
      <c r="X27" s="551"/>
      <c r="Y27" s="552"/>
      <c r="Z27" s="467" t="s">
        <v>165</v>
      </c>
      <c r="AA27" s="447"/>
      <c r="AB27" s="447"/>
      <c r="AC27" s="447"/>
      <c r="AD27" s="447"/>
      <c r="AE27" s="447"/>
      <c r="AF27" s="447"/>
      <c r="AG27" s="448"/>
      <c r="AH27" s="468">
        <v>5</v>
      </c>
      <c r="AI27" s="469"/>
      <c r="AJ27" s="469"/>
      <c r="AK27" s="469"/>
      <c r="AL27" s="508"/>
      <c r="AM27" s="468">
        <v>18650</v>
      </c>
      <c r="AN27" s="469"/>
      <c r="AO27" s="469"/>
      <c r="AP27" s="469"/>
      <c r="AQ27" s="469"/>
      <c r="AR27" s="508"/>
      <c r="AS27" s="468">
        <v>3730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570729</v>
      </c>
      <c r="BO27" s="587"/>
      <c r="BP27" s="587"/>
      <c r="BQ27" s="587"/>
      <c r="BR27" s="587"/>
      <c r="BS27" s="587"/>
      <c r="BT27" s="587"/>
      <c r="BU27" s="588"/>
      <c r="BV27" s="586">
        <v>569529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3630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4490168</v>
      </c>
      <c r="BO28" s="381"/>
      <c r="BP28" s="381"/>
      <c r="BQ28" s="381"/>
      <c r="BR28" s="381"/>
      <c r="BS28" s="381"/>
      <c r="BT28" s="381"/>
      <c r="BU28" s="382"/>
      <c r="BV28" s="380">
        <v>4398258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16</v>
      </c>
      <c r="M29" s="469"/>
      <c r="N29" s="469"/>
      <c r="O29" s="469"/>
      <c r="P29" s="508"/>
      <c r="Q29" s="468">
        <v>3240</v>
      </c>
      <c r="R29" s="469"/>
      <c r="S29" s="469"/>
      <c r="T29" s="469"/>
      <c r="U29" s="469"/>
      <c r="V29" s="508"/>
      <c r="W29" s="564"/>
      <c r="X29" s="565"/>
      <c r="Y29" s="566"/>
      <c r="Z29" s="467" t="s">
        <v>172</v>
      </c>
      <c r="AA29" s="447"/>
      <c r="AB29" s="447"/>
      <c r="AC29" s="447"/>
      <c r="AD29" s="447"/>
      <c r="AE29" s="447"/>
      <c r="AF29" s="447"/>
      <c r="AG29" s="448"/>
      <c r="AH29" s="468">
        <v>300</v>
      </c>
      <c r="AI29" s="469"/>
      <c r="AJ29" s="469"/>
      <c r="AK29" s="469"/>
      <c r="AL29" s="508"/>
      <c r="AM29" s="468">
        <v>929610</v>
      </c>
      <c r="AN29" s="469"/>
      <c r="AO29" s="469"/>
      <c r="AP29" s="469"/>
      <c r="AQ29" s="469"/>
      <c r="AR29" s="508"/>
      <c r="AS29" s="468">
        <v>3099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4892</v>
      </c>
      <c r="BO29" s="418"/>
      <c r="BP29" s="418"/>
      <c r="BQ29" s="418"/>
      <c r="BR29" s="418"/>
      <c r="BS29" s="418"/>
      <c r="BT29" s="418"/>
      <c r="BU29" s="419"/>
      <c r="BV29" s="417">
        <v>2610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4658601</v>
      </c>
      <c r="BO30" s="587"/>
      <c r="BP30" s="587"/>
      <c r="BQ30" s="587"/>
      <c r="BR30" s="587"/>
      <c r="BS30" s="587"/>
      <c r="BT30" s="587"/>
      <c r="BU30" s="588"/>
      <c r="BV30" s="586">
        <v>4594845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簡易水道事業</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南但広域行政事務組合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和田山商業振興（株）</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住宅資金貸付事業特別会計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休日診療所</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工業用水道事業</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と畜場事業</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公立豊岡病院組合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(株)フレッシュあさご</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下水道事業</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但馬広域行政事務組合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(有)朝来農産物加工所</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IF('各会計、関係団体の財政状況及び健全化判断比率'!B38="","",'各会計、関係団体の財政状況及び健全化判断比率'!B38)</f>
        <v>宅地開発事業</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兵庫県市町村職員退職手当組合</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(株)あさご有機</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後期高齢者医療</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兵庫県市町交通災害共済組合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兵庫県町議会議員公務災害補償組合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兵庫県後期高齢者医療広域連合（一般会計）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兵庫県後期高齢者医療広域連合（特別会計）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customSheetViews>
    <customSheetView guid="{1AC94041-3CAA-4F58-B62C-DBBF18610365}" showGridLines="0" fitToPage="1" hiddenRows="1" hiddenColumns="1" topLeftCell="A28">
      <selection activeCell="AY22" sqref="AY22:BM22"/>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533</v>
      </c>
      <c r="D34" s="1184"/>
      <c r="E34" s="1185"/>
      <c r="F34" s="32">
        <v>10.88</v>
      </c>
      <c r="G34" s="33">
        <v>9.56</v>
      </c>
      <c r="H34" s="33">
        <v>10.130000000000001</v>
      </c>
      <c r="I34" s="33">
        <v>10.52</v>
      </c>
      <c r="J34" s="34">
        <v>11.11</v>
      </c>
      <c r="K34" s="22"/>
      <c r="L34" s="22"/>
      <c r="M34" s="22"/>
      <c r="N34" s="22"/>
      <c r="O34" s="22"/>
      <c r="P34" s="22"/>
    </row>
    <row r="35" spans="1:16" ht="39" customHeight="1">
      <c r="A35" s="22"/>
      <c r="B35" s="35"/>
      <c r="C35" s="1178" t="s">
        <v>534</v>
      </c>
      <c r="D35" s="1179"/>
      <c r="E35" s="1180"/>
      <c r="F35" s="36">
        <v>4.82</v>
      </c>
      <c r="G35" s="37">
        <v>4.04</v>
      </c>
      <c r="H35" s="37">
        <v>4.6100000000000003</v>
      </c>
      <c r="I35" s="37">
        <v>6.48</v>
      </c>
      <c r="J35" s="38">
        <v>3.27</v>
      </c>
      <c r="K35" s="22"/>
      <c r="L35" s="22"/>
      <c r="M35" s="22"/>
      <c r="N35" s="22"/>
      <c r="O35" s="22"/>
      <c r="P35" s="22"/>
    </row>
    <row r="36" spans="1:16" ht="39" customHeight="1">
      <c r="A36" s="22"/>
      <c r="B36" s="35"/>
      <c r="C36" s="1178" t="s">
        <v>535</v>
      </c>
      <c r="D36" s="1179"/>
      <c r="E36" s="1180"/>
      <c r="F36" s="36">
        <v>0</v>
      </c>
      <c r="G36" s="37">
        <v>0.16</v>
      </c>
      <c r="H36" s="37">
        <v>0</v>
      </c>
      <c r="I36" s="37">
        <v>0.15</v>
      </c>
      <c r="J36" s="38">
        <v>0.42</v>
      </c>
      <c r="K36" s="22"/>
      <c r="L36" s="22"/>
      <c r="M36" s="22"/>
      <c r="N36" s="22"/>
      <c r="O36" s="22"/>
      <c r="P36" s="22"/>
    </row>
    <row r="37" spans="1:16" ht="39" customHeight="1">
      <c r="A37" s="22"/>
      <c r="B37" s="35"/>
      <c r="C37" s="1178" t="s">
        <v>536</v>
      </c>
      <c r="D37" s="1179"/>
      <c r="E37" s="1180"/>
      <c r="F37" s="36">
        <v>0.34</v>
      </c>
      <c r="G37" s="37">
        <v>0.35</v>
      </c>
      <c r="H37" s="37">
        <v>0.37</v>
      </c>
      <c r="I37" s="37">
        <v>0.37</v>
      </c>
      <c r="J37" s="38">
        <v>0.3</v>
      </c>
      <c r="K37" s="22"/>
      <c r="L37" s="22"/>
      <c r="M37" s="22"/>
      <c r="N37" s="22"/>
      <c r="O37" s="22"/>
      <c r="P37" s="22"/>
    </row>
    <row r="38" spans="1:16" ht="39" customHeight="1">
      <c r="A38" s="22"/>
      <c r="B38" s="35"/>
      <c r="C38" s="1178" t="s">
        <v>537</v>
      </c>
      <c r="D38" s="1179"/>
      <c r="E38" s="1180"/>
      <c r="F38" s="36">
        <v>0.28000000000000003</v>
      </c>
      <c r="G38" s="37">
        <v>0.32</v>
      </c>
      <c r="H38" s="37">
        <v>0.32</v>
      </c>
      <c r="I38" s="37">
        <v>0.28999999999999998</v>
      </c>
      <c r="J38" s="38">
        <v>0.28999999999999998</v>
      </c>
      <c r="K38" s="22"/>
      <c r="L38" s="22"/>
      <c r="M38" s="22"/>
      <c r="N38" s="22"/>
      <c r="O38" s="22"/>
      <c r="P38" s="22"/>
    </row>
    <row r="39" spans="1:16" ht="39" customHeight="1">
      <c r="A39" s="22"/>
      <c r="B39" s="35"/>
      <c r="C39" s="1178" t="s">
        <v>538</v>
      </c>
      <c r="D39" s="1179"/>
      <c r="E39" s="1180"/>
      <c r="F39" s="36">
        <v>0.04</v>
      </c>
      <c r="G39" s="37">
        <v>0.05</v>
      </c>
      <c r="H39" s="37">
        <v>0.1</v>
      </c>
      <c r="I39" s="37">
        <v>0.11</v>
      </c>
      <c r="J39" s="38">
        <v>0.13</v>
      </c>
      <c r="K39" s="22"/>
      <c r="L39" s="22"/>
      <c r="M39" s="22"/>
      <c r="N39" s="22"/>
      <c r="O39" s="22"/>
      <c r="P39" s="22"/>
    </row>
    <row r="40" spans="1:16" ht="39" customHeight="1">
      <c r="A40" s="22"/>
      <c r="B40" s="35"/>
      <c r="C40" s="1178" t="s">
        <v>539</v>
      </c>
      <c r="D40" s="1179"/>
      <c r="E40" s="1180"/>
      <c r="F40" s="36">
        <v>7.0000000000000007E-2</v>
      </c>
      <c r="G40" s="37">
        <v>7.0000000000000007E-2</v>
      </c>
      <c r="H40" s="37">
        <v>7.0000000000000007E-2</v>
      </c>
      <c r="I40" s="37">
        <v>7.0000000000000007E-2</v>
      </c>
      <c r="J40" s="38">
        <v>0.1</v>
      </c>
      <c r="K40" s="22"/>
      <c r="L40" s="22"/>
      <c r="M40" s="22"/>
      <c r="N40" s="22"/>
      <c r="O40" s="22"/>
      <c r="P40" s="22"/>
    </row>
    <row r="41" spans="1:16" ht="39" customHeight="1">
      <c r="A41" s="22"/>
      <c r="B41" s="35"/>
      <c r="C41" s="1178" t="s">
        <v>540</v>
      </c>
      <c r="D41" s="1179"/>
      <c r="E41" s="1180"/>
      <c r="F41" s="36">
        <v>0.08</v>
      </c>
      <c r="G41" s="37">
        <v>7.0000000000000007E-2</v>
      </c>
      <c r="H41" s="37">
        <v>0.08</v>
      </c>
      <c r="I41" s="37">
        <v>0.08</v>
      </c>
      <c r="J41" s="38">
        <v>0.09</v>
      </c>
      <c r="K41" s="22"/>
      <c r="L41" s="22"/>
      <c r="M41" s="22"/>
      <c r="N41" s="22"/>
      <c r="O41" s="22"/>
      <c r="P41" s="22"/>
    </row>
    <row r="42" spans="1:16" ht="39" customHeight="1">
      <c r="A42" s="22"/>
      <c r="B42" s="39"/>
      <c r="C42" s="1178" t="s">
        <v>541</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542</v>
      </c>
      <c r="D43" s="1182"/>
      <c r="E43" s="1183"/>
      <c r="F43" s="41">
        <v>0.96</v>
      </c>
      <c r="G43" s="42">
        <v>0.98</v>
      </c>
      <c r="H43" s="42">
        <v>1.21</v>
      </c>
      <c r="I43" s="42">
        <v>0.12</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1AC94041-3CAA-4F58-B62C-DBBF18610365}" scale="70" showGridLines="0" fitToPage="1" hiddenRows="1" hiddenColumns="1">
      <rowBreaks count="1" manualBreakCount="1">
        <brk id="4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O56" sqref="O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3534</v>
      </c>
      <c r="L45" s="60">
        <v>3470</v>
      </c>
      <c r="M45" s="60">
        <v>2993</v>
      </c>
      <c r="N45" s="60">
        <v>2999</v>
      </c>
      <c r="O45" s="61">
        <v>3062</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v>13</v>
      </c>
      <c r="L47" s="64">
        <v>27</v>
      </c>
      <c r="M47" s="64">
        <v>43</v>
      </c>
      <c r="N47" s="64">
        <v>60</v>
      </c>
      <c r="O47" s="65">
        <v>60</v>
      </c>
      <c r="P47" s="48"/>
      <c r="Q47" s="48"/>
      <c r="R47" s="48"/>
      <c r="S47" s="48"/>
      <c r="T47" s="48"/>
      <c r="U47" s="48"/>
    </row>
    <row r="48" spans="1:21" ht="30.75" customHeight="1">
      <c r="A48" s="48"/>
      <c r="B48" s="1196"/>
      <c r="C48" s="1197"/>
      <c r="D48" s="62"/>
      <c r="E48" s="1188" t="s">
        <v>15</v>
      </c>
      <c r="F48" s="1188"/>
      <c r="G48" s="1188"/>
      <c r="H48" s="1188"/>
      <c r="I48" s="1188"/>
      <c r="J48" s="1189"/>
      <c r="K48" s="63">
        <v>845</v>
      </c>
      <c r="L48" s="64">
        <v>729</v>
      </c>
      <c r="M48" s="64">
        <v>783</v>
      </c>
      <c r="N48" s="64">
        <v>892</v>
      </c>
      <c r="O48" s="65">
        <v>862</v>
      </c>
      <c r="P48" s="48"/>
      <c r="Q48" s="48"/>
      <c r="R48" s="48"/>
      <c r="S48" s="48"/>
      <c r="T48" s="48"/>
      <c r="U48" s="48"/>
    </row>
    <row r="49" spans="1:21" ht="30.75" customHeight="1">
      <c r="A49" s="48"/>
      <c r="B49" s="1196"/>
      <c r="C49" s="1197"/>
      <c r="D49" s="62"/>
      <c r="E49" s="1188" t="s">
        <v>16</v>
      </c>
      <c r="F49" s="1188"/>
      <c r="G49" s="1188"/>
      <c r="H49" s="1188"/>
      <c r="I49" s="1188"/>
      <c r="J49" s="1189"/>
      <c r="K49" s="63">
        <v>198</v>
      </c>
      <c r="L49" s="64">
        <v>225</v>
      </c>
      <c r="M49" s="64">
        <v>220</v>
      </c>
      <c r="N49" s="64">
        <v>209</v>
      </c>
      <c r="O49" s="65">
        <v>255</v>
      </c>
      <c r="P49" s="48"/>
      <c r="Q49" s="48"/>
      <c r="R49" s="48"/>
      <c r="S49" s="48"/>
      <c r="T49" s="48"/>
      <c r="U49" s="48"/>
    </row>
    <row r="50" spans="1:21" ht="30.75" customHeight="1">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2961</v>
      </c>
      <c r="L52" s="64">
        <v>2950</v>
      </c>
      <c r="M52" s="64">
        <v>3134</v>
      </c>
      <c r="N52" s="64">
        <v>3172</v>
      </c>
      <c r="O52" s="65">
        <v>3228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1629</v>
      </c>
      <c r="L53" s="69">
        <v>1501</v>
      </c>
      <c r="M53" s="69">
        <v>905</v>
      </c>
      <c r="N53" s="69">
        <v>988</v>
      </c>
      <c r="O53" s="70">
        <v>1011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1AC94041-3CAA-4F58-B62C-DBBF18610365}" scale="70" showGridLines="0" fitToPage="1" hiddenRows="1" hiddenColumns="1" topLeftCell="A31">
      <selection activeCell="O56" sqref="O56"/>
      <rowBreaks count="1" manualBreakCount="1">
        <brk id="56"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election activeCell="K42" sqref="K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2" t="s">
        <v>24</v>
      </c>
      <c r="C41" s="1203"/>
      <c r="D41" s="81"/>
      <c r="E41" s="1208" t="s">
        <v>25</v>
      </c>
      <c r="F41" s="1208"/>
      <c r="G41" s="1208"/>
      <c r="H41" s="1209"/>
      <c r="I41" s="82">
        <v>30949</v>
      </c>
      <c r="J41" s="83">
        <v>27884</v>
      </c>
      <c r="K41" s="83">
        <v>27291</v>
      </c>
      <c r="L41" s="83">
        <v>29336</v>
      </c>
      <c r="M41" s="84">
        <v>30252</v>
      </c>
    </row>
    <row r="42" spans="2:13" ht="27.75" customHeight="1">
      <c r="B42" s="1204"/>
      <c r="C42" s="1205"/>
      <c r="D42" s="85"/>
      <c r="E42" s="1210" t="s">
        <v>26</v>
      </c>
      <c r="F42" s="1210"/>
      <c r="G42" s="1210"/>
      <c r="H42" s="1211"/>
      <c r="I42" s="86">
        <v>17</v>
      </c>
      <c r="J42" s="87">
        <v>12</v>
      </c>
      <c r="K42" s="87">
        <v>11</v>
      </c>
      <c r="L42" s="87">
        <v>10</v>
      </c>
      <c r="M42" s="88">
        <v>8</v>
      </c>
    </row>
    <row r="43" spans="2:13" ht="27.75" customHeight="1">
      <c r="B43" s="1204"/>
      <c r="C43" s="1205"/>
      <c r="D43" s="85"/>
      <c r="E43" s="1210" t="s">
        <v>27</v>
      </c>
      <c r="F43" s="1210"/>
      <c r="G43" s="1210"/>
      <c r="H43" s="1211"/>
      <c r="I43" s="86">
        <v>8380</v>
      </c>
      <c r="J43" s="87">
        <v>7722</v>
      </c>
      <c r="K43" s="87">
        <v>7210</v>
      </c>
      <c r="L43" s="87">
        <v>6867</v>
      </c>
      <c r="M43" s="88">
        <v>6642</v>
      </c>
    </row>
    <row r="44" spans="2:13" ht="27.75" customHeight="1">
      <c r="B44" s="1204"/>
      <c r="C44" s="1205"/>
      <c r="D44" s="85"/>
      <c r="E44" s="1210" t="s">
        <v>28</v>
      </c>
      <c r="F44" s="1210"/>
      <c r="G44" s="1210"/>
      <c r="H44" s="1211"/>
      <c r="I44" s="86">
        <v>2586</v>
      </c>
      <c r="J44" s="87">
        <v>2467</v>
      </c>
      <c r="K44" s="87">
        <v>2662</v>
      </c>
      <c r="L44" s="87">
        <v>3442</v>
      </c>
      <c r="M44" s="88">
        <v>3416</v>
      </c>
    </row>
    <row r="45" spans="2:13" ht="27.75" customHeight="1">
      <c r="B45" s="1204"/>
      <c r="C45" s="1205"/>
      <c r="D45" s="85"/>
      <c r="E45" s="1210" t="s">
        <v>29</v>
      </c>
      <c r="F45" s="1210"/>
      <c r="G45" s="1210"/>
      <c r="H45" s="1211"/>
      <c r="I45" s="86">
        <v>4050</v>
      </c>
      <c r="J45" s="87">
        <v>3893</v>
      </c>
      <c r="K45" s="87">
        <v>3703</v>
      </c>
      <c r="L45" s="87">
        <v>3448</v>
      </c>
      <c r="M45" s="88">
        <v>3293</v>
      </c>
    </row>
    <row r="46" spans="2:13" ht="27.75" customHeight="1">
      <c r="B46" s="1204"/>
      <c r="C46" s="1205"/>
      <c r="D46" s="89"/>
      <c r="E46" s="1210" t="s">
        <v>30</v>
      </c>
      <c r="F46" s="1210"/>
      <c r="G46" s="1210"/>
      <c r="H46" s="1211"/>
      <c r="I46" s="86" t="s">
        <v>485</v>
      </c>
      <c r="J46" s="87" t="s">
        <v>485</v>
      </c>
      <c r="K46" s="87" t="s">
        <v>485</v>
      </c>
      <c r="L46" s="87" t="s">
        <v>485</v>
      </c>
      <c r="M46" s="88" t="s">
        <v>485</v>
      </c>
    </row>
    <row r="47" spans="2:13" ht="27.75" customHeight="1">
      <c r="B47" s="1204"/>
      <c r="C47" s="1205"/>
      <c r="D47" s="90"/>
      <c r="E47" s="1212" t="s">
        <v>31</v>
      </c>
      <c r="F47" s="1213"/>
      <c r="G47" s="1213"/>
      <c r="H47" s="1214"/>
      <c r="I47" s="86" t="s">
        <v>485</v>
      </c>
      <c r="J47" s="87" t="s">
        <v>485</v>
      </c>
      <c r="K47" s="87" t="s">
        <v>485</v>
      </c>
      <c r="L47" s="87" t="s">
        <v>485</v>
      </c>
      <c r="M47" s="88" t="s">
        <v>485</v>
      </c>
    </row>
    <row r="48" spans="2:13" ht="27.75" customHeight="1">
      <c r="B48" s="1204"/>
      <c r="C48" s="1205"/>
      <c r="D48" s="85"/>
      <c r="E48" s="1210" t="s">
        <v>32</v>
      </c>
      <c r="F48" s="1210"/>
      <c r="G48" s="1210"/>
      <c r="H48" s="1211"/>
      <c r="I48" s="86" t="s">
        <v>485</v>
      </c>
      <c r="J48" s="87" t="s">
        <v>485</v>
      </c>
      <c r="K48" s="87" t="s">
        <v>485</v>
      </c>
      <c r="L48" s="87" t="s">
        <v>485</v>
      </c>
      <c r="M48" s="88" t="s">
        <v>485</v>
      </c>
    </row>
    <row r="49" spans="2:13" ht="27.75" customHeight="1">
      <c r="B49" s="1206"/>
      <c r="C49" s="1207"/>
      <c r="D49" s="85"/>
      <c r="E49" s="1210" t="s">
        <v>33</v>
      </c>
      <c r="F49" s="1210"/>
      <c r="G49" s="1210"/>
      <c r="H49" s="1211"/>
      <c r="I49" s="86" t="s">
        <v>485</v>
      </c>
      <c r="J49" s="87" t="s">
        <v>485</v>
      </c>
      <c r="K49" s="87" t="s">
        <v>485</v>
      </c>
      <c r="L49" s="87" t="s">
        <v>485</v>
      </c>
      <c r="M49" s="88" t="s">
        <v>485</v>
      </c>
    </row>
    <row r="50" spans="2:13" ht="27.75" customHeight="1">
      <c r="B50" s="1215" t="s">
        <v>34</v>
      </c>
      <c r="C50" s="1216"/>
      <c r="D50" s="91"/>
      <c r="E50" s="1210" t="s">
        <v>35</v>
      </c>
      <c r="F50" s="1210"/>
      <c r="G50" s="1210"/>
      <c r="H50" s="1211"/>
      <c r="I50" s="86">
        <v>9870</v>
      </c>
      <c r="J50" s="87">
        <v>7094</v>
      </c>
      <c r="K50" s="87">
        <v>7253</v>
      </c>
      <c r="L50" s="87">
        <v>8067</v>
      </c>
      <c r="M50" s="88">
        <v>8584</v>
      </c>
    </row>
    <row r="51" spans="2:13" ht="27.75" customHeight="1">
      <c r="B51" s="1204"/>
      <c r="C51" s="1205"/>
      <c r="D51" s="85"/>
      <c r="E51" s="1210" t="s">
        <v>36</v>
      </c>
      <c r="F51" s="1210"/>
      <c r="G51" s="1210"/>
      <c r="H51" s="1211"/>
      <c r="I51" s="86">
        <v>1041</v>
      </c>
      <c r="J51" s="87">
        <v>1171</v>
      </c>
      <c r="K51" s="87">
        <v>1046</v>
      </c>
      <c r="L51" s="87">
        <v>1074</v>
      </c>
      <c r="M51" s="88">
        <v>892</v>
      </c>
    </row>
    <row r="52" spans="2:13" ht="27.75" customHeight="1">
      <c r="B52" s="1206"/>
      <c r="C52" s="1207"/>
      <c r="D52" s="85"/>
      <c r="E52" s="1210" t="s">
        <v>37</v>
      </c>
      <c r="F52" s="1210"/>
      <c r="G52" s="1210"/>
      <c r="H52" s="1211"/>
      <c r="I52" s="86">
        <v>27352</v>
      </c>
      <c r="J52" s="87">
        <v>27115</v>
      </c>
      <c r="K52" s="87">
        <v>27603</v>
      </c>
      <c r="L52" s="87">
        <v>30232</v>
      </c>
      <c r="M52" s="88">
        <v>30084</v>
      </c>
    </row>
    <row r="53" spans="2:13" ht="27.75" customHeight="1" thickBot="1">
      <c r="B53" s="1217" t="s">
        <v>38</v>
      </c>
      <c r="C53" s="1218"/>
      <c r="D53" s="92"/>
      <c r="E53" s="1219" t="s">
        <v>39</v>
      </c>
      <c r="F53" s="1219"/>
      <c r="G53" s="1219"/>
      <c r="H53" s="1220"/>
      <c r="I53" s="93">
        <v>7718</v>
      </c>
      <c r="J53" s="94">
        <v>6599</v>
      </c>
      <c r="K53" s="94">
        <v>4974</v>
      </c>
      <c r="L53" s="94">
        <v>3730</v>
      </c>
      <c r="M53" s="95">
        <v>4049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1AC94041-3CAA-4F58-B62C-DBBF18610365}" scale="70" showGridLines="0" fitToPage="1" hiddenRows="1" hiddenColumns="1" topLeftCell="A28">
      <selection activeCell="K42" sqref="K42"/>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4"/>
      <c r="H50" s="1245"/>
      <c r="I50" s="1245"/>
      <c r="J50" s="1246"/>
      <c r="K50" s="356" t="s">
        <v>525</v>
      </c>
      <c r="L50" s="356" t="s">
        <v>526</v>
      </c>
      <c r="M50" s="356" t="s">
        <v>527</v>
      </c>
      <c r="N50" s="356" t="s">
        <v>528</v>
      </c>
      <c r="O50" s="356" t="s">
        <v>529</v>
      </c>
    </row>
    <row r="51" spans="1:17">
      <c r="B51" s="250"/>
      <c r="C51" s="246"/>
      <c r="D51" s="246"/>
      <c r="E51" s="246"/>
      <c r="F51" s="246"/>
      <c r="G51" s="1247" t="s">
        <v>561</v>
      </c>
      <c r="H51" s="1248"/>
      <c r="I51" s="1253" t="s">
        <v>562</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563</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564</v>
      </c>
      <c r="H55" s="1228"/>
      <c r="I55" s="1233" t="s">
        <v>562</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563</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5" t="s">
        <v>568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525</v>
      </c>
      <c r="L72" s="356" t="s">
        <v>526</v>
      </c>
      <c r="M72" s="356" t="s">
        <v>527</v>
      </c>
      <c r="N72" s="356" t="s">
        <v>528</v>
      </c>
      <c r="O72" s="356" t="s">
        <v>529</v>
      </c>
    </row>
    <row r="73" spans="2:30">
      <c r="B73" s="250"/>
      <c r="C73" s="246"/>
      <c r="D73" s="246"/>
      <c r="E73" s="246"/>
      <c r="F73" s="246"/>
      <c r="G73" s="1247" t="s">
        <v>561</v>
      </c>
      <c r="H73" s="1248"/>
      <c r="I73" s="1253" t="s">
        <v>562</v>
      </c>
      <c r="J73" s="1253"/>
      <c r="K73" s="1234">
        <v>75.099999999999994</v>
      </c>
      <c r="L73" s="1234">
        <v>63.4</v>
      </c>
      <c r="M73" s="1221">
        <v>48.7</v>
      </c>
      <c r="N73" s="1221">
        <v>36.5</v>
      </c>
      <c r="O73" s="1221">
        <v>39.9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16.5</v>
      </c>
      <c r="L75" s="1225">
        <v>15.3</v>
      </c>
      <c r="M75" s="1225">
        <v>13</v>
      </c>
      <c r="N75" s="1225">
        <v>10.9</v>
      </c>
      <c r="O75" s="1225">
        <v>9.5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564</v>
      </c>
      <c r="H77" s="1228"/>
      <c r="I77" s="1233" t="s">
        <v>562</v>
      </c>
      <c r="J77" s="1233"/>
      <c r="K77" s="1234">
        <v>76.2</v>
      </c>
      <c r="L77" s="1234">
        <v>65.3</v>
      </c>
      <c r="M77" s="1221">
        <v>60.8</v>
      </c>
      <c r="N77" s="1221">
        <v>56.8</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12.8</v>
      </c>
      <c r="L79" s="1224">
        <v>12</v>
      </c>
      <c r="M79" s="1224">
        <v>11.1</v>
      </c>
      <c r="N79" s="1224">
        <v>10.199999999999999</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524</v>
      </c>
      <c r="G2" s="113"/>
      <c r="H2" s="114"/>
    </row>
    <row r="3" spans="1:8">
      <c r="A3" s="110" t="s">
        <v>517</v>
      </c>
      <c r="B3" s="115"/>
      <c r="C3" s="116"/>
      <c r="D3" s="117">
        <v>96275</v>
      </c>
      <c r="E3" s="118"/>
      <c r="F3" s="119">
        <v>75709</v>
      </c>
      <c r="G3" s="120"/>
      <c r="H3" s="121"/>
    </row>
    <row r="4" spans="1:8">
      <c r="A4" s="122"/>
      <c r="B4" s="123"/>
      <c r="C4" s="124"/>
      <c r="D4" s="125">
        <v>62327</v>
      </c>
      <c r="E4" s="126"/>
      <c r="F4" s="127">
        <v>35212</v>
      </c>
      <c r="G4" s="128"/>
      <c r="H4" s="129"/>
    </row>
    <row r="5" spans="1:8">
      <c r="A5" s="110" t="s">
        <v>519</v>
      </c>
      <c r="B5" s="115"/>
      <c r="C5" s="116"/>
      <c r="D5" s="117">
        <v>145532</v>
      </c>
      <c r="E5" s="118"/>
      <c r="F5" s="119">
        <v>90961</v>
      </c>
      <c r="G5" s="120"/>
      <c r="H5" s="121"/>
    </row>
    <row r="6" spans="1:8">
      <c r="A6" s="122"/>
      <c r="B6" s="123"/>
      <c r="C6" s="124"/>
      <c r="D6" s="125">
        <v>92644</v>
      </c>
      <c r="E6" s="126"/>
      <c r="F6" s="127">
        <v>37720</v>
      </c>
      <c r="G6" s="128"/>
      <c r="H6" s="129"/>
    </row>
    <row r="7" spans="1:8">
      <c r="A7" s="110" t="s">
        <v>520</v>
      </c>
      <c r="B7" s="115"/>
      <c r="C7" s="116"/>
      <c r="D7" s="117">
        <v>138596</v>
      </c>
      <c r="E7" s="118"/>
      <c r="F7" s="119">
        <v>106614</v>
      </c>
      <c r="G7" s="120"/>
      <c r="H7" s="121"/>
    </row>
    <row r="8" spans="1:8">
      <c r="A8" s="122"/>
      <c r="B8" s="123"/>
      <c r="C8" s="124"/>
      <c r="D8" s="125">
        <v>89175</v>
      </c>
      <c r="E8" s="126"/>
      <c r="F8" s="127">
        <v>45545</v>
      </c>
      <c r="G8" s="128"/>
      <c r="H8" s="129"/>
    </row>
    <row r="9" spans="1:8">
      <c r="A9" s="110" t="s">
        <v>521</v>
      </c>
      <c r="B9" s="115"/>
      <c r="C9" s="116"/>
      <c r="D9" s="117">
        <v>196690</v>
      </c>
      <c r="E9" s="118"/>
      <c r="F9" s="119">
        <v>81768</v>
      </c>
      <c r="G9" s="120"/>
      <c r="H9" s="121"/>
    </row>
    <row r="10" spans="1:8">
      <c r="A10" s="122"/>
      <c r="B10" s="123"/>
      <c r="C10" s="124"/>
      <c r="D10" s="125">
        <v>156304</v>
      </c>
      <c r="E10" s="126"/>
      <c r="F10" s="127">
        <v>37917</v>
      </c>
      <c r="G10" s="128"/>
      <c r="H10" s="129"/>
    </row>
    <row r="11" spans="1:8">
      <c r="A11" s="110" t="s">
        <v>522</v>
      </c>
      <c r="B11" s="115"/>
      <c r="C11" s="116"/>
      <c r="D11" s="117">
        <v>162456</v>
      </c>
      <c r="E11" s="118"/>
      <c r="F11" s="119">
        <v>65876</v>
      </c>
      <c r="G11" s="120"/>
      <c r="H11" s="121"/>
    </row>
    <row r="12" spans="1:8">
      <c r="A12" s="122"/>
      <c r="B12" s="123"/>
      <c r="C12" s="130"/>
      <c r="D12" s="125">
        <v>120200</v>
      </c>
      <c r="E12" s="126"/>
      <c r="F12" s="127">
        <v>36484</v>
      </c>
      <c r="G12" s="128"/>
      <c r="H12" s="129"/>
    </row>
    <row r="13" spans="1:8">
      <c r="A13" s="110"/>
      <c r="B13" s="115"/>
      <c r="C13" s="131"/>
      <c r="D13" s="132">
        <v>147910</v>
      </c>
      <c r="E13" s="133"/>
      <c r="F13" s="134">
        <v>84186</v>
      </c>
      <c r="G13" s="135"/>
      <c r="H13" s="121"/>
    </row>
    <row r="14" spans="1:8">
      <c r="A14" s="122"/>
      <c r="B14" s="123"/>
      <c r="C14" s="124"/>
      <c r="D14" s="125">
        <v>104130</v>
      </c>
      <c r="E14" s="126"/>
      <c r="F14" s="127">
        <v>38576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4.87</v>
      </c>
      <c r="C19" s="136">
        <f>ROUND(VALUE(SUBSTITUTE(実質収支比率等に係る経年分析!G$48,"▲","-")),2)</f>
        <v>4.0999999999999996</v>
      </c>
      <c r="D19" s="136">
        <f>ROUND(VALUE(SUBSTITUTE(実質収支比率等に係る経年分析!H$48,"▲","-")),2)</f>
        <v>4.72</v>
      </c>
      <c r="E19" s="136">
        <f>ROUND(VALUE(SUBSTITUTE(実質収支比率等に係る経年分析!I$48,"▲","-")),2)</f>
        <v>6.61</v>
      </c>
      <c r="F19" s="136">
        <f>ROUND(VALUE(SUBSTITUTE(実質収支比率等に係る経年分析!J$48,"▲","-")),2)</f>
        <v>3.41</v>
      </c>
    </row>
    <row r="20" spans="1:11">
      <c r="A20" s="136" t="s">
        <v>44</v>
      </c>
      <c r="B20" s="136">
        <f>ROUND(VALUE(SUBSTITUTE(実質収支比率等に係る経年分析!F$47,"▲","-")),2)</f>
        <v>53.95</v>
      </c>
      <c r="C20" s="136">
        <f>ROUND(VALUE(SUBSTITUTE(実質収支比率等に係る経年分析!G$47,"▲","-")),2)</f>
        <v>31.03</v>
      </c>
      <c r="D20" s="136">
        <f>ROUND(VALUE(SUBSTITUTE(実質収支比率等に係る経年分析!H$47,"▲","-")),2)</f>
        <v>30.91</v>
      </c>
      <c r="E20" s="136">
        <f>ROUND(VALUE(SUBSTITUTE(実質収支比率等に係る経年分析!I$47,"▲","-")),2)</f>
        <v>33.26</v>
      </c>
      <c r="F20" s="136">
        <f>ROUND(VALUE(SUBSTITUTE(実質収支比率等に係る経年分析!J$47,"▲","-")),2)</f>
        <v>33.94</v>
      </c>
    </row>
    <row r="21" spans="1:11">
      <c r="A21" s="136" t="s">
        <v>45</v>
      </c>
      <c r="B21" s="136">
        <f>IF(ISNUMBER(VALUE(SUBSTITUTE(実質収支比率等に係る経年分析!F$49,"▲","-"))),ROUND(VALUE(SUBSTITUTE(実質収支比率等に係る経年分析!F$49,"▲","-")),2),NA())</f>
        <v>-4.92</v>
      </c>
      <c r="C21" s="136">
        <f>IF(ISNUMBER(VALUE(SUBSTITUTE(実質収支比率等に係る経年分析!G$49,"▲","-"))),ROUND(VALUE(SUBSTITUTE(実質収支比率等に係る経年分析!G$49,"▲","-")),2),NA())</f>
        <v>-3.09</v>
      </c>
      <c r="D21" s="136">
        <f>IF(ISNUMBER(VALUE(SUBSTITUTE(実質収支比率等に係る経年分析!H$49,"▲","-"))),ROUND(VALUE(SUBSTITUTE(実質収支比率等に係る経年分析!H$49,"▲","-")),2),NA())</f>
        <v>5.77</v>
      </c>
      <c r="E21" s="136">
        <f>IF(ISNUMBER(VALUE(SUBSTITUTE(実質収支比率等に係る経年分析!I$49,"▲","-"))),ROUND(VALUE(SUBSTITUTE(実質収支比率等に係る経年分析!I$49,"▲","-")),2),NA())</f>
        <v>2.75</v>
      </c>
      <c r="F21" s="136">
        <f>IF(ISNUMBER(VALUE(SUBSTITUTE(実質収支比率等に係る経年分析!J$49,"▲","-"))),ROUND(VALUE(SUBSTITUTE(実質収支比率等に係る経年分析!J$49,"▲","-")),2),NA())</f>
        <v>-3.87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1.21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簡易水道事業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住宅資金貸付事業特別会計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宅地開発事業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0.28999999999999998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c r="A33" s="137" t="str">
        <f>IF(連結実質赤字比率に係る赤字・黒字の構成分析!C$37="",NA(),連結実質赤字比率に係る赤字・黒字の構成分析!C$37)</f>
        <v>工業用水道事業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v>
      </c>
    </row>
    <row r="34" spans="1:16">
      <c r="A34" s="137" t="str">
        <f>IF(連結実質赤字比率に係る赤字・黒字の構成分析!C$36="",NA(),連結実質赤字比率に係る赤字・黒字の構成分析!C$36)</f>
        <v>介護保険事業（保険事業勘定）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4.6100000000000003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3.27</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10.130000000000001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2961</v>
      </c>
      <c r="E42" s="138"/>
      <c r="F42" s="138"/>
      <c r="G42" s="138">
        <f>'実質公債費比率（分子）の構造'!L$52</f>
        <v>2950</v>
      </c>
      <c r="H42" s="138"/>
      <c r="I42" s="138"/>
      <c r="J42" s="138">
        <f>'実質公債費比率（分子）の構造'!M$52</f>
        <v>3134</v>
      </c>
      <c r="K42" s="138"/>
      <c r="L42" s="138"/>
      <c r="M42" s="138">
        <f>'実質公債費比率（分子）の構造'!N$52</f>
        <v>3172</v>
      </c>
      <c r="N42" s="138"/>
      <c r="O42" s="138"/>
      <c r="P42" s="138">
        <f>'実質公債費比率（分子）の構造'!O$52</f>
        <v>3228</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198</v>
      </c>
      <c r="C45" s="138"/>
      <c r="D45" s="138"/>
      <c r="E45" s="138">
        <f>'実質公債費比率（分子）の構造'!L$49</f>
        <v>225</v>
      </c>
      <c r="F45" s="138"/>
      <c r="G45" s="138"/>
      <c r="H45" s="138">
        <f>'実質公債費比率（分子）の構造'!M$49</f>
        <v>220</v>
      </c>
      <c r="I45" s="138"/>
      <c r="J45" s="138"/>
      <c r="K45" s="138">
        <f>'実質公債費比率（分子）の構造'!N$49</f>
        <v>209</v>
      </c>
      <c r="L45" s="138"/>
      <c r="M45" s="138"/>
      <c r="N45" s="138">
        <f>'実質公債費比率（分子）の構造'!O$49</f>
        <v>255</v>
      </c>
      <c r="O45" s="138"/>
      <c r="P45" s="138"/>
    </row>
    <row r="46" spans="1:16">
      <c r="A46" s="138" t="s">
        <v>56</v>
      </c>
      <c r="B46" s="138">
        <f>'実質公債費比率（分子）の構造'!K$48</f>
        <v>845</v>
      </c>
      <c r="C46" s="138"/>
      <c r="D46" s="138"/>
      <c r="E46" s="138">
        <f>'実質公債費比率（分子）の構造'!L$48</f>
        <v>729</v>
      </c>
      <c r="F46" s="138"/>
      <c r="G46" s="138"/>
      <c r="H46" s="138">
        <f>'実質公債費比率（分子）の構造'!M$48</f>
        <v>783</v>
      </c>
      <c r="I46" s="138"/>
      <c r="J46" s="138"/>
      <c r="K46" s="138">
        <f>'実質公債費比率（分子）の構造'!N$48</f>
        <v>892</v>
      </c>
      <c r="L46" s="138"/>
      <c r="M46" s="138"/>
      <c r="N46" s="138">
        <f>'実質公債費比率（分子）の構造'!O$48</f>
        <v>862</v>
      </c>
      <c r="O46" s="138"/>
      <c r="P46" s="138"/>
    </row>
    <row r="47" spans="1:16">
      <c r="A47" s="138" t="s">
        <v>57</v>
      </c>
      <c r="B47" s="138">
        <f>'実質公債費比率（分子）の構造'!K$47</f>
        <v>13</v>
      </c>
      <c r="C47" s="138"/>
      <c r="D47" s="138"/>
      <c r="E47" s="138">
        <f>'実質公債費比率（分子）の構造'!L$47</f>
        <v>27</v>
      </c>
      <c r="F47" s="138"/>
      <c r="G47" s="138"/>
      <c r="H47" s="138">
        <f>'実質公債費比率（分子）の構造'!M$47</f>
        <v>43</v>
      </c>
      <c r="I47" s="138"/>
      <c r="J47" s="138"/>
      <c r="K47" s="138">
        <f>'実質公債費比率（分子）の構造'!N$47</f>
        <v>60</v>
      </c>
      <c r="L47" s="138"/>
      <c r="M47" s="138"/>
      <c r="N47" s="138">
        <f>'実質公債費比率（分子）の構造'!O$47</f>
        <v>60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3534</v>
      </c>
      <c r="C49" s="138"/>
      <c r="D49" s="138"/>
      <c r="E49" s="138">
        <f>'実質公債費比率（分子）の構造'!L$45</f>
        <v>3470</v>
      </c>
      <c r="F49" s="138"/>
      <c r="G49" s="138"/>
      <c r="H49" s="138">
        <f>'実質公債費比率（分子）の構造'!M$45</f>
        <v>2993</v>
      </c>
      <c r="I49" s="138"/>
      <c r="J49" s="138"/>
      <c r="K49" s="138">
        <f>'実質公債費比率（分子）の構造'!N$45</f>
        <v>2999</v>
      </c>
      <c r="L49" s="138"/>
      <c r="M49" s="138"/>
      <c r="N49" s="138">
        <f>'実質公債費比率（分子）の構造'!O$45</f>
        <v>3062</v>
      </c>
      <c r="O49" s="138"/>
      <c r="P49" s="138"/>
    </row>
    <row r="50" spans="1:16">
      <c r="A50" s="138" t="s">
        <v>60</v>
      </c>
      <c r="B50" s="138" t="e">
        <f>NA()</f>
        <v>#N/A</v>
      </c>
      <c r="C50" s="138">
        <f>IF(ISNUMBER('実質公債費比率（分子）の構造'!K$53),'実質公債費比率（分子）の構造'!K$53,NA())</f>
        <v>1629</v>
      </c>
      <c r="D50" s="138" t="e">
        <f>NA()</f>
        <v>#N/A</v>
      </c>
      <c r="E50" s="138" t="e">
        <f>NA()</f>
        <v>#N/A</v>
      </c>
      <c r="F50" s="138">
        <f>IF(ISNUMBER('実質公債費比率（分子）の構造'!L$53),'実質公債費比率（分子）の構造'!L$53,NA())</f>
        <v>1501</v>
      </c>
      <c r="G50" s="138" t="e">
        <f>NA()</f>
        <v>#N/A</v>
      </c>
      <c r="H50" s="138" t="e">
        <f>NA()</f>
        <v>#N/A</v>
      </c>
      <c r="I50" s="138">
        <f>IF(ISNUMBER('実質公債費比率（分子）の構造'!M$53),'実質公債費比率（分子）の構造'!M$53,NA())</f>
        <v>905</v>
      </c>
      <c r="J50" s="138" t="e">
        <f>NA()</f>
        <v>#N/A</v>
      </c>
      <c r="K50" s="138" t="e">
        <f>NA()</f>
        <v>#N/A</v>
      </c>
      <c r="L50" s="138">
        <f>IF(ISNUMBER('実質公債費比率（分子）の構造'!N$53),'実質公債費比率（分子）の構造'!N$53,NA())</f>
        <v>988</v>
      </c>
      <c r="M50" s="138" t="e">
        <f>NA()</f>
        <v>#N/A</v>
      </c>
      <c r="N50" s="138" t="e">
        <f>NA()</f>
        <v>#N/A</v>
      </c>
      <c r="O50" s="138">
        <f>IF(ISNUMBER('実質公債費比率（分子）の構造'!O$53),'実質公債費比率（分子）の構造'!O$53,NA())</f>
        <v>1011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27352</v>
      </c>
      <c r="E56" s="137"/>
      <c r="F56" s="137"/>
      <c r="G56" s="137">
        <f>'将来負担比率（分子）の構造'!J$52</f>
        <v>27115</v>
      </c>
      <c r="H56" s="137"/>
      <c r="I56" s="137"/>
      <c r="J56" s="137">
        <f>'将来負担比率（分子）の構造'!K$52</f>
        <v>27603</v>
      </c>
      <c r="K56" s="137"/>
      <c r="L56" s="137"/>
      <c r="M56" s="137">
        <f>'将来負担比率（分子）の構造'!L$52</f>
        <v>30232</v>
      </c>
      <c r="N56" s="137"/>
      <c r="O56" s="137"/>
      <c r="P56" s="137">
        <f>'将来負担比率（分子）の構造'!M$52</f>
        <v>30084</v>
      </c>
    </row>
    <row r="57" spans="1:16">
      <c r="A57" s="137" t="s">
        <v>36</v>
      </c>
      <c r="B57" s="137"/>
      <c r="C57" s="137"/>
      <c r="D57" s="137">
        <f>'将来負担比率（分子）の構造'!I$51</f>
        <v>1041</v>
      </c>
      <c r="E57" s="137"/>
      <c r="F57" s="137"/>
      <c r="G57" s="137">
        <f>'将来負担比率（分子）の構造'!J$51</f>
        <v>1171</v>
      </c>
      <c r="H57" s="137"/>
      <c r="I57" s="137"/>
      <c r="J57" s="137">
        <f>'将来負担比率（分子）の構造'!K$51</f>
        <v>1046</v>
      </c>
      <c r="K57" s="137"/>
      <c r="L57" s="137"/>
      <c r="M57" s="137">
        <f>'将来負担比率（分子）の構造'!L$51</f>
        <v>1074</v>
      </c>
      <c r="N57" s="137"/>
      <c r="O57" s="137"/>
      <c r="P57" s="137">
        <f>'将来負担比率（分子）の構造'!M$51</f>
        <v>892</v>
      </c>
    </row>
    <row r="58" spans="1:16">
      <c r="A58" s="137" t="s">
        <v>35</v>
      </c>
      <c r="B58" s="137"/>
      <c r="C58" s="137"/>
      <c r="D58" s="137">
        <f>'将来負担比率（分子）の構造'!I$50</f>
        <v>9870</v>
      </c>
      <c r="E58" s="137"/>
      <c r="F58" s="137"/>
      <c r="G58" s="137">
        <f>'将来負担比率（分子）の構造'!J$50</f>
        <v>7094</v>
      </c>
      <c r="H58" s="137"/>
      <c r="I58" s="137"/>
      <c r="J58" s="137">
        <f>'将来負担比率（分子）の構造'!K$50</f>
        <v>7253</v>
      </c>
      <c r="K58" s="137"/>
      <c r="L58" s="137"/>
      <c r="M58" s="137">
        <f>'将来負担比率（分子）の構造'!L$50</f>
        <v>8067</v>
      </c>
      <c r="N58" s="137"/>
      <c r="O58" s="137"/>
      <c r="P58" s="137">
        <f>'将来負担比率（分子）の構造'!M$50</f>
        <v>8584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4050</v>
      </c>
      <c r="C62" s="137"/>
      <c r="D62" s="137"/>
      <c r="E62" s="137">
        <f>'将来負担比率（分子）の構造'!J$45</f>
        <v>3893</v>
      </c>
      <c r="F62" s="137"/>
      <c r="G62" s="137"/>
      <c r="H62" s="137">
        <f>'将来負担比率（分子）の構造'!K$45</f>
        <v>3703</v>
      </c>
      <c r="I62" s="137"/>
      <c r="J62" s="137"/>
      <c r="K62" s="137">
        <f>'将来負担比率（分子）の構造'!L$45</f>
        <v>3448</v>
      </c>
      <c r="L62" s="137"/>
      <c r="M62" s="137"/>
      <c r="N62" s="137">
        <f>'将来負担比率（分子）の構造'!M$45</f>
        <v>3293</v>
      </c>
      <c r="O62" s="137"/>
      <c r="P62" s="137"/>
    </row>
    <row r="63" spans="1:16">
      <c r="A63" s="137" t="s">
        <v>28</v>
      </c>
      <c r="B63" s="137">
        <f>'将来負担比率（分子）の構造'!I$44</f>
        <v>2586</v>
      </c>
      <c r="C63" s="137"/>
      <c r="D63" s="137"/>
      <c r="E63" s="137">
        <f>'将来負担比率（分子）の構造'!J$44</f>
        <v>2467</v>
      </c>
      <c r="F63" s="137"/>
      <c r="G63" s="137"/>
      <c r="H63" s="137">
        <f>'将来負担比率（分子）の構造'!K$44</f>
        <v>2662</v>
      </c>
      <c r="I63" s="137"/>
      <c r="J63" s="137"/>
      <c r="K63" s="137">
        <f>'将来負担比率（分子）の構造'!L$44</f>
        <v>3442</v>
      </c>
      <c r="L63" s="137"/>
      <c r="M63" s="137"/>
      <c r="N63" s="137">
        <f>'将来負担比率（分子）の構造'!M$44</f>
        <v>3416</v>
      </c>
      <c r="O63" s="137"/>
      <c r="P63" s="137"/>
    </row>
    <row r="64" spans="1:16">
      <c r="A64" s="137" t="s">
        <v>27</v>
      </c>
      <c r="B64" s="137">
        <f>'将来負担比率（分子）の構造'!I$43</f>
        <v>8380</v>
      </c>
      <c r="C64" s="137"/>
      <c r="D64" s="137"/>
      <c r="E64" s="137">
        <f>'将来負担比率（分子）の構造'!J$43</f>
        <v>7722</v>
      </c>
      <c r="F64" s="137"/>
      <c r="G64" s="137"/>
      <c r="H64" s="137">
        <f>'将来負担比率（分子）の構造'!K$43</f>
        <v>7210</v>
      </c>
      <c r="I64" s="137"/>
      <c r="J64" s="137"/>
      <c r="K64" s="137">
        <f>'将来負担比率（分子）の構造'!L$43</f>
        <v>6867</v>
      </c>
      <c r="L64" s="137"/>
      <c r="M64" s="137"/>
      <c r="N64" s="137">
        <f>'将来負担比率（分子）の構造'!M$43</f>
        <v>6642</v>
      </c>
      <c r="O64" s="137"/>
      <c r="P64" s="137"/>
    </row>
    <row r="65" spans="1:16">
      <c r="A65" s="137" t="s">
        <v>26</v>
      </c>
      <c r="B65" s="137">
        <f>'将来負担比率（分子）の構造'!I$42</f>
        <v>17</v>
      </c>
      <c r="C65" s="137"/>
      <c r="D65" s="137"/>
      <c r="E65" s="137">
        <f>'将来負担比率（分子）の構造'!J$42</f>
        <v>12</v>
      </c>
      <c r="F65" s="137"/>
      <c r="G65" s="137"/>
      <c r="H65" s="137">
        <f>'将来負担比率（分子）の構造'!K$42</f>
        <v>11</v>
      </c>
      <c r="I65" s="137"/>
      <c r="J65" s="137"/>
      <c r="K65" s="137">
        <f>'将来負担比率（分子）の構造'!L$42</f>
        <v>10</v>
      </c>
      <c r="L65" s="137"/>
      <c r="M65" s="137"/>
      <c r="N65" s="137">
        <f>'将来負担比率（分子）の構造'!M$42</f>
        <v>8</v>
      </c>
      <c r="O65" s="137"/>
      <c r="P65" s="137"/>
    </row>
    <row r="66" spans="1:16">
      <c r="A66" s="137" t="s">
        <v>25</v>
      </c>
      <c r="B66" s="137">
        <f>'将来負担比率（分子）の構造'!I$41</f>
        <v>30949</v>
      </c>
      <c r="C66" s="137"/>
      <c r="D66" s="137"/>
      <c r="E66" s="137">
        <f>'将来負担比率（分子）の構造'!J$41</f>
        <v>27884</v>
      </c>
      <c r="F66" s="137"/>
      <c r="G66" s="137"/>
      <c r="H66" s="137">
        <f>'将来負担比率（分子）の構造'!K$41</f>
        <v>27291</v>
      </c>
      <c r="I66" s="137"/>
      <c r="J66" s="137"/>
      <c r="K66" s="137">
        <f>'将来負担比率（分子）の構造'!L$41</f>
        <v>29336</v>
      </c>
      <c r="L66" s="137"/>
      <c r="M66" s="137"/>
      <c r="N66" s="137">
        <f>'将来負担比率（分子）の構造'!M$41</f>
        <v>30252</v>
      </c>
      <c r="O66" s="137"/>
      <c r="P66" s="137"/>
    </row>
    <row r="67" spans="1:16">
      <c r="A67" s="137" t="s">
        <v>64</v>
      </c>
      <c r="B67" s="137" t="e">
        <f>NA()</f>
        <v>#N/A</v>
      </c>
      <c r="C67" s="137">
        <f>IF(ISNUMBER('将来負担比率（分子）の構造'!I$53), IF('将来負担比率（分子）の構造'!I$53 &lt; 0, 0, '将来負担比率（分子）の構造'!I$53), NA())</f>
        <v>7718</v>
      </c>
      <c r="D67" s="137" t="e">
        <f>NA()</f>
        <v>#N/A</v>
      </c>
      <c r="E67" s="137" t="e">
        <f>NA()</f>
        <v>#N/A</v>
      </c>
      <c r="F67" s="137">
        <f>IF(ISNUMBER('将来負担比率（分子）の構造'!J$53), IF('将来負担比率（分子）の構造'!J$53 &lt; 0, 0, '将来負担比率（分子）の構造'!J$53), NA())</f>
        <v>6599</v>
      </c>
      <c r="G67" s="137" t="e">
        <f>NA()</f>
        <v>#N/A</v>
      </c>
      <c r="H67" s="137" t="e">
        <f>NA()</f>
        <v>#N/A</v>
      </c>
      <c r="I67" s="137">
        <f>IF(ISNUMBER('将来負担比率（分子）の構造'!K$53), IF('将来負担比率（分子）の構造'!K$53 &lt; 0, 0, '将来負担比率（分子）の構造'!K$53), NA())</f>
        <v>4974</v>
      </c>
      <c r="J67" s="137" t="e">
        <f>NA()</f>
        <v>#N/A</v>
      </c>
      <c r="K67" s="137" t="e">
        <f>NA()</f>
        <v>#N/A</v>
      </c>
      <c r="L67" s="137">
        <f>IF(ISNUMBER('将来負担比率（分子）の構造'!L$53), IF('将来負担比率（分子）の構造'!L$53 &lt; 0, 0, '将来負担比率（分子）の構造'!L$53), NA())</f>
        <v>3730</v>
      </c>
      <c r="M67" s="137" t="e">
        <f>NA()</f>
        <v>#N/A</v>
      </c>
      <c r="N67" s="137" t="e">
        <f>NA()</f>
        <v>#N/A</v>
      </c>
      <c r="O67" s="137">
        <f>IF(ISNUMBER('将来負担比率（分子）の構造'!M$53), IF('将来負担比率（分子）の構造'!M$53 &lt; 0, 0, '将来負担比率（分子）の構造'!M$53), NA())</f>
        <v>4049</v>
      </c>
      <c r="P67" s="137" t="e">
        <f>NA()</f>
        <v>#N/A</v>
      </c>
    </row>
  </sheetData>
  <sheetProtection password="851F" sheet="1" objects="1" scenarios="1"/>
  <customSheetViews>
    <customSheetView guid="{1AC94041-3CAA-4F58-B62C-DBBF18610365}"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4350508</v>
      </c>
      <c r="S5" s="615"/>
      <c r="T5" s="615"/>
      <c r="U5" s="615"/>
      <c r="V5" s="615"/>
      <c r="W5" s="615"/>
      <c r="X5" s="615"/>
      <c r="Y5" s="616"/>
      <c r="Z5" s="617">
        <v>17.8</v>
      </c>
      <c r="AA5" s="617"/>
      <c r="AB5" s="617"/>
      <c r="AC5" s="617"/>
      <c r="AD5" s="618">
        <v>4350508</v>
      </c>
      <c r="AE5" s="618"/>
      <c r="AF5" s="618"/>
      <c r="AG5" s="618"/>
      <c r="AH5" s="618"/>
      <c r="AI5" s="618"/>
      <c r="AJ5" s="618"/>
      <c r="AK5" s="618"/>
      <c r="AL5" s="619">
        <v>34.6</v>
      </c>
      <c r="AM5" s="620"/>
      <c r="AN5" s="620"/>
      <c r="AO5" s="621"/>
      <c r="AP5" s="611" t="s">
        <v>211</v>
      </c>
      <c r="AQ5" s="612"/>
      <c r="AR5" s="612"/>
      <c r="AS5" s="612"/>
      <c r="AT5" s="612"/>
      <c r="AU5" s="612"/>
      <c r="AV5" s="612"/>
      <c r="AW5" s="612"/>
      <c r="AX5" s="612"/>
      <c r="AY5" s="612"/>
      <c r="AZ5" s="612"/>
      <c r="BA5" s="612"/>
      <c r="BB5" s="612"/>
      <c r="BC5" s="612"/>
      <c r="BD5" s="612"/>
      <c r="BE5" s="612"/>
      <c r="BF5" s="613"/>
      <c r="BG5" s="625">
        <v>4343837</v>
      </c>
      <c r="BH5" s="626"/>
      <c r="BI5" s="626"/>
      <c r="BJ5" s="626"/>
      <c r="BK5" s="626"/>
      <c r="BL5" s="626"/>
      <c r="BM5" s="626"/>
      <c r="BN5" s="627"/>
      <c r="BO5" s="628">
        <v>99.8</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187189</v>
      </c>
      <c r="S6" s="626"/>
      <c r="T6" s="626"/>
      <c r="U6" s="626"/>
      <c r="V6" s="626"/>
      <c r="W6" s="626"/>
      <c r="X6" s="626"/>
      <c r="Y6" s="627"/>
      <c r="Z6" s="628">
        <v>0.8</v>
      </c>
      <c r="AA6" s="628"/>
      <c r="AB6" s="628"/>
      <c r="AC6" s="628"/>
      <c r="AD6" s="629">
        <v>187189</v>
      </c>
      <c r="AE6" s="629"/>
      <c r="AF6" s="629"/>
      <c r="AG6" s="629"/>
      <c r="AH6" s="629"/>
      <c r="AI6" s="629"/>
      <c r="AJ6" s="629"/>
      <c r="AK6" s="629"/>
      <c r="AL6" s="630">
        <v>1.5</v>
      </c>
      <c r="AM6" s="631"/>
      <c r="AN6" s="631"/>
      <c r="AO6" s="632"/>
      <c r="AP6" s="622" t="s">
        <v>217</v>
      </c>
      <c r="AQ6" s="623"/>
      <c r="AR6" s="623"/>
      <c r="AS6" s="623"/>
      <c r="AT6" s="623"/>
      <c r="AU6" s="623"/>
      <c r="AV6" s="623"/>
      <c r="AW6" s="623"/>
      <c r="AX6" s="623"/>
      <c r="AY6" s="623"/>
      <c r="AZ6" s="623"/>
      <c r="BA6" s="623"/>
      <c r="BB6" s="623"/>
      <c r="BC6" s="623"/>
      <c r="BD6" s="623"/>
      <c r="BE6" s="623"/>
      <c r="BF6" s="624"/>
      <c r="BG6" s="625">
        <v>4343837</v>
      </c>
      <c r="BH6" s="626"/>
      <c r="BI6" s="626"/>
      <c r="BJ6" s="626"/>
      <c r="BK6" s="626"/>
      <c r="BL6" s="626"/>
      <c r="BM6" s="626"/>
      <c r="BN6" s="627"/>
      <c r="BO6" s="628">
        <v>99.8</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177962</v>
      </c>
      <c r="CS6" s="626"/>
      <c r="CT6" s="626"/>
      <c r="CU6" s="626"/>
      <c r="CV6" s="626"/>
      <c r="CW6" s="626"/>
      <c r="CX6" s="626"/>
      <c r="CY6" s="627"/>
      <c r="CZ6" s="628">
        <v>0.8</v>
      </c>
      <c r="DA6" s="628"/>
      <c r="DB6" s="628"/>
      <c r="DC6" s="628"/>
      <c r="DD6" s="634" t="s">
        <v>212</v>
      </c>
      <c r="DE6" s="626"/>
      <c r="DF6" s="626"/>
      <c r="DG6" s="626"/>
      <c r="DH6" s="626"/>
      <c r="DI6" s="626"/>
      <c r="DJ6" s="626"/>
      <c r="DK6" s="626"/>
      <c r="DL6" s="626"/>
      <c r="DM6" s="626"/>
      <c r="DN6" s="626"/>
      <c r="DO6" s="626"/>
      <c r="DP6" s="627"/>
      <c r="DQ6" s="634">
        <v>177867</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4680</v>
      </c>
      <c r="S7" s="626"/>
      <c r="T7" s="626"/>
      <c r="U7" s="626"/>
      <c r="V7" s="626"/>
      <c r="W7" s="626"/>
      <c r="X7" s="626"/>
      <c r="Y7" s="627"/>
      <c r="Z7" s="628">
        <v>0</v>
      </c>
      <c r="AA7" s="628"/>
      <c r="AB7" s="628"/>
      <c r="AC7" s="628"/>
      <c r="AD7" s="629">
        <v>4680</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1416318</v>
      </c>
      <c r="BH7" s="626"/>
      <c r="BI7" s="626"/>
      <c r="BJ7" s="626"/>
      <c r="BK7" s="626"/>
      <c r="BL7" s="626"/>
      <c r="BM7" s="626"/>
      <c r="BN7" s="627"/>
      <c r="BO7" s="628">
        <v>32.6</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5202200</v>
      </c>
      <c r="CS7" s="626"/>
      <c r="CT7" s="626"/>
      <c r="CU7" s="626"/>
      <c r="CV7" s="626"/>
      <c r="CW7" s="626"/>
      <c r="CX7" s="626"/>
      <c r="CY7" s="627"/>
      <c r="CZ7" s="628">
        <v>22.3</v>
      </c>
      <c r="DA7" s="628"/>
      <c r="DB7" s="628"/>
      <c r="DC7" s="628"/>
      <c r="DD7" s="634">
        <v>2526580</v>
      </c>
      <c r="DE7" s="626"/>
      <c r="DF7" s="626"/>
      <c r="DG7" s="626"/>
      <c r="DH7" s="626"/>
      <c r="DI7" s="626"/>
      <c r="DJ7" s="626"/>
      <c r="DK7" s="626"/>
      <c r="DL7" s="626"/>
      <c r="DM7" s="626"/>
      <c r="DN7" s="626"/>
      <c r="DO7" s="626"/>
      <c r="DP7" s="627"/>
      <c r="DQ7" s="634">
        <v>2198539</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18675</v>
      </c>
      <c r="S8" s="626"/>
      <c r="T8" s="626"/>
      <c r="U8" s="626"/>
      <c r="V8" s="626"/>
      <c r="W8" s="626"/>
      <c r="X8" s="626"/>
      <c r="Y8" s="627"/>
      <c r="Z8" s="628">
        <v>0.1</v>
      </c>
      <c r="AA8" s="628"/>
      <c r="AB8" s="628"/>
      <c r="AC8" s="628"/>
      <c r="AD8" s="629">
        <v>18675</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51926</v>
      </c>
      <c r="BH8" s="626"/>
      <c r="BI8" s="626"/>
      <c r="BJ8" s="626"/>
      <c r="BK8" s="626"/>
      <c r="BL8" s="626"/>
      <c r="BM8" s="626"/>
      <c r="BN8" s="627"/>
      <c r="BO8" s="628">
        <v>1.2</v>
      </c>
      <c r="BP8" s="628"/>
      <c r="BQ8" s="628"/>
      <c r="BR8" s="628"/>
      <c r="BS8" s="634" t="s">
        <v>115</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5225852</v>
      </c>
      <c r="CS8" s="626"/>
      <c r="CT8" s="626"/>
      <c r="CU8" s="626"/>
      <c r="CV8" s="626"/>
      <c r="CW8" s="626"/>
      <c r="CX8" s="626"/>
      <c r="CY8" s="627"/>
      <c r="CZ8" s="628">
        <v>22.4</v>
      </c>
      <c r="DA8" s="628"/>
      <c r="DB8" s="628"/>
      <c r="DC8" s="628"/>
      <c r="DD8" s="634">
        <v>272949</v>
      </c>
      <c r="DE8" s="626"/>
      <c r="DF8" s="626"/>
      <c r="DG8" s="626"/>
      <c r="DH8" s="626"/>
      <c r="DI8" s="626"/>
      <c r="DJ8" s="626"/>
      <c r="DK8" s="626"/>
      <c r="DL8" s="626"/>
      <c r="DM8" s="626"/>
      <c r="DN8" s="626"/>
      <c r="DO8" s="626"/>
      <c r="DP8" s="627"/>
      <c r="DQ8" s="634">
        <v>2796030</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11644</v>
      </c>
      <c r="S9" s="626"/>
      <c r="T9" s="626"/>
      <c r="U9" s="626"/>
      <c r="V9" s="626"/>
      <c r="W9" s="626"/>
      <c r="X9" s="626"/>
      <c r="Y9" s="627"/>
      <c r="Z9" s="628">
        <v>0</v>
      </c>
      <c r="AA9" s="628"/>
      <c r="AB9" s="628"/>
      <c r="AC9" s="628"/>
      <c r="AD9" s="629">
        <v>11644</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1147402</v>
      </c>
      <c r="BH9" s="626"/>
      <c r="BI9" s="626"/>
      <c r="BJ9" s="626"/>
      <c r="BK9" s="626"/>
      <c r="BL9" s="626"/>
      <c r="BM9" s="626"/>
      <c r="BN9" s="627"/>
      <c r="BO9" s="628">
        <v>26.4</v>
      </c>
      <c r="BP9" s="628"/>
      <c r="BQ9" s="628"/>
      <c r="BR9" s="628"/>
      <c r="BS9" s="634" t="s">
        <v>115</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1745764</v>
      </c>
      <c r="CS9" s="626"/>
      <c r="CT9" s="626"/>
      <c r="CU9" s="626"/>
      <c r="CV9" s="626"/>
      <c r="CW9" s="626"/>
      <c r="CX9" s="626"/>
      <c r="CY9" s="627"/>
      <c r="CZ9" s="628">
        <v>7.5</v>
      </c>
      <c r="DA9" s="628"/>
      <c r="DB9" s="628"/>
      <c r="DC9" s="628"/>
      <c r="DD9" s="634">
        <v>147434</v>
      </c>
      <c r="DE9" s="626"/>
      <c r="DF9" s="626"/>
      <c r="DG9" s="626"/>
      <c r="DH9" s="626"/>
      <c r="DI9" s="626"/>
      <c r="DJ9" s="626"/>
      <c r="DK9" s="626"/>
      <c r="DL9" s="626"/>
      <c r="DM9" s="626"/>
      <c r="DN9" s="626"/>
      <c r="DO9" s="626"/>
      <c r="DP9" s="627"/>
      <c r="DQ9" s="634">
        <v>1326022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529413</v>
      </c>
      <c r="S10" s="626"/>
      <c r="T10" s="626"/>
      <c r="U10" s="626"/>
      <c r="V10" s="626"/>
      <c r="W10" s="626"/>
      <c r="X10" s="626"/>
      <c r="Y10" s="627"/>
      <c r="Z10" s="628">
        <v>2.2000000000000002</v>
      </c>
      <c r="AA10" s="628"/>
      <c r="AB10" s="628"/>
      <c r="AC10" s="628"/>
      <c r="AD10" s="629">
        <v>529413</v>
      </c>
      <c r="AE10" s="629"/>
      <c r="AF10" s="629"/>
      <c r="AG10" s="629"/>
      <c r="AH10" s="629"/>
      <c r="AI10" s="629"/>
      <c r="AJ10" s="629"/>
      <c r="AK10" s="629"/>
      <c r="AL10" s="630">
        <v>4.2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97742</v>
      </c>
      <c r="BH10" s="626"/>
      <c r="BI10" s="626"/>
      <c r="BJ10" s="626"/>
      <c r="BK10" s="626"/>
      <c r="BL10" s="626"/>
      <c r="BM10" s="626"/>
      <c r="BN10" s="627"/>
      <c r="BO10" s="628">
        <v>2.2000000000000002</v>
      </c>
      <c r="BP10" s="628"/>
      <c r="BQ10" s="628"/>
      <c r="BR10" s="628"/>
      <c r="BS10" s="634" t="s">
        <v>115</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16710</v>
      </c>
      <c r="CS10" s="626"/>
      <c r="CT10" s="626"/>
      <c r="CU10" s="626"/>
      <c r="CV10" s="626"/>
      <c r="CW10" s="626"/>
      <c r="CX10" s="626"/>
      <c r="CY10" s="627"/>
      <c r="CZ10" s="628">
        <v>0.1</v>
      </c>
      <c r="DA10" s="628"/>
      <c r="DB10" s="628"/>
      <c r="DC10" s="628"/>
      <c r="DD10" s="634" t="s">
        <v>115</v>
      </c>
      <c r="DE10" s="626"/>
      <c r="DF10" s="626"/>
      <c r="DG10" s="626"/>
      <c r="DH10" s="626"/>
      <c r="DI10" s="626"/>
      <c r="DJ10" s="626"/>
      <c r="DK10" s="626"/>
      <c r="DL10" s="626"/>
      <c r="DM10" s="626"/>
      <c r="DN10" s="626"/>
      <c r="DO10" s="626"/>
      <c r="DP10" s="627"/>
      <c r="DQ10" s="634">
        <v>14322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14419</v>
      </c>
      <c r="S11" s="626"/>
      <c r="T11" s="626"/>
      <c r="U11" s="626"/>
      <c r="V11" s="626"/>
      <c r="W11" s="626"/>
      <c r="X11" s="626"/>
      <c r="Y11" s="627"/>
      <c r="Z11" s="628">
        <v>0.1</v>
      </c>
      <c r="AA11" s="628"/>
      <c r="AB11" s="628"/>
      <c r="AC11" s="628"/>
      <c r="AD11" s="629">
        <v>14419</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119248</v>
      </c>
      <c r="BH11" s="626"/>
      <c r="BI11" s="626"/>
      <c r="BJ11" s="626"/>
      <c r="BK11" s="626"/>
      <c r="BL11" s="626"/>
      <c r="BM11" s="626"/>
      <c r="BN11" s="627"/>
      <c r="BO11" s="628">
        <v>2.7</v>
      </c>
      <c r="BP11" s="628"/>
      <c r="BQ11" s="628"/>
      <c r="BR11" s="628"/>
      <c r="BS11" s="634" t="s">
        <v>115</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1491766</v>
      </c>
      <c r="CS11" s="626"/>
      <c r="CT11" s="626"/>
      <c r="CU11" s="626"/>
      <c r="CV11" s="626"/>
      <c r="CW11" s="626"/>
      <c r="CX11" s="626"/>
      <c r="CY11" s="627"/>
      <c r="CZ11" s="628">
        <v>6.4</v>
      </c>
      <c r="DA11" s="628"/>
      <c r="DB11" s="628"/>
      <c r="DC11" s="628"/>
      <c r="DD11" s="634">
        <v>330478</v>
      </c>
      <c r="DE11" s="626"/>
      <c r="DF11" s="626"/>
      <c r="DG11" s="626"/>
      <c r="DH11" s="626"/>
      <c r="DI11" s="626"/>
      <c r="DJ11" s="626"/>
      <c r="DK11" s="626"/>
      <c r="DL11" s="626"/>
      <c r="DM11" s="626"/>
      <c r="DN11" s="626"/>
      <c r="DO11" s="626"/>
      <c r="DP11" s="627"/>
      <c r="DQ11" s="634">
        <v>686128</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115</v>
      </c>
      <c r="S12" s="626"/>
      <c r="T12" s="626"/>
      <c r="U12" s="626"/>
      <c r="V12" s="626"/>
      <c r="W12" s="626"/>
      <c r="X12" s="626"/>
      <c r="Y12" s="627"/>
      <c r="Z12" s="628" t="s">
        <v>115</v>
      </c>
      <c r="AA12" s="628"/>
      <c r="AB12" s="628"/>
      <c r="AC12" s="628"/>
      <c r="AD12" s="629" t="s">
        <v>115</v>
      </c>
      <c r="AE12" s="629"/>
      <c r="AF12" s="629"/>
      <c r="AG12" s="629"/>
      <c r="AH12" s="629"/>
      <c r="AI12" s="629"/>
      <c r="AJ12" s="629"/>
      <c r="AK12" s="629"/>
      <c r="AL12" s="630" t="s">
        <v>115</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2617223</v>
      </c>
      <c r="BH12" s="626"/>
      <c r="BI12" s="626"/>
      <c r="BJ12" s="626"/>
      <c r="BK12" s="626"/>
      <c r="BL12" s="626"/>
      <c r="BM12" s="626"/>
      <c r="BN12" s="627"/>
      <c r="BO12" s="628">
        <v>60.2</v>
      </c>
      <c r="BP12" s="628"/>
      <c r="BQ12" s="628"/>
      <c r="BR12" s="628"/>
      <c r="BS12" s="634" t="s">
        <v>115</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848622</v>
      </c>
      <c r="CS12" s="626"/>
      <c r="CT12" s="626"/>
      <c r="CU12" s="626"/>
      <c r="CV12" s="626"/>
      <c r="CW12" s="626"/>
      <c r="CX12" s="626"/>
      <c r="CY12" s="627"/>
      <c r="CZ12" s="628">
        <v>3.6</v>
      </c>
      <c r="DA12" s="628"/>
      <c r="DB12" s="628"/>
      <c r="DC12" s="628"/>
      <c r="DD12" s="634">
        <v>28018</v>
      </c>
      <c r="DE12" s="626"/>
      <c r="DF12" s="626"/>
      <c r="DG12" s="626"/>
      <c r="DH12" s="626"/>
      <c r="DI12" s="626"/>
      <c r="DJ12" s="626"/>
      <c r="DK12" s="626"/>
      <c r="DL12" s="626"/>
      <c r="DM12" s="626"/>
      <c r="DN12" s="626"/>
      <c r="DO12" s="626"/>
      <c r="DP12" s="627"/>
      <c r="DQ12" s="634">
        <v>337503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53767</v>
      </c>
      <c r="S13" s="626"/>
      <c r="T13" s="626"/>
      <c r="U13" s="626"/>
      <c r="V13" s="626"/>
      <c r="W13" s="626"/>
      <c r="X13" s="626"/>
      <c r="Y13" s="627"/>
      <c r="Z13" s="628">
        <v>0.2</v>
      </c>
      <c r="AA13" s="628"/>
      <c r="AB13" s="628"/>
      <c r="AC13" s="628"/>
      <c r="AD13" s="629">
        <v>53767</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2595635</v>
      </c>
      <c r="BH13" s="626"/>
      <c r="BI13" s="626"/>
      <c r="BJ13" s="626"/>
      <c r="BK13" s="626"/>
      <c r="BL13" s="626"/>
      <c r="BM13" s="626"/>
      <c r="BN13" s="627"/>
      <c r="BO13" s="628">
        <v>59.7</v>
      </c>
      <c r="BP13" s="628"/>
      <c r="BQ13" s="628"/>
      <c r="BR13" s="628"/>
      <c r="BS13" s="634" t="s">
        <v>115</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2150342</v>
      </c>
      <c r="CS13" s="626"/>
      <c r="CT13" s="626"/>
      <c r="CU13" s="626"/>
      <c r="CV13" s="626"/>
      <c r="CW13" s="626"/>
      <c r="CX13" s="626"/>
      <c r="CY13" s="627"/>
      <c r="CZ13" s="628">
        <v>9.1999999999999993</v>
      </c>
      <c r="DA13" s="628"/>
      <c r="DB13" s="628"/>
      <c r="DC13" s="628"/>
      <c r="DD13" s="634">
        <v>1008647</v>
      </c>
      <c r="DE13" s="626"/>
      <c r="DF13" s="626"/>
      <c r="DG13" s="626"/>
      <c r="DH13" s="626"/>
      <c r="DI13" s="626"/>
      <c r="DJ13" s="626"/>
      <c r="DK13" s="626"/>
      <c r="DL13" s="626"/>
      <c r="DM13" s="626"/>
      <c r="DN13" s="626"/>
      <c r="DO13" s="626"/>
      <c r="DP13" s="627"/>
      <c r="DQ13" s="634">
        <v>1330549</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115</v>
      </c>
      <c r="S14" s="626"/>
      <c r="T14" s="626"/>
      <c r="U14" s="626"/>
      <c r="V14" s="626"/>
      <c r="W14" s="626"/>
      <c r="X14" s="626"/>
      <c r="Y14" s="627"/>
      <c r="Z14" s="628" t="s">
        <v>115</v>
      </c>
      <c r="AA14" s="628"/>
      <c r="AB14" s="628"/>
      <c r="AC14" s="628"/>
      <c r="AD14" s="629" t="s">
        <v>115</v>
      </c>
      <c r="AE14" s="629"/>
      <c r="AF14" s="629"/>
      <c r="AG14" s="629"/>
      <c r="AH14" s="629"/>
      <c r="AI14" s="629"/>
      <c r="AJ14" s="629"/>
      <c r="AK14" s="629"/>
      <c r="AL14" s="630" t="s">
        <v>115</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98718</v>
      </c>
      <c r="BH14" s="626"/>
      <c r="BI14" s="626"/>
      <c r="BJ14" s="626"/>
      <c r="BK14" s="626"/>
      <c r="BL14" s="626"/>
      <c r="BM14" s="626"/>
      <c r="BN14" s="627"/>
      <c r="BO14" s="628">
        <v>2.2999999999999998</v>
      </c>
      <c r="BP14" s="628"/>
      <c r="BQ14" s="628"/>
      <c r="BR14" s="628"/>
      <c r="BS14" s="634" t="s">
        <v>115</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713526</v>
      </c>
      <c r="CS14" s="626"/>
      <c r="CT14" s="626"/>
      <c r="CU14" s="626"/>
      <c r="CV14" s="626"/>
      <c r="CW14" s="626"/>
      <c r="CX14" s="626"/>
      <c r="CY14" s="627"/>
      <c r="CZ14" s="628">
        <v>3.1</v>
      </c>
      <c r="DA14" s="628"/>
      <c r="DB14" s="628"/>
      <c r="DC14" s="628"/>
      <c r="DD14" s="634">
        <v>101639</v>
      </c>
      <c r="DE14" s="626"/>
      <c r="DF14" s="626"/>
      <c r="DG14" s="626"/>
      <c r="DH14" s="626"/>
      <c r="DI14" s="626"/>
      <c r="DJ14" s="626"/>
      <c r="DK14" s="626"/>
      <c r="DL14" s="626"/>
      <c r="DM14" s="626"/>
      <c r="DN14" s="626"/>
      <c r="DO14" s="626"/>
      <c r="DP14" s="627"/>
      <c r="DQ14" s="634">
        <v>584030</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12495</v>
      </c>
      <c r="S15" s="626"/>
      <c r="T15" s="626"/>
      <c r="U15" s="626"/>
      <c r="V15" s="626"/>
      <c r="W15" s="626"/>
      <c r="X15" s="626"/>
      <c r="Y15" s="627"/>
      <c r="Z15" s="628">
        <v>0.1</v>
      </c>
      <c r="AA15" s="628"/>
      <c r="AB15" s="628"/>
      <c r="AC15" s="628"/>
      <c r="AD15" s="629">
        <v>12495</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211578</v>
      </c>
      <c r="BH15" s="626"/>
      <c r="BI15" s="626"/>
      <c r="BJ15" s="626"/>
      <c r="BK15" s="626"/>
      <c r="BL15" s="626"/>
      <c r="BM15" s="626"/>
      <c r="BN15" s="627"/>
      <c r="BO15" s="628">
        <v>4.9000000000000004</v>
      </c>
      <c r="BP15" s="628"/>
      <c r="BQ15" s="628"/>
      <c r="BR15" s="628"/>
      <c r="BS15" s="634" t="s">
        <v>115</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2028552</v>
      </c>
      <c r="CS15" s="626"/>
      <c r="CT15" s="626"/>
      <c r="CU15" s="626"/>
      <c r="CV15" s="626"/>
      <c r="CW15" s="626"/>
      <c r="CX15" s="626"/>
      <c r="CY15" s="627"/>
      <c r="CZ15" s="628">
        <v>8.6999999999999993</v>
      </c>
      <c r="DA15" s="628"/>
      <c r="DB15" s="628"/>
      <c r="DC15" s="628"/>
      <c r="DD15" s="634">
        <v>698548</v>
      </c>
      <c r="DE15" s="626"/>
      <c r="DF15" s="626"/>
      <c r="DG15" s="626"/>
      <c r="DH15" s="626"/>
      <c r="DI15" s="626"/>
      <c r="DJ15" s="626"/>
      <c r="DK15" s="626"/>
      <c r="DL15" s="626"/>
      <c r="DM15" s="626"/>
      <c r="DN15" s="626"/>
      <c r="DO15" s="626"/>
      <c r="DP15" s="627"/>
      <c r="DQ15" s="634">
        <v>1357626</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8570428</v>
      </c>
      <c r="S16" s="626"/>
      <c r="T16" s="626"/>
      <c r="U16" s="626"/>
      <c r="V16" s="626"/>
      <c r="W16" s="626"/>
      <c r="X16" s="626"/>
      <c r="Y16" s="627"/>
      <c r="Z16" s="628">
        <v>35.200000000000003</v>
      </c>
      <c r="AA16" s="628"/>
      <c r="AB16" s="628"/>
      <c r="AC16" s="628"/>
      <c r="AD16" s="629">
        <v>7344017</v>
      </c>
      <c r="AE16" s="629"/>
      <c r="AF16" s="629"/>
      <c r="AG16" s="629"/>
      <c r="AH16" s="629"/>
      <c r="AI16" s="629"/>
      <c r="AJ16" s="629"/>
      <c r="AK16" s="629"/>
      <c r="AL16" s="630">
        <v>58.5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115</v>
      </c>
      <c r="BH16" s="626"/>
      <c r="BI16" s="626"/>
      <c r="BJ16" s="626"/>
      <c r="BK16" s="626"/>
      <c r="BL16" s="626"/>
      <c r="BM16" s="626"/>
      <c r="BN16" s="627"/>
      <c r="BO16" s="628" t="s">
        <v>115</v>
      </c>
      <c r="BP16" s="628"/>
      <c r="BQ16" s="628"/>
      <c r="BR16" s="628"/>
      <c r="BS16" s="634" t="s">
        <v>115</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8900</v>
      </c>
      <c r="CS16" s="626"/>
      <c r="CT16" s="626"/>
      <c r="CU16" s="626"/>
      <c r="CV16" s="626"/>
      <c r="CW16" s="626"/>
      <c r="CX16" s="626"/>
      <c r="CY16" s="627"/>
      <c r="CZ16" s="628">
        <v>0</v>
      </c>
      <c r="DA16" s="628"/>
      <c r="DB16" s="628"/>
      <c r="DC16" s="628"/>
      <c r="DD16" s="634" t="s">
        <v>115</v>
      </c>
      <c r="DE16" s="626"/>
      <c r="DF16" s="626"/>
      <c r="DG16" s="626"/>
      <c r="DH16" s="626"/>
      <c r="DI16" s="626"/>
      <c r="DJ16" s="626"/>
      <c r="DK16" s="626"/>
      <c r="DL16" s="626"/>
      <c r="DM16" s="626"/>
      <c r="DN16" s="626"/>
      <c r="DO16" s="626"/>
      <c r="DP16" s="627"/>
      <c r="DQ16" s="634">
        <v>4200</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7344017</v>
      </c>
      <c r="S17" s="626"/>
      <c r="T17" s="626"/>
      <c r="U17" s="626"/>
      <c r="V17" s="626"/>
      <c r="W17" s="626"/>
      <c r="X17" s="626"/>
      <c r="Y17" s="627"/>
      <c r="Z17" s="628">
        <v>30.1</v>
      </c>
      <c r="AA17" s="628"/>
      <c r="AB17" s="628"/>
      <c r="AC17" s="628"/>
      <c r="AD17" s="629">
        <v>7344017</v>
      </c>
      <c r="AE17" s="629"/>
      <c r="AF17" s="629"/>
      <c r="AG17" s="629"/>
      <c r="AH17" s="629"/>
      <c r="AI17" s="629"/>
      <c r="AJ17" s="629"/>
      <c r="AK17" s="629"/>
      <c r="AL17" s="630">
        <v>58.5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115</v>
      </c>
      <c r="BH17" s="626"/>
      <c r="BI17" s="626"/>
      <c r="BJ17" s="626"/>
      <c r="BK17" s="626"/>
      <c r="BL17" s="626"/>
      <c r="BM17" s="626"/>
      <c r="BN17" s="627"/>
      <c r="BO17" s="628" t="s">
        <v>115</v>
      </c>
      <c r="BP17" s="628"/>
      <c r="BQ17" s="628"/>
      <c r="BR17" s="628"/>
      <c r="BS17" s="634" t="s">
        <v>115</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3741058</v>
      </c>
      <c r="CS17" s="626"/>
      <c r="CT17" s="626"/>
      <c r="CU17" s="626"/>
      <c r="CV17" s="626"/>
      <c r="CW17" s="626"/>
      <c r="CX17" s="626"/>
      <c r="CY17" s="627"/>
      <c r="CZ17" s="628">
        <v>16</v>
      </c>
      <c r="DA17" s="628"/>
      <c r="DB17" s="628"/>
      <c r="DC17" s="628"/>
      <c r="DD17" s="634" t="s">
        <v>115</v>
      </c>
      <c r="DE17" s="626"/>
      <c r="DF17" s="626"/>
      <c r="DG17" s="626"/>
      <c r="DH17" s="626"/>
      <c r="DI17" s="626"/>
      <c r="DJ17" s="626"/>
      <c r="DK17" s="626"/>
      <c r="DL17" s="626"/>
      <c r="DM17" s="626"/>
      <c r="DN17" s="626"/>
      <c r="DO17" s="626"/>
      <c r="DP17" s="627"/>
      <c r="DQ17" s="634">
        <v>3595678</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1226411</v>
      </c>
      <c r="S18" s="626"/>
      <c r="T18" s="626"/>
      <c r="U18" s="626"/>
      <c r="V18" s="626"/>
      <c r="W18" s="626"/>
      <c r="X18" s="626"/>
      <c r="Y18" s="627"/>
      <c r="Z18" s="628">
        <v>5</v>
      </c>
      <c r="AA18" s="628"/>
      <c r="AB18" s="628"/>
      <c r="AC18" s="628"/>
      <c r="AD18" s="629" t="s">
        <v>115</v>
      </c>
      <c r="AE18" s="629"/>
      <c r="AF18" s="629"/>
      <c r="AG18" s="629"/>
      <c r="AH18" s="629"/>
      <c r="AI18" s="629"/>
      <c r="AJ18" s="629"/>
      <c r="AK18" s="629"/>
      <c r="AL18" s="630" t="s">
        <v>115</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115</v>
      </c>
      <c r="BH18" s="626"/>
      <c r="BI18" s="626"/>
      <c r="BJ18" s="626"/>
      <c r="BK18" s="626"/>
      <c r="BL18" s="626"/>
      <c r="BM18" s="626"/>
      <c r="BN18" s="627"/>
      <c r="BO18" s="628" t="s">
        <v>115</v>
      </c>
      <c r="BP18" s="628"/>
      <c r="BQ18" s="628"/>
      <c r="BR18" s="628"/>
      <c r="BS18" s="634" t="s">
        <v>115</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115</v>
      </c>
      <c r="CS18" s="626"/>
      <c r="CT18" s="626"/>
      <c r="CU18" s="626"/>
      <c r="CV18" s="626"/>
      <c r="CW18" s="626"/>
      <c r="CX18" s="626"/>
      <c r="CY18" s="627"/>
      <c r="CZ18" s="628" t="s">
        <v>115</v>
      </c>
      <c r="DA18" s="628"/>
      <c r="DB18" s="628"/>
      <c r="DC18" s="628"/>
      <c r="DD18" s="634" t="s">
        <v>115</v>
      </c>
      <c r="DE18" s="626"/>
      <c r="DF18" s="626"/>
      <c r="DG18" s="626"/>
      <c r="DH18" s="626"/>
      <c r="DI18" s="626"/>
      <c r="DJ18" s="626"/>
      <c r="DK18" s="626"/>
      <c r="DL18" s="626"/>
      <c r="DM18" s="626"/>
      <c r="DN18" s="626"/>
      <c r="DO18" s="626"/>
      <c r="DP18" s="627"/>
      <c r="DQ18" s="634" t="s">
        <v>115</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115</v>
      </c>
      <c r="S19" s="626"/>
      <c r="T19" s="626"/>
      <c r="U19" s="626"/>
      <c r="V19" s="626"/>
      <c r="W19" s="626"/>
      <c r="X19" s="626"/>
      <c r="Y19" s="627"/>
      <c r="Z19" s="628" t="s">
        <v>115</v>
      </c>
      <c r="AA19" s="628"/>
      <c r="AB19" s="628"/>
      <c r="AC19" s="628"/>
      <c r="AD19" s="629" t="s">
        <v>115</v>
      </c>
      <c r="AE19" s="629"/>
      <c r="AF19" s="629"/>
      <c r="AG19" s="629"/>
      <c r="AH19" s="629"/>
      <c r="AI19" s="629"/>
      <c r="AJ19" s="629"/>
      <c r="AK19" s="629"/>
      <c r="AL19" s="630" t="s">
        <v>115</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6671</v>
      </c>
      <c r="BH19" s="626"/>
      <c r="BI19" s="626"/>
      <c r="BJ19" s="626"/>
      <c r="BK19" s="626"/>
      <c r="BL19" s="626"/>
      <c r="BM19" s="626"/>
      <c r="BN19" s="627"/>
      <c r="BO19" s="628">
        <v>0.2</v>
      </c>
      <c r="BP19" s="628"/>
      <c r="BQ19" s="628"/>
      <c r="BR19" s="628"/>
      <c r="BS19" s="634" t="s">
        <v>115</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115</v>
      </c>
      <c r="CS19" s="626"/>
      <c r="CT19" s="626"/>
      <c r="CU19" s="626"/>
      <c r="CV19" s="626"/>
      <c r="CW19" s="626"/>
      <c r="CX19" s="626"/>
      <c r="CY19" s="627"/>
      <c r="CZ19" s="628" t="s">
        <v>115</v>
      </c>
      <c r="DA19" s="628"/>
      <c r="DB19" s="628"/>
      <c r="DC19" s="628"/>
      <c r="DD19" s="634" t="s">
        <v>115</v>
      </c>
      <c r="DE19" s="626"/>
      <c r="DF19" s="626"/>
      <c r="DG19" s="626"/>
      <c r="DH19" s="626"/>
      <c r="DI19" s="626"/>
      <c r="DJ19" s="626"/>
      <c r="DK19" s="626"/>
      <c r="DL19" s="626"/>
      <c r="DM19" s="626"/>
      <c r="DN19" s="626"/>
      <c r="DO19" s="626"/>
      <c r="DP19" s="627"/>
      <c r="DQ19" s="634" t="s">
        <v>115</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13753218</v>
      </c>
      <c r="S20" s="626"/>
      <c r="T20" s="626"/>
      <c r="U20" s="626"/>
      <c r="V20" s="626"/>
      <c r="W20" s="626"/>
      <c r="X20" s="626"/>
      <c r="Y20" s="627"/>
      <c r="Z20" s="628">
        <v>56.4</v>
      </c>
      <c r="AA20" s="628"/>
      <c r="AB20" s="628"/>
      <c r="AC20" s="628"/>
      <c r="AD20" s="629">
        <v>12526807</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6671</v>
      </c>
      <c r="BH20" s="626"/>
      <c r="BI20" s="626"/>
      <c r="BJ20" s="626"/>
      <c r="BK20" s="626"/>
      <c r="BL20" s="626"/>
      <c r="BM20" s="626"/>
      <c r="BN20" s="627"/>
      <c r="BO20" s="628">
        <v>0.2</v>
      </c>
      <c r="BP20" s="628"/>
      <c r="BQ20" s="628"/>
      <c r="BR20" s="628"/>
      <c r="BS20" s="634" t="s">
        <v>115</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23351254</v>
      </c>
      <c r="CS20" s="626"/>
      <c r="CT20" s="626"/>
      <c r="CU20" s="626"/>
      <c r="CV20" s="626"/>
      <c r="CW20" s="626"/>
      <c r="CX20" s="626"/>
      <c r="CY20" s="627"/>
      <c r="CZ20" s="628">
        <v>100</v>
      </c>
      <c r="DA20" s="628"/>
      <c r="DB20" s="628"/>
      <c r="DC20" s="628"/>
      <c r="DD20" s="634">
        <v>5114293</v>
      </c>
      <c r="DE20" s="626"/>
      <c r="DF20" s="626"/>
      <c r="DG20" s="626"/>
      <c r="DH20" s="626"/>
      <c r="DI20" s="626"/>
      <c r="DJ20" s="626"/>
      <c r="DK20" s="626"/>
      <c r="DL20" s="626"/>
      <c r="DM20" s="626"/>
      <c r="DN20" s="626"/>
      <c r="DO20" s="626"/>
      <c r="DP20" s="627"/>
      <c r="DQ20" s="634">
        <v>14408494</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6164</v>
      </c>
      <c r="S21" s="626"/>
      <c r="T21" s="626"/>
      <c r="U21" s="626"/>
      <c r="V21" s="626"/>
      <c r="W21" s="626"/>
      <c r="X21" s="626"/>
      <c r="Y21" s="627"/>
      <c r="Z21" s="628">
        <v>0</v>
      </c>
      <c r="AA21" s="628"/>
      <c r="AB21" s="628"/>
      <c r="AC21" s="628"/>
      <c r="AD21" s="629">
        <v>6164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6671</v>
      </c>
      <c r="BH21" s="626"/>
      <c r="BI21" s="626"/>
      <c r="BJ21" s="626"/>
      <c r="BK21" s="626"/>
      <c r="BL21" s="626"/>
      <c r="BM21" s="626"/>
      <c r="BN21" s="627"/>
      <c r="BO21" s="628">
        <v>0.2</v>
      </c>
      <c r="BP21" s="628"/>
      <c r="BQ21" s="628"/>
      <c r="BR21" s="628"/>
      <c r="BS21" s="634" t="s">
        <v>115</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86439</v>
      </c>
      <c r="S22" s="626"/>
      <c r="T22" s="626"/>
      <c r="U22" s="626"/>
      <c r="V22" s="626"/>
      <c r="W22" s="626"/>
      <c r="X22" s="626"/>
      <c r="Y22" s="627"/>
      <c r="Z22" s="628">
        <v>0.4</v>
      </c>
      <c r="AA22" s="628"/>
      <c r="AB22" s="628"/>
      <c r="AC22" s="628"/>
      <c r="AD22" s="629" t="s">
        <v>115</v>
      </c>
      <c r="AE22" s="629"/>
      <c r="AF22" s="629"/>
      <c r="AG22" s="629"/>
      <c r="AH22" s="629"/>
      <c r="AI22" s="629"/>
      <c r="AJ22" s="629"/>
      <c r="AK22" s="629"/>
      <c r="AL22" s="630" t="s">
        <v>115</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115</v>
      </c>
      <c r="BH22" s="626"/>
      <c r="BI22" s="626"/>
      <c r="BJ22" s="626"/>
      <c r="BK22" s="626"/>
      <c r="BL22" s="626"/>
      <c r="BM22" s="626"/>
      <c r="BN22" s="627"/>
      <c r="BO22" s="628" t="s">
        <v>115</v>
      </c>
      <c r="BP22" s="628"/>
      <c r="BQ22" s="628"/>
      <c r="BR22" s="628"/>
      <c r="BS22" s="634" t="s">
        <v>115</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625272</v>
      </c>
      <c r="S23" s="626"/>
      <c r="T23" s="626"/>
      <c r="U23" s="626"/>
      <c r="V23" s="626"/>
      <c r="W23" s="626"/>
      <c r="X23" s="626"/>
      <c r="Y23" s="627"/>
      <c r="Z23" s="628">
        <v>2.6</v>
      </c>
      <c r="AA23" s="628"/>
      <c r="AB23" s="628"/>
      <c r="AC23" s="628"/>
      <c r="AD23" s="629">
        <v>16106</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115</v>
      </c>
      <c r="BH23" s="626"/>
      <c r="BI23" s="626"/>
      <c r="BJ23" s="626"/>
      <c r="BK23" s="626"/>
      <c r="BL23" s="626"/>
      <c r="BM23" s="626"/>
      <c r="BN23" s="627"/>
      <c r="BO23" s="628" t="s">
        <v>115</v>
      </c>
      <c r="BP23" s="628"/>
      <c r="BQ23" s="628"/>
      <c r="BR23" s="628"/>
      <c r="BS23" s="634" t="s">
        <v>115</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94489</v>
      </c>
      <c r="S24" s="626"/>
      <c r="T24" s="626"/>
      <c r="U24" s="626"/>
      <c r="V24" s="626"/>
      <c r="W24" s="626"/>
      <c r="X24" s="626"/>
      <c r="Y24" s="627"/>
      <c r="Z24" s="628">
        <v>0.4</v>
      </c>
      <c r="AA24" s="628"/>
      <c r="AB24" s="628"/>
      <c r="AC24" s="628"/>
      <c r="AD24" s="629" t="s">
        <v>115</v>
      </c>
      <c r="AE24" s="629"/>
      <c r="AF24" s="629"/>
      <c r="AG24" s="629"/>
      <c r="AH24" s="629"/>
      <c r="AI24" s="629"/>
      <c r="AJ24" s="629"/>
      <c r="AK24" s="629"/>
      <c r="AL24" s="630" t="s">
        <v>115</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115</v>
      </c>
      <c r="BH24" s="626"/>
      <c r="BI24" s="626"/>
      <c r="BJ24" s="626"/>
      <c r="BK24" s="626"/>
      <c r="BL24" s="626"/>
      <c r="BM24" s="626"/>
      <c r="BN24" s="627"/>
      <c r="BO24" s="628" t="s">
        <v>115</v>
      </c>
      <c r="BP24" s="628"/>
      <c r="BQ24" s="628"/>
      <c r="BR24" s="628"/>
      <c r="BS24" s="634" t="s">
        <v>115</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9106571</v>
      </c>
      <c r="CS24" s="615"/>
      <c r="CT24" s="615"/>
      <c r="CU24" s="615"/>
      <c r="CV24" s="615"/>
      <c r="CW24" s="615"/>
      <c r="CX24" s="615"/>
      <c r="CY24" s="616"/>
      <c r="CZ24" s="652">
        <v>39</v>
      </c>
      <c r="DA24" s="653"/>
      <c r="DB24" s="653"/>
      <c r="DC24" s="654"/>
      <c r="DD24" s="651">
        <v>6899859</v>
      </c>
      <c r="DE24" s="615"/>
      <c r="DF24" s="615"/>
      <c r="DG24" s="615"/>
      <c r="DH24" s="615"/>
      <c r="DI24" s="615"/>
      <c r="DJ24" s="615"/>
      <c r="DK24" s="616"/>
      <c r="DL24" s="651">
        <v>6443722</v>
      </c>
      <c r="DM24" s="615"/>
      <c r="DN24" s="615"/>
      <c r="DO24" s="615"/>
      <c r="DP24" s="615"/>
      <c r="DQ24" s="615"/>
      <c r="DR24" s="615"/>
      <c r="DS24" s="615"/>
      <c r="DT24" s="615"/>
      <c r="DU24" s="615"/>
      <c r="DV24" s="616"/>
      <c r="DW24" s="619">
        <v>48.8</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1958771</v>
      </c>
      <c r="S25" s="626"/>
      <c r="T25" s="626"/>
      <c r="U25" s="626"/>
      <c r="V25" s="626"/>
      <c r="W25" s="626"/>
      <c r="X25" s="626"/>
      <c r="Y25" s="627"/>
      <c r="Z25" s="628">
        <v>8</v>
      </c>
      <c r="AA25" s="628"/>
      <c r="AB25" s="628"/>
      <c r="AC25" s="628"/>
      <c r="AD25" s="629" t="s">
        <v>115</v>
      </c>
      <c r="AE25" s="629"/>
      <c r="AF25" s="629"/>
      <c r="AG25" s="629"/>
      <c r="AH25" s="629"/>
      <c r="AI25" s="629"/>
      <c r="AJ25" s="629"/>
      <c r="AK25" s="629"/>
      <c r="AL25" s="630" t="s">
        <v>115</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115</v>
      </c>
      <c r="BH25" s="626"/>
      <c r="BI25" s="626"/>
      <c r="BJ25" s="626"/>
      <c r="BK25" s="626"/>
      <c r="BL25" s="626"/>
      <c r="BM25" s="626"/>
      <c r="BN25" s="627"/>
      <c r="BO25" s="628" t="s">
        <v>115</v>
      </c>
      <c r="BP25" s="628"/>
      <c r="BQ25" s="628"/>
      <c r="BR25" s="628"/>
      <c r="BS25" s="634" t="s">
        <v>115</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2806712</v>
      </c>
      <c r="CS25" s="657"/>
      <c r="CT25" s="657"/>
      <c r="CU25" s="657"/>
      <c r="CV25" s="657"/>
      <c r="CW25" s="657"/>
      <c r="CX25" s="657"/>
      <c r="CY25" s="658"/>
      <c r="CZ25" s="659">
        <v>12</v>
      </c>
      <c r="DA25" s="660"/>
      <c r="DB25" s="660"/>
      <c r="DC25" s="661"/>
      <c r="DD25" s="634">
        <v>2496568</v>
      </c>
      <c r="DE25" s="657"/>
      <c r="DF25" s="657"/>
      <c r="DG25" s="657"/>
      <c r="DH25" s="657"/>
      <c r="DI25" s="657"/>
      <c r="DJ25" s="657"/>
      <c r="DK25" s="658"/>
      <c r="DL25" s="634">
        <v>2360094</v>
      </c>
      <c r="DM25" s="657"/>
      <c r="DN25" s="657"/>
      <c r="DO25" s="657"/>
      <c r="DP25" s="657"/>
      <c r="DQ25" s="657"/>
      <c r="DR25" s="657"/>
      <c r="DS25" s="657"/>
      <c r="DT25" s="657"/>
      <c r="DU25" s="657"/>
      <c r="DV25" s="658"/>
      <c r="DW25" s="630">
        <v>17.899999999999999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115</v>
      </c>
      <c r="S26" s="626"/>
      <c r="T26" s="626"/>
      <c r="U26" s="626"/>
      <c r="V26" s="626"/>
      <c r="W26" s="626"/>
      <c r="X26" s="626"/>
      <c r="Y26" s="627"/>
      <c r="Z26" s="628" t="s">
        <v>115</v>
      </c>
      <c r="AA26" s="628"/>
      <c r="AB26" s="628"/>
      <c r="AC26" s="628"/>
      <c r="AD26" s="629" t="s">
        <v>115</v>
      </c>
      <c r="AE26" s="629"/>
      <c r="AF26" s="629"/>
      <c r="AG26" s="629"/>
      <c r="AH26" s="629"/>
      <c r="AI26" s="629"/>
      <c r="AJ26" s="629"/>
      <c r="AK26" s="629"/>
      <c r="AL26" s="630" t="s">
        <v>115</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115</v>
      </c>
      <c r="BH26" s="626"/>
      <c r="BI26" s="626"/>
      <c r="BJ26" s="626"/>
      <c r="BK26" s="626"/>
      <c r="BL26" s="626"/>
      <c r="BM26" s="626"/>
      <c r="BN26" s="627"/>
      <c r="BO26" s="628" t="s">
        <v>115</v>
      </c>
      <c r="BP26" s="628"/>
      <c r="BQ26" s="628"/>
      <c r="BR26" s="628"/>
      <c r="BS26" s="634" t="s">
        <v>115</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1662909</v>
      </c>
      <c r="CS26" s="626"/>
      <c r="CT26" s="626"/>
      <c r="CU26" s="626"/>
      <c r="CV26" s="626"/>
      <c r="CW26" s="626"/>
      <c r="CX26" s="626"/>
      <c r="CY26" s="627"/>
      <c r="CZ26" s="659">
        <v>7.1</v>
      </c>
      <c r="DA26" s="660"/>
      <c r="DB26" s="660"/>
      <c r="DC26" s="661"/>
      <c r="DD26" s="634">
        <v>1359242</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1743314</v>
      </c>
      <c r="S27" s="626"/>
      <c r="T27" s="626"/>
      <c r="U27" s="626"/>
      <c r="V27" s="626"/>
      <c r="W27" s="626"/>
      <c r="X27" s="626"/>
      <c r="Y27" s="627"/>
      <c r="Z27" s="628">
        <v>7.2</v>
      </c>
      <c r="AA27" s="628"/>
      <c r="AB27" s="628"/>
      <c r="AC27" s="628"/>
      <c r="AD27" s="629" t="s">
        <v>115</v>
      </c>
      <c r="AE27" s="629"/>
      <c r="AF27" s="629"/>
      <c r="AG27" s="629"/>
      <c r="AH27" s="629"/>
      <c r="AI27" s="629"/>
      <c r="AJ27" s="629"/>
      <c r="AK27" s="629"/>
      <c r="AL27" s="630" t="s">
        <v>115</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4350508</v>
      </c>
      <c r="BH27" s="626"/>
      <c r="BI27" s="626"/>
      <c r="BJ27" s="626"/>
      <c r="BK27" s="626"/>
      <c r="BL27" s="626"/>
      <c r="BM27" s="626"/>
      <c r="BN27" s="627"/>
      <c r="BO27" s="628">
        <v>100</v>
      </c>
      <c r="BP27" s="628"/>
      <c r="BQ27" s="628"/>
      <c r="BR27" s="628"/>
      <c r="BS27" s="634" t="s">
        <v>115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2558801</v>
      </c>
      <c r="CS27" s="657"/>
      <c r="CT27" s="657"/>
      <c r="CU27" s="657"/>
      <c r="CV27" s="657"/>
      <c r="CW27" s="657"/>
      <c r="CX27" s="657"/>
      <c r="CY27" s="658"/>
      <c r="CZ27" s="659">
        <v>11</v>
      </c>
      <c r="DA27" s="660"/>
      <c r="DB27" s="660"/>
      <c r="DC27" s="661"/>
      <c r="DD27" s="634">
        <v>807613</v>
      </c>
      <c r="DE27" s="657"/>
      <c r="DF27" s="657"/>
      <c r="DG27" s="657"/>
      <c r="DH27" s="657"/>
      <c r="DI27" s="657"/>
      <c r="DJ27" s="657"/>
      <c r="DK27" s="658"/>
      <c r="DL27" s="634">
        <v>807223</v>
      </c>
      <c r="DM27" s="657"/>
      <c r="DN27" s="657"/>
      <c r="DO27" s="657"/>
      <c r="DP27" s="657"/>
      <c r="DQ27" s="657"/>
      <c r="DR27" s="657"/>
      <c r="DS27" s="657"/>
      <c r="DT27" s="657"/>
      <c r="DU27" s="657"/>
      <c r="DV27" s="658"/>
      <c r="DW27" s="630">
        <v>6.1</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101432</v>
      </c>
      <c r="S28" s="626"/>
      <c r="T28" s="626"/>
      <c r="U28" s="626"/>
      <c r="V28" s="626"/>
      <c r="W28" s="626"/>
      <c r="X28" s="626"/>
      <c r="Y28" s="627"/>
      <c r="Z28" s="628">
        <v>0.4</v>
      </c>
      <c r="AA28" s="628"/>
      <c r="AB28" s="628"/>
      <c r="AC28" s="628"/>
      <c r="AD28" s="629">
        <v>3575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3741058</v>
      </c>
      <c r="CS28" s="626"/>
      <c r="CT28" s="626"/>
      <c r="CU28" s="626"/>
      <c r="CV28" s="626"/>
      <c r="CW28" s="626"/>
      <c r="CX28" s="626"/>
      <c r="CY28" s="627"/>
      <c r="CZ28" s="659">
        <v>16</v>
      </c>
      <c r="DA28" s="660"/>
      <c r="DB28" s="660"/>
      <c r="DC28" s="661"/>
      <c r="DD28" s="634">
        <v>3595678</v>
      </c>
      <c r="DE28" s="626"/>
      <c r="DF28" s="626"/>
      <c r="DG28" s="626"/>
      <c r="DH28" s="626"/>
      <c r="DI28" s="626"/>
      <c r="DJ28" s="626"/>
      <c r="DK28" s="627"/>
      <c r="DL28" s="634">
        <v>3276405</v>
      </c>
      <c r="DM28" s="626"/>
      <c r="DN28" s="626"/>
      <c r="DO28" s="626"/>
      <c r="DP28" s="626"/>
      <c r="DQ28" s="626"/>
      <c r="DR28" s="626"/>
      <c r="DS28" s="626"/>
      <c r="DT28" s="626"/>
      <c r="DU28" s="626"/>
      <c r="DV28" s="627"/>
      <c r="DW28" s="630">
        <v>24.8</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363148</v>
      </c>
      <c r="S29" s="626"/>
      <c r="T29" s="626"/>
      <c r="U29" s="626"/>
      <c r="V29" s="626"/>
      <c r="W29" s="626"/>
      <c r="X29" s="626"/>
      <c r="Y29" s="627"/>
      <c r="Z29" s="628">
        <v>1.5</v>
      </c>
      <c r="AA29" s="628"/>
      <c r="AB29" s="628"/>
      <c r="AC29" s="628"/>
      <c r="AD29" s="629" t="s">
        <v>115</v>
      </c>
      <c r="AE29" s="629"/>
      <c r="AF29" s="629"/>
      <c r="AG29" s="629"/>
      <c r="AH29" s="629"/>
      <c r="AI29" s="629"/>
      <c r="AJ29" s="629"/>
      <c r="AK29" s="629"/>
      <c r="AL29" s="630" t="s">
        <v>115</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3740903</v>
      </c>
      <c r="CS29" s="657"/>
      <c r="CT29" s="657"/>
      <c r="CU29" s="657"/>
      <c r="CV29" s="657"/>
      <c r="CW29" s="657"/>
      <c r="CX29" s="657"/>
      <c r="CY29" s="658"/>
      <c r="CZ29" s="659">
        <v>16</v>
      </c>
      <c r="DA29" s="660"/>
      <c r="DB29" s="660"/>
      <c r="DC29" s="661"/>
      <c r="DD29" s="634">
        <v>3595523</v>
      </c>
      <c r="DE29" s="657"/>
      <c r="DF29" s="657"/>
      <c r="DG29" s="657"/>
      <c r="DH29" s="657"/>
      <c r="DI29" s="657"/>
      <c r="DJ29" s="657"/>
      <c r="DK29" s="658"/>
      <c r="DL29" s="634">
        <v>3276250</v>
      </c>
      <c r="DM29" s="657"/>
      <c r="DN29" s="657"/>
      <c r="DO29" s="657"/>
      <c r="DP29" s="657"/>
      <c r="DQ29" s="657"/>
      <c r="DR29" s="657"/>
      <c r="DS29" s="657"/>
      <c r="DT29" s="657"/>
      <c r="DU29" s="657"/>
      <c r="DV29" s="658"/>
      <c r="DW29" s="630">
        <v>24.8</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680268</v>
      </c>
      <c r="S30" s="626"/>
      <c r="T30" s="626"/>
      <c r="U30" s="626"/>
      <c r="V30" s="626"/>
      <c r="W30" s="626"/>
      <c r="X30" s="626"/>
      <c r="Y30" s="627"/>
      <c r="Z30" s="628">
        <v>2.8</v>
      </c>
      <c r="AA30" s="628"/>
      <c r="AB30" s="628"/>
      <c r="AC30" s="628"/>
      <c r="AD30" s="629" t="s">
        <v>115</v>
      </c>
      <c r="AE30" s="629"/>
      <c r="AF30" s="629"/>
      <c r="AG30" s="629"/>
      <c r="AH30" s="629"/>
      <c r="AI30" s="629"/>
      <c r="AJ30" s="629"/>
      <c r="AK30" s="629"/>
      <c r="AL30" s="630" t="s">
        <v>115</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98.7</v>
      </c>
      <c r="BH30" s="684"/>
      <c r="BI30" s="684"/>
      <c r="BJ30" s="684"/>
      <c r="BK30" s="684"/>
      <c r="BL30" s="684"/>
      <c r="BM30" s="620">
        <v>94</v>
      </c>
      <c r="BN30" s="684"/>
      <c r="BO30" s="684"/>
      <c r="BP30" s="684"/>
      <c r="BQ30" s="685"/>
      <c r="BR30" s="683">
        <v>98.8</v>
      </c>
      <c r="BS30" s="684"/>
      <c r="BT30" s="684"/>
      <c r="BU30" s="684"/>
      <c r="BV30" s="684"/>
      <c r="BW30" s="684"/>
      <c r="BX30" s="620">
        <v>94.2</v>
      </c>
      <c r="BY30" s="684"/>
      <c r="BZ30" s="684"/>
      <c r="CA30" s="684"/>
      <c r="CB30" s="685"/>
      <c r="CD30" s="688"/>
      <c r="CE30" s="689"/>
      <c r="CF30" s="639" t="s">
        <v>294</v>
      </c>
      <c r="CG30" s="640"/>
      <c r="CH30" s="640"/>
      <c r="CI30" s="640"/>
      <c r="CJ30" s="640"/>
      <c r="CK30" s="640"/>
      <c r="CL30" s="640"/>
      <c r="CM30" s="640"/>
      <c r="CN30" s="640"/>
      <c r="CO30" s="640"/>
      <c r="CP30" s="640"/>
      <c r="CQ30" s="641"/>
      <c r="CR30" s="625">
        <v>3481190</v>
      </c>
      <c r="CS30" s="626"/>
      <c r="CT30" s="626"/>
      <c r="CU30" s="626"/>
      <c r="CV30" s="626"/>
      <c r="CW30" s="626"/>
      <c r="CX30" s="626"/>
      <c r="CY30" s="627"/>
      <c r="CZ30" s="659">
        <v>14.9</v>
      </c>
      <c r="DA30" s="660"/>
      <c r="DB30" s="660"/>
      <c r="DC30" s="661"/>
      <c r="DD30" s="634">
        <v>3347411</v>
      </c>
      <c r="DE30" s="626"/>
      <c r="DF30" s="626"/>
      <c r="DG30" s="626"/>
      <c r="DH30" s="626"/>
      <c r="DI30" s="626"/>
      <c r="DJ30" s="626"/>
      <c r="DK30" s="627"/>
      <c r="DL30" s="634">
        <v>3028138</v>
      </c>
      <c r="DM30" s="626"/>
      <c r="DN30" s="626"/>
      <c r="DO30" s="626"/>
      <c r="DP30" s="626"/>
      <c r="DQ30" s="626"/>
      <c r="DR30" s="626"/>
      <c r="DS30" s="626"/>
      <c r="DT30" s="626"/>
      <c r="DU30" s="626"/>
      <c r="DV30" s="627"/>
      <c r="DW30" s="630">
        <v>22.9</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787647</v>
      </c>
      <c r="S31" s="626"/>
      <c r="T31" s="626"/>
      <c r="U31" s="626"/>
      <c r="V31" s="626"/>
      <c r="W31" s="626"/>
      <c r="X31" s="626"/>
      <c r="Y31" s="627"/>
      <c r="Z31" s="628">
        <v>3.2</v>
      </c>
      <c r="AA31" s="628"/>
      <c r="AB31" s="628"/>
      <c r="AC31" s="628"/>
      <c r="AD31" s="629" t="s">
        <v>115</v>
      </c>
      <c r="AE31" s="629"/>
      <c r="AF31" s="629"/>
      <c r="AG31" s="629"/>
      <c r="AH31" s="629"/>
      <c r="AI31" s="629"/>
      <c r="AJ31" s="629"/>
      <c r="AK31" s="629"/>
      <c r="AL31" s="630" t="s">
        <v>115</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94.5</v>
      </c>
      <c r="BN31" s="681"/>
      <c r="BO31" s="681"/>
      <c r="BP31" s="681"/>
      <c r="BQ31" s="682"/>
      <c r="BR31" s="680">
        <v>98.8</v>
      </c>
      <c r="BS31" s="657"/>
      <c r="BT31" s="657"/>
      <c r="BU31" s="657"/>
      <c r="BV31" s="657"/>
      <c r="BW31" s="657"/>
      <c r="BX31" s="631">
        <v>94.5</v>
      </c>
      <c r="BY31" s="681"/>
      <c r="BZ31" s="681"/>
      <c r="CA31" s="681"/>
      <c r="CB31" s="682"/>
      <c r="CD31" s="688"/>
      <c r="CE31" s="689"/>
      <c r="CF31" s="639" t="s">
        <v>298</v>
      </c>
      <c r="CG31" s="640"/>
      <c r="CH31" s="640"/>
      <c r="CI31" s="640"/>
      <c r="CJ31" s="640"/>
      <c r="CK31" s="640"/>
      <c r="CL31" s="640"/>
      <c r="CM31" s="640"/>
      <c r="CN31" s="640"/>
      <c r="CO31" s="640"/>
      <c r="CP31" s="640"/>
      <c r="CQ31" s="641"/>
      <c r="CR31" s="625">
        <v>259713</v>
      </c>
      <c r="CS31" s="657"/>
      <c r="CT31" s="657"/>
      <c r="CU31" s="657"/>
      <c r="CV31" s="657"/>
      <c r="CW31" s="657"/>
      <c r="CX31" s="657"/>
      <c r="CY31" s="658"/>
      <c r="CZ31" s="659">
        <v>1.1000000000000001</v>
      </c>
      <c r="DA31" s="660"/>
      <c r="DB31" s="660"/>
      <c r="DC31" s="661"/>
      <c r="DD31" s="634">
        <v>248112</v>
      </c>
      <c r="DE31" s="657"/>
      <c r="DF31" s="657"/>
      <c r="DG31" s="657"/>
      <c r="DH31" s="657"/>
      <c r="DI31" s="657"/>
      <c r="DJ31" s="657"/>
      <c r="DK31" s="658"/>
      <c r="DL31" s="634">
        <v>248112</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978963</v>
      </c>
      <c r="S32" s="626"/>
      <c r="T32" s="626"/>
      <c r="U32" s="626"/>
      <c r="V32" s="626"/>
      <c r="W32" s="626"/>
      <c r="X32" s="626"/>
      <c r="Y32" s="627"/>
      <c r="Z32" s="628">
        <v>4</v>
      </c>
      <c r="AA32" s="628"/>
      <c r="AB32" s="628"/>
      <c r="AC32" s="628"/>
      <c r="AD32" s="629">
        <v>5829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98.6</v>
      </c>
      <c r="BH32" s="693"/>
      <c r="BI32" s="693"/>
      <c r="BJ32" s="693"/>
      <c r="BK32" s="693"/>
      <c r="BL32" s="693"/>
      <c r="BM32" s="694">
        <v>93.4</v>
      </c>
      <c r="BN32" s="693"/>
      <c r="BO32" s="693"/>
      <c r="BP32" s="693"/>
      <c r="BQ32" s="695"/>
      <c r="BR32" s="692">
        <v>98.7</v>
      </c>
      <c r="BS32" s="693"/>
      <c r="BT32" s="693"/>
      <c r="BU32" s="693"/>
      <c r="BV32" s="693"/>
      <c r="BW32" s="693"/>
      <c r="BX32" s="694">
        <v>93.6</v>
      </c>
      <c r="BY32" s="693"/>
      <c r="BZ32" s="693"/>
      <c r="CA32" s="693"/>
      <c r="CB32" s="695"/>
      <c r="CD32" s="690"/>
      <c r="CE32" s="691"/>
      <c r="CF32" s="639" t="s">
        <v>301</v>
      </c>
      <c r="CG32" s="640"/>
      <c r="CH32" s="640"/>
      <c r="CI32" s="640"/>
      <c r="CJ32" s="640"/>
      <c r="CK32" s="640"/>
      <c r="CL32" s="640"/>
      <c r="CM32" s="640"/>
      <c r="CN32" s="640"/>
      <c r="CO32" s="640"/>
      <c r="CP32" s="640"/>
      <c r="CQ32" s="641"/>
      <c r="CR32" s="625">
        <v>155</v>
      </c>
      <c r="CS32" s="626"/>
      <c r="CT32" s="626"/>
      <c r="CU32" s="626"/>
      <c r="CV32" s="626"/>
      <c r="CW32" s="626"/>
      <c r="CX32" s="626"/>
      <c r="CY32" s="627"/>
      <c r="CZ32" s="659">
        <v>0</v>
      </c>
      <c r="DA32" s="660"/>
      <c r="DB32" s="660"/>
      <c r="DC32" s="661"/>
      <c r="DD32" s="634">
        <v>155</v>
      </c>
      <c r="DE32" s="626"/>
      <c r="DF32" s="626"/>
      <c r="DG32" s="626"/>
      <c r="DH32" s="626"/>
      <c r="DI32" s="626"/>
      <c r="DJ32" s="626"/>
      <c r="DK32" s="627"/>
      <c r="DL32" s="634">
        <v>155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3196700</v>
      </c>
      <c r="S33" s="626"/>
      <c r="T33" s="626"/>
      <c r="U33" s="626"/>
      <c r="V33" s="626"/>
      <c r="W33" s="626"/>
      <c r="X33" s="626"/>
      <c r="Y33" s="627"/>
      <c r="Z33" s="628">
        <v>13.1</v>
      </c>
      <c r="AA33" s="628"/>
      <c r="AB33" s="628"/>
      <c r="AC33" s="628"/>
      <c r="AD33" s="629" t="s">
        <v>115</v>
      </c>
      <c r="AE33" s="629"/>
      <c r="AF33" s="629"/>
      <c r="AG33" s="629"/>
      <c r="AH33" s="629"/>
      <c r="AI33" s="629"/>
      <c r="AJ33" s="629"/>
      <c r="AK33" s="629"/>
      <c r="AL33" s="630" t="s">
        <v>115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9121490</v>
      </c>
      <c r="CS33" s="657"/>
      <c r="CT33" s="657"/>
      <c r="CU33" s="657"/>
      <c r="CV33" s="657"/>
      <c r="CW33" s="657"/>
      <c r="CX33" s="657"/>
      <c r="CY33" s="658"/>
      <c r="CZ33" s="659">
        <v>39.1</v>
      </c>
      <c r="DA33" s="660"/>
      <c r="DB33" s="660"/>
      <c r="DC33" s="661"/>
      <c r="DD33" s="634">
        <v>6218317</v>
      </c>
      <c r="DE33" s="657"/>
      <c r="DF33" s="657"/>
      <c r="DG33" s="657"/>
      <c r="DH33" s="657"/>
      <c r="DI33" s="657"/>
      <c r="DJ33" s="657"/>
      <c r="DK33" s="658"/>
      <c r="DL33" s="634">
        <v>5118663</v>
      </c>
      <c r="DM33" s="657"/>
      <c r="DN33" s="657"/>
      <c r="DO33" s="657"/>
      <c r="DP33" s="657"/>
      <c r="DQ33" s="657"/>
      <c r="DR33" s="657"/>
      <c r="DS33" s="657"/>
      <c r="DT33" s="657"/>
      <c r="DU33" s="657"/>
      <c r="DV33" s="658"/>
      <c r="DW33" s="630">
        <v>38.700000000000003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115</v>
      </c>
      <c r="S34" s="626"/>
      <c r="T34" s="626"/>
      <c r="U34" s="626"/>
      <c r="V34" s="626"/>
      <c r="W34" s="626"/>
      <c r="X34" s="626"/>
      <c r="Y34" s="627"/>
      <c r="Z34" s="628" t="s">
        <v>115</v>
      </c>
      <c r="AA34" s="628"/>
      <c r="AB34" s="628"/>
      <c r="AC34" s="628"/>
      <c r="AD34" s="629" t="s">
        <v>115</v>
      </c>
      <c r="AE34" s="629"/>
      <c r="AF34" s="629"/>
      <c r="AG34" s="629"/>
      <c r="AH34" s="629"/>
      <c r="AI34" s="629"/>
      <c r="AJ34" s="629"/>
      <c r="AK34" s="629"/>
      <c r="AL34" s="630" t="s">
        <v>115</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3296778</v>
      </c>
      <c r="CS34" s="626"/>
      <c r="CT34" s="626"/>
      <c r="CU34" s="626"/>
      <c r="CV34" s="626"/>
      <c r="CW34" s="626"/>
      <c r="CX34" s="626"/>
      <c r="CY34" s="627"/>
      <c r="CZ34" s="659">
        <v>14.1</v>
      </c>
      <c r="DA34" s="660"/>
      <c r="DB34" s="660"/>
      <c r="DC34" s="661"/>
      <c r="DD34" s="634">
        <v>1980085</v>
      </c>
      <c r="DE34" s="626"/>
      <c r="DF34" s="626"/>
      <c r="DG34" s="626"/>
      <c r="DH34" s="626"/>
      <c r="DI34" s="626"/>
      <c r="DJ34" s="626"/>
      <c r="DK34" s="627"/>
      <c r="DL34" s="634">
        <v>1395102</v>
      </c>
      <c r="DM34" s="626"/>
      <c r="DN34" s="626"/>
      <c r="DO34" s="626"/>
      <c r="DP34" s="626"/>
      <c r="DQ34" s="626"/>
      <c r="DR34" s="626"/>
      <c r="DS34" s="626"/>
      <c r="DT34" s="626"/>
      <c r="DU34" s="626"/>
      <c r="DV34" s="627"/>
      <c r="DW34" s="630">
        <v>10.6</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657100</v>
      </c>
      <c r="S35" s="626"/>
      <c r="T35" s="626"/>
      <c r="U35" s="626"/>
      <c r="V35" s="626"/>
      <c r="W35" s="626"/>
      <c r="X35" s="626"/>
      <c r="Y35" s="627"/>
      <c r="Z35" s="628">
        <v>2.7</v>
      </c>
      <c r="AA35" s="628"/>
      <c r="AB35" s="628"/>
      <c r="AC35" s="628"/>
      <c r="AD35" s="629" t="s">
        <v>115</v>
      </c>
      <c r="AE35" s="629"/>
      <c r="AF35" s="629"/>
      <c r="AG35" s="629"/>
      <c r="AH35" s="629"/>
      <c r="AI35" s="629"/>
      <c r="AJ35" s="629"/>
      <c r="AK35" s="629"/>
      <c r="AL35" s="630" t="s">
        <v>115</v>
      </c>
      <c r="AM35" s="631"/>
      <c r="AN35" s="631"/>
      <c r="AO35" s="632"/>
      <c r="AP35" s="188"/>
      <c r="AQ35" s="636" t="s">
        <v>309</v>
      </c>
      <c r="AR35" s="637"/>
      <c r="AS35" s="637"/>
      <c r="AT35" s="637"/>
      <c r="AU35" s="637"/>
      <c r="AV35" s="637"/>
      <c r="AW35" s="637"/>
      <c r="AX35" s="637"/>
      <c r="AY35" s="638"/>
      <c r="AZ35" s="614">
        <v>2783399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841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81455</v>
      </c>
      <c r="CS35" s="657"/>
      <c r="CT35" s="657"/>
      <c r="CU35" s="657"/>
      <c r="CV35" s="657"/>
      <c r="CW35" s="657"/>
      <c r="CX35" s="657"/>
      <c r="CY35" s="658"/>
      <c r="CZ35" s="659">
        <v>0.3</v>
      </c>
      <c r="DA35" s="660"/>
      <c r="DB35" s="660"/>
      <c r="DC35" s="661"/>
      <c r="DD35" s="634">
        <v>69172</v>
      </c>
      <c r="DE35" s="657"/>
      <c r="DF35" s="657"/>
      <c r="DG35" s="657"/>
      <c r="DH35" s="657"/>
      <c r="DI35" s="657"/>
      <c r="DJ35" s="657"/>
      <c r="DK35" s="658"/>
      <c r="DL35" s="634">
        <v>69172</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24375825</v>
      </c>
      <c r="S36" s="698"/>
      <c r="T36" s="698"/>
      <c r="U36" s="698"/>
      <c r="V36" s="698"/>
      <c r="W36" s="698"/>
      <c r="X36" s="698"/>
      <c r="Y36" s="699"/>
      <c r="Z36" s="700">
        <v>100</v>
      </c>
      <c r="AA36" s="700"/>
      <c r="AB36" s="700"/>
      <c r="AC36" s="700"/>
      <c r="AD36" s="701">
        <v>12558481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807555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-53704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2906811</v>
      </c>
      <c r="CS36" s="626"/>
      <c r="CT36" s="626"/>
      <c r="CU36" s="626"/>
      <c r="CV36" s="626"/>
      <c r="CW36" s="626"/>
      <c r="CX36" s="626"/>
      <c r="CY36" s="627"/>
      <c r="CZ36" s="659">
        <v>12.4</v>
      </c>
      <c r="DA36" s="660"/>
      <c r="DB36" s="660"/>
      <c r="DC36" s="661"/>
      <c r="DD36" s="634">
        <v>2149219</v>
      </c>
      <c r="DE36" s="626"/>
      <c r="DF36" s="626"/>
      <c r="DG36" s="626"/>
      <c r="DH36" s="626"/>
      <c r="DI36" s="626"/>
      <c r="DJ36" s="626"/>
      <c r="DK36" s="627"/>
      <c r="DL36" s="634">
        <v>1730173</v>
      </c>
      <c r="DM36" s="626"/>
      <c r="DN36" s="626"/>
      <c r="DO36" s="626"/>
      <c r="DP36" s="626"/>
      <c r="DQ36" s="626"/>
      <c r="DR36" s="626"/>
      <c r="DS36" s="626"/>
      <c r="DT36" s="626"/>
      <c r="DU36" s="626"/>
      <c r="DV36" s="627"/>
      <c r="DW36" s="630">
        <v>13.1</v>
      </c>
      <c r="DX36" s="655"/>
      <c r="DY36" s="655"/>
      <c r="DZ36" s="655"/>
      <c r="EA36" s="655"/>
      <c r="EB36" s="655"/>
      <c r="EC36" s="656"/>
    </row>
    <row r="37" spans="2:133" ht="11.25" customHeight="1">
      <c r="AQ37" s="704" t="s">
        <v>316</v>
      </c>
      <c r="AR37" s="705"/>
      <c r="AS37" s="705"/>
      <c r="AT37" s="705"/>
      <c r="AU37" s="705"/>
      <c r="AV37" s="705"/>
      <c r="AW37" s="705"/>
      <c r="AX37" s="705"/>
      <c r="AY37" s="706"/>
      <c r="AZ37" s="625">
        <v>521137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4412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902901</v>
      </c>
      <c r="CS37" s="657"/>
      <c r="CT37" s="657"/>
      <c r="CU37" s="657"/>
      <c r="CV37" s="657"/>
      <c r="CW37" s="657"/>
      <c r="CX37" s="657"/>
      <c r="CY37" s="658"/>
      <c r="CZ37" s="659">
        <v>3.9</v>
      </c>
      <c r="DA37" s="660"/>
      <c r="DB37" s="660"/>
      <c r="DC37" s="661"/>
      <c r="DD37" s="634">
        <v>899819</v>
      </c>
      <c r="DE37" s="657"/>
      <c r="DF37" s="657"/>
      <c r="DG37" s="657"/>
      <c r="DH37" s="657"/>
      <c r="DI37" s="657"/>
      <c r="DJ37" s="657"/>
      <c r="DK37" s="658"/>
      <c r="DL37" s="634">
        <v>887921</v>
      </c>
      <c r="DM37" s="657"/>
      <c r="DN37" s="657"/>
      <c r="DO37" s="657"/>
      <c r="DP37" s="657"/>
      <c r="DQ37" s="657"/>
      <c r="DR37" s="657"/>
      <c r="DS37" s="657"/>
      <c r="DT37" s="657"/>
      <c r="DU37" s="657"/>
      <c r="DV37" s="658"/>
      <c r="DW37" s="630">
        <v>6.7</v>
      </c>
      <c r="DX37" s="655"/>
      <c r="DY37" s="655"/>
      <c r="DZ37" s="655"/>
      <c r="EA37" s="655"/>
      <c r="EB37" s="655"/>
      <c r="EC37" s="656"/>
    </row>
    <row r="38" spans="2:133" ht="11.25" customHeight="1">
      <c r="AQ38" s="704" t="s">
        <v>319</v>
      </c>
      <c r="AR38" s="705"/>
      <c r="AS38" s="705"/>
      <c r="AT38" s="705"/>
      <c r="AU38" s="705"/>
      <c r="AV38" s="705"/>
      <c r="AW38" s="705"/>
      <c r="AX38" s="705"/>
      <c r="AY38" s="706"/>
      <c r="AZ38" s="625">
        <v>30699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7208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2231548</v>
      </c>
      <c r="CS38" s="626"/>
      <c r="CT38" s="626"/>
      <c r="CU38" s="626"/>
      <c r="CV38" s="626"/>
      <c r="CW38" s="626"/>
      <c r="CX38" s="626"/>
      <c r="CY38" s="627"/>
      <c r="CZ38" s="659">
        <v>9.6</v>
      </c>
      <c r="DA38" s="660"/>
      <c r="DB38" s="660"/>
      <c r="DC38" s="661"/>
      <c r="DD38" s="634">
        <v>2011879</v>
      </c>
      <c r="DE38" s="626"/>
      <c r="DF38" s="626"/>
      <c r="DG38" s="626"/>
      <c r="DH38" s="626"/>
      <c r="DI38" s="626"/>
      <c r="DJ38" s="626"/>
      <c r="DK38" s="627"/>
      <c r="DL38" s="634">
        <v>1924216</v>
      </c>
      <c r="DM38" s="626"/>
      <c r="DN38" s="626"/>
      <c r="DO38" s="626"/>
      <c r="DP38" s="626"/>
      <c r="DQ38" s="626"/>
      <c r="DR38" s="626"/>
      <c r="DS38" s="626"/>
      <c r="DT38" s="626"/>
      <c r="DU38" s="626"/>
      <c r="DV38" s="627"/>
      <c r="DW38" s="630">
        <v>14.6</v>
      </c>
      <c r="DX38" s="655"/>
      <c r="DY38" s="655"/>
      <c r="DZ38" s="655"/>
      <c r="EA38" s="655"/>
      <c r="EB38" s="655"/>
      <c r="EC38" s="656"/>
    </row>
    <row r="39" spans="2:133" ht="11.25" customHeight="1">
      <c r="AQ39" s="704" t="s">
        <v>322</v>
      </c>
      <c r="AR39" s="705"/>
      <c r="AS39" s="705"/>
      <c r="AT39" s="705"/>
      <c r="AU39" s="705"/>
      <c r="AV39" s="705"/>
      <c r="AW39" s="705"/>
      <c r="AX39" s="705"/>
      <c r="AY39" s="706"/>
      <c r="AZ39" s="625">
        <v>20044</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338216</v>
      </c>
      <c r="CS39" s="657"/>
      <c r="CT39" s="657"/>
      <c r="CU39" s="657"/>
      <c r="CV39" s="657"/>
      <c r="CW39" s="657"/>
      <c r="CX39" s="657"/>
      <c r="CY39" s="658"/>
      <c r="CZ39" s="659">
        <v>1.4</v>
      </c>
      <c r="DA39" s="660"/>
      <c r="DB39" s="660"/>
      <c r="DC39" s="661"/>
      <c r="DD39" s="634" t="s">
        <v>326</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283671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266682</v>
      </c>
      <c r="CS40" s="626"/>
      <c r="CT40" s="626"/>
      <c r="CU40" s="626"/>
      <c r="CV40" s="626"/>
      <c r="CW40" s="626"/>
      <c r="CX40" s="626"/>
      <c r="CY40" s="627"/>
      <c r="CZ40" s="659">
        <v>1.1000000000000001</v>
      </c>
      <c r="DA40" s="660"/>
      <c r="DB40" s="660"/>
      <c r="DC40" s="661"/>
      <c r="DD40" s="634">
        <v>7962</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1120293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340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5123193</v>
      </c>
      <c r="CS42" s="626"/>
      <c r="CT42" s="626"/>
      <c r="CU42" s="626"/>
      <c r="CV42" s="626"/>
      <c r="CW42" s="626"/>
      <c r="CX42" s="626"/>
      <c r="CY42" s="627"/>
      <c r="CZ42" s="659">
        <v>21.9</v>
      </c>
      <c r="DA42" s="708"/>
      <c r="DB42" s="708"/>
      <c r="DC42" s="709"/>
      <c r="DD42" s="634">
        <v>1290318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147804</v>
      </c>
      <c r="CS43" s="657"/>
      <c r="CT43" s="657"/>
      <c r="CU43" s="657"/>
      <c r="CV43" s="657"/>
      <c r="CW43" s="657"/>
      <c r="CX43" s="657"/>
      <c r="CY43" s="658"/>
      <c r="CZ43" s="659">
        <v>0.6</v>
      </c>
      <c r="DA43" s="660"/>
      <c r="DB43" s="660"/>
      <c r="DC43" s="661"/>
      <c r="DD43" s="634">
        <v>147804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5114293</v>
      </c>
      <c r="CS44" s="626"/>
      <c r="CT44" s="626"/>
      <c r="CU44" s="626"/>
      <c r="CV44" s="626"/>
      <c r="CW44" s="626"/>
      <c r="CX44" s="626"/>
      <c r="CY44" s="627"/>
      <c r="CZ44" s="659">
        <v>21.9</v>
      </c>
      <c r="DA44" s="708"/>
      <c r="DB44" s="708"/>
      <c r="DC44" s="709"/>
      <c r="DD44" s="634">
        <v>1286118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1278274</v>
      </c>
      <c r="CS45" s="657"/>
      <c r="CT45" s="657"/>
      <c r="CU45" s="657"/>
      <c r="CV45" s="657"/>
      <c r="CW45" s="657"/>
      <c r="CX45" s="657"/>
      <c r="CY45" s="658"/>
      <c r="CZ45" s="659">
        <v>5.5</v>
      </c>
      <c r="DA45" s="660"/>
      <c r="DB45" s="660"/>
      <c r="DC45" s="661"/>
      <c r="DD45" s="634">
        <v>89087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3784018</v>
      </c>
      <c r="CS46" s="626"/>
      <c r="CT46" s="626"/>
      <c r="CU46" s="626"/>
      <c r="CV46" s="626"/>
      <c r="CW46" s="626"/>
      <c r="CX46" s="626"/>
      <c r="CY46" s="627"/>
      <c r="CZ46" s="659">
        <v>16.2</v>
      </c>
      <c r="DA46" s="708"/>
      <c r="DB46" s="708"/>
      <c r="DC46" s="709"/>
      <c r="DD46" s="634">
        <v>1156030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8900</v>
      </c>
      <c r="CS47" s="657"/>
      <c r="CT47" s="657"/>
      <c r="CU47" s="657"/>
      <c r="CV47" s="657"/>
      <c r="CW47" s="657"/>
      <c r="CX47" s="657"/>
      <c r="CY47" s="658"/>
      <c r="CZ47" s="659">
        <v>0</v>
      </c>
      <c r="DA47" s="660"/>
      <c r="DB47" s="660"/>
      <c r="DC47" s="661"/>
      <c r="DD47" s="634">
        <v>4200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115</v>
      </c>
      <c r="CS48" s="626"/>
      <c r="CT48" s="626"/>
      <c r="CU48" s="626"/>
      <c r="CV48" s="626"/>
      <c r="CW48" s="626"/>
      <c r="CX48" s="626"/>
      <c r="CY48" s="627"/>
      <c r="CZ48" s="659" t="s">
        <v>115</v>
      </c>
      <c r="DA48" s="708"/>
      <c r="DB48" s="708"/>
      <c r="DC48" s="709"/>
      <c r="DD48" s="634" t="s">
        <v>115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23351254</v>
      </c>
      <c r="CS49" s="693"/>
      <c r="CT49" s="693"/>
      <c r="CU49" s="693"/>
      <c r="CV49" s="693"/>
      <c r="CW49" s="693"/>
      <c r="CX49" s="693"/>
      <c r="CY49" s="720"/>
      <c r="CZ49" s="721">
        <v>100</v>
      </c>
      <c r="DA49" s="722"/>
      <c r="DB49" s="722"/>
      <c r="DC49" s="723"/>
      <c r="DD49" s="724">
        <v>14408494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customSheetViews>
    <customSheetView guid="{1AC94041-3CAA-4F58-B62C-DBBF18610365}" showGridLines="0" fitToPage="1" hiddenRows="1" hiddenColumns="1">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20" sqref="CR20:CV2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24357</v>
      </c>
      <c r="R7" s="755"/>
      <c r="S7" s="755"/>
      <c r="T7" s="755"/>
      <c r="U7" s="755"/>
      <c r="V7" s="755">
        <v>23349</v>
      </c>
      <c r="W7" s="755"/>
      <c r="X7" s="755"/>
      <c r="Y7" s="755"/>
      <c r="Z7" s="755"/>
      <c r="AA7" s="755">
        <v>1008</v>
      </c>
      <c r="AB7" s="755"/>
      <c r="AC7" s="755"/>
      <c r="AD7" s="755"/>
      <c r="AE7" s="756"/>
      <c r="AF7" s="757">
        <v>434</v>
      </c>
      <c r="AG7" s="758"/>
      <c r="AH7" s="758"/>
      <c r="AI7" s="758"/>
      <c r="AJ7" s="759"/>
      <c r="AK7" s="794">
        <v>680</v>
      </c>
      <c r="AL7" s="795"/>
      <c r="AM7" s="795"/>
      <c r="AN7" s="795"/>
      <c r="AO7" s="795"/>
      <c r="AP7" s="795">
        <v>30250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82</v>
      </c>
      <c r="CN7" s="792"/>
      <c r="CO7" s="792"/>
      <c r="CP7" s="792"/>
      <c r="CQ7" s="793"/>
      <c r="CR7" s="791">
        <v>10</v>
      </c>
      <c r="CS7" s="792"/>
      <c r="CT7" s="792"/>
      <c r="CU7" s="792"/>
      <c r="CV7" s="793"/>
      <c r="CW7" s="791" t="s">
        <v>556</v>
      </c>
      <c r="CX7" s="792"/>
      <c r="CY7" s="792"/>
      <c r="CZ7" s="792"/>
      <c r="DA7" s="793"/>
      <c r="DB7" s="791" t="s">
        <v>556</v>
      </c>
      <c r="DC7" s="792"/>
      <c r="DD7" s="792"/>
      <c r="DE7" s="792"/>
      <c r="DF7" s="793"/>
      <c r="DG7" s="791" t="s">
        <v>556</v>
      </c>
      <c r="DH7" s="792"/>
      <c r="DI7" s="792"/>
      <c r="DJ7" s="792"/>
      <c r="DK7" s="793"/>
      <c r="DL7" s="791" t="s">
        <v>556</v>
      </c>
      <c r="DM7" s="792"/>
      <c r="DN7" s="792"/>
      <c r="DO7" s="792"/>
      <c r="DP7" s="793"/>
      <c r="DQ7" s="791" t="s">
        <v>556</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19</v>
      </c>
      <c r="R8" s="779"/>
      <c r="S8" s="779"/>
      <c r="T8" s="779"/>
      <c r="U8" s="779"/>
      <c r="V8" s="779">
        <v>2</v>
      </c>
      <c r="W8" s="779"/>
      <c r="X8" s="779"/>
      <c r="Y8" s="779"/>
      <c r="Z8" s="779"/>
      <c r="AA8" s="779">
        <v>17</v>
      </c>
      <c r="AB8" s="779"/>
      <c r="AC8" s="779"/>
      <c r="AD8" s="779"/>
      <c r="AE8" s="780"/>
      <c r="AF8" s="781">
        <v>17</v>
      </c>
      <c r="AG8" s="782"/>
      <c r="AH8" s="782"/>
      <c r="AI8" s="782"/>
      <c r="AJ8" s="783"/>
      <c r="AK8" s="784" t="s">
        <v>555</v>
      </c>
      <c r="AL8" s="785"/>
      <c r="AM8" s="785"/>
      <c r="AN8" s="785"/>
      <c r="AO8" s="785"/>
      <c r="AP8" s="785">
        <v>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7</v>
      </c>
      <c r="CI8" s="802"/>
      <c r="CJ8" s="802"/>
      <c r="CK8" s="802"/>
      <c r="CL8" s="803"/>
      <c r="CM8" s="801">
        <v>295</v>
      </c>
      <c r="CN8" s="802"/>
      <c r="CO8" s="802"/>
      <c r="CP8" s="802"/>
      <c r="CQ8" s="803"/>
      <c r="CR8" s="801">
        <v>25</v>
      </c>
      <c r="CS8" s="802"/>
      <c r="CT8" s="802"/>
      <c r="CU8" s="802"/>
      <c r="CV8" s="803"/>
      <c r="CW8" s="801" t="s">
        <v>556</v>
      </c>
      <c r="CX8" s="802"/>
      <c r="CY8" s="802"/>
      <c r="CZ8" s="802"/>
      <c r="DA8" s="803"/>
      <c r="DB8" s="801" t="s">
        <v>556</v>
      </c>
      <c r="DC8" s="802"/>
      <c r="DD8" s="802"/>
      <c r="DE8" s="802"/>
      <c r="DF8" s="803"/>
      <c r="DG8" s="801" t="s">
        <v>556</v>
      </c>
      <c r="DH8" s="802"/>
      <c r="DI8" s="802"/>
      <c r="DJ8" s="802"/>
      <c r="DK8" s="803"/>
      <c r="DL8" s="801" t="s">
        <v>556</v>
      </c>
      <c r="DM8" s="802"/>
      <c r="DN8" s="802"/>
      <c r="DO8" s="802"/>
      <c r="DP8" s="803"/>
      <c r="DQ8" s="801" t="s">
        <v>556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4</v>
      </c>
      <c r="CI9" s="802"/>
      <c r="CJ9" s="802"/>
      <c r="CK9" s="802"/>
      <c r="CL9" s="803"/>
      <c r="CM9" s="801">
        <v>33</v>
      </c>
      <c r="CN9" s="802"/>
      <c r="CO9" s="802"/>
      <c r="CP9" s="802"/>
      <c r="CQ9" s="803"/>
      <c r="CR9" s="801">
        <v>1</v>
      </c>
      <c r="CS9" s="802"/>
      <c r="CT9" s="802"/>
      <c r="CU9" s="802"/>
      <c r="CV9" s="803"/>
      <c r="CW9" s="801" t="s">
        <v>556</v>
      </c>
      <c r="CX9" s="802"/>
      <c r="CY9" s="802"/>
      <c r="CZ9" s="802"/>
      <c r="DA9" s="803"/>
      <c r="DB9" s="801" t="s">
        <v>556</v>
      </c>
      <c r="DC9" s="802"/>
      <c r="DD9" s="802"/>
      <c r="DE9" s="802"/>
      <c r="DF9" s="803"/>
      <c r="DG9" s="801" t="s">
        <v>556</v>
      </c>
      <c r="DH9" s="802"/>
      <c r="DI9" s="802"/>
      <c r="DJ9" s="802"/>
      <c r="DK9" s="803"/>
      <c r="DL9" s="801" t="s">
        <v>556</v>
      </c>
      <c r="DM9" s="802"/>
      <c r="DN9" s="802"/>
      <c r="DO9" s="802"/>
      <c r="DP9" s="803"/>
      <c r="DQ9" s="801" t="s">
        <v>556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-1</v>
      </c>
      <c r="CI10" s="802"/>
      <c r="CJ10" s="802"/>
      <c r="CK10" s="802"/>
      <c r="CL10" s="803"/>
      <c r="CM10" s="801">
        <v>23</v>
      </c>
      <c r="CN10" s="802"/>
      <c r="CO10" s="802"/>
      <c r="CP10" s="802"/>
      <c r="CQ10" s="803"/>
      <c r="CR10" s="801">
        <v>4</v>
      </c>
      <c r="CS10" s="802"/>
      <c r="CT10" s="802"/>
      <c r="CU10" s="802"/>
      <c r="CV10" s="803"/>
      <c r="CW10" s="801" t="s">
        <v>556</v>
      </c>
      <c r="CX10" s="802"/>
      <c r="CY10" s="802"/>
      <c r="CZ10" s="802"/>
      <c r="DA10" s="803"/>
      <c r="DB10" s="801" t="s">
        <v>556</v>
      </c>
      <c r="DC10" s="802"/>
      <c r="DD10" s="802"/>
      <c r="DE10" s="802"/>
      <c r="DF10" s="803"/>
      <c r="DG10" s="801" t="s">
        <v>556</v>
      </c>
      <c r="DH10" s="802"/>
      <c r="DI10" s="802"/>
      <c r="DJ10" s="802"/>
      <c r="DK10" s="803"/>
      <c r="DL10" s="801" t="s">
        <v>556</v>
      </c>
      <c r="DM10" s="802"/>
      <c r="DN10" s="802"/>
      <c r="DO10" s="802"/>
      <c r="DP10" s="803"/>
      <c r="DQ10" s="801" t="s">
        <v>556</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24376</v>
      </c>
      <c r="R23" s="814"/>
      <c r="S23" s="814"/>
      <c r="T23" s="814"/>
      <c r="U23" s="814"/>
      <c r="V23" s="814">
        <v>23351</v>
      </c>
      <c r="W23" s="814"/>
      <c r="X23" s="814"/>
      <c r="Y23" s="814"/>
      <c r="Z23" s="814"/>
      <c r="AA23" s="814">
        <v>1025</v>
      </c>
      <c r="AB23" s="814"/>
      <c r="AC23" s="814"/>
      <c r="AD23" s="814"/>
      <c r="AE23" s="815"/>
      <c r="AF23" s="816">
        <v>451</v>
      </c>
      <c r="AG23" s="814"/>
      <c r="AH23" s="814"/>
      <c r="AI23" s="814"/>
      <c r="AJ23" s="817"/>
      <c r="AK23" s="818"/>
      <c r="AL23" s="819"/>
      <c r="AM23" s="819"/>
      <c r="AN23" s="819"/>
      <c r="AO23" s="819"/>
      <c r="AP23" s="814">
        <v>30252</v>
      </c>
      <c r="AQ23" s="814"/>
      <c r="AR23" s="814"/>
      <c r="AS23" s="814"/>
      <c r="AT23" s="814"/>
      <c r="AU23" s="820"/>
      <c r="AV23" s="820"/>
      <c r="AW23" s="820"/>
      <c r="AX23" s="820"/>
      <c r="AY23" s="821"/>
      <c r="AZ23" s="829" t="s">
        <v>115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4056</v>
      </c>
      <c r="R28" s="843"/>
      <c r="S28" s="843"/>
      <c r="T28" s="843"/>
      <c r="U28" s="843"/>
      <c r="V28" s="843">
        <v>4055</v>
      </c>
      <c r="W28" s="843"/>
      <c r="X28" s="843"/>
      <c r="Y28" s="843"/>
      <c r="Z28" s="843"/>
      <c r="AA28" s="843">
        <v>1</v>
      </c>
      <c r="AB28" s="843"/>
      <c r="AC28" s="843"/>
      <c r="AD28" s="843"/>
      <c r="AE28" s="844"/>
      <c r="AF28" s="845">
        <v>1</v>
      </c>
      <c r="AG28" s="843"/>
      <c r="AH28" s="843"/>
      <c r="AI28" s="843"/>
      <c r="AJ28" s="846"/>
      <c r="AK28" s="847">
        <v>329</v>
      </c>
      <c r="AL28" s="838"/>
      <c r="AM28" s="838"/>
      <c r="AN28" s="838"/>
      <c r="AO28" s="838"/>
      <c r="AP28" s="838" t="s">
        <v>555</v>
      </c>
      <c r="AQ28" s="838"/>
      <c r="AR28" s="838"/>
      <c r="AS28" s="838"/>
      <c r="AT28" s="838"/>
      <c r="AU28" s="838" t="s">
        <v>555</v>
      </c>
      <c r="AV28" s="838"/>
      <c r="AW28" s="838"/>
      <c r="AX28" s="838"/>
      <c r="AY28" s="838"/>
      <c r="AZ28" s="839" t="s">
        <v>555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13</v>
      </c>
      <c r="R29" s="779"/>
      <c r="S29" s="779"/>
      <c r="T29" s="779"/>
      <c r="U29" s="779"/>
      <c r="V29" s="779">
        <v>13</v>
      </c>
      <c r="W29" s="779"/>
      <c r="X29" s="779"/>
      <c r="Y29" s="779"/>
      <c r="Z29" s="779"/>
      <c r="AA29" s="779" t="s">
        <v>555</v>
      </c>
      <c r="AB29" s="779"/>
      <c r="AC29" s="779"/>
      <c r="AD29" s="779"/>
      <c r="AE29" s="780"/>
      <c r="AF29" s="781" t="s">
        <v>115</v>
      </c>
      <c r="AG29" s="782"/>
      <c r="AH29" s="782"/>
      <c r="AI29" s="782"/>
      <c r="AJ29" s="783"/>
      <c r="AK29" s="850" t="s">
        <v>555</v>
      </c>
      <c r="AL29" s="851"/>
      <c r="AM29" s="851"/>
      <c r="AN29" s="851"/>
      <c r="AO29" s="851"/>
      <c r="AP29" s="851" t="s">
        <v>555</v>
      </c>
      <c r="AQ29" s="851"/>
      <c r="AR29" s="851"/>
      <c r="AS29" s="851"/>
      <c r="AT29" s="851"/>
      <c r="AU29" s="851" t="s">
        <v>555</v>
      </c>
      <c r="AV29" s="851"/>
      <c r="AW29" s="851"/>
      <c r="AX29" s="851"/>
      <c r="AY29" s="851"/>
      <c r="AZ29" s="852" t="s">
        <v>555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3679</v>
      </c>
      <c r="R30" s="779"/>
      <c r="S30" s="779"/>
      <c r="T30" s="779"/>
      <c r="U30" s="779"/>
      <c r="V30" s="779">
        <v>3619</v>
      </c>
      <c r="W30" s="779"/>
      <c r="X30" s="779"/>
      <c r="Y30" s="779"/>
      <c r="Z30" s="779"/>
      <c r="AA30" s="779">
        <v>60</v>
      </c>
      <c r="AB30" s="779"/>
      <c r="AC30" s="779"/>
      <c r="AD30" s="779"/>
      <c r="AE30" s="780"/>
      <c r="AF30" s="781">
        <v>56</v>
      </c>
      <c r="AG30" s="782"/>
      <c r="AH30" s="782"/>
      <c r="AI30" s="782"/>
      <c r="AJ30" s="783"/>
      <c r="AK30" s="850">
        <v>554</v>
      </c>
      <c r="AL30" s="851"/>
      <c r="AM30" s="851"/>
      <c r="AN30" s="851"/>
      <c r="AO30" s="851"/>
      <c r="AP30" s="851" t="s">
        <v>555</v>
      </c>
      <c r="AQ30" s="851"/>
      <c r="AR30" s="851"/>
      <c r="AS30" s="851"/>
      <c r="AT30" s="851"/>
      <c r="AU30" s="851" t="s">
        <v>555</v>
      </c>
      <c r="AV30" s="851"/>
      <c r="AW30" s="851"/>
      <c r="AX30" s="851"/>
      <c r="AY30" s="851"/>
      <c r="AZ30" s="852" t="s">
        <v>555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36</v>
      </c>
      <c r="R31" s="779"/>
      <c r="S31" s="779"/>
      <c r="T31" s="779"/>
      <c r="U31" s="779"/>
      <c r="V31" s="779">
        <v>36</v>
      </c>
      <c r="W31" s="779"/>
      <c r="X31" s="779"/>
      <c r="Y31" s="779"/>
      <c r="Z31" s="779"/>
      <c r="AA31" s="779" t="s">
        <v>555</v>
      </c>
      <c r="AB31" s="779"/>
      <c r="AC31" s="779"/>
      <c r="AD31" s="779"/>
      <c r="AE31" s="780"/>
      <c r="AF31" s="781" t="s">
        <v>115</v>
      </c>
      <c r="AG31" s="782"/>
      <c r="AH31" s="782"/>
      <c r="AI31" s="782"/>
      <c r="AJ31" s="783"/>
      <c r="AK31" s="850">
        <v>36</v>
      </c>
      <c r="AL31" s="851"/>
      <c r="AM31" s="851"/>
      <c r="AN31" s="851"/>
      <c r="AO31" s="851"/>
      <c r="AP31" s="851" t="s">
        <v>556</v>
      </c>
      <c r="AQ31" s="851"/>
      <c r="AR31" s="851"/>
      <c r="AS31" s="851"/>
      <c r="AT31" s="851"/>
      <c r="AU31" s="851" t="s">
        <v>556</v>
      </c>
      <c r="AV31" s="851"/>
      <c r="AW31" s="851"/>
      <c r="AX31" s="851"/>
      <c r="AY31" s="851"/>
      <c r="AZ31" s="852" t="s">
        <v>555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466</v>
      </c>
      <c r="R32" s="779"/>
      <c r="S32" s="779"/>
      <c r="T32" s="779"/>
      <c r="U32" s="779"/>
      <c r="V32" s="779">
        <v>454</v>
      </c>
      <c r="W32" s="779"/>
      <c r="X32" s="779"/>
      <c r="Y32" s="779"/>
      <c r="Z32" s="779"/>
      <c r="AA32" s="779">
        <v>12</v>
      </c>
      <c r="AB32" s="779"/>
      <c r="AC32" s="779"/>
      <c r="AD32" s="779"/>
      <c r="AE32" s="780"/>
      <c r="AF32" s="781">
        <v>12</v>
      </c>
      <c r="AG32" s="782"/>
      <c r="AH32" s="782"/>
      <c r="AI32" s="782"/>
      <c r="AJ32" s="783"/>
      <c r="AK32" s="850">
        <v>125</v>
      </c>
      <c r="AL32" s="851"/>
      <c r="AM32" s="851"/>
      <c r="AN32" s="851"/>
      <c r="AO32" s="851"/>
      <c r="AP32" s="851" t="s">
        <v>555</v>
      </c>
      <c r="AQ32" s="851"/>
      <c r="AR32" s="851"/>
      <c r="AS32" s="851"/>
      <c r="AT32" s="851"/>
      <c r="AU32" s="851" t="s">
        <v>555</v>
      </c>
      <c r="AV32" s="851"/>
      <c r="AW32" s="851"/>
      <c r="AX32" s="851"/>
      <c r="AY32" s="851"/>
      <c r="AZ32" s="852" t="s">
        <v>555</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741</v>
      </c>
      <c r="R33" s="779"/>
      <c r="S33" s="779"/>
      <c r="T33" s="779"/>
      <c r="U33" s="779"/>
      <c r="V33" s="779">
        <v>649</v>
      </c>
      <c r="W33" s="779"/>
      <c r="X33" s="779"/>
      <c r="Y33" s="779"/>
      <c r="Z33" s="779"/>
      <c r="AA33" s="779">
        <v>92</v>
      </c>
      <c r="AB33" s="779"/>
      <c r="AC33" s="779"/>
      <c r="AD33" s="779"/>
      <c r="AE33" s="780"/>
      <c r="AF33" s="781">
        <v>1470</v>
      </c>
      <c r="AG33" s="782"/>
      <c r="AH33" s="782"/>
      <c r="AI33" s="782"/>
      <c r="AJ33" s="783"/>
      <c r="AK33" s="850">
        <v>12</v>
      </c>
      <c r="AL33" s="851"/>
      <c r="AM33" s="851"/>
      <c r="AN33" s="851"/>
      <c r="AO33" s="851"/>
      <c r="AP33" s="851">
        <v>3643</v>
      </c>
      <c r="AQ33" s="851"/>
      <c r="AR33" s="851"/>
      <c r="AS33" s="851"/>
      <c r="AT33" s="851"/>
      <c r="AU33" s="851">
        <v>118</v>
      </c>
      <c r="AV33" s="851"/>
      <c r="AW33" s="851"/>
      <c r="AX33" s="851"/>
      <c r="AY33" s="851"/>
      <c r="AZ33" s="852" t="s">
        <v>555</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5</v>
      </c>
      <c r="R34" s="779"/>
      <c r="S34" s="779"/>
      <c r="T34" s="779"/>
      <c r="U34" s="779"/>
      <c r="V34" s="779">
        <v>7</v>
      </c>
      <c r="W34" s="779"/>
      <c r="X34" s="779"/>
      <c r="Y34" s="779"/>
      <c r="Z34" s="779"/>
      <c r="AA34" s="779">
        <v>-2</v>
      </c>
      <c r="AB34" s="779"/>
      <c r="AC34" s="779"/>
      <c r="AD34" s="779"/>
      <c r="AE34" s="780"/>
      <c r="AF34" s="781">
        <v>40</v>
      </c>
      <c r="AG34" s="782"/>
      <c r="AH34" s="782"/>
      <c r="AI34" s="782"/>
      <c r="AJ34" s="783"/>
      <c r="AK34" s="850">
        <v>0</v>
      </c>
      <c r="AL34" s="851"/>
      <c r="AM34" s="851"/>
      <c r="AN34" s="851"/>
      <c r="AO34" s="851"/>
      <c r="AP34" s="851" t="s">
        <v>555</v>
      </c>
      <c r="AQ34" s="851"/>
      <c r="AR34" s="851"/>
      <c r="AS34" s="851"/>
      <c r="AT34" s="851"/>
      <c r="AU34" s="851" t="s">
        <v>555</v>
      </c>
      <c r="AV34" s="851"/>
      <c r="AW34" s="851"/>
      <c r="AX34" s="851"/>
      <c r="AY34" s="851"/>
      <c r="AZ34" s="852" t="s">
        <v>555</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39</v>
      </c>
      <c r="R35" s="779"/>
      <c r="S35" s="779"/>
      <c r="T35" s="779"/>
      <c r="U35" s="779"/>
      <c r="V35" s="779">
        <v>25</v>
      </c>
      <c r="W35" s="779"/>
      <c r="X35" s="779"/>
      <c r="Y35" s="779"/>
      <c r="Z35" s="779"/>
      <c r="AA35" s="779">
        <v>14</v>
      </c>
      <c r="AB35" s="779"/>
      <c r="AC35" s="779"/>
      <c r="AD35" s="779"/>
      <c r="AE35" s="780"/>
      <c r="AF35" s="781">
        <v>14</v>
      </c>
      <c r="AG35" s="782"/>
      <c r="AH35" s="782"/>
      <c r="AI35" s="782"/>
      <c r="AJ35" s="783"/>
      <c r="AK35" s="850">
        <v>20</v>
      </c>
      <c r="AL35" s="851"/>
      <c r="AM35" s="851"/>
      <c r="AN35" s="851"/>
      <c r="AO35" s="851"/>
      <c r="AP35" s="851">
        <v>174</v>
      </c>
      <c r="AQ35" s="851"/>
      <c r="AR35" s="851"/>
      <c r="AS35" s="851"/>
      <c r="AT35" s="851"/>
      <c r="AU35" s="851" t="s">
        <v>556</v>
      </c>
      <c r="AV35" s="851"/>
      <c r="AW35" s="851"/>
      <c r="AX35" s="851"/>
      <c r="AY35" s="851"/>
      <c r="AZ35" s="852" t="s">
        <v>555</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7</v>
      </c>
      <c r="R36" s="779"/>
      <c r="S36" s="779"/>
      <c r="T36" s="779"/>
      <c r="U36" s="779"/>
      <c r="V36" s="779">
        <v>4</v>
      </c>
      <c r="W36" s="779"/>
      <c r="X36" s="779"/>
      <c r="Y36" s="779"/>
      <c r="Z36" s="779"/>
      <c r="AA36" s="779">
        <v>3</v>
      </c>
      <c r="AB36" s="779"/>
      <c r="AC36" s="779"/>
      <c r="AD36" s="779"/>
      <c r="AE36" s="780"/>
      <c r="AF36" s="781">
        <v>3</v>
      </c>
      <c r="AG36" s="782"/>
      <c r="AH36" s="782"/>
      <c r="AI36" s="782"/>
      <c r="AJ36" s="783"/>
      <c r="AK36" s="850">
        <v>4</v>
      </c>
      <c r="AL36" s="851"/>
      <c r="AM36" s="851"/>
      <c r="AN36" s="851"/>
      <c r="AO36" s="851"/>
      <c r="AP36" s="851" t="s">
        <v>555</v>
      </c>
      <c r="AQ36" s="851"/>
      <c r="AR36" s="851"/>
      <c r="AS36" s="851"/>
      <c r="AT36" s="851"/>
      <c r="AU36" s="851" t="s">
        <v>555</v>
      </c>
      <c r="AV36" s="851"/>
      <c r="AW36" s="851"/>
      <c r="AX36" s="851"/>
      <c r="AY36" s="851"/>
      <c r="AZ36" s="852" t="s">
        <v>555</v>
      </c>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1353</v>
      </c>
      <c r="R37" s="779"/>
      <c r="S37" s="779"/>
      <c r="T37" s="779"/>
      <c r="U37" s="779"/>
      <c r="V37" s="779">
        <v>1342</v>
      </c>
      <c r="W37" s="779"/>
      <c r="X37" s="779"/>
      <c r="Y37" s="779"/>
      <c r="Z37" s="779"/>
      <c r="AA37" s="779">
        <v>11</v>
      </c>
      <c r="AB37" s="779"/>
      <c r="AC37" s="779"/>
      <c r="AD37" s="779"/>
      <c r="AE37" s="780"/>
      <c r="AF37" s="781">
        <v>11</v>
      </c>
      <c r="AG37" s="782"/>
      <c r="AH37" s="782"/>
      <c r="AI37" s="782"/>
      <c r="AJ37" s="783"/>
      <c r="AK37" s="850">
        <v>808</v>
      </c>
      <c r="AL37" s="851"/>
      <c r="AM37" s="851"/>
      <c r="AN37" s="851"/>
      <c r="AO37" s="851"/>
      <c r="AP37" s="851">
        <v>6852</v>
      </c>
      <c r="AQ37" s="851"/>
      <c r="AR37" s="851"/>
      <c r="AS37" s="851"/>
      <c r="AT37" s="851"/>
      <c r="AU37" s="851">
        <v>6524</v>
      </c>
      <c r="AV37" s="851"/>
      <c r="AW37" s="851"/>
      <c r="AX37" s="851"/>
      <c r="AY37" s="851"/>
      <c r="AZ37" s="852" t="s">
        <v>555</v>
      </c>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394</v>
      </c>
      <c r="C38" s="776"/>
      <c r="D38" s="776"/>
      <c r="E38" s="776"/>
      <c r="F38" s="776"/>
      <c r="G38" s="776"/>
      <c r="H38" s="776"/>
      <c r="I38" s="776"/>
      <c r="J38" s="776"/>
      <c r="K38" s="776"/>
      <c r="L38" s="776"/>
      <c r="M38" s="776"/>
      <c r="N38" s="776"/>
      <c r="O38" s="776"/>
      <c r="P38" s="777"/>
      <c r="Q38" s="778">
        <v>10</v>
      </c>
      <c r="R38" s="779"/>
      <c r="S38" s="779"/>
      <c r="T38" s="779"/>
      <c r="U38" s="779"/>
      <c r="V38" s="779">
        <v>1</v>
      </c>
      <c r="W38" s="779"/>
      <c r="X38" s="779"/>
      <c r="Y38" s="779"/>
      <c r="Z38" s="779"/>
      <c r="AA38" s="779">
        <v>9</v>
      </c>
      <c r="AB38" s="779"/>
      <c r="AC38" s="779"/>
      <c r="AD38" s="779"/>
      <c r="AE38" s="780"/>
      <c r="AF38" s="781">
        <v>39</v>
      </c>
      <c r="AG38" s="782"/>
      <c r="AH38" s="782"/>
      <c r="AI38" s="782"/>
      <c r="AJ38" s="783"/>
      <c r="AK38" s="850" t="s">
        <v>555</v>
      </c>
      <c r="AL38" s="851"/>
      <c r="AM38" s="851"/>
      <c r="AN38" s="851"/>
      <c r="AO38" s="851"/>
      <c r="AP38" s="851" t="s">
        <v>555</v>
      </c>
      <c r="AQ38" s="851"/>
      <c r="AR38" s="851"/>
      <c r="AS38" s="851"/>
      <c r="AT38" s="851"/>
      <c r="AU38" s="851" t="s">
        <v>555</v>
      </c>
      <c r="AV38" s="851"/>
      <c r="AW38" s="851"/>
      <c r="AX38" s="851"/>
      <c r="AY38" s="851"/>
      <c r="AZ38" s="852" t="s">
        <v>555</v>
      </c>
      <c r="BA38" s="852"/>
      <c r="BB38" s="852"/>
      <c r="BC38" s="852"/>
      <c r="BD38" s="852"/>
      <c r="BE38" s="848" t="s">
        <v>391</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1646</v>
      </c>
      <c r="AG63" s="862"/>
      <c r="AH63" s="862"/>
      <c r="AI63" s="862"/>
      <c r="AJ63" s="863"/>
      <c r="AK63" s="864"/>
      <c r="AL63" s="859"/>
      <c r="AM63" s="859"/>
      <c r="AN63" s="859"/>
      <c r="AO63" s="859"/>
      <c r="AP63" s="862">
        <v>10669</v>
      </c>
      <c r="AQ63" s="862"/>
      <c r="AR63" s="862"/>
      <c r="AS63" s="862"/>
      <c r="AT63" s="862"/>
      <c r="AU63" s="862">
        <v>6642</v>
      </c>
      <c r="AV63" s="862"/>
      <c r="AW63" s="862"/>
      <c r="AX63" s="862"/>
      <c r="AY63" s="862"/>
      <c r="AZ63" s="866"/>
      <c r="BA63" s="866"/>
      <c r="BB63" s="866"/>
      <c r="BC63" s="866"/>
      <c r="BD63" s="866"/>
      <c r="BE63" s="867"/>
      <c r="BF63" s="867"/>
      <c r="BG63" s="867"/>
      <c r="BH63" s="867"/>
      <c r="BI63" s="868"/>
      <c r="BJ63" s="869" t="s">
        <v>115</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547</v>
      </c>
      <c r="C68" s="890"/>
      <c r="D68" s="890"/>
      <c r="E68" s="890"/>
      <c r="F68" s="890"/>
      <c r="G68" s="890"/>
      <c r="H68" s="890"/>
      <c r="I68" s="890"/>
      <c r="J68" s="890"/>
      <c r="K68" s="890"/>
      <c r="L68" s="890"/>
      <c r="M68" s="890"/>
      <c r="N68" s="890"/>
      <c r="O68" s="890"/>
      <c r="P68" s="891"/>
      <c r="Q68" s="892">
        <v>2145</v>
      </c>
      <c r="R68" s="886"/>
      <c r="S68" s="886"/>
      <c r="T68" s="886"/>
      <c r="U68" s="886"/>
      <c r="V68" s="886">
        <v>2090</v>
      </c>
      <c r="W68" s="886"/>
      <c r="X68" s="886"/>
      <c r="Y68" s="886"/>
      <c r="Z68" s="886"/>
      <c r="AA68" s="886">
        <v>55</v>
      </c>
      <c r="AB68" s="886"/>
      <c r="AC68" s="886"/>
      <c r="AD68" s="886"/>
      <c r="AE68" s="886"/>
      <c r="AF68" s="886">
        <v>55</v>
      </c>
      <c r="AG68" s="886"/>
      <c r="AH68" s="886"/>
      <c r="AI68" s="886"/>
      <c r="AJ68" s="886"/>
      <c r="AK68" s="886" t="s">
        <v>556</v>
      </c>
      <c r="AL68" s="886"/>
      <c r="AM68" s="886"/>
      <c r="AN68" s="886"/>
      <c r="AO68" s="886"/>
      <c r="AP68" s="886">
        <v>764</v>
      </c>
      <c r="AQ68" s="886"/>
      <c r="AR68" s="886"/>
      <c r="AS68" s="886"/>
      <c r="AT68" s="886"/>
      <c r="AU68" s="886">
        <v>410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20002</v>
      </c>
      <c r="R69" s="851"/>
      <c r="S69" s="851"/>
      <c r="T69" s="851"/>
      <c r="U69" s="851"/>
      <c r="V69" s="851">
        <v>20796</v>
      </c>
      <c r="W69" s="851"/>
      <c r="X69" s="851"/>
      <c r="Y69" s="851"/>
      <c r="Z69" s="851"/>
      <c r="AA69" s="851">
        <v>-794</v>
      </c>
      <c r="AB69" s="851"/>
      <c r="AC69" s="851"/>
      <c r="AD69" s="851"/>
      <c r="AE69" s="851"/>
      <c r="AF69" s="851">
        <v>1386</v>
      </c>
      <c r="AG69" s="851"/>
      <c r="AH69" s="851"/>
      <c r="AI69" s="851"/>
      <c r="AJ69" s="851"/>
      <c r="AK69" s="851" t="s">
        <v>556</v>
      </c>
      <c r="AL69" s="851"/>
      <c r="AM69" s="851"/>
      <c r="AN69" s="851"/>
      <c r="AO69" s="851"/>
      <c r="AP69" s="851">
        <v>24500</v>
      </c>
      <c r="AQ69" s="851"/>
      <c r="AR69" s="851"/>
      <c r="AS69" s="851"/>
      <c r="AT69" s="851"/>
      <c r="AU69" s="851">
        <v>3006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128</v>
      </c>
      <c r="R70" s="851"/>
      <c r="S70" s="851"/>
      <c r="T70" s="851"/>
      <c r="U70" s="851"/>
      <c r="V70" s="851">
        <v>125</v>
      </c>
      <c r="W70" s="851"/>
      <c r="X70" s="851"/>
      <c r="Y70" s="851"/>
      <c r="Z70" s="851"/>
      <c r="AA70" s="851">
        <v>3</v>
      </c>
      <c r="AB70" s="851"/>
      <c r="AC70" s="851"/>
      <c r="AD70" s="851"/>
      <c r="AE70" s="851"/>
      <c r="AF70" s="851">
        <v>3</v>
      </c>
      <c r="AG70" s="851"/>
      <c r="AH70" s="851"/>
      <c r="AI70" s="851"/>
      <c r="AJ70" s="851"/>
      <c r="AK70" s="851" t="s">
        <v>556</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15052</v>
      </c>
      <c r="R71" s="851"/>
      <c r="S71" s="851"/>
      <c r="T71" s="851"/>
      <c r="U71" s="851"/>
      <c r="V71" s="851">
        <v>12500</v>
      </c>
      <c r="W71" s="851"/>
      <c r="X71" s="851"/>
      <c r="Y71" s="851"/>
      <c r="Z71" s="851"/>
      <c r="AA71" s="851">
        <v>2552</v>
      </c>
      <c r="AB71" s="851"/>
      <c r="AC71" s="851"/>
      <c r="AD71" s="851"/>
      <c r="AE71" s="851"/>
      <c r="AF71" s="851">
        <v>2552</v>
      </c>
      <c r="AG71" s="851"/>
      <c r="AH71" s="851"/>
      <c r="AI71" s="851"/>
      <c r="AJ71" s="851"/>
      <c r="AK71" s="851" t="s">
        <v>556</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131</v>
      </c>
      <c r="R72" s="851"/>
      <c r="S72" s="851"/>
      <c r="T72" s="851"/>
      <c r="U72" s="851"/>
      <c r="V72" s="851">
        <v>123</v>
      </c>
      <c r="W72" s="851"/>
      <c r="X72" s="851"/>
      <c r="Y72" s="851"/>
      <c r="Z72" s="851"/>
      <c r="AA72" s="851">
        <v>7</v>
      </c>
      <c r="AB72" s="851"/>
      <c r="AC72" s="851"/>
      <c r="AD72" s="851"/>
      <c r="AE72" s="851"/>
      <c r="AF72" s="851">
        <v>7</v>
      </c>
      <c r="AG72" s="851"/>
      <c r="AH72" s="851"/>
      <c r="AI72" s="851"/>
      <c r="AJ72" s="851"/>
      <c r="AK72" s="851" t="s">
        <v>556</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11</v>
      </c>
      <c r="R73" s="851"/>
      <c r="S73" s="851"/>
      <c r="T73" s="851"/>
      <c r="U73" s="851"/>
      <c r="V73" s="851">
        <v>11</v>
      </c>
      <c r="W73" s="851"/>
      <c r="X73" s="851"/>
      <c r="Y73" s="851"/>
      <c r="Z73" s="851"/>
      <c r="AA73" s="851">
        <v>1</v>
      </c>
      <c r="AB73" s="851"/>
      <c r="AC73" s="851"/>
      <c r="AD73" s="851"/>
      <c r="AE73" s="851"/>
      <c r="AF73" s="851">
        <v>1</v>
      </c>
      <c r="AG73" s="851"/>
      <c r="AH73" s="851"/>
      <c r="AI73" s="851"/>
      <c r="AJ73" s="851"/>
      <c r="AK73" s="851">
        <v>1</v>
      </c>
      <c r="AL73" s="851"/>
      <c r="AM73" s="851"/>
      <c r="AN73" s="851"/>
      <c r="AO73" s="851"/>
      <c r="AP73" s="851" t="s">
        <v>556</v>
      </c>
      <c r="AQ73" s="851"/>
      <c r="AR73" s="851"/>
      <c r="AS73" s="851"/>
      <c r="AT73" s="851"/>
      <c r="AU73" s="851" t="s">
        <v>556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553</v>
      </c>
      <c r="C74" s="894"/>
      <c r="D74" s="894"/>
      <c r="E74" s="894"/>
      <c r="F74" s="894"/>
      <c r="G74" s="894"/>
      <c r="H74" s="894"/>
      <c r="I74" s="894"/>
      <c r="J74" s="894"/>
      <c r="K74" s="894"/>
      <c r="L74" s="894"/>
      <c r="M74" s="894"/>
      <c r="N74" s="894"/>
      <c r="O74" s="894"/>
      <c r="P74" s="895"/>
      <c r="Q74" s="896">
        <v>495</v>
      </c>
      <c r="R74" s="851"/>
      <c r="S74" s="851"/>
      <c r="T74" s="851"/>
      <c r="U74" s="851"/>
      <c r="V74" s="851">
        <v>348</v>
      </c>
      <c r="W74" s="851"/>
      <c r="X74" s="851"/>
      <c r="Y74" s="851"/>
      <c r="Z74" s="851"/>
      <c r="AA74" s="851">
        <v>148</v>
      </c>
      <c r="AB74" s="851"/>
      <c r="AC74" s="851"/>
      <c r="AD74" s="851"/>
      <c r="AE74" s="851"/>
      <c r="AF74" s="851">
        <v>148</v>
      </c>
      <c r="AG74" s="851"/>
      <c r="AH74" s="851"/>
      <c r="AI74" s="851"/>
      <c r="AJ74" s="851"/>
      <c r="AK74" s="851">
        <v>176</v>
      </c>
      <c r="AL74" s="851"/>
      <c r="AM74" s="851"/>
      <c r="AN74" s="851"/>
      <c r="AO74" s="851"/>
      <c r="AP74" s="851" t="s">
        <v>556</v>
      </c>
      <c r="AQ74" s="851"/>
      <c r="AR74" s="851"/>
      <c r="AS74" s="851"/>
      <c r="AT74" s="851"/>
      <c r="AU74" s="851" t="s">
        <v>556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554</v>
      </c>
      <c r="C75" s="894"/>
      <c r="D75" s="894"/>
      <c r="E75" s="894"/>
      <c r="F75" s="894"/>
      <c r="G75" s="894"/>
      <c r="H75" s="894"/>
      <c r="I75" s="894"/>
      <c r="J75" s="894"/>
      <c r="K75" s="894"/>
      <c r="L75" s="894"/>
      <c r="M75" s="894"/>
      <c r="N75" s="894"/>
      <c r="O75" s="894"/>
      <c r="P75" s="895"/>
      <c r="Q75" s="899">
        <v>707526</v>
      </c>
      <c r="R75" s="900"/>
      <c r="S75" s="900"/>
      <c r="T75" s="900"/>
      <c r="U75" s="850"/>
      <c r="V75" s="901">
        <v>687045</v>
      </c>
      <c r="W75" s="900"/>
      <c r="X75" s="900"/>
      <c r="Y75" s="900"/>
      <c r="Z75" s="850"/>
      <c r="AA75" s="901">
        <v>20481</v>
      </c>
      <c r="AB75" s="900"/>
      <c r="AC75" s="900"/>
      <c r="AD75" s="900"/>
      <c r="AE75" s="850"/>
      <c r="AF75" s="901">
        <v>20481</v>
      </c>
      <c r="AG75" s="900"/>
      <c r="AH75" s="900"/>
      <c r="AI75" s="900"/>
      <c r="AJ75" s="850"/>
      <c r="AK75" s="901">
        <v>3255</v>
      </c>
      <c r="AL75" s="900"/>
      <c r="AM75" s="900"/>
      <c r="AN75" s="900"/>
      <c r="AO75" s="850"/>
      <c r="AP75" s="901" t="s">
        <v>556</v>
      </c>
      <c r="AQ75" s="900"/>
      <c r="AR75" s="900"/>
      <c r="AS75" s="900"/>
      <c r="AT75" s="850"/>
      <c r="AU75" s="901" t="s">
        <v>556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24633</v>
      </c>
      <c r="AG88" s="862"/>
      <c r="AH88" s="862"/>
      <c r="AI88" s="862"/>
      <c r="AJ88" s="862"/>
      <c r="AK88" s="859"/>
      <c r="AL88" s="859"/>
      <c r="AM88" s="859"/>
      <c r="AN88" s="859"/>
      <c r="AO88" s="859"/>
      <c r="AP88" s="862">
        <v>25264</v>
      </c>
      <c r="AQ88" s="862"/>
      <c r="AR88" s="862"/>
      <c r="AS88" s="862"/>
      <c r="AT88" s="862"/>
      <c r="AU88" s="862">
        <v>3416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2992744</v>
      </c>
      <c r="AB110" s="922"/>
      <c r="AC110" s="922"/>
      <c r="AD110" s="922"/>
      <c r="AE110" s="923"/>
      <c r="AF110" s="924">
        <v>2998643</v>
      </c>
      <c r="AG110" s="922"/>
      <c r="AH110" s="922"/>
      <c r="AI110" s="922"/>
      <c r="AJ110" s="923"/>
      <c r="AK110" s="924">
        <v>3061630</v>
      </c>
      <c r="AL110" s="922"/>
      <c r="AM110" s="922"/>
      <c r="AN110" s="922"/>
      <c r="AO110" s="923"/>
      <c r="AP110" s="925">
        <v>30.2</v>
      </c>
      <c r="AQ110" s="926"/>
      <c r="AR110" s="926"/>
      <c r="AS110" s="926"/>
      <c r="AT110" s="927"/>
      <c r="AU110" s="928" t="s">
        <v>62</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27290820</v>
      </c>
      <c r="BR110" s="957"/>
      <c r="BS110" s="957"/>
      <c r="BT110" s="957"/>
      <c r="BU110" s="957"/>
      <c r="BV110" s="957">
        <v>29336052</v>
      </c>
      <c r="BW110" s="957"/>
      <c r="BX110" s="957"/>
      <c r="BY110" s="957"/>
      <c r="BZ110" s="957"/>
      <c r="CA110" s="957">
        <v>30251562</v>
      </c>
      <c r="CB110" s="957"/>
      <c r="CC110" s="957"/>
      <c r="CD110" s="957"/>
      <c r="CE110" s="957"/>
      <c r="CF110" s="971">
        <v>298.10000000000002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115</v>
      </c>
      <c r="DH110" s="957"/>
      <c r="DI110" s="957"/>
      <c r="DJ110" s="957"/>
      <c r="DK110" s="957"/>
      <c r="DL110" s="957" t="s">
        <v>115</v>
      </c>
      <c r="DM110" s="957"/>
      <c r="DN110" s="957"/>
      <c r="DO110" s="957"/>
      <c r="DP110" s="957"/>
      <c r="DQ110" s="957" t="s">
        <v>115</v>
      </c>
      <c r="DR110" s="957"/>
      <c r="DS110" s="957"/>
      <c r="DT110" s="957"/>
      <c r="DU110" s="957"/>
      <c r="DV110" s="958" t="s">
        <v>115</v>
      </c>
      <c r="DW110" s="958"/>
      <c r="DX110" s="958"/>
      <c r="DY110" s="958"/>
      <c r="DZ110" s="959"/>
    </row>
    <row r="111" spans="1:131" s="199"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115</v>
      </c>
      <c r="AB111" s="964"/>
      <c r="AC111" s="964"/>
      <c r="AD111" s="964"/>
      <c r="AE111" s="965"/>
      <c r="AF111" s="966" t="s">
        <v>115</v>
      </c>
      <c r="AG111" s="964"/>
      <c r="AH111" s="964"/>
      <c r="AI111" s="964"/>
      <c r="AJ111" s="965"/>
      <c r="AK111" s="966" t="s">
        <v>115</v>
      </c>
      <c r="AL111" s="964"/>
      <c r="AM111" s="964"/>
      <c r="AN111" s="964"/>
      <c r="AO111" s="965"/>
      <c r="AP111" s="967" t="s">
        <v>115</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10985</v>
      </c>
      <c r="BR111" s="950"/>
      <c r="BS111" s="950"/>
      <c r="BT111" s="950"/>
      <c r="BU111" s="950"/>
      <c r="BV111" s="950">
        <v>9584</v>
      </c>
      <c r="BW111" s="950"/>
      <c r="BX111" s="950"/>
      <c r="BY111" s="950"/>
      <c r="BZ111" s="950"/>
      <c r="CA111" s="950">
        <v>8274</v>
      </c>
      <c r="CB111" s="950"/>
      <c r="CC111" s="950"/>
      <c r="CD111" s="950"/>
      <c r="CE111" s="950"/>
      <c r="CF111" s="944">
        <v>0.1</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115</v>
      </c>
      <c r="DH111" s="950"/>
      <c r="DI111" s="950"/>
      <c r="DJ111" s="950"/>
      <c r="DK111" s="950"/>
      <c r="DL111" s="950" t="s">
        <v>115</v>
      </c>
      <c r="DM111" s="950"/>
      <c r="DN111" s="950"/>
      <c r="DO111" s="950"/>
      <c r="DP111" s="950"/>
      <c r="DQ111" s="950" t="s">
        <v>115</v>
      </c>
      <c r="DR111" s="950"/>
      <c r="DS111" s="950"/>
      <c r="DT111" s="950"/>
      <c r="DU111" s="950"/>
      <c r="DV111" s="951" t="s">
        <v>115</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43333</v>
      </c>
      <c r="AB112" s="989"/>
      <c r="AC112" s="989"/>
      <c r="AD112" s="989"/>
      <c r="AE112" s="990"/>
      <c r="AF112" s="991">
        <v>60000</v>
      </c>
      <c r="AG112" s="989"/>
      <c r="AH112" s="989"/>
      <c r="AI112" s="989"/>
      <c r="AJ112" s="990"/>
      <c r="AK112" s="991">
        <v>60000</v>
      </c>
      <c r="AL112" s="989"/>
      <c r="AM112" s="989"/>
      <c r="AN112" s="989"/>
      <c r="AO112" s="990"/>
      <c r="AP112" s="992">
        <v>0.6</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7209759</v>
      </c>
      <c r="BR112" s="950"/>
      <c r="BS112" s="950"/>
      <c r="BT112" s="950"/>
      <c r="BU112" s="950"/>
      <c r="BV112" s="950">
        <v>6866920</v>
      </c>
      <c r="BW112" s="950"/>
      <c r="BX112" s="950"/>
      <c r="BY112" s="950"/>
      <c r="BZ112" s="950"/>
      <c r="CA112" s="950">
        <v>6641830</v>
      </c>
      <c r="CB112" s="950"/>
      <c r="CC112" s="950"/>
      <c r="CD112" s="950"/>
      <c r="CE112" s="950"/>
      <c r="CF112" s="944">
        <v>65.5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115</v>
      </c>
      <c r="DH112" s="950"/>
      <c r="DI112" s="950"/>
      <c r="DJ112" s="950"/>
      <c r="DK112" s="950"/>
      <c r="DL112" s="950" t="s">
        <v>115</v>
      </c>
      <c r="DM112" s="950"/>
      <c r="DN112" s="950"/>
      <c r="DO112" s="950"/>
      <c r="DP112" s="950"/>
      <c r="DQ112" s="950" t="s">
        <v>115</v>
      </c>
      <c r="DR112" s="950"/>
      <c r="DS112" s="950"/>
      <c r="DT112" s="950"/>
      <c r="DU112" s="950"/>
      <c r="DV112" s="951" t="s">
        <v>115</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783455</v>
      </c>
      <c r="AB113" s="964"/>
      <c r="AC113" s="964"/>
      <c r="AD113" s="964"/>
      <c r="AE113" s="965"/>
      <c r="AF113" s="966">
        <v>891900</v>
      </c>
      <c r="AG113" s="964"/>
      <c r="AH113" s="964"/>
      <c r="AI113" s="964"/>
      <c r="AJ113" s="965"/>
      <c r="AK113" s="966">
        <v>862315</v>
      </c>
      <c r="AL113" s="964"/>
      <c r="AM113" s="964"/>
      <c r="AN113" s="964"/>
      <c r="AO113" s="965"/>
      <c r="AP113" s="967">
        <v>8.5</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2661711</v>
      </c>
      <c r="BR113" s="950"/>
      <c r="BS113" s="950"/>
      <c r="BT113" s="950"/>
      <c r="BU113" s="950"/>
      <c r="BV113" s="950">
        <v>3442441</v>
      </c>
      <c r="BW113" s="950"/>
      <c r="BX113" s="950"/>
      <c r="BY113" s="950"/>
      <c r="BZ113" s="950"/>
      <c r="CA113" s="950">
        <v>3415885</v>
      </c>
      <c r="CB113" s="950"/>
      <c r="CC113" s="950"/>
      <c r="CD113" s="950"/>
      <c r="CE113" s="950"/>
      <c r="CF113" s="944">
        <v>33.700000000000003</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115</v>
      </c>
      <c r="DH113" s="989"/>
      <c r="DI113" s="989"/>
      <c r="DJ113" s="989"/>
      <c r="DK113" s="990"/>
      <c r="DL113" s="991" t="s">
        <v>115</v>
      </c>
      <c r="DM113" s="989"/>
      <c r="DN113" s="989"/>
      <c r="DO113" s="989"/>
      <c r="DP113" s="990"/>
      <c r="DQ113" s="991" t="s">
        <v>115</v>
      </c>
      <c r="DR113" s="989"/>
      <c r="DS113" s="989"/>
      <c r="DT113" s="989"/>
      <c r="DU113" s="990"/>
      <c r="DV113" s="992" t="s">
        <v>115</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219810</v>
      </c>
      <c r="AB114" s="989"/>
      <c r="AC114" s="989"/>
      <c r="AD114" s="989"/>
      <c r="AE114" s="990"/>
      <c r="AF114" s="991">
        <v>209014</v>
      </c>
      <c r="AG114" s="989"/>
      <c r="AH114" s="989"/>
      <c r="AI114" s="989"/>
      <c r="AJ114" s="990"/>
      <c r="AK114" s="991">
        <v>255368</v>
      </c>
      <c r="AL114" s="989"/>
      <c r="AM114" s="989"/>
      <c r="AN114" s="989"/>
      <c r="AO114" s="990"/>
      <c r="AP114" s="992">
        <v>2.5</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3702545</v>
      </c>
      <c r="BR114" s="950"/>
      <c r="BS114" s="950"/>
      <c r="BT114" s="950"/>
      <c r="BU114" s="950"/>
      <c r="BV114" s="950">
        <v>3448160</v>
      </c>
      <c r="BW114" s="950"/>
      <c r="BX114" s="950"/>
      <c r="BY114" s="950"/>
      <c r="BZ114" s="950"/>
      <c r="CA114" s="950">
        <v>3292940</v>
      </c>
      <c r="CB114" s="950"/>
      <c r="CC114" s="950"/>
      <c r="CD114" s="950"/>
      <c r="CE114" s="950"/>
      <c r="CF114" s="944">
        <v>32.5</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115</v>
      </c>
      <c r="DH114" s="989"/>
      <c r="DI114" s="989"/>
      <c r="DJ114" s="989"/>
      <c r="DK114" s="990"/>
      <c r="DL114" s="991" t="s">
        <v>115</v>
      </c>
      <c r="DM114" s="989"/>
      <c r="DN114" s="989"/>
      <c r="DO114" s="989"/>
      <c r="DP114" s="990"/>
      <c r="DQ114" s="991" t="s">
        <v>115</v>
      </c>
      <c r="DR114" s="989"/>
      <c r="DS114" s="989"/>
      <c r="DT114" s="989"/>
      <c r="DU114" s="990"/>
      <c r="DV114" s="992" t="s">
        <v>115</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115</v>
      </c>
      <c r="AB115" s="964"/>
      <c r="AC115" s="964"/>
      <c r="AD115" s="964"/>
      <c r="AE115" s="965"/>
      <c r="AF115" s="966" t="s">
        <v>115</v>
      </c>
      <c r="AG115" s="964"/>
      <c r="AH115" s="964"/>
      <c r="AI115" s="964"/>
      <c r="AJ115" s="965"/>
      <c r="AK115" s="966" t="s">
        <v>115</v>
      </c>
      <c r="AL115" s="964"/>
      <c r="AM115" s="964"/>
      <c r="AN115" s="964"/>
      <c r="AO115" s="965"/>
      <c r="AP115" s="967" t="s">
        <v>115</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115</v>
      </c>
      <c r="BR115" s="950"/>
      <c r="BS115" s="950"/>
      <c r="BT115" s="950"/>
      <c r="BU115" s="950"/>
      <c r="BV115" s="950" t="s">
        <v>115</v>
      </c>
      <c r="BW115" s="950"/>
      <c r="BX115" s="950"/>
      <c r="BY115" s="950"/>
      <c r="BZ115" s="950"/>
      <c r="CA115" s="950" t="s">
        <v>115</v>
      </c>
      <c r="CB115" s="950"/>
      <c r="CC115" s="950"/>
      <c r="CD115" s="950"/>
      <c r="CE115" s="950"/>
      <c r="CF115" s="944" t="s">
        <v>115</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115</v>
      </c>
      <c r="DH115" s="989"/>
      <c r="DI115" s="989"/>
      <c r="DJ115" s="989"/>
      <c r="DK115" s="990"/>
      <c r="DL115" s="991" t="s">
        <v>115</v>
      </c>
      <c r="DM115" s="989"/>
      <c r="DN115" s="989"/>
      <c r="DO115" s="989"/>
      <c r="DP115" s="990"/>
      <c r="DQ115" s="991" t="s">
        <v>115</v>
      </c>
      <c r="DR115" s="989"/>
      <c r="DS115" s="989"/>
      <c r="DT115" s="989"/>
      <c r="DU115" s="990"/>
      <c r="DV115" s="992" t="s">
        <v>115</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218</v>
      </c>
      <c r="AB116" s="989"/>
      <c r="AC116" s="989"/>
      <c r="AD116" s="989"/>
      <c r="AE116" s="990"/>
      <c r="AF116" s="991">
        <v>126</v>
      </c>
      <c r="AG116" s="989"/>
      <c r="AH116" s="989"/>
      <c r="AI116" s="989"/>
      <c r="AJ116" s="990"/>
      <c r="AK116" s="991">
        <v>155</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115</v>
      </c>
      <c r="BR116" s="950"/>
      <c r="BS116" s="950"/>
      <c r="BT116" s="950"/>
      <c r="BU116" s="950"/>
      <c r="BV116" s="950" t="s">
        <v>115</v>
      </c>
      <c r="BW116" s="950"/>
      <c r="BX116" s="950"/>
      <c r="BY116" s="950"/>
      <c r="BZ116" s="950"/>
      <c r="CA116" s="950" t="s">
        <v>115</v>
      </c>
      <c r="CB116" s="950"/>
      <c r="CC116" s="950"/>
      <c r="CD116" s="950"/>
      <c r="CE116" s="950"/>
      <c r="CF116" s="944" t="s">
        <v>115</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115</v>
      </c>
      <c r="DH116" s="989"/>
      <c r="DI116" s="989"/>
      <c r="DJ116" s="989"/>
      <c r="DK116" s="990"/>
      <c r="DL116" s="991" t="s">
        <v>115</v>
      </c>
      <c r="DM116" s="989"/>
      <c r="DN116" s="989"/>
      <c r="DO116" s="989"/>
      <c r="DP116" s="990"/>
      <c r="DQ116" s="991" t="s">
        <v>115</v>
      </c>
      <c r="DR116" s="989"/>
      <c r="DS116" s="989"/>
      <c r="DT116" s="989"/>
      <c r="DU116" s="990"/>
      <c r="DV116" s="992" t="s">
        <v>115</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4039560</v>
      </c>
      <c r="AB117" s="1007"/>
      <c r="AC117" s="1007"/>
      <c r="AD117" s="1007"/>
      <c r="AE117" s="1008"/>
      <c r="AF117" s="1009">
        <v>4159683</v>
      </c>
      <c r="AG117" s="1007"/>
      <c r="AH117" s="1007"/>
      <c r="AI117" s="1007"/>
      <c r="AJ117" s="1008"/>
      <c r="AK117" s="1009">
        <v>4239468</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115</v>
      </c>
      <c r="BR117" s="950"/>
      <c r="BS117" s="950"/>
      <c r="BT117" s="950"/>
      <c r="BU117" s="950"/>
      <c r="BV117" s="950" t="s">
        <v>115</v>
      </c>
      <c r="BW117" s="950"/>
      <c r="BX117" s="950"/>
      <c r="BY117" s="950"/>
      <c r="BZ117" s="950"/>
      <c r="CA117" s="950" t="s">
        <v>115</v>
      </c>
      <c r="CB117" s="950"/>
      <c r="CC117" s="950"/>
      <c r="CD117" s="950"/>
      <c r="CE117" s="950"/>
      <c r="CF117" s="944" t="s">
        <v>115</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115</v>
      </c>
      <c r="DH117" s="989"/>
      <c r="DI117" s="989"/>
      <c r="DJ117" s="989"/>
      <c r="DK117" s="990"/>
      <c r="DL117" s="991" t="s">
        <v>115</v>
      </c>
      <c r="DM117" s="989"/>
      <c r="DN117" s="989"/>
      <c r="DO117" s="989"/>
      <c r="DP117" s="990"/>
      <c r="DQ117" s="991" t="s">
        <v>115</v>
      </c>
      <c r="DR117" s="989"/>
      <c r="DS117" s="989"/>
      <c r="DT117" s="989"/>
      <c r="DU117" s="990"/>
      <c r="DV117" s="992" t="s">
        <v>115</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115</v>
      </c>
      <c r="BR118" s="1028"/>
      <c r="BS118" s="1028"/>
      <c r="BT118" s="1028"/>
      <c r="BU118" s="1028"/>
      <c r="BV118" s="1028" t="s">
        <v>115</v>
      </c>
      <c r="BW118" s="1028"/>
      <c r="BX118" s="1028"/>
      <c r="BY118" s="1028"/>
      <c r="BZ118" s="1028"/>
      <c r="CA118" s="1028" t="s">
        <v>115</v>
      </c>
      <c r="CB118" s="1028"/>
      <c r="CC118" s="1028"/>
      <c r="CD118" s="1028"/>
      <c r="CE118" s="1028"/>
      <c r="CF118" s="944" t="s">
        <v>115</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115</v>
      </c>
      <c r="DH118" s="989"/>
      <c r="DI118" s="989"/>
      <c r="DJ118" s="989"/>
      <c r="DK118" s="990"/>
      <c r="DL118" s="991" t="s">
        <v>115</v>
      </c>
      <c r="DM118" s="989"/>
      <c r="DN118" s="989"/>
      <c r="DO118" s="989"/>
      <c r="DP118" s="990"/>
      <c r="DQ118" s="991" t="s">
        <v>115</v>
      </c>
      <c r="DR118" s="989"/>
      <c r="DS118" s="989"/>
      <c r="DT118" s="989"/>
      <c r="DU118" s="990"/>
      <c r="DV118" s="992" t="s">
        <v>115</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115</v>
      </c>
      <c r="AB119" s="922"/>
      <c r="AC119" s="922"/>
      <c r="AD119" s="922"/>
      <c r="AE119" s="923"/>
      <c r="AF119" s="924" t="s">
        <v>115</v>
      </c>
      <c r="AG119" s="922"/>
      <c r="AH119" s="922"/>
      <c r="AI119" s="922"/>
      <c r="AJ119" s="923"/>
      <c r="AK119" s="924" t="s">
        <v>115</v>
      </c>
      <c r="AL119" s="922"/>
      <c r="AM119" s="922"/>
      <c r="AN119" s="922"/>
      <c r="AO119" s="923"/>
      <c r="AP119" s="925" t="s">
        <v>115</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40875820</v>
      </c>
      <c r="BR119" s="1028"/>
      <c r="BS119" s="1028"/>
      <c r="BT119" s="1028"/>
      <c r="BU119" s="1028"/>
      <c r="BV119" s="1028">
        <v>43103157</v>
      </c>
      <c r="BW119" s="1028"/>
      <c r="BX119" s="1028"/>
      <c r="BY119" s="1028"/>
      <c r="BZ119" s="1028"/>
      <c r="CA119" s="1028">
        <v>43610491</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10985</v>
      </c>
      <c r="DH119" s="1014"/>
      <c r="DI119" s="1014"/>
      <c r="DJ119" s="1014"/>
      <c r="DK119" s="1015"/>
      <c r="DL119" s="1013">
        <v>9584</v>
      </c>
      <c r="DM119" s="1014"/>
      <c r="DN119" s="1014"/>
      <c r="DO119" s="1014"/>
      <c r="DP119" s="1015"/>
      <c r="DQ119" s="1013">
        <v>8274</v>
      </c>
      <c r="DR119" s="1014"/>
      <c r="DS119" s="1014"/>
      <c r="DT119" s="1014"/>
      <c r="DU119" s="1015"/>
      <c r="DV119" s="1016">
        <v>0.1</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115</v>
      </c>
      <c r="AB120" s="989"/>
      <c r="AC120" s="989"/>
      <c r="AD120" s="989"/>
      <c r="AE120" s="990"/>
      <c r="AF120" s="991" t="s">
        <v>115</v>
      </c>
      <c r="AG120" s="989"/>
      <c r="AH120" s="989"/>
      <c r="AI120" s="989"/>
      <c r="AJ120" s="990"/>
      <c r="AK120" s="991" t="s">
        <v>115</v>
      </c>
      <c r="AL120" s="989"/>
      <c r="AM120" s="989"/>
      <c r="AN120" s="989"/>
      <c r="AO120" s="990"/>
      <c r="AP120" s="992" t="s">
        <v>115</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7252728</v>
      </c>
      <c r="BR120" s="957"/>
      <c r="BS120" s="957"/>
      <c r="BT120" s="957"/>
      <c r="BU120" s="957"/>
      <c r="BV120" s="957">
        <v>8066996</v>
      </c>
      <c r="BW120" s="957"/>
      <c r="BX120" s="957"/>
      <c r="BY120" s="957"/>
      <c r="BZ120" s="957"/>
      <c r="CA120" s="957">
        <v>8584271</v>
      </c>
      <c r="CB120" s="957"/>
      <c r="CC120" s="957"/>
      <c r="CD120" s="957"/>
      <c r="CE120" s="957"/>
      <c r="CF120" s="971">
        <v>84.6</v>
      </c>
      <c r="CG120" s="972"/>
      <c r="CH120" s="972"/>
      <c r="CI120" s="972"/>
      <c r="CJ120" s="972"/>
      <c r="CK120" s="1037" t="s">
        <v>444</v>
      </c>
      <c r="CL120" s="1038"/>
      <c r="CM120" s="1038"/>
      <c r="CN120" s="1038"/>
      <c r="CO120" s="1039"/>
      <c r="CP120" s="1045" t="s">
        <v>393</v>
      </c>
      <c r="CQ120" s="1046"/>
      <c r="CR120" s="1046"/>
      <c r="CS120" s="1046"/>
      <c r="CT120" s="1046"/>
      <c r="CU120" s="1046"/>
      <c r="CV120" s="1046"/>
      <c r="CW120" s="1046"/>
      <c r="CX120" s="1046"/>
      <c r="CY120" s="1046"/>
      <c r="CZ120" s="1046"/>
      <c r="DA120" s="1046"/>
      <c r="DB120" s="1046"/>
      <c r="DC120" s="1046"/>
      <c r="DD120" s="1046"/>
      <c r="DE120" s="1046"/>
      <c r="DF120" s="1047"/>
      <c r="DG120" s="956">
        <v>6839280</v>
      </c>
      <c r="DH120" s="957"/>
      <c r="DI120" s="957"/>
      <c r="DJ120" s="957"/>
      <c r="DK120" s="957"/>
      <c r="DL120" s="957">
        <v>6558471</v>
      </c>
      <c r="DM120" s="957"/>
      <c r="DN120" s="957"/>
      <c r="DO120" s="957"/>
      <c r="DP120" s="957"/>
      <c r="DQ120" s="957">
        <v>6523507</v>
      </c>
      <c r="DR120" s="957"/>
      <c r="DS120" s="957"/>
      <c r="DT120" s="957"/>
      <c r="DU120" s="957"/>
      <c r="DV120" s="958">
        <v>64.3</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115</v>
      </c>
      <c r="AB121" s="989"/>
      <c r="AC121" s="989"/>
      <c r="AD121" s="989"/>
      <c r="AE121" s="990"/>
      <c r="AF121" s="991" t="s">
        <v>115</v>
      </c>
      <c r="AG121" s="989"/>
      <c r="AH121" s="989"/>
      <c r="AI121" s="989"/>
      <c r="AJ121" s="990"/>
      <c r="AK121" s="991" t="s">
        <v>115</v>
      </c>
      <c r="AL121" s="989"/>
      <c r="AM121" s="989"/>
      <c r="AN121" s="989"/>
      <c r="AO121" s="990"/>
      <c r="AP121" s="992" t="s">
        <v>115</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1045931</v>
      </c>
      <c r="BR121" s="950"/>
      <c r="BS121" s="950"/>
      <c r="BT121" s="950"/>
      <c r="BU121" s="950"/>
      <c r="BV121" s="950">
        <v>1073836</v>
      </c>
      <c r="BW121" s="950"/>
      <c r="BX121" s="950"/>
      <c r="BY121" s="950"/>
      <c r="BZ121" s="950"/>
      <c r="CA121" s="950">
        <v>892319</v>
      </c>
      <c r="CB121" s="950"/>
      <c r="CC121" s="950"/>
      <c r="CD121" s="950"/>
      <c r="CE121" s="950"/>
      <c r="CF121" s="944">
        <v>8.8000000000000007</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136363</v>
      </c>
      <c r="DH121" s="950"/>
      <c r="DI121" s="950"/>
      <c r="DJ121" s="950"/>
      <c r="DK121" s="950"/>
      <c r="DL121" s="950">
        <v>124274</v>
      </c>
      <c r="DM121" s="950"/>
      <c r="DN121" s="950"/>
      <c r="DO121" s="950"/>
      <c r="DP121" s="950"/>
      <c r="DQ121" s="950">
        <v>118323</v>
      </c>
      <c r="DR121" s="950"/>
      <c r="DS121" s="950"/>
      <c r="DT121" s="950"/>
      <c r="DU121" s="950"/>
      <c r="DV121" s="951">
        <v>1.2</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115</v>
      </c>
      <c r="AB122" s="989"/>
      <c r="AC122" s="989"/>
      <c r="AD122" s="989"/>
      <c r="AE122" s="990"/>
      <c r="AF122" s="991" t="s">
        <v>115</v>
      </c>
      <c r="AG122" s="989"/>
      <c r="AH122" s="989"/>
      <c r="AI122" s="989"/>
      <c r="AJ122" s="990"/>
      <c r="AK122" s="991" t="s">
        <v>115</v>
      </c>
      <c r="AL122" s="989"/>
      <c r="AM122" s="989"/>
      <c r="AN122" s="989"/>
      <c r="AO122" s="990"/>
      <c r="AP122" s="992" t="s">
        <v>115</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27603234</v>
      </c>
      <c r="BR122" s="1028"/>
      <c r="BS122" s="1028"/>
      <c r="BT122" s="1028"/>
      <c r="BU122" s="1028"/>
      <c r="BV122" s="1028">
        <v>30231866</v>
      </c>
      <c r="BW122" s="1028"/>
      <c r="BX122" s="1028"/>
      <c r="BY122" s="1028"/>
      <c r="BZ122" s="1028"/>
      <c r="CA122" s="1028">
        <v>30084436</v>
      </c>
      <c r="CB122" s="1028"/>
      <c r="CC122" s="1028"/>
      <c r="CD122" s="1028"/>
      <c r="CE122" s="1028"/>
      <c r="CF122" s="1048">
        <v>296.5</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t="s">
        <v>115</v>
      </c>
      <c r="DH122" s="950"/>
      <c r="DI122" s="950"/>
      <c r="DJ122" s="950"/>
      <c r="DK122" s="950"/>
      <c r="DL122" s="950" t="s">
        <v>115</v>
      </c>
      <c r="DM122" s="950"/>
      <c r="DN122" s="950"/>
      <c r="DO122" s="950"/>
      <c r="DP122" s="950"/>
      <c r="DQ122" s="950" t="s">
        <v>115</v>
      </c>
      <c r="DR122" s="950"/>
      <c r="DS122" s="950"/>
      <c r="DT122" s="950"/>
      <c r="DU122" s="950"/>
      <c r="DV122" s="951" t="s">
        <v>115</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115</v>
      </c>
      <c r="AB123" s="989"/>
      <c r="AC123" s="989"/>
      <c r="AD123" s="989"/>
      <c r="AE123" s="990"/>
      <c r="AF123" s="991" t="s">
        <v>115</v>
      </c>
      <c r="AG123" s="989"/>
      <c r="AH123" s="989"/>
      <c r="AI123" s="989"/>
      <c r="AJ123" s="990"/>
      <c r="AK123" s="991" t="s">
        <v>115</v>
      </c>
      <c r="AL123" s="989"/>
      <c r="AM123" s="989"/>
      <c r="AN123" s="989"/>
      <c r="AO123" s="990"/>
      <c r="AP123" s="992" t="s">
        <v>115</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448</v>
      </c>
      <c r="BP123" s="1036"/>
      <c r="BQ123" s="1095">
        <v>35901893</v>
      </c>
      <c r="BR123" s="1096"/>
      <c r="BS123" s="1096"/>
      <c r="BT123" s="1096"/>
      <c r="BU123" s="1096"/>
      <c r="BV123" s="1096">
        <v>39372698</v>
      </c>
      <c r="BW123" s="1096"/>
      <c r="BX123" s="1096"/>
      <c r="BY123" s="1096"/>
      <c r="BZ123" s="1096"/>
      <c r="CA123" s="1096">
        <v>39561026</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76686</v>
      </c>
      <c r="DH123" s="989"/>
      <c r="DI123" s="989"/>
      <c r="DJ123" s="989"/>
      <c r="DK123" s="990"/>
      <c r="DL123" s="991">
        <v>35236</v>
      </c>
      <c r="DM123" s="989"/>
      <c r="DN123" s="989"/>
      <c r="DO123" s="989"/>
      <c r="DP123" s="990"/>
      <c r="DQ123" s="991" t="s">
        <v>115</v>
      </c>
      <c r="DR123" s="989"/>
      <c r="DS123" s="989"/>
      <c r="DT123" s="989"/>
      <c r="DU123" s="990"/>
      <c r="DV123" s="992" t="s">
        <v>115</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115</v>
      </c>
      <c r="AB124" s="989"/>
      <c r="AC124" s="989"/>
      <c r="AD124" s="989"/>
      <c r="AE124" s="990"/>
      <c r="AF124" s="991" t="s">
        <v>115</v>
      </c>
      <c r="AG124" s="989"/>
      <c r="AH124" s="989"/>
      <c r="AI124" s="989"/>
      <c r="AJ124" s="990"/>
      <c r="AK124" s="991" t="s">
        <v>115</v>
      </c>
      <c r="AL124" s="989"/>
      <c r="AM124" s="989"/>
      <c r="AN124" s="989"/>
      <c r="AO124" s="990"/>
      <c r="AP124" s="992" t="s">
        <v>115</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48.7</v>
      </c>
      <c r="BR124" s="1058"/>
      <c r="BS124" s="1058"/>
      <c r="BT124" s="1058"/>
      <c r="BU124" s="1058"/>
      <c r="BV124" s="1058">
        <v>36.5</v>
      </c>
      <c r="BW124" s="1058"/>
      <c r="BX124" s="1058"/>
      <c r="BY124" s="1058"/>
      <c r="BZ124" s="1058"/>
      <c r="CA124" s="1058">
        <v>39.9</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157430</v>
      </c>
      <c r="DH124" s="1014"/>
      <c r="DI124" s="1014"/>
      <c r="DJ124" s="1014"/>
      <c r="DK124" s="1015"/>
      <c r="DL124" s="1013">
        <v>148939</v>
      </c>
      <c r="DM124" s="1014"/>
      <c r="DN124" s="1014"/>
      <c r="DO124" s="1014"/>
      <c r="DP124" s="1015"/>
      <c r="DQ124" s="1013" t="s">
        <v>115</v>
      </c>
      <c r="DR124" s="1014"/>
      <c r="DS124" s="1014"/>
      <c r="DT124" s="1014"/>
      <c r="DU124" s="1015"/>
      <c r="DV124" s="1016" t="s">
        <v>115</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115</v>
      </c>
      <c r="AB125" s="989"/>
      <c r="AC125" s="989"/>
      <c r="AD125" s="989"/>
      <c r="AE125" s="990"/>
      <c r="AF125" s="991" t="s">
        <v>115</v>
      </c>
      <c r="AG125" s="989"/>
      <c r="AH125" s="989"/>
      <c r="AI125" s="989"/>
      <c r="AJ125" s="990"/>
      <c r="AK125" s="991" t="s">
        <v>115</v>
      </c>
      <c r="AL125" s="989"/>
      <c r="AM125" s="989"/>
      <c r="AN125" s="989"/>
      <c r="AO125" s="990"/>
      <c r="AP125" s="992" t="s">
        <v>115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115</v>
      </c>
      <c r="DH125" s="957"/>
      <c r="DI125" s="957"/>
      <c r="DJ125" s="957"/>
      <c r="DK125" s="957"/>
      <c r="DL125" s="957" t="s">
        <v>115</v>
      </c>
      <c r="DM125" s="957"/>
      <c r="DN125" s="957"/>
      <c r="DO125" s="957"/>
      <c r="DP125" s="957"/>
      <c r="DQ125" s="957" t="s">
        <v>115</v>
      </c>
      <c r="DR125" s="957"/>
      <c r="DS125" s="957"/>
      <c r="DT125" s="957"/>
      <c r="DU125" s="957"/>
      <c r="DV125" s="958" t="s">
        <v>115</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115</v>
      </c>
      <c r="AB126" s="989"/>
      <c r="AC126" s="989"/>
      <c r="AD126" s="989"/>
      <c r="AE126" s="990"/>
      <c r="AF126" s="991" t="s">
        <v>115</v>
      </c>
      <c r="AG126" s="989"/>
      <c r="AH126" s="989"/>
      <c r="AI126" s="989"/>
      <c r="AJ126" s="990"/>
      <c r="AK126" s="991" t="s">
        <v>115</v>
      </c>
      <c r="AL126" s="989"/>
      <c r="AM126" s="989"/>
      <c r="AN126" s="989"/>
      <c r="AO126" s="990"/>
      <c r="AP126" s="992" t="s">
        <v>115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115</v>
      </c>
      <c r="DH126" s="950"/>
      <c r="DI126" s="950"/>
      <c r="DJ126" s="950"/>
      <c r="DK126" s="950"/>
      <c r="DL126" s="950" t="s">
        <v>115</v>
      </c>
      <c r="DM126" s="950"/>
      <c r="DN126" s="950"/>
      <c r="DO126" s="950"/>
      <c r="DP126" s="950"/>
      <c r="DQ126" s="950" t="s">
        <v>115</v>
      </c>
      <c r="DR126" s="950"/>
      <c r="DS126" s="950"/>
      <c r="DT126" s="950"/>
      <c r="DU126" s="950"/>
      <c r="DV126" s="951" t="s">
        <v>115</v>
      </c>
      <c r="DW126" s="951"/>
      <c r="DX126" s="951"/>
      <c r="DY126" s="951"/>
      <c r="DZ126" s="952"/>
    </row>
    <row r="127" spans="1:130" s="199" customFormat="1" ht="26.25" customHeight="1">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115</v>
      </c>
      <c r="AB127" s="989"/>
      <c r="AC127" s="989"/>
      <c r="AD127" s="989"/>
      <c r="AE127" s="990"/>
      <c r="AF127" s="991" t="s">
        <v>115</v>
      </c>
      <c r="AG127" s="989"/>
      <c r="AH127" s="989"/>
      <c r="AI127" s="989"/>
      <c r="AJ127" s="990"/>
      <c r="AK127" s="991" t="s">
        <v>115</v>
      </c>
      <c r="AL127" s="989"/>
      <c r="AM127" s="989"/>
      <c r="AN127" s="989"/>
      <c r="AO127" s="990"/>
      <c r="AP127" s="992" t="s">
        <v>115</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115</v>
      </c>
      <c r="DH127" s="950"/>
      <c r="DI127" s="950"/>
      <c r="DJ127" s="950"/>
      <c r="DK127" s="950"/>
      <c r="DL127" s="950" t="s">
        <v>115</v>
      </c>
      <c r="DM127" s="950"/>
      <c r="DN127" s="950"/>
      <c r="DO127" s="950"/>
      <c r="DP127" s="950"/>
      <c r="DQ127" s="950" t="s">
        <v>115</v>
      </c>
      <c r="DR127" s="950"/>
      <c r="DS127" s="950"/>
      <c r="DT127" s="950"/>
      <c r="DU127" s="950"/>
      <c r="DV127" s="951" t="s">
        <v>115</v>
      </c>
      <c r="DW127" s="951"/>
      <c r="DX127" s="951"/>
      <c r="DY127" s="951"/>
      <c r="DZ127" s="952"/>
    </row>
    <row r="128" spans="1:130" s="199" customFormat="1" ht="26.25" customHeight="1" thickBot="1">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141399</v>
      </c>
      <c r="AB128" s="1078"/>
      <c r="AC128" s="1078"/>
      <c r="AD128" s="1078"/>
      <c r="AE128" s="1079"/>
      <c r="AF128" s="1080">
        <v>163299</v>
      </c>
      <c r="AG128" s="1078"/>
      <c r="AH128" s="1078"/>
      <c r="AI128" s="1078"/>
      <c r="AJ128" s="1079"/>
      <c r="AK128" s="1080">
        <v>145380</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115</v>
      </c>
      <c r="BG128" s="1085"/>
      <c r="BH128" s="1085"/>
      <c r="BI128" s="1085"/>
      <c r="BJ128" s="1085"/>
      <c r="BK128" s="1085"/>
      <c r="BL128" s="1086"/>
      <c r="BM128" s="1084">
        <v>12.93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115</v>
      </c>
      <c r="DH128" s="1070"/>
      <c r="DI128" s="1070"/>
      <c r="DJ128" s="1070"/>
      <c r="DK128" s="1070"/>
      <c r="DL128" s="1070" t="s">
        <v>115</v>
      </c>
      <c r="DM128" s="1070"/>
      <c r="DN128" s="1070"/>
      <c r="DO128" s="1070"/>
      <c r="DP128" s="1070"/>
      <c r="DQ128" s="1070" t="s">
        <v>115</v>
      </c>
      <c r="DR128" s="1070"/>
      <c r="DS128" s="1070"/>
      <c r="DT128" s="1070"/>
      <c r="DU128" s="1070"/>
      <c r="DV128" s="1071" t="s">
        <v>115</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13187264</v>
      </c>
      <c r="AB129" s="989"/>
      <c r="AC129" s="989"/>
      <c r="AD129" s="989"/>
      <c r="AE129" s="990"/>
      <c r="AF129" s="991">
        <v>13224361</v>
      </c>
      <c r="AG129" s="989"/>
      <c r="AH129" s="989"/>
      <c r="AI129" s="989"/>
      <c r="AJ129" s="990"/>
      <c r="AK129" s="991">
        <v>13229838</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115</v>
      </c>
      <c r="BG129" s="1099"/>
      <c r="BH129" s="1099"/>
      <c r="BI129" s="1099"/>
      <c r="BJ129" s="1099"/>
      <c r="BK129" s="1099"/>
      <c r="BL129" s="1100"/>
      <c r="BM129" s="1098">
        <v>17.93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2992814</v>
      </c>
      <c r="AB130" s="989"/>
      <c r="AC130" s="989"/>
      <c r="AD130" s="989"/>
      <c r="AE130" s="990"/>
      <c r="AF130" s="991">
        <v>3007909</v>
      </c>
      <c r="AG130" s="989"/>
      <c r="AH130" s="989"/>
      <c r="AI130" s="989"/>
      <c r="AJ130" s="990"/>
      <c r="AK130" s="991">
        <v>3082990</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9.5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10194450</v>
      </c>
      <c r="AB131" s="1014"/>
      <c r="AC131" s="1014"/>
      <c r="AD131" s="1014"/>
      <c r="AE131" s="1015"/>
      <c r="AF131" s="1013">
        <v>10216452</v>
      </c>
      <c r="AG131" s="1014"/>
      <c r="AH131" s="1014"/>
      <c r="AI131" s="1014"/>
      <c r="AJ131" s="1015"/>
      <c r="AK131" s="1013">
        <v>10146848</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39.9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8.8807831709999991</v>
      </c>
      <c r="AB132" s="1130"/>
      <c r="AC132" s="1130"/>
      <c r="AD132" s="1130"/>
      <c r="AE132" s="1131"/>
      <c r="AF132" s="1132">
        <v>9.6753256410000006</v>
      </c>
      <c r="AG132" s="1130"/>
      <c r="AH132" s="1130"/>
      <c r="AI132" s="1130"/>
      <c r="AJ132" s="1131"/>
      <c r="AK132" s="1132">
        <v>9.9646510920000004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13</v>
      </c>
      <c r="AB133" s="1113"/>
      <c r="AC133" s="1113"/>
      <c r="AD133" s="1113"/>
      <c r="AE133" s="1114"/>
      <c r="AF133" s="1112">
        <v>10.9</v>
      </c>
      <c r="AG133" s="1113"/>
      <c r="AH133" s="1113"/>
      <c r="AI133" s="1113"/>
      <c r="AJ133" s="1114"/>
      <c r="AK133" s="1112">
        <v>9.5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1AC94041-3CAA-4F58-B62C-DBBF18610365}" scale="70" fitToPage="1" hiddenRows="1" hiddenColumns="1">
      <selection activeCell="CR20" sqref="CR20:CV20"/>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6" zoomScaleNormal="85" zoomScaleSheetLayoutView="55" workbookViewId="0">
      <selection activeCell="AC29" sqref="AC2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customSheetViews>
    <customSheetView guid="{1AC94041-3CAA-4F58-B62C-DBBF18610365}" showPageBreaks="1" showGridLines="0" fitToPage="1" hiddenRows="1" hiddenColumns="1" view="pageBreakPreview" topLeftCell="R76">
      <selection activeCell="AC29" sqref="AC29"/>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1AC94041-3CAA-4F58-B62C-DBBF18610365}" showGridLines="0" fitToPage="1" hiddenRows="1" hiddenColumns="1" topLeftCell="O1">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0" t="s">
        <v>476</v>
      </c>
      <c r="L7" s="256"/>
      <c r="M7" s="257" t="s">
        <v>477</v>
      </c>
      <c r="N7" s="258"/>
    </row>
    <row r="8" spans="1:16">
      <c r="A8" s="250"/>
      <c r="B8" s="246"/>
      <c r="C8" s="246"/>
      <c r="D8" s="246"/>
      <c r="E8" s="246"/>
      <c r="F8" s="246"/>
      <c r="G8" s="259"/>
      <c r="H8" s="260"/>
      <c r="I8" s="260"/>
      <c r="J8" s="261"/>
      <c r="K8" s="1151"/>
      <c r="L8" s="262" t="s">
        <v>478</v>
      </c>
      <c r="M8" s="263" t="s">
        <v>479</v>
      </c>
      <c r="N8" s="264" t="s">
        <v>480</v>
      </c>
    </row>
    <row r="9" spans="1:16">
      <c r="A9" s="250"/>
      <c r="B9" s="246"/>
      <c r="C9" s="246"/>
      <c r="D9" s="246"/>
      <c r="E9" s="246"/>
      <c r="F9" s="246"/>
      <c r="G9" s="1152" t="s">
        <v>481</v>
      </c>
      <c r="H9" s="1153"/>
      <c r="I9" s="1153"/>
      <c r="J9" s="1154"/>
      <c r="K9" s="265">
        <v>2806712</v>
      </c>
      <c r="L9" s="266">
        <v>89156</v>
      </c>
      <c r="M9" s="267">
        <v>68135</v>
      </c>
      <c r="N9" s="268">
        <v>30.9</v>
      </c>
    </row>
    <row r="10" spans="1:16">
      <c r="A10" s="250"/>
      <c r="B10" s="246"/>
      <c r="C10" s="246"/>
      <c r="D10" s="246"/>
      <c r="E10" s="246"/>
      <c r="F10" s="246"/>
      <c r="G10" s="1152" t="s">
        <v>482</v>
      </c>
      <c r="H10" s="1153"/>
      <c r="I10" s="1153"/>
      <c r="J10" s="1154"/>
      <c r="K10" s="269">
        <v>574613</v>
      </c>
      <c r="L10" s="270">
        <v>18253</v>
      </c>
      <c r="M10" s="271">
        <v>7843</v>
      </c>
      <c r="N10" s="272">
        <v>132.69999999999999</v>
      </c>
    </row>
    <row r="11" spans="1:16" ht="13.5" customHeight="1">
      <c r="A11" s="250"/>
      <c r="B11" s="246"/>
      <c r="C11" s="246"/>
      <c r="D11" s="246"/>
      <c r="E11" s="246"/>
      <c r="F11" s="246"/>
      <c r="G11" s="1152" t="s">
        <v>483</v>
      </c>
      <c r="H11" s="1153"/>
      <c r="I11" s="1153"/>
      <c r="J11" s="1154"/>
      <c r="K11" s="269">
        <v>419640</v>
      </c>
      <c r="L11" s="270">
        <v>13330</v>
      </c>
      <c r="M11" s="271">
        <v>8431</v>
      </c>
      <c r="N11" s="272">
        <v>58.1</v>
      </c>
    </row>
    <row r="12" spans="1:16" ht="13.5" customHeight="1">
      <c r="A12" s="250"/>
      <c r="B12" s="246"/>
      <c r="C12" s="246"/>
      <c r="D12" s="246"/>
      <c r="E12" s="246"/>
      <c r="F12" s="246"/>
      <c r="G12" s="1152" t="s">
        <v>484</v>
      </c>
      <c r="H12" s="1153"/>
      <c r="I12" s="1153"/>
      <c r="J12" s="1154"/>
      <c r="K12" s="269" t="s">
        <v>485</v>
      </c>
      <c r="L12" s="270" t="s">
        <v>485</v>
      </c>
      <c r="M12" s="271">
        <v>1146</v>
      </c>
      <c r="N12" s="272" t="s">
        <v>485</v>
      </c>
    </row>
    <row r="13" spans="1:16" ht="13.5" customHeight="1">
      <c r="A13" s="250"/>
      <c r="B13" s="246"/>
      <c r="C13" s="246"/>
      <c r="D13" s="246"/>
      <c r="E13" s="246"/>
      <c r="F13" s="246"/>
      <c r="G13" s="1152" t="s">
        <v>486</v>
      </c>
      <c r="H13" s="1153"/>
      <c r="I13" s="1153"/>
      <c r="J13" s="1154"/>
      <c r="K13" s="269" t="s">
        <v>485</v>
      </c>
      <c r="L13" s="270" t="s">
        <v>485</v>
      </c>
      <c r="M13" s="271">
        <v>13</v>
      </c>
      <c r="N13" s="272" t="s">
        <v>485</v>
      </c>
    </row>
    <row r="14" spans="1:16" ht="13.5" customHeight="1">
      <c r="A14" s="250"/>
      <c r="B14" s="246"/>
      <c r="C14" s="246"/>
      <c r="D14" s="246"/>
      <c r="E14" s="246"/>
      <c r="F14" s="246"/>
      <c r="G14" s="1152" t="s">
        <v>487</v>
      </c>
      <c r="H14" s="1153"/>
      <c r="I14" s="1153"/>
      <c r="J14" s="1154"/>
      <c r="K14" s="269">
        <v>37616</v>
      </c>
      <c r="L14" s="270">
        <v>1195</v>
      </c>
      <c r="M14" s="271">
        <v>2999</v>
      </c>
      <c r="N14" s="272">
        <v>-60.2</v>
      </c>
    </row>
    <row r="15" spans="1:16" ht="13.5" customHeight="1">
      <c r="A15" s="250"/>
      <c r="B15" s="246"/>
      <c r="C15" s="246"/>
      <c r="D15" s="246"/>
      <c r="E15" s="246"/>
      <c r="F15" s="246"/>
      <c r="G15" s="1152" t="s">
        <v>488</v>
      </c>
      <c r="H15" s="1153"/>
      <c r="I15" s="1153"/>
      <c r="J15" s="1154"/>
      <c r="K15" s="269">
        <v>147804</v>
      </c>
      <c r="L15" s="270">
        <v>4695</v>
      </c>
      <c r="M15" s="271">
        <v>1559</v>
      </c>
      <c r="N15" s="272">
        <v>201.2</v>
      </c>
    </row>
    <row r="16" spans="1:16">
      <c r="A16" s="250"/>
      <c r="B16" s="246"/>
      <c r="C16" s="246"/>
      <c r="D16" s="246"/>
      <c r="E16" s="246"/>
      <c r="F16" s="246"/>
      <c r="G16" s="1155" t="s">
        <v>489</v>
      </c>
      <c r="H16" s="1156"/>
      <c r="I16" s="1156"/>
      <c r="J16" s="1157"/>
      <c r="K16" s="270">
        <v>-353836</v>
      </c>
      <c r="L16" s="270">
        <v>-11240</v>
      </c>
      <c r="M16" s="271">
        <v>-6577</v>
      </c>
      <c r="N16" s="272">
        <v>70.900000000000006</v>
      </c>
    </row>
    <row r="17" spans="1:16">
      <c r="A17" s="250"/>
      <c r="B17" s="246"/>
      <c r="C17" s="246"/>
      <c r="D17" s="246"/>
      <c r="E17" s="246"/>
      <c r="F17" s="246"/>
      <c r="G17" s="1155" t="s">
        <v>172</v>
      </c>
      <c r="H17" s="1156"/>
      <c r="I17" s="1156"/>
      <c r="J17" s="1157"/>
      <c r="K17" s="270">
        <v>3632549</v>
      </c>
      <c r="L17" s="270">
        <v>115389</v>
      </c>
      <c r="M17" s="271">
        <v>83548</v>
      </c>
      <c r="N17" s="272">
        <v>38.1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7" t="s">
        <v>494</v>
      </c>
      <c r="H21" s="1148"/>
      <c r="I21" s="1148"/>
      <c r="J21" s="1149"/>
      <c r="K21" s="282">
        <v>9.5299999999999994</v>
      </c>
      <c r="L21" s="283">
        <v>8.0299999999999994</v>
      </c>
      <c r="M21" s="284">
        <v>1.5</v>
      </c>
      <c r="N21" s="251"/>
      <c r="O21" s="285"/>
      <c r="P21" s="281"/>
    </row>
    <row r="22" spans="1:16" s="286" customFormat="1">
      <c r="A22" s="281"/>
      <c r="B22" s="251"/>
      <c r="C22" s="251"/>
      <c r="D22" s="251"/>
      <c r="E22" s="251"/>
      <c r="F22" s="251"/>
      <c r="G22" s="1147" t="s">
        <v>495</v>
      </c>
      <c r="H22" s="1148"/>
      <c r="I22" s="1148"/>
      <c r="J22" s="1149"/>
      <c r="K22" s="287">
        <v>97.5</v>
      </c>
      <c r="L22" s="288">
        <v>97.6</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0" t="s">
        <v>476</v>
      </c>
      <c r="L30" s="256"/>
      <c r="M30" s="257" t="s">
        <v>477</v>
      </c>
      <c r="N30" s="258"/>
    </row>
    <row r="31" spans="1:16">
      <c r="A31" s="250"/>
      <c r="B31" s="246"/>
      <c r="C31" s="246"/>
      <c r="D31" s="246"/>
      <c r="E31" s="246"/>
      <c r="F31" s="246"/>
      <c r="G31" s="259"/>
      <c r="H31" s="260"/>
      <c r="I31" s="260"/>
      <c r="J31" s="261"/>
      <c r="K31" s="1151"/>
      <c r="L31" s="262" t="s">
        <v>478</v>
      </c>
      <c r="M31" s="263" t="s">
        <v>479</v>
      </c>
      <c r="N31" s="264" t="s">
        <v>480</v>
      </c>
    </row>
    <row r="32" spans="1:16" ht="27" customHeight="1">
      <c r="A32" s="250"/>
      <c r="B32" s="246"/>
      <c r="C32" s="246"/>
      <c r="D32" s="246"/>
      <c r="E32" s="246"/>
      <c r="F32" s="246"/>
      <c r="G32" s="1163" t="s">
        <v>499</v>
      </c>
      <c r="H32" s="1164"/>
      <c r="I32" s="1164"/>
      <c r="J32" s="1165"/>
      <c r="K32" s="296">
        <v>3061630</v>
      </c>
      <c r="L32" s="296">
        <v>97253</v>
      </c>
      <c r="M32" s="297">
        <v>50382</v>
      </c>
      <c r="N32" s="298">
        <v>93</v>
      </c>
    </row>
    <row r="33" spans="1:16" ht="13.5" customHeight="1">
      <c r="A33" s="250"/>
      <c r="B33" s="246"/>
      <c r="C33" s="246"/>
      <c r="D33" s="246"/>
      <c r="E33" s="246"/>
      <c r="F33" s="246"/>
      <c r="G33" s="1163" t="s">
        <v>500</v>
      </c>
      <c r="H33" s="1164"/>
      <c r="I33" s="1164"/>
      <c r="J33" s="1165"/>
      <c r="K33" s="296" t="s">
        <v>485</v>
      </c>
      <c r="L33" s="296" t="s">
        <v>485</v>
      </c>
      <c r="M33" s="297" t="s">
        <v>485</v>
      </c>
      <c r="N33" s="298" t="s">
        <v>485</v>
      </c>
    </row>
    <row r="34" spans="1:16" ht="27" customHeight="1">
      <c r="A34" s="250"/>
      <c r="B34" s="246"/>
      <c r="C34" s="246"/>
      <c r="D34" s="246"/>
      <c r="E34" s="246"/>
      <c r="F34" s="246"/>
      <c r="G34" s="1163" t="s">
        <v>501</v>
      </c>
      <c r="H34" s="1164"/>
      <c r="I34" s="1164"/>
      <c r="J34" s="1165"/>
      <c r="K34" s="296">
        <v>60000</v>
      </c>
      <c r="L34" s="296">
        <v>1906</v>
      </c>
      <c r="M34" s="297">
        <v>67</v>
      </c>
      <c r="N34" s="298">
        <v>2744.8</v>
      </c>
    </row>
    <row r="35" spans="1:16" ht="27" customHeight="1">
      <c r="A35" s="250"/>
      <c r="B35" s="246"/>
      <c r="C35" s="246"/>
      <c r="D35" s="246"/>
      <c r="E35" s="246"/>
      <c r="F35" s="246"/>
      <c r="G35" s="1163" t="s">
        <v>502</v>
      </c>
      <c r="H35" s="1164"/>
      <c r="I35" s="1164"/>
      <c r="J35" s="1165"/>
      <c r="K35" s="296">
        <v>862315</v>
      </c>
      <c r="L35" s="296">
        <v>27392</v>
      </c>
      <c r="M35" s="297">
        <v>21211</v>
      </c>
      <c r="N35" s="298">
        <v>29.1</v>
      </c>
    </row>
    <row r="36" spans="1:16" ht="27" customHeight="1">
      <c r="A36" s="250"/>
      <c r="B36" s="246"/>
      <c r="C36" s="246"/>
      <c r="D36" s="246"/>
      <c r="E36" s="246"/>
      <c r="F36" s="246"/>
      <c r="G36" s="1163" t="s">
        <v>503</v>
      </c>
      <c r="H36" s="1164"/>
      <c r="I36" s="1164"/>
      <c r="J36" s="1165"/>
      <c r="K36" s="296">
        <v>255368</v>
      </c>
      <c r="L36" s="296">
        <v>8112</v>
      </c>
      <c r="M36" s="297">
        <v>3327</v>
      </c>
      <c r="N36" s="298">
        <v>143.80000000000001</v>
      </c>
    </row>
    <row r="37" spans="1:16" ht="13.5" customHeight="1">
      <c r="A37" s="250"/>
      <c r="B37" s="246"/>
      <c r="C37" s="246"/>
      <c r="D37" s="246"/>
      <c r="E37" s="246"/>
      <c r="F37" s="246"/>
      <c r="G37" s="1163" t="s">
        <v>504</v>
      </c>
      <c r="H37" s="1164"/>
      <c r="I37" s="1164"/>
      <c r="J37" s="1165"/>
      <c r="K37" s="296" t="s">
        <v>485</v>
      </c>
      <c r="L37" s="296" t="s">
        <v>485</v>
      </c>
      <c r="M37" s="297">
        <v>797</v>
      </c>
      <c r="N37" s="298" t="s">
        <v>485</v>
      </c>
    </row>
    <row r="38" spans="1:16" ht="27" customHeight="1">
      <c r="A38" s="250"/>
      <c r="B38" s="246"/>
      <c r="C38" s="246"/>
      <c r="D38" s="246"/>
      <c r="E38" s="246"/>
      <c r="F38" s="246"/>
      <c r="G38" s="1166" t="s">
        <v>505</v>
      </c>
      <c r="H38" s="1167"/>
      <c r="I38" s="1167"/>
      <c r="J38" s="1168"/>
      <c r="K38" s="299">
        <v>155</v>
      </c>
      <c r="L38" s="299">
        <v>5</v>
      </c>
      <c r="M38" s="300">
        <v>3</v>
      </c>
      <c r="N38" s="301">
        <v>66.7</v>
      </c>
      <c r="O38" s="295"/>
    </row>
    <row r="39" spans="1:16">
      <c r="A39" s="250"/>
      <c r="B39" s="246"/>
      <c r="C39" s="246"/>
      <c r="D39" s="246"/>
      <c r="E39" s="246"/>
      <c r="F39" s="246"/>
      <c r="G39" s="1166" t="s">
        <v>506</v>
      </c>
      <c r="H39" s="1167"/>
      <c r="I39" s="1167"/>
      <c r="J39" s="1168"/>
      <c r="K39" s="302">
        <v>-145380</v>
      </c>
      <c r="L39" s="302">
        <v>-4618</v>
      </c>
      <c r="M39" s="303">
        <v>-4757</v>
      </c>
      <c r="N39" s="304">
        <v>-2.9</v>
      </c>
      <c r="O39" s="295"/>
    </row>
    <row r="40" spans="1:16" ht="27" customHeight="1">
      <c r="A40" s="250"/>
      <c r="B40" s="246"/>
      <c r="C40" s="246"/>
      <c r="D40" s="246"/>
      <c r="E40" s="246"/>
      <c r="F40" s="246"/>
      <c r="G40" s="1163" t="s">
        <v>507</v>
      </c>
      <c r="H40" s="1164"/>
      <c r="I40" s="1164"/>
      <c r="J40" s="1165"/>
      <c r="K40" s="302">
        <v>-3082990</v>
      </c>
      <c r="L40" s="302">
        <v>-97932</v>
      </c>
      <c r="M40" s="303">
        <v>-48278</v>
      </c>
      <c r="N40" s="304">
        <v>102.9</v>
      </c>
      <c r="O40" s="295"/>
    </row>
    <row r="41" spans="1:16">
      <c r="A41" s="250"/>
      <c r="B41" s="246"/>
      <c r="C41" s="246"/>
      <c r="D41" s="246"/>
      <c r="E41" s="246"/>
      <c r="F41" s="246"/>
      <c r="G41" s="1169" t="s">
        <v>283</v>
      </c>
      <c r="H41" s="1170"/>
      <c r="I41" s="1170"/>
      <c r="J41" s="1171"/>
      <c r="K41" s="296">
        <v>1011098</v>
      </c>
      <c r="L41" s="302">
        <v>32118</v>
      </c>
      <c r="M41" s="303">
        <v>22752</v>
      </c>
      <c r="N41" s="304">
        <v>41.2</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8" t="s">
        <v>476</v>
      </c>
      <c r="J49" s="1160" t="s">
        <v>511</v>
      </c>
      <c r="K49" s="1161"/>
      <c r="L49" s="1161"/>
      <c r="M49" s="1161"/>
      <c r="N49" s="1162"/>
    </row>
    <row r="50" spans="1:14">
      <c r="A50" s="250"/>
      <c r="B50" s="246"/>
      <c r="C50" s="246"/>
      <c r="D50" s="246"/>
      <c r="E50" s="246"/>
      <c r="F50" s="246"/>
      <c r="G50" s="314"/>
      <c r="H50" s="315"/>
      <c r="I50" s="1159"/>
      <c r="J50" s="316" t="s">
        <v>512</v>
      </c>
      <c r="K50" s="317" t="s">
        <v>513</v>
      </c>
      <c r="L50" s="318" t="s">
        <v>514</v>
      </c>
      <c r="M50" s="319" t="s">
        <v>515</v>
      </c>
      <c r="N50" s="320" t="s">
        <v>516</v>
      </c>
    </row>
    <row r="51" spans="1:14">
      <c r="A51" s="250"/>
      <c r="B51" s="246"/>
      <c r="C51" s="246"/>
      <c r="D51" s="246"/>
      <c r="E51" s="246"/>
      <c r="F51" s="246"/>
      <c r="G51" s="312" t="s">
        <v>517</v>
      </c>
      <c r="H51" s="313"/>
      <c r="I51" s="321">
        <v>3184376</v>
      </c>
      <c r="J51" s="322">
        <v>96275</v>
      </c>
      <c r="K51" s="323">
        <v>8.6999999999999993</v>
      </c>
      <c r="L51" s="324">
        <v>75709</v>
      </c>
      <c r="M51" s="325">
        <v>12.7</v>
      </c>
      <c r="N51" s="326">
        <v>-4</v>
      </c>
    </row>
    <row r="52" spans="1:14">
      <c r="A52" s="250"/>
      <c r="B52" s="246"/>
      <c r="C52" s="246"/>
      <c r="D52" s="246"/>
      <c r="E52" s="246"/>
      <c r="F52" s="246"/>
      <c r="G52" s="327"/>
      <c r="H52" s="328" t="s">
        <v>518</v>
      </c>
      <c r="I52" s="329">
        <v>2061529</v>
      </c>
      <c r="J52" s="330">
        <v>62327</v>
      </c>
      <c r="K52" s="331">
        <v>7.8</v>
      </c>
      <c r="L52" s="332">
        <v>35212</v>
      </c>
      <c r="M52" s="333">
        <v>0</v>
      </c>
      <c r="N52" s="334">
        <v>7.8</v>
      </c>
    </row>
    <row r="53" spans="1:14">
      <c r="A53" s="250"/>
      <c r="B53" s="246"/>
      <c r="C53" s="246"/>
      <c r="D53" s="246"/>
      <c r="E53" s="246"/>
      <c r="F53" s="246"/>
      <c r="G53" s="312" t="s">
        <v>519</v>
      </c>
      <c r="H53" s="313"/>
      <c r="I53" s="321">
        <v>4767910</v>
      </c>
      <c r="J53" s="322">
        <v>145532</v>
      </c>
      <c r="K53" s="323">
        <v>51.2</v>
      </c>
      <c r="L53" s="324">
        <v>90961</v>
      </c>
      <c r="M53" s="325">
        <v>20.100000000000001</v>
      </c>
      <c r="N53" s="326">
        <v>31.1</v>
      </c>
    </row>
    <row r="54" spans="1:14">
      <c r="A54" s="250"/>
      <c r="B54" s="246"/>
      <c r="C54" s="246"/>
      <c r="D54" s="246"/>
      <c r="E54" s="246"/>
      <c r="F54" s="246"/>
      <c r="G54" s="327"/>
      <c r="H54" s="328" t="s">
        <v>518</v>
      </c>
      <c r="I54" s="329">
        <v>3035196</v>
      </c>
      <c r="J54" s="330">
        <v>92644</v>
      </c>
      <c r="K54" s="331">
        <v>48.6</v>
      </c>
      <c r="L54" s="332">
        <v>37720</v>
      </c>
      <c r="M54" s="333">
        <v>7.1</v>
      </c>
      <c r="N54" s="334">
        <v>41.5</v>
      </c>
    </row>
    <row r="55" spans="1:14">
      <c r="A55" s="250"/>
      <c r="B55" s="246"/>
      <c r="C55" s="246"/>
      <c r="D55" s="246"/>
      <c r="E55" s="246"/>
      <c r="F55" s="246"/>
      <c r="G55" s="312" t="s">
        <v>520</v>
      </c>
      <c r="H55" s="313"/>
      <c r="I55" s="321">
        <v>4473040</v>
      </c>
      <c r="J55" s="322">
        <v>138596</v>
      </c>
      <c r="K55" s="323">
        <v>-4.8</v>
      </c>
      <c r="L55" s="324">
        <v>106614</v>
      </c>
      <c r="M55" s="325">
        <v>17.2</v>
      </c>
      <c r="N55" s="326">
        <v>-22</v>
      </c>
    </row>
    <row r="56" spans="1:14">
      <c r="A56" s="250"/>
      <c r="B56" s="246"/>
      <c r="C56" s="246"/>
      <c r="D56" s="246"/>
      <c r="E56" s="246"/>
      <c r="F56" s="246"/>
      <c r="G56" s="327"/>
      <c r="H56" s="328" t="s">
        <v>518</v>
      </c>
      <c r="I56" s="329">
        <v>2878039</v>
      </c>
      <c r="J56" s="330">
        <v>89175</v>
      </c>
      <c r="K56" s="331">
        <v>-3.7</v>
      </c>
      <c r="L56" s="332">
        <v>45545</v>
      </c>
      <c r="M56" s="333">
        <v>20.7</v>
      </c>
      <c r="N56" s="334">
        <v>-24.4</v>
      </c>
    </row>
    <row r="57" spans="1:14">
      <c r="A57" s="250"/>
      <c r="B57" s="246"/>
      <c r="C57" s="246"/>
      <c r="D57" s="246"/>
      <c r="E57" s="246"/>
      <c r="F57" s="246"/>
      <c r="G57" s="312" t="s">
        <v>521</v>
      </c>
      <c r="H57" s="313"/>
      <c r="I57" s="321">
        <v>6265353</v>
      </c>
      <c r="J57" s="322">
        <v>196690</v>
      </c>
      <c r="K57" s="323">
        <v>41.9</v>
      </c>
      <c r="L57" s="324">
        <v>81768</v>
      </c>
      <c r="M57" s="325">
        <v>-23.3</v>
      </c>
      <c r="N57" s="326">
        <v>65.2</v>
      </c>
    </row>
    <row r="58" spans="1:14">
      <c r="A58" s="250"/>
      <c r="B58" s="246"/>
      <c r="C58" s="246"/>
      <c r="D58" s="246"/>
      <c r="E58" s="246"/>
      <c r="F58" s="246"/>
      <c r="G58" s="327"/>
      <c r="H58" s="328" t="s">
        <v>518</v>
      </c>
      <c r="I58" s="329">
        <v>4978916</v>
      </c>
      <c r="J58" s="330">
        <v>156304</v>
      </c>
      <c r="K58" s="331">
        <v>75.3</v>
      </c>
      <c r="L58" s="332">
        <v>37917</v>
      </c>
      <c r="M58" s="333">
        <v>-16.7</v>
      </c>
      <c r="N58" s="334">
        <v>92</v>
      </c>
    </row>
    <row r="59" spans="1:14">
      <c r="A59" s="250"/>
      <c r="B59" s="246"/>
      <c r="C59" s="246"/>
      <c r="D59" s="246"/>
      <c r="E59" s="246"/>
      <c r="F59" s="246"/>
      <c r="G59" s="312" t="s">
        <v>522</v>
      </c>
      <c r="H59" s="313"/>
      <c r="I59" s="321">
        <v>5114293</v>
      </c>
      <c r="J59" s="322">
        <v>162456</v>
      </c>
      <c r="K59" s="323">
        <v>-17.399999999999999</v>
      </c>
      <c r="L59" s="324">
        <v>65876</v>
      </c>
      <c r="M59" s="325">
        <v>-19.399999999999999</v>
      </c>
      <c r="N59" s="326">
        <v>2</v>
      </c>
    </row>
    <row r="60" spans="1:14">
      <c r="A60" s="250"/>
      <c r="B60" s="246"/>
      <c r="C60" s="246"/>
      <c r="D60" s="246"/>
      <c r="E60" s="246"/>
      <c r="F60" s="246"/>
      <c r="G60" s="327"/>
      <c r="H60" s="328" t="s">
        <v>518</v>
      </c>
      <c r="I60" s="335">
        <v>3784018</v>
      </c>
      <c r="J60" s="330">
        <v>120200</v>
      </c>
      <c r="K60" s="331">
        <v>-23.1</v>
      </c>
      <c r="L60" s="332">
        <v>36484</v>
      </c>
      <c r="M60" s="333">
        <v>-3.8</v>
      </c>
      <c r="N60" s="334">
        <v>-19.3</v>
      </c>
    </row>
    <row r="61" spans="1:14">
      <c r="A61" s="250"/>
      <c r="B61" s="246"/>
      <c r="C61" s="246"/>
      <c r="D61" s="246"/>
      <c r="E61" s="246"/>
      <c r="F61" s="246"/>
      <c r="G61" s="312" t="s">
        <v>523</v>
      </c>
      <c r="H61" s="336"/>
      <c r="I61" s="337">
        <v>4760994</v>
      </c>
      <c r="J61" s="338">
        <v>147910</v>
      </c>
      <c r="K61" s="339">
        <v>15.9</v>
      </c>
      <c r="L61" s="340">
        <v>84186</v>
      </c>
      <c r="M61" s="341">
        <v>1.5</v>
      </c>
      <c r="N61" s="326">
        <v>14.4</v>
      </c>
    </row>
    <row r="62" spans="1:14">
      <c r="A62" s="250"/>
      <c r="B62" s="246"/>
      <c r="C62" s="246"/>
      <c r="D62" s="246"/>
      <c r="E62" s="246"/>
      <c r="F62" s="246"/>
      <c r="G62" s="327"/>
      <c r="H62" s="328" t="s">
        <v>518</v>
      </c>
      <c r="I62" s="329">
        <v>3347540</v>
      </c>
      <c r="J62" s="330">
        <v>104130</v>
      </c>
      <c r="K62" s="331">
        <v>21</v>
      </c>
      <c r="L62" s="332">
        <v>38576</v>
      </c>
      <c r="M62" s="333">
        <v>1.5</v>
      </c>
      <c r="N62" s="334">
        <v>19.5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customSheetViews>
    <customSheetView guid="{1AC94041-3CAA-4F58-B62C-DBBF18610365}" showPageBreaks="1" showGridLines="0" fitToPage="1" hiddenRows="1" hiddenColumns="1" view="pageBreakPreview" topLeftCell="E1">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7"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1AC94041-3CAA-4F58-B62C-DBBF18610365}" scale="80" showGridLines="0" fitToPage="1" hiddenRows="1" hiddenColumns="1" topLeftCell="A47">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1AC94041-3CAA-4F58-B62C-DBBF18610365}" scale="70" showGridLines="0" fitToPage="1" hiddenRows="1" hiddenColumns="1" topLeftCell="A73">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53.95</v>
      </c>
      <c r="G47" s="12">
        <v>31.03</v>
      </c>
      <c r="H47" s="12">
        <v>30.91</v>
      </c>
      <c r="I47" s="12">
        <v>33.26</v>
      </c>
      <c r="J47" s="13">
        <v>33.94</v>
      </c>
    </row>
    <row r="48" spans="2:10" ht="57.75" customHeight="1">
      <c r="B48" s="14"/>
      <c r="C48" s="1174" t="s">
        <v>4</v>
      </c>
      <c r="D48" s="1174"/>
      <c r="E48" s="1175"/>
      <c r="F48" s="15">
        <v>4.87</v>
      </c>
      <c r="G48" s="16">
        <v>4.0999999999999996</v>
      </c>
      <c r="H48" s="16">
        <v>4.72</v>
      </c>
      <c r="I48" s="16">
        <v>6.61</v>
      </c>
      <c r="J48" s="17">
        <v>3.41</v>
      </c>
    </row>
    <row r="49" spans="2:10" ht="57.75" customHeight="1" thickBot="1">
      <c r="B49" s="18"/>
      <c r="C49" s="1176" t="s">
        <v>5</v>
      </c>
      <c r="D49" s="1176"/>
      <c r="E49" s="1177"/>
      <c r="F49" s="19" t="s">
        <v>530</v>
      </c>
      <c r="G49" s="20" t="s">
        <v>531</v>
      </c>
      <c r="H49" s="20">
        <v>5.77</v>
      </c>
      <c r="I49" s="20">
        <v>2.75</v>
      </c>
      <c r="J49" s="21" t="s">
        <v>532</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1AC94041-3CAA-4F58-B62C-DBBF18610365}" scale="70" showGridLines="0" fitToPage="1" hiddenRows="1" hiddenColumns="1">
      <rowBreaks count="1" manualBreakCount="1">
        <brk id="51"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平位　朋之</cp:lastModifiedBy>
  <cp:lastPrinted>2018-12-06T01:44:15Z</cp:lastPrinted>
  <dcterms:created xsi:type="dcterms:W3CDTF">2018-01-24T05:37:54Z</dcterms:created>
  <dcterms:modified xsi:type="dcterms:W3CDTF">2018-12-06T01:48:52Z</dcterms:modified>
  <cp:category/>
</cp:coreProperties>
</file>