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3"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AM37" i="9"/>
  <c r="C37" i="9"/>
  <c r="AM36" i="9"/>
  <c r="C36" i="9"/>
  <c r="AM35" i="9"/>
  <c r="C35" i="9"/>
  <c r="CO34" i="9"/>
  <c r="CO35" i="9" s="1"/>
  <c r="CO36" i="9" s="1"/>
  <c r="CO37" i="9" s="1"/>
  <c r="BW34" i="9"/>
  <c r="BW35" i="9" s="1"/>
  <c r="BW36" i="9" s="1"/>
  <c r="BW37" i="9" s="1"/>
  <c r="BW38" i="9" s="1"/>
  <c r="BW39" i="9" s="1"/>
  <c r="BW40" i="9" s="1"/>
  <c r="BW41" i="9" s="1"/>
  <c r="BW42" i="9" s="1"/>
  <c r="BW43" i="9" s="1"/>
  <c r="AM34" i="9"/>
  <c r="U34" i="9"/>
  <c r="U35" i="9" s="1"/>
  <c r="U36" i="9" s="1"/>
  <c r="U37" i="9" s="1"/>
  <c r="U38" i="9" s="1"/>
  <c r="C34" i="9"/>
  <c r="BE34" i="9" l="1"/>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<sst xmlns="http://schemas.openxmlformats.org/spreadsheetml/2006/main" count="1127" uniqueCount="571">
  <si>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</si>
  <si>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</si>
  <si>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</si>
  <si>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</si>
  <si>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</si>
  <si>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</si>
  <si>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</si>
  <si>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</si>
  <si>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</si>
  <si>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</si>
  <si>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</si>
  <si>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</si>
  <si>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</si>
  <si>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</si>
  <si>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</si>
  <si>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</si>
  <si>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</si>
  <si>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</si>
  <si>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</si>
  <si>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</si>
  <si>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</si>
  <si>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</si>
  <si>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</si>
  <si>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</si>
  <si>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</si>
  <si>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</si>
  <si>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</si>
  <si>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</si>
  <si>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</si>
  <si>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</si>
  <si>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</si>
  <si>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</si>
  <si>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</si>
  <si>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</si>
  <si>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</si>
  <si>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</si>
  <si>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</si>
  <si>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</si>
  <si>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</si>
  <si>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</si>
  <si>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</si>
  <si>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</si>
  <si>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</si>
  <si>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</si>
  <si>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</si>
  <si>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</si>
  <si>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</si>
  <si>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</si>
  <si>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</si>
  <si>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</si>
  <si>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</si>
  <si>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</si>
  <si>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</si>
  <si>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</si>
  <si>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</si>
  <si>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</si>
  <si>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</si>
  <si>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</si>
  <si>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</si>
  <si>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</si>
  <si>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</si>
  <si>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</si>
  <si>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</si>
  <si>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</si>
  <si>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</si>
  <si>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</si>
  <si>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</si>
  <si>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</si>
  <si>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</si>
  <si>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</si>
  <si>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</si>
  <si>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</si>
  <si>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</si>
  <si>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</si>
  <si>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</si>
  <si>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</si>
  <si>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</si>
  <si>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</si>
  <si>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</si>
  <si>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</si>
  <si>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</si>
  <si>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</si>
  <si>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</si>
  <si>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</si>
  <si>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</si>
  <si>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</si>
  <si>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</si>
  <si>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</si>
  <si>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</si>
  <si>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</si>
  <si>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</si>
  <si>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</si>
  <si>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</si>
  <si>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</si>
  <si>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</si>
  <si>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</si>
  <si>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</si>
  <si>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</si>
  <si>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</si>
  <si>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</si>
  <si>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</si>
  <si>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</si>
  <si>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</si>
  <si>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</si>
  <si>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</si>
  <si>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</si>
  <si>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</si>
  <si>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</si>
  <si>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</si>
  <si>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</si>
  <si>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</si>
  <si>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</si>
  <si>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</si>
  <si>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</si>
  <si>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</si>
  <si>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</si>
  <si>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</si>
  <si>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</si>
  <si>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</si>
  <si>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</si>
  <si>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</si>
  <si>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</si>
  <si>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</si>
  <si>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</si>
  <si>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</si>
  <si>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</si>
  <si>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</si>
  <si>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</si>
  <si>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</si>
  <si>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</si>
  <si>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</si>
  <si>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</si>
  <si>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</si>
  <si>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</si>
  <si>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</si>
  <si>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</si>
  <si>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</si>
  <si>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</si>
  <si>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</si>
  <si>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</si>
  <si>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</si>
  <si>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</si>
  <si>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</si>
  <si>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</si>
  <si>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</si>
  <si>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</si>
  <si>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</si>
  <si>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</si>
  <si>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</si>
  <si>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</si>
  <si>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</si>
  <si>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</si>
  <si>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</si>
  <si>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</si>
  <si>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</si>
  <si>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</si>
  <si>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</si>
  <si>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</si>
  <si>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</si>
  <si>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</si>
  <si>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</si>
  <si>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</si>
  <si>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</si>
  <si>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</si>
  <si>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</si>
  <si>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</si>
  <si>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</si>
  <si>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</si>
  <si>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</si>
  <si>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</si>
  <si>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</si>
  <si>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</si>
  <si>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</si>
  <si>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</si>
  <si>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</si>
  <si>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</si>
  <si>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</si>
  <si>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</si>
  <si>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</si>
  <si>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</si>
  <si>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</si>
  <si>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</si>
  <si>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</si>
  <si>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</si>
  <si>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</si>
  <si>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</si>
  <si>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</si>
  <si>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</si>
  <si>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</si>
  <si>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</si>
  <si>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</si>
  <si>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</si>
  <si>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</si>
  <si>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</si>
  <si>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</si>
  <si>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</si>
  <si>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</si>
  <si>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兵庫県淡路市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</si>
  <si>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</si>
  <si>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</si>
  <si>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</si>
  <si>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</si>
  <si>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</si>
  <si>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</si>
  <si>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</si>
  <si>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</si>
  <si>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</si>
  <si>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</si>
  <si>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</si>
  <si>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</si>
  <si>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</si>
  <si>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</si>
  <si>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</si>
  <si>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</si>
  <si>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</si>
  <si>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</si>
  <si>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</si>
  <si>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</si>
  <si>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</si>
  <si>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</si>
  <si>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</si>
  <si>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</si>
  <si>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</si>
  <si>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</si>
  <si>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</si>
  <si>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</si>
  <si>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</si>
  <si>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</si>
  <si>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</si>
  <si>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</si>
  <si>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</si>
  <si>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</si>
  <si>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</si>
  <si>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</si>
  <si>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</si>
  <si>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</si>
  <si>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</si>
  <si>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</si>
  <si>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</si>
  <si>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</si>
  <si>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</si>
  <si>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</si>
  <si>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</si>
  <si>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</si>
  <si>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</si>
  <si>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</si>
  <si>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</si>
  <si>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</si>
  <si>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</si>
  <si>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</si>
  <si>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</si>
  <si>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</si>
  <si>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</si>
  <si>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</si>
  <si>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</si>
  <si>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</si>
  <si>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</si>
  <si>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</si>
  <si>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</si>
  <si>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</si>
  <si>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</si>
  <si>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</si>
  <si>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</si>
  <si>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</si>
  <si>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</si>
  <si>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</si>
  <si>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</si>
  <si>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</si>
  <si>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</si>
  <si>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</si>
  <si>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</si>
  <si>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</si>
  <si>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</si>
  <si>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</si>
  <si>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</si>
  <si>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</si>
  <si>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</si>
  <si>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</si>
  <si>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</si>
  <si>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</si>
  <si>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</si>
  <si>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</si>
  <si>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</si>
  <si>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</si>
  <si>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</si>
  <si>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</si>
  <si>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</si>
  <si>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</si>
  <si>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</si>
  <si>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</si>
  <si>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</si>
  <si>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</si>
  <si>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</si>
  <si>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</si>
  <si>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</si>
  <si>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</si>
  <si>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</si>
  <si>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</si>
  <si>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</si>
  <si>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</si>
  <si>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</si>
  <si>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</si>
  <si>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</si>
  <si>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</si>
  <si>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</si>
  <si>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</si>
  <si>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</si>
  <si>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</si>
  <si>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</si>
  <si>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</si>
  <si>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</si>
  <si>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</si>
  <si>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</si>
  <si>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</si>
  <si>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</si>
  <si>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</si>
  <si>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</si>
  <si>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</si>
  <si>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</si>
  <si>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</si>
  <si>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</si>
  <si>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</si>
  <si>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</si>
  <si>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</si>
  <si>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</si>
  <si>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</si>
  <si>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</si>
  <si>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</si>
  <si>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</si>
  <si>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</si>
  <si>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</si>
  <si>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</si>
  <si>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</si>
  <si>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</si>
  <si>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</si>
  <si>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</si>
  <si>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</si>
  <si>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</si>
  <si>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</si>
  <si>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</si>
  <si>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</si>
  <si>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</si>
  <si>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</si>
  <si>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</si>
  <si>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</si>
  <si>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</si>
  <si>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</si>
  <si>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兵庫県淡路市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</si>
  <si>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</si>
  <si>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</si>
  <si>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</si>
  <si>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</si>
  <si>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</si>
  <si>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</si>
  <si>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</si>
  <si>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</si>
  <si>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</si>
  <si>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</si>
  <si>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</si>
  <si>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</si>
  <si>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</si>
  <si>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</si>
  <si>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</si>
  <si>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</si>
  <si>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</si>
  <si>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</si>
  <si>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</si>
  <si>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</si>
  <si>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</si>
  <si>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</si>
  <si>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</si>
  <si>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</si>
  <si>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</si>
  <si>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</si>
  <si>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</si>
  <si>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</si>
  <si>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</si>
  <si>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</si>
  <si>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</si>
  <si>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</si>
  <si>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</si>
  <si>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</si>
  <si>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</si>
  <si>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</si>
  <si>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</si>
  <si>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</si>
  <si>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農業集落排水事業特別会計</t>
    <phoneticPr fontId="5"/>
  </si>
  <si>
    <t>法非適用企業</t>
    <phoneticPr fontId="5"/>
  </si>
  <si>
    <t>産地直売所事業特別会計</t>
    <phoneticPr fontId="5"/>
  </si>
  <si>
    <t>温泉事業特別会計</t>
    <phoneticPr fontId="5"/>
  </si>
  <si>
    <t>津名港ターミナル事業特別会計</t>
    <phoneticPr fontId="5"/>
  </si>
  <si>
    <t>公共下水道事業特別会計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</si>
  <si>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</si>
  <si>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</si>
  <si>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</si>
  <si>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</si>
  <si>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</si>
  <si>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</si>
  <si>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</si>
  <si>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</si>
  <si>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</si>
  <si>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</si>
  <si>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</si>
  <si>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</si>
  <si>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</si>
  <si>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</si>
  <si>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</si>
  <si>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</si>
  <si>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</si>
  <si>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</si>
  <si>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</si>
  <si>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</si>
  <si>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</si>
  <si>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</si>
  <si>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</si>
  <si>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</si>
  <si>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</si>
  <si>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</si>
  <si>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</si>
  <si>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</si>
  <si>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</si>
  <si>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</si>
  <si>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</si>
  <si>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</si>
  <si>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</si>
  <si>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</si>
  <si>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</si>
  <si>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</si>
  <si>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</si>
  <si>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</si>
  <si>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</si>
  <si>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</si>
  <si>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</si>
  <si>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</si>
  <si>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</si>
  <si>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</si>
  <si>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</si>
  <si>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</si>
  <si>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</si>
  <si>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</si>
  <si>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</si>
  <si>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</si>
  <si>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</si>
  <si>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</si>
  <si>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</si>
  <si>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</si>
  <si>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</si>
  <si>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</si>
  <si>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</si>
  <si>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</si>
  <si>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</si>
  <si>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</si>
  <si>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</si>
  <si>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</si>
  <si>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</si>
  <si>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</si>
  <si>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</si>
  <si>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</si>
  <si>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</si>
  <si>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</si>
  <si>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</si>
  <si>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</si>
  <si>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</si>
  <si>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</si>
  <si>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</si>
  <si>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</si>
  <si>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</si>
  <si>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</si>
  <si>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</si>
  <si>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</si>
  <si>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</si>
  <si>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</si>
  <si>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</si>
  <si>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</si>
  <si>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</si>
  <si>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</si>
  <si>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</si>
  <si>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</si>
  <si>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</si>
  <si>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</si>
  <si>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</si>
  <si>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</si>
  <si>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</si>
  <si>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</si>
  <si>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</si>
  <si>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</si>
  <si>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</si>
  <si>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</si>
  <si>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</si>
  <si>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</si>
  <si>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</si>
  <si>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</si>
  <si>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</si>
  <si>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</si>
  <si>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</si>
  <si>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</si>
  <si>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</si>
  <si>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</si>
  <si>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</si>
  <si>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</si>
  <si>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</si>
  <si>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</si>
  <si>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</si>
  <si>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</si>
  <si>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</si>
  <si>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</si>
  <si>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</si>
  <si>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</si>
  <si>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</si>
  <si>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</si>
  <si>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</si>
  <si>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</si>
  <si>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</si>
  <si>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</si>
  <si>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</si>
  <si>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</si>
  <si>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</si>
  <si>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</si>
  <si>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</si>
  <si>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</si>
  <si>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</si>
  <si>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</si>
  <si>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</si>
  <si>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</si>
  <si>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</si>
  <si>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</si>
  <si>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</si>
  <si>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</si>
  <si>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</si>
  <si>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</si>
  <si>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国民健康保険特別会計（事業勘定）</t>
  </si>
  <si>
    <t>介護保険特別会計（保険事業勘定）</t>
  </si>
  <si>
    <t>後期高齢者医療特別会計</t>
  </si>
  <si>
    <t>住宅用地造成事業等特別会計</t>
  </si>
  <si>
    <t>産地直売所事業特別会計</t>
  </si>
  <si>
    <t>公共下水道事業特別会計</t>
  </si>
  <si>
    <t>農業集落排水事業特別会計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</si>
  <si>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</si>
  <si>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</si>
  <si>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</si>
  <si>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</si>
  <si>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</si>
  <si>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</si>
  <si>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</si>
  <si>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</si>
  <si>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</si>
  <si>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</si>
  <si>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</si>
  <si>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</si>
  <si>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</si>
  <si>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</si>
  <si>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</si>
  <si>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キャトルセゾン松帆</t>
  </si>
  <si>
    <t>ほくだん</t>
  </si>
  <si>
    <t>淡路島パルシェ</t>
  </si>
  <si>
    <t>-</t>
    <phoneticPr fontId="2"/>
  </si>
  <si>
    <t>法適用事業</t>
    <rPh sb="0" eb="1">
      <t>ホウ</t>
    </rPh>
    <rPh sb="1" eb="3">
      <t>テキヨウ</t>
    </rPh>
    <rPh sb="3" eb="5">
      <t>ジギョウ</t>
    </rPh>
    <phoneticPr fontId="2"/>
  </si>
  <si>
    <t>法適用事業</t>
    <rPh sb="0" eb="5">
      <t>ホウテキヨウジギョウ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</si>
  <si>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</si>
  <si>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</si>
  <si>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</si>
  <si>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</si>
  <si>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</si>
  <si>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</si>
  <si>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</si>
  <si>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</si>
  <si>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</si>
  <si>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</si>
  <si>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</si>
  <si>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</si>
  <si>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淡路市においては、「阪神・淡路大震災からの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公債費負担適正化計画」に基づいた地方債の発行抑制、繰上償還等により、近年、改善傾向にはあるものの、依然として高い比率であることに加えて、普通交付税において、平成28年度から「合併算定替経費」の縮減が開始となり、両比率に与える影響が懸念されるため、引き続き、「計画的な地方債の発行」、「効率的な繰上償還の実施」等により比率の改善と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</si>
</sst>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F68B-4874-BC1A-09CC4EBB90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48752</c:v>
                </c:pt>
                <c:pt idx="1">
                  <c:v>68067</c:v>
                </c:pt>
                <c:pt idx="2">
                  <c:v>57371</c:v>
                </c:pt>
                <c:pt idx="3">
                  <c:v>89865</c:v>
                </c:pt>
                <c:pt idx="4">
                  <c:v>60654</c:v>
                </c:pt>
              </c:numCache>
            </c:numRef>
          </c:val>
          <c:smooth val="0"/>
          <c:extLst xmlns:c16r2="http://schemas.microsoft.com/office/drawing/2015/06/chart">
            <c:ext xmlns:c16="http://schemas.microsoft.com/office/drawing/2014/chart" uri="{C3380CC4-5D6E-409C-BE32-E72D297353CC}">
              <c16:uniqueId val="{00000001-F68B-4874-BC1A-09CC4EBB9001}"/>
            </c:ext>
          </c:extLst>
        </c:ser>
        <c:dLbls>
          <c:showLegendKey val="0"/>
          <c:showVal val="0"/>
          <c:showCatName val="0"/>
          <c:showSerName val="0"/>
          <c:showPercent val="0"/>
          <c:showBubbleSize val="0"/>
        </c:dLbls>
        <c:marker val="1"/>
        <c:smooth val="0"/>
        <c:axId val="173912832"/>
        <c:axId val="173914752"/>
      </c:lineChart>
      <c:catAx>
        <c:axId val="17391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914752"/>
        <c:crosses val="autoZero"/>
        <c:auto val="1"/>
        <c:lblAlgn val="ctr"/>
        <c:lblOffset val="100"/>
        <c:tickLblSkip val="1"/>
        <c:tickMarkSkip val="1"/>
        <c:noMultiLvlLbl val="0"/>
      </c:catAx>
      <c:valAx>
        <c:axId val="173914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91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1.85</c:v>
                </c:pt>
                <c:pt idx="1">
                  <c:v>0.96</c:v>
                </c:pt>
                <c:pt idx="2">
                  <c:v>1.62</c:v>
                </c:pt>
                <c:pt idx="3">
                  <c:v>1.17</c:v>
                </c:pt>
                <c:pt idx="4">
                  <c:v>2.77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9.58</c:v>
                </c:pt>
                <c:pt idx="1">
                  <c:v>11.11</c:v>
                </c:pt>
                <c:pt idx="2">
                  <c:v>13.82</c:v>
                </c:pt>
                <c:pt idx="3">
                  <c:v>12.75</c:v>
                </c:pt>
                <c:pt idx="4">
                  <c:v>13.71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987392"/>
        <c:axId val="13898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0.03</c:v>
                </c:pt>
                <c:pt idx="1">
                  <c:v>3.91</c:v>
                </c:pt>
                <c:pt idx="2">
                  <c:v>6.11</c:v>
                </c:pt>
                <c:pt idx="3">
                  <c:v>4.4400000000000004</c:v>
                </c:pt>
                <c:pt idx="4">
                  <c:v>9.14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987392"/>
        <c:axId val="138989568"/>
      </c:lineChart>
      <c:catAx>
        <c:axId val="13898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989568"/>
        <c:crosses val="autoZero"/>
        <c:auto val="1"/>
        <c:lblAlgn val="ctr"/>
        <c:lblOffset val="100"/>
        <c:tickLblSkip val="1"/>
        <c:tickMarkSkip val="1"/>
        <c:noMultiLvlLbl val="0"/>
      </c:catAx>
      <c:valAx>
        <c:axId val="13898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8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産地直売所事業特別会計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0.17</c:v>
                </c:pt>
                <c:pt idx="4">
                  <c:v>#N/A</c:v>
                </c:pt>
                <c:pt idx="5">
                  <c:v>0.22</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0.08</c:v>
                </c:pt>
                <c:pt idx="4">
                  <c:v>#N/A</c:v>
                </c:pt>
                <c:pt idx="5">
                  <c:v>0.08</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0.01</c:v>
                </c:pt>
                <c:pt idx="2">
                  <c:v>#N/A</c:v>
                </c:pt>
                <c:pt idx="3">
                  <c:v>0.01</c:v>
                </c:pt>
                <c:pt idx="4">
                  <c:v>#N/A</c:v>
                </c:pt>
                <c:pt idx="5">
                  <c:v>0.11</c:v>
                </c:pt>
                <c:pt idx="6">
                  <c:v>#N/A</c:v>
                </c:pt>
                <c:pt idx="7">
                  <c:v>0.52</c:v>
                </c:pt>
                <c:pt idx="8">
                  <c:v>#N/A</c:v>
                </c:pt>
                <c:pt idx="9">
                  <c:v>0.38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0.96</c:v>
                </c:pt>
                <c:pt idx="2">
                  <c:v>#N/A</c:v>
                </c:pt>
                <c:pt idx="3">
                  <c:v>0.13</c:v>
                </c:pt>
                <c:pt idx="4">
                  <c:v>#N/A</c:v>
                </c:pt>
                <c:pt idx="5">
                  <c:v>0.3</c:v>
                </c:pt>
                <c:pt idx="6">
                  <c:v>#N/A</c:v>
                </c:pt>
                <c:pt idx="7">
                  <c:v>0.02</c:v>
                </c:pt>
                <c:pt idx="8">
                  <c:v>#N/A</c:v>
                </c:pt>
                <c:pt idx="9">
                  <c:v>0.78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1.84</c:v>
                </c:pt>
                <c:pt idx="2">
                  <c:v>#N/A</c:v>
                </c:pt>
                <c:pt idx="3">
                  <c:v>0.96</c:v>
                </c:pt>
                <c:pt idx="4">
                  <c:v>#N/A</c:v>
                </c:pt>
                <c:pt idx="5">
                  <c:v>1.62</c:v>
                </c:pt>
                <c:pt idx="6">
                  <c:v>#N/A</c:v>
                </c:pt>
                <c:pt idx="7">
                  <c:v>1.17</c:v>
                </c:pt>
                <c:pt idx="8">
                  <c:v>#N/A</c:v>
                </c:pt>
                <c:pt idx="9">
                  <c:v>2.77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843904"/>
        <c:axId val="142845440"/>
      </c:barChart>
      <c:catAx>
        <c:axId val="1428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45440"/>
        <c:crosses val="autoZero"/>
        <c:auto val="1"/>
        <c:lblAlgn val="ctr"/>
        <c:lblOffset val="100"/>
        <c:tickLblSkip val="1"/>
        <c:tickMarkSkip val="1"/>
        <c:noMultiLvlLbl val="0"/>
      </c:catAx>
      <c:valAx>
        <c:axId val="14284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4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4606</c:v>
                </c:pt>
                <c:pt idx="5">
                  <c:v>4444</c:v>
                </c:pt>
                <c:pt idx="8">
                  <c:v>4490</c:v>
                </c:pt>
                <c:pt idx="11">
                  <c:v>4549</c:v>
                </c:pt>
                <c:pt idx="14">
                  <c:v>4623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4</c:v>
                </c:pt>
                <c:pt idx="6">
                  <c:v>3</c:v>
                </c:pt>
                <c:pt idx="9">
                  <c:v>2</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567</c:v>
                </c:pt>
                <c:pt idx="3">
                  <c:v>594</c:v>
                </c:pt>
                <c:pt idx="6">
                  <c:v>836</c:v>
                </c:pt>
                <c:pt idx="9">
                  <c:v>936</c:v>
                </c:pt>
                <c:pt idx="12">
                  <c:v>967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1695</c:v>
                </c:pt>
                <c:pt idx="3">
                  <c:v>1693</c:v>
                </c:pt>
                <c:pt idx="6">
                  <c:v>1438</c:v>
                </c:pt>
                <c:pt idx="9">
                  <c:v>1436</c:v>
                </c:pt>
                <c:pt idx="12">
                  <c:v>1348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5206</c:v>
                </c:pt>
                <c:pt idx="3">
                  <c:v>5003</c:v>
                </c:pt>
                <c:pt idx="6">
                  <c:v>4622</c:v>
                </c:pt>
                <c:pt idx="9">
                  <c:v>4539</c:v>
                </c:pt>
                <c:pt idx="12">
                  <c:v>4413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740480"/>
        <c:axId val="14275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2865</c:v>
                </c:pt>
                <c:pt idx="2">
                  <c:v>#N/A</c:v>
                </c:pt>
                <c:pt idx="3">
                  <c:v>#N/A</c:v>
                </c:pt>
                <c:pt idx="4">
                  <c:v>2850</c:v>
                </c:pt>
                <c:pt idx="5">
                  <c:v>#N/A</c:v>
                </c:pt>
                <c:pt idx="6">
                  <c:v>#N/A</c:v>
                </c:pt>
                <c:pt idx="7">
                  <c:v>2409</c:v>
                </c:pt>
                <c:pt idx="8">
                  <c:v>#N/A</c:v>
                </c:pt>
                <c:pt idx="9">
                  <c:v>#N/A</c:v>
                </c:pt>
                <c:pt idx="10">
                  <c:v>2364</c:v>
                </c:pt>
                <c:pt idx="11">
                  <c:v>#N/A</c:v>
                </c:pt>
                <c:pt idx="12">
                  <c:v>#N/A</c:v>
                </c:pt>
                <c:pt idx="13">
                  <c:v>2107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740480"/>
        <c:axId val="142759040"/>
      </c:lineChart>
      <c:catAx>
        <c:axId val="1427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759040"/>
        <c:crosses val="autoZero"/>
        <c:auto val="1"/>
        <c:lblAlgn val="ctr"/>
        <c:lblOffset val="100"/>
        <c:tickLblSkip val="1"/>
        <c:tickMarkSkip val="1"/>
        <c:noMultiLvlLbl val="0"/>
      </c:catAx>
      <c:valAx>
        <c:axId val="14275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44992</c:v>
                </c:pt>
                <c:pt idx="5">
                  <c:v>45176</c:v>
                </c:pt>
                <c:pt idx="8">
                  <c:v>44283</c:v>
                </c:pt>
                <c:pt idx="11">
                  <c:v>44323</c:v>
                </c:pt>
                <c:pt idx="14">
                  <c:v>43113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2987</c:v>
                </c:pt>
                <c:pt idx="5">
                  <c:v>3677</c:v>
                </c:pt>
                <c:pt idx="8">
                  <c:v>3493</c:v>
                </c:pt>
                <c:pt idx="11">
                  <c:v>4594</c:v>
                </c:pt>
                <c:pt idx="14">
                  <c:v>4238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6649</c:v>
                </c:pt>
                <c:pt idx="5">
                  <c:v>7798</c:v>
                </c:pt>
                <c:pt idx="8">
                  <c:v>8770</c:v>
                </c:pt>
                <c:pt idx="11">
                  <c:v>9074</c:v>
                </c:pt>
                <c:pt idx="14">
                  <c:v>8879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6838</c:v>
                </c:pt>
                <c:pt idx="3">
                  <c:v>6265</c:v>
                </c:pt>
                <c:pt idx="6">
                  <c:v>6046</c:v>
                </c:pt>
                <c:pt idx="9">
                  <c:v>5704</c:v>
                </c:pt>
                <c:pt idx="12">
                  <c:v>5302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7373</c:v>
                </c:pt>
                <c:pt idx="3">
                  <c:v>7873</c:v>
                </c:pt>
                <c:pt idx="6">
                  <c:v>11781</c:v>
                </c:pt>
                <c:pt idx="9">
                  <c:v>11282</c:v>
                </c:pt>
                <c:pt idx="12">
                  <c:v>10758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28769</c:v>
                </c:pt>
                <c:pt idx="3">
                  <c:v>28161</c:v>
                </c:pt>
                <c:pt idx="6">
                  <c:v>24075</c:v>
                </c:pt>
                <c:pt idx="9">
                  <c:v>22963</c:v>
                </c:pt>
                <c:pt idx="12">
                  <c:v>22275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47690</c:v>
                </c:pt>
                <c:pt idx="3">
                  <c:v>47233</c:v>
                </c:pt>
                <c:pt idx="6">
                  <c:v>46048</c:v>
                </c:pt>
                <c:pt idx="9">
                  <c:v>47068</c:v>
                </c:pt>
                <c:pt idx="12">
                  <c:v>44889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3218560"/>
        <c:axId val="14322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36043</c:v>
                </c:pt>
                <c:pt idx="2">
                  <c:v>#N/A</c:v>
                </c:pt>
                <c:pt idx="3">
                  <c:v>#N/A</c:v>
                </c:pt>
                <c:pt idx="4">
                  <c:v>32881</c:v>
                </c:pt>
                <c:pt idx="5">
                  <c:v>#N/A</c:v>
                </c:pt>
                <c:pt idx="6">
                  <c:v>#N/A</c:v>
                </c:pt>
                <c:pt idx="7">
                  <c:v>31404</c:v>
                </c:pt>
                <c:pt idx="8">
                  <c:v>#N/A</c:v>
                </c:pt>
                <c:pt idx="9">
                  <c:v>#N/A</c:v>
                </c:pt>
                <c:pt idx="10">
                  <c:v>29027</c:v>
                </c:pt>
                <c:pt idx="11">
                  <c:v>#N/A</c:v>
                </c:pt>
                <c:pt idx="12">
                  <c:v>#N/A</c:v>
                </c:pt>
                <c:pt idx="13">
                  <c:v>26994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3218560"/>
        <c:axId val="143220736"/>
      </c:lineChart>
      <c:catAx>
        <c:axId val="1432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220736"/>
        <c:crosses val="autoZero"/>
        <c:auto val="1"/>
        <c:lblAlgn val="ctr"/>
        <c:lblOffset val="100"/>
        <c:tickLblSkip val="1"/>
        <c:tickMarkSkip val="1"/>
        <c:noMultiLvlLbl val="0"/>
      </c:catAx>
      <c:valAx>
        <c:axId val="14322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6777600"/>
        <c:axId val="126804352"/>
      </c:scatterChart>
      <c:valAx>
        <c:axId val="126777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804352"/>
        <c:crosses val="autoZero"/>
        <c:crossBetween val="midCat"/>
      </c:valAx>
      <c:valAx>
        <c:axId val="126804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777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21.5</c:v>
                </c:pt>
                <c:pt idx="1">
                  <c:v>20.7</c:v>
                </c:pt>
                <c:pt idx="2">
                  <c:v>19.7</c:v>
                </c:pt>
                <c:pt idx="3">
                  <c:v>18.399999999999999</c:v>
                </c:pt>
                <c:pt idx="4">
                  <c:v>16.7</c:v>
                </c:pt>
              </c:numCache>
            </c:numRef>
          </c:xVal>
          <c:yVal>
            <c:numRef>
              <c:f>公会計指標分析・財政指標組合せ分析表!$K$73:$O$73</c:f>
              <c:numCache>
                <c:formatCode>#,##0.0;"▲ "#,##0.0</c:formatCode>
                <c:ptCount val="5"/>
                <c:pt idx="0">
                  <c:v>263.60000000000002</c:v>
                </c:pt>
                <c:pt idx="1">
                  <c:v>237.8</c:v>
                </c:pt>
                <c:pt idx="2">
                  <c:v>229.2</c:v>
                </c:pt>
                <c:pt idx="3">
                  <c:v>208.8</c:v>
                </c:pt>
                <c:pt idx="4">
                  <c:v>200.1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034048924458998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307043527903745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493760"/>
        <c:axId val="126693760"/>
      </c:scatterChart>
      <c:valAx>
        <c:axId val="121493760"/>
        <c:scaling>
          <c:orientation val="minMax"/>
          <c:max val="23"/>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693760"/>
        <c:crosses val="autoZero"/>
        <c:crossBetween val="midCat"/>
      </c:valAx>
      <c:valAx>
        <c:axId val="126693760"/>
        <c:scaling>
          <c:orientation val="minMax"/>
          <c:max val="3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49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元利償還金について、前年度から</a:t>
          </a:r>
          <a:r>
            <a:rPr kumimoji="1" lang="en-US" altLang="ja-JP" sz="1400">
              <a:solidFill>
                <a:schemeClr val="dk1"/>
              </a:solidFill>
              <a:effectLst/>
              <a:latin typeface="+mn-lt"/>
              <a:ea typeface="+mn-ea"/>
              <a:cs typeface="+mn-cs"/>
            </a:rPr>
            <a:t>126</a:t>
          </a:r>
          <a:r>
            <a:rPr kumimoji="1" lang="ja-JP" altLang="ja-JP" sz="1400">
              <a:solidFill>
                <a:schemeClr val="dk1"/>
              </a:solidFill>
              <a:effectLst/>
              <a:latin typeface="+mn-lt"/>
              <a:ea typeface="+mn-ea"/>
              <a:cs typeface="+mn-cs"/>
            </a:rPr>
            <a:t>百万円減となっているのは、</a:t>
          </a:r>
          <a:r>
            <a:rPr kumimoji="1" lang="ja-JP" altLang="en-US" sz="1400">
              <a:solidFill>
                <a:schemeClr val="dk1"/>
              </a:solidFill>
              <a:effectLst/>
              <a:latin typeface="+mn-lt"/>
              <a:ea typeface="+mn-ea"/>
              <a:cs typeface="+mn-cs"/>
            </a:rPr>
            <a:t>継続して行っている</a:t>
          </a:r>
          <a:r>
            <a:rPr kumimoji="1" lang="ja-JP" altLang="ja-JP" sz="1400">
              <a:solidFill>
                <a:schemeClr val="dk1"/>
              </a:solidFill>
              <a:effectLst/>
              <a:latin typeface="+mn-lt"/>
              <a:ea typeface="+mn-ea"/>
              <a:cs typeface="+mn-cs"/>
            </a:rPr>
            <a:t>繰上償還</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、後年度償還額が減少したことが主な要因である。実質公債費比率の分子は減少傾向にあるが、普通交付税において、平成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合併の特例措置として加算されている「合併算定替経費」の縮減が開始となり、実質公債費比率に与える影響が懸念されるため、引き続き、「公債費負担適正化計画」に基づき、計画的な地方債の発行と効率的な繰上償還を実施し、実質公債費比率の改善を図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年度は一般会計において、地方債の借入額が約</a:t>
          </a:r>
          <a:r>
            <a:rPr kumimoji="1" lang="en-US" altLang="ja-JP" sz="1400">
              <a:solidFill>
                <a:schemeClr val="dk1"/>
              </a:solidFill>
              <a:effectLst/>
              <a:latin typeface="+mn-lt"/>
              <a:ea typeface="+mn-ea"/>
              <a:cs typeface="+mn-cs"/>
            </a:rPr>
            <a:t>2,951</a:t>
          </a:r>
          <a:r>
            <a:rPr kumimoji="1" lang="ja-JP" altLang="ja-JP" sz="1400">
              <a:solidFill>
                <a:schemeClr val="dk1"/>
              </a:solidFill>
              <a:effectLst/>
              <a:latin typeface="+mn-lt"/>
              <a:ea typeface="+mn-ea"/>
              <a:cs typeface="+mn-cs"/>
            </a:rPr>
            <a:t>百万円に対し、償還額が約</a:t>
          </a:r>
          <a:r>
            <a:rPr kumimoji="1" lang="en-US" altLang="ja-JP" sz="1400">
              <a:solidFill>
                <a:schemeClr val="dk1"/>
              </a:solidFill>
              <a:effectLst/>
              <a:latin typeface="+mn-lt"/>
              <a:ea typeface="+mn-ea"/>
              <a:cs typeface="+mn-cs"/>
            </a:rPr>
            <a:t>5,643</a:t>
          </a:r>
          <a:r>
            <a:rPr kumimoji="1" lang="ja-JP" altLang="ja-JP" sz="1400">
              <a:solidFill>
                <a:schemeClr val="dk1"/>
              </a:solidFill>
              <a:effectLst/>
              <a:latin typeface="+mn-lt"/>
              <a:ea typeface="+mn-ea"/>
              <a:cs typeface="+mn-cs"/>
            </a:rPr>
            <a:t>百万円となり、地方債現在高が前年度から約</a:t>
          </a:r>
          <a:r>
            <a:rPr kumimoji="1" lang="en-US" altLang="ja-JP" sz="1400">
              <a:solidFill>
                <a:schemeClr val="dk1"/>
              </a:solidFill>
              <a:effectLst/>
              <a:latin typeface="+mn-lt"/>
              <a:ea typeface="+mn-ea"/>
              <a:cs typeface="+mn-cs"/>
            </a:rPr>
            <a:t>2,179</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となった。借入額が大きく</a:t>
          </a:r>
          <a:r>
            <a:rPr kumimoji="1" lang="ja-JP" altLang="en-US" sz="1400">
              <a:solidFill>
                <a:schemeClr val="dk1"/>
              </a:solidFill>
              <a:effectLst/>
              <a:latin typeface="+mn-lt"/>
              <a:ea typeface="+mn-ea"/>
              <a:cs typeface="+mn-cs"/>
            </a:rPr>
            <a:t>減った</a:t>
          </a:r>
          <a:r>
            <a:rPr kumimoji="1" lang="ja-JP" altLang="ja-JP" sz="1400">
              <a:solidFill>
                <a:schemeClr val="dk1"/>
              </a:solidFill>
              <a:effectLst/>
              <a:latin typeface="+mn-lt"/>
              <a:ea typeface="+mn-ea"/>
              <a:cs typeface="+mn-cs"/>
            </a:rPr>
            <a:t>のは、本庁舎増築棟整備事業に借り入れた合併特例事業債約</a:t>
          </a:r>
          <a:r>
            <a:rPr kumimoji="1" lang="en-US" altLang="ja-JP" sz="1400">
              <a:solidFill>
                <a:schemeClr val="dk1"/>
              </a:solidFill>
              <a:effectLst/>
              <a:latin typeface="+mn-lt"/>
              <a:ea typeface="+mn-ea"/>
              <a:cs typeface="+mn-cs"/>
            </a:rPr>
            <a:t>1,010</a:t>
          </a:r>
          <a:r>
            <a:rPr kumimoji="1" lang="ja-JP" altLang="ja-JP" sz="1400">
              <a:solidFill>
                <a:schemeClr val="dk1"/>
              </a:solidFill>
              <a:effectLst/>
              <a:latin typeface="+mn-lt"/>
              <a:ea typeface="+mn-ea"/>
              <a:cs typeface="+mn-cs"/>
            </a:rPr>
            <a:t>百万円や誘致企業への貸付金に借り入れたふるさと融資</a:t>
          </a:r>
          <a:r>
            <a:rPr kumimoji="1" lang="en-US" altLang="ja-JP" sz="1400">
              <a:solidFill>
                <a:schemeClr val="dk1"/>
              </a:solidFill>
              <a:effectLst/>
              <a:latin typeface="+mn-lt"/>
              <a:ea typeface="+mn-ea"/>
              <a:cs typeface="+mn-cs"/>
            </a:rPr>
            <a:t>1,350</a:t>
          </a:r>
          <a:r>
            <a:rPr kumimoji="1" lang="ja-JP" altLang="ja-JP" sz="1400">
              <a:solidFill>
                <a:schemeClr val="dk1"/>
              </a:solidFill>
              <a:effectLst/>
              <a:latin typeface="+mn-lt"/>
              <a:ea typeface="+mn-ea"/>
              <a:cs typeface="+mn-cs"/>
            </a:rPr>
            <a:t>百万円などが</a:t>
          </a:r>
          <a:r>
            <a:rPr kumimoji="1" lang="ja-JP" altLang="en-US" sz="1400">
              <a:solidFill>
                <a:schemeClr val="dk1"/>
              </a:solidFill>
              <a:effectLst/>
              <a:latin typeface="+mn-lt"/>
              <a:ea typeface="+mn-ea"/>
              <a:cs typeface="+mn-cs"/>
            </a:rPr>
            <a:t>完了したことが</a:t>
          </a:r>
          <a:r>
            <a:rPr kumimoji="1" lang="ja-JP" altLang="ja-JP" sz="1400">
              <a:solidFill>
                <a:schemeClr val="dk1"/>
              </a:solidFill>
              <a:effectLst/>
              <a:latin typeface="+mn-lt"/>
              <a:ea typeface="+mn-ea"/>
              <a:cs typeface="+mn-cs"/>
            </a:rPr>
            <a:t>主な要因となっている。将来負担比率の分子は減少傾向にあるが、普通交付税において、平成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合併の特例措置として加算されている「合併算定替経費」の縮減が開始となり、将来負担比率に与える影響が懸念されるため、引き続き、「公債費負担適正化計画」に基づき、計画的な地方債の発行と効率的な繰上償還を実施し、将来負担比率の改善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45,279
45,040
184.32
30,450,805
29,783,808
490,781
17,715,583
44,888,794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200.1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45,279
45,040
184.32
30,450,805
29,783,808
490,781
17,715,583
44,888,794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200.1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45,279
45,040
184.32
30,450,805
29,783,808
490,781
17,715,583
44,888,794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200.1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45,279
45,040
184.32
30,450,805
29,783,808
490,781
17,715,583
44,888,794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200.1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安定した基幹産業や企業が少なく、雇用の場が確保されにくいため、人口減少と高齢化が進んでいる。そのため、自主財源である税収入が少なく類似団体平均値より</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ポイント低い水準となっている。今後も、「淡路市新行財政改革推進方策」等に基づき、職員人件費の見直しや、業務改善等を進めるとともに、普通交付税においては平成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年度から合併の特例措置として加算されている「合併算定替経費」の縮減が開始となり、自主財源の確保が</a:t>
          </a:r>
          <a:r>
            <a:rPr lang="ja-JP" altLang="ja-JP" sz="1100">
              <a:solidFill>
                <a:schemeClr val="dk1"/>
              </a:solidFill>
              <a:effectLst/>
              <a:latin typeface="+mn-lt"/>
              <a:ea typeface="+mn-ea"/>
              <a:cs typeface="+mn-cs"/>
            </a:rPr>
            <a:t>喫緊の課題であるため、</a:t>
          </a:r>
          <a:r>
            <a:rPr kumimoji="1" lang="ja-JP" altLang="ja-JP" sz="1100">
              <a:solidFill>
                <a:schemeClr val="dk1"/>
              </a:solidFill>
              <a:effectLst/>
              <a:latin typeface="+mn-lt"/>
              <a:ea typeface="+mn-ea"/>
              <a:cs typeface="+mn-cs"/>
            </a:rPr>
            <a:t>市税などの収納対策のより一層の強化、未利用地の売却や企業誘致の積極的な推進に努め、持続可能な行財政運営を図る。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mn-lt"/>
              <a:ea typeface="+mn-ea"/>
              <a:cs typeface="+mn-cs"/>
            </a:rPr>
            <a:t>前年度から</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増</a:t>
          </a:r>
          <a:r>
            <a:rPr lang="ja-JP" altLang="ja-JP" sz="1050" b="0" i="0" baseline="0">
              <a:solidFill>
                <a:schemeClr val="dk1"/>
              </a:solidFill>
              <a:effectLst/>
              <a:latin typeface="+mn-lt"/>
              <a:ea typeface="+mn-ea"/>
              <a:cs typeface="+mn-cs"/>
            </a:rPr>
            <a:t>となったのは、普通交付税の</a:t>
          </a:r>
          <a:r>
            <a:rPr lang="ja-JP" altLang="en-US" sz="1050" b="0" i="0" baseline="0">
              <a:solidFill>
                <a:schemeClr val="dk1"/>
              </a:solidFill>
              <a:effectLst/>
              <a:latin typeface="+mn-lt"/>
              <a:ea typeface="+mn-ea"/>
              <a:cs typeface="+mn-cs"/>
            </a:rPr>
            <a:t>減</a:t>
          </a:r>
          <a:r>
            <a:rPr lang="ja-JP" altLang="ja-JP" sz="1050" b="0" i="0" baseline="0">
              <a:solidFill>
                <a:schemeClr val="dk1"/>
              </a:solidFill>
              <a:effectLst/>
              <a:latin typeface="+mn-lt"/>
              <a:ea typeface="+mn-ea"/>
              <a:cs typeface="+mn-cs"/>
            </a:rPr>
            <a:t>により、</a:t>
          </a:r>
          <a:r>
            <a:rPr kumimoji="1" lang="ja-JP" altLang="ja-JP" sz="1050">
              <a:solidFill>
                <a:schemeClr val="dk1"/>
              </a:solidFill>
              <a:effectLst/>
              <a:latin typeface="+mn-lt"/>
              <a:ea typeface="+mn-ea"/>
              <a:cs typeface="+mn-cs"/>
            </a:rPr>
            <a:t>分母である経常一般財源額が</a:t>
          </a:r>
          <a:r>
            <a:rPr kumimoji="1" lang="ja-JP" altLang="en-US" sz="1050">
              <a:solidFill>
                <a:schemeClr val="dk1"/>
              </a:solidFill>
              <a:effectLst/>
              <a:latin typeface="+mn-lt"/>
              <a:ea typeface="+mn-ea"/>
              <a:cs typeface="+mn-cs"/>
            </a:rPr>
            <a:t>小さく</a:t>
          </a:r>
          <a:r>
            <a:rPr kumimoji="1" lang="ja-JP" altLang="ja-JP" sz="1050">
              <a:solidFill>
                <a:schemeClr val="dk1"/>
              </a:solidFill>
              <a:effectLst/>
              <a:latin typeface="+mn-lt"/>
              <a:ea typeface="+mn-ea"/>
              <a:cs typeface="+mn-cs"/>
            </a:rPr>
            <a:t>なったことが主な要因である。経常収支比率の内訳をみると、阪神</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淡路大震災の復興に充てた地方債の公債費が影響し、公債費の全体に占める割合が依然として高い比率となっている。今後とも「公債費負担適正化計画」に基づき、計画的な地方債の発行や効率的な繰上償還の実施により、地方債残高の縮減等に努める。併せて、「淡路市新行財政改革推進方策」等に基づき、職員人件費の見直しや、業務改善等を進めるとともに、普通交付税において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年度から合併の特例措置として加算されている「合併算定替経費」の縮減が開始となり、喫緊の課題となる自主財源の確保に対し、市税などの収納対策のより一層の強化、未利用地の売却など</a:t>
          </a:r>
          <a:r>
            <a:rPr lang="ja-JP" altLang="ja-JP" sz="1050">
              <a:solidFill>
                <a:schemeClr val="dk1"/>
              </a:solidFill>
              <a:effectLst/>
              <a:latin typeface="+mn-lt"/>
              <a:ea typeface="+mn-ea"/>
              <a:cs typeface="+mn-cs"/>
            </a:rPr>
            <a:t>、市が保有する財産の積極的な活用に努めることで</a:t>
          </a:r>
          <a:r>
            <a:rPr kumimoji="1" lang="ja-JP" altLang="ja-JP" sz="1050">
              <a:solidFill>
                <a:schemeClr val="dk1"/>
              </a:solidFill>
              <a:effectLst/>
              <a:latin typeface="+mn-lt"/>
              <a:ea typeface="+mn-ea"/>
              <a:cs typeface="+mn-cs"/>
            </a:rPr>
            <a:t>経常収支比率の改善を図る。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45176</xdr:rowOff>
    </xdr:from>
    <xdr:to>
      <xdr:col>7</xdr:col>
      <xdr:colOff>152400</xdr:colOff>
      <xdr:row>59</xdr:row>
      <xdr:rowOff>103777</xdr:rowOff>
    </xdr:to>
    <xdr:cxnSp macro="">
      <xdr:nvCxnSpPr>
        <xdr:cNvPr id="133" name="直線コネクタ 132"/>
        <xdr:cNvCxnSpPr/>
      </xdr:nvCxnSpPr>
      <xdr:spPr>
        <a:xfrm>
          <a:off x="4114800" y="10160726"/>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45176</xdr:rowOff>
    </xdr:from>
    <xdr:to>
      <xdr:col>6</xdr:col>
      <xdr:colOff>0</xdr:colOff>
      <xdr:row>59</xdr:row>
      <xdr:rowOff>114119</xdr:rowOff>
    </xdr:to>
    <xdr:cxnSp macro="">
      <xdr:nvCxnSpPr>
        <xdr:cNvPr id="136" name="直線コネクタ 135"/>
        <xdr:cNvCxnSpPr/>
      </xdr:nvCxnSpPr>
      <xdr:spPr>
        <a:xfrm flipV="1">
          <a:off x="3225800" y="101607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114119</xdr:rowOff>
    </xdr:from>
    <xdr:to>
      <xdr:col>4</xdr:col>
      <xdr:colOff>482600</xdr:colOff>
      <xdr:row>59</xdr:row>
      <xdr:rowOff>155484</xdr:rowOff>
    </xdr:to>
    <xdr:cxnSp macro="">
      <xdr:nvCxnSpPr>
        <xdr:cNvPr id="139" name="直線コネクタ 138"/>
        <xdr:cNvCxnSpPr/>
      </xdr:nvCxnSpPr>
      <xdr:spPr>
        <a:xfrm flipV="1">
          <a:off x="2336800" y="102296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59</xdr:row>
      <xdr:rowOff>155484</xdr:rowOff>
    </xdr:to>
    <xdr:cxnSp macro="">
      <xdr:nvCxnSpPr>
        <xdr:cNvPr id="142" name="直線コネクタ 141"/>
        <xdr:cNvCxnSpPr/>
      </xdr:nvCxnSpPr>
      <xdr:spPr>
        <a:xfrm>
          <a:off x="1447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52977</xdr:rowOff>
    </xdr:from>
    <xdr:to>
      <xdr:col>7</xdr:col>
      <xdr:colOff>203200</xdr:colOff>
      <xdr:row>59</xdr:row>
      <xdr:rowOff>154577</xdr:rowOff>
    </xdr:to>
    <xdr:sp macro="" textlink="">
      <xdr:nvSpPr>
        <xdr:cNvPr id="152" name="円/楕円 151"/>
        <xdr:cNvSpPr/>
      </xdr:nvSpPr>
      <xdr:spPr>
        <a:xfrm>
          <a:off x="4902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69504</xdr:rowOff>
    </xdr:from>
    <xdr:ext cx="762000" cy="259045"/>
    <xdr:sp macro="" textlink="">
      <xdr:nvSpPr>
        <xdr:cNvPr id="153" name="財政構造の弾力性該当値テキスト"/>
        <xdr:cNvSpPr txBox="1"/>
      </xdr:nvSpPr>
      <xdr:spPr>
        <a:xfrm>
          <a:off x="5041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165826</xdr:rowOff>
    </xdr:from>
    <xdr:to>
      <xdr:col>6</xdr:col>
      <xdr:colOff>50800</xdr:colOff>
      <xdr:row>59</xdr:row>
      <xdr:rowOff>95976</xdr:rowOff>
    </xdr:to>
    <xdr:sp macro="" textlink="">
      <xdr:nvSpPr>
        <xdr:cNvPr id="154" name="円/楕円 153"/>
        <xdr:cNvSpPr/>
      </xdr:nvSpPr>
      <xdr:spPr>
        <a:xfrm>
          <a:off x="4064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106153</xdr:rowOff>
    </xdr:from>
    <xdr:ext cx="736600" cy="259045"/>
    <xdr:sp macro="" textlink="">
      <xdr:nvSpPr>
        <xdr:cNvPr id="155" name="テキスト ボックス 154"/>
        <xdr:cNvSpPr txBox="1"/>
      </xdr:nvSpPr>
      <xdr:spPr>
        <a:xfrm>
          <a:off x="3733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63319</xdr:rowOff>
    </xdr:from>
    <xdr:to>
      <xdr:col>4</xdr:col>
      <xdr:colOff>533400</xdr:colOff>
      <xdr:row>59</xdr:row>
      <xdr:rowOff>164919</xdr:rowOff>
    </xdr:to>
    <xdr:sp macro="" textlink="">
      <xdr:nvSpPr>
        <xdr:cNvPr id="156" name="円/楕円 155"/>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3646</xdr:rowOff>
    </xdr:from>
    <xdr:ext cx="762000" cy="259045"/>
    <xdr:sp macro="" textlink="">
      <xdr:nvSpPr>
        <xdr:cNvPr id="157" name="テキスト ボックス 156"/>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104684</xdr:rowOff>
    </xdr:from>
    <xdr:to>
      <xdr:col>3</xdr:col>
      <xdr:colOff>330200</xdr:colOff>
      <xdr:row>60</xdr:row>
      <xdr:rowOff>34834</xdr:rowOff>
    </xdr:to>
    <xdr:sp macro="" textlink="">
      <xdr:nvSpPr>
        <xdr:cNvPr id="158" name="円/楕円 157"/>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19611</xdr:rowOff>
    </xdr:from>
    <xdr:ext cx="762000" cy="259045"/>
    <xdr:sp macro="" textlink="">
      <xdr:nvSpPr>
        <xdr:cNvPr id="159" name="テキスト ボックス 158"/>
        <xdr:cNvSpPr txBox="1"/>
      </xdr:nvSpPr>
      <xdr:spPr>
        <a:xfrm>
          <a:off x="1955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60" name="円/楕円 159"/>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61" name="テキスト ボックス 160"/>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[164,563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全国平均や県平均と比較して</a:t>
          </a:r>
          <a:r>
            <a:rPr kumimoji="1" lang="ja-JP" altLang="ja-JP" sz="1100">
              <a:solidFill>
                <a:schemeClr val="dk1"/>
              </a:solidFill>
              <a:effectLst/>
              <a:latin typeface="+mn-lt"/>
              <a:ea typeface="+mn-ea"/>
              <a:cs typeface="+mn-cs"/>
            </a:rPr>
            <a:t>高くなっているのは、主に物件費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り、主な内容としては、</a:t>
          </a:r>
          <a:r>
            <a:rPr lang="ja-JP" altLang="ja-JP" sz="1100">
              <a:solidFill>
                <a:schemeClr val="dk1"/>
              </a:solidFill>
              <a:effectLst/>
              <a:latin typeface="+mn-lt"/>
              <a:ea typeface="+mn-ea"/>
              <a:cs typeface="+mn-cs"/>
            </a:rPr>
            <a:t>合併により複数存在する類似の公共施設の維持管理費</a:t>
          </a:r>
          <a:r>
            <a:rPr kumimoji="1" lang="ja-JP" altLang="ja-JP" sz="1100">
              <a:solidFill>
                <a:schemeClr val="dk1"/>
              </a:solidFill>
              <a:effectLst/>
              <a:latin typeface="+mn-lt"/>
              <a:ea typeface="+mn-ea"/>
              <a:cs typeface="+mn-cs"/>
            </a:rPr>
            <a:t>や、公共施設整備時に行った借地費用が影響している。</a:t>
          </a:r>
          <a:r>
            <a:rPr lang="ja-JP" altLang="ja-JP" sz="1100">
              <a:solidFill>
                <a:schemeClr val="dk1"/>
              </a:solidFill>
              <a:effectLst/>
              <a:latin typeface="+mn-lt"/>
              <a:ea typeface="+mn-ea"/>
              <a:cs typeface="+mn-cs"/>
            </a:rPr>
            <a:t>今後は、平成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年度に策定した「公共施設等総合管理計画」を基に、</a:t>
          </a:r>
          <a:r>
            <a:rPr kumimoji="1" lang="ja-JP" altLang="ja-JP" sz="1100">
              <a:solidFill>
                <a:schemeClr val="dk1"/>
              </a:solidFill>
              <a:effectLst/>
              <a:latin typeface="+mn-lt"/>
              <a:ea typeface="+mn-ea"/>
              <a:cs typeface="+mn-cs"/>
            </a:rPr>
            <a:t>公共施設等の統廃合を進めるとともに、借地についても借地料の見直しや不要な借地は返還を進め、物件費の削減に努める。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89618</xdr:rowOff>
    </xdr:from>
    <xdr:to>
      <xdr:col>7</xdr:col>
      <xdr:colOff>152400</xdr:colOff>
      <xdr:row>83</xdr:row>
      <xdr:rowOff>107933</xdr:rowOff>
    </xdr:to>
    <xdr:cxnSp macro="">
      <xdr:nvCxnSpPr>
        <xdr:cNvPr id="196" name="直線コネクタ 195"/>
        <xdr:cNvCxnSpPr/>
      </xdr:nvCxnSpPr>
      <xdr:spPr>
        <a:xfrm flipV="1">
          <a:off x="4114800" y="14319968"/>
          <a:ext cx="8382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71633</xdr:rowOff>
    </xdr:from>
    <xdr:to>
      <xdr:col>6</xdr:col>
      <xdr:colOff>0</xdr:colOff>
      <xdr:row>83</xdr:row>
      <xdr:rowOff>107933</xdr:rowOff>
    </xdr:to>
    <xdr:cxnSp macro="">
      <xdr:nvCxnSpPr>
        <xdr:cNvPr id="199" name="直線コネクタ 198"/>
        <xdr:cNvCxnSpPr/>
      </xdr:nvCxnSpPr>
      <xdr:spPr>
        <a:xfrm>
          <a:off x="3225800" y="14301983"/>
          <a:ext cx="889000" cy="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152338</xdr:rowOff>
    </xdr:from>
    <xdr:to>
      <xdr:col>4</xdr:col>
      <xdr:colOff>482600</xdr:colOff>
      <xdr:row>83</xdr:row>
      <xdr:rowOff>71633</xdr:rowOff>
    </xdr:to>
    <xdr:cxnSp macro="">
      <xdr:nvCxnSpPr>
        <xdr:cNvPr id="202" name="直線コネクタ 201"/>
        <xdr:cNvCxnSpPr/>
      </xdr:nvCxnSpPr>
      <xdr:spPr>
        <a:xfrm>
          <a:off x="2336800" y="14211238"/>
          <a:ext cx="8890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106612</xdr:rowOff>
    </xdr:from>
    <xdr:to>
      <xdr:col>3</xdr:col>
      <xdr:colOff>279400</xdr:colOff>
      <xdr:row>82</xdr:row>
      <xdr:rowOff>152338</xdr:rowOff>
    </xdr:to>
    <xdr:cxnSp macro="">
      <xdr:nvCxnSpPr>
        <xdr:cNvPr id="205" name="直線コネクタ 204"/>
        <xdr:cNvCxnSpPr/>
      </xdr:nvCxnSpPr>
      <xdr:spPr>
        <a:xfrm>
          <a:off x="1447800" y="14165512"/>
          <a:ext cx="889000" cy="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38818</xdr:rowOff>
    </xdr:from>
    <xdr:to>
      <xdr:col>7</xdr:col>
      <xdr:colOff>203200</xdr:colOff>
      <xdr:row>83</xdr:row>
      <xdr:rowOff>140418</xdr:rowOff>
    </xdr:to>
    <xdr:sp macro="" textlink="">
      <xdr:nvSpPr>
        <xdr:cNvPr id="215" name="円/楕円 214"/>
        <xdr:cNvSpPr/>
      </xdr:nvSpPr>
      <xdr:spPr>
        <a:xfrm>
          <a:off x="4902200" y="142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10895</xdr:rowOff>
    </xdr:from>
    <xdr:ext cx="762000" cy="259045"/>
    <xdr:sp macro="" textlink="">
      <xdr:nvSpPr>
        <xdr:cNvPr id="216" name="人件費・物件費等の状況該当値テキスト"/>
        <xdr:cNvSpPr txBox="1"/>
      </xdr:nvSpPr>
      <xdr:spPr>
        <a:xfrm>
          <a:off x="5041900" y="142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164,563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57133</xdr:rowOff>
    </xdr:from>
    <xdr:to>
      <xdr:col>6</xdr:col>
      <xdr:colOff>50800</xdr:colOff>
      <xdr:row>83</xdr:row>
      <xdr:rowOff>158733</xdr:rowOff>
    </xdr:to>
    <xdr:sp macro="" textlink="">
      <xdr:nvSpPr>
        <xdr:cNvPr id="217" name="円/楕円 216"/>
        <xdr:cNvSpPr/>
      </xdr:nvSpPr>
      <xdr:spPr>
        <a:xfrm>
          <a:off x="4064000" y="142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143510</xdr:rowOff>
    </xdr:from>
    <xdr:ext cx="736600" cy="259045"/>
    <xdr:sp macro="" textlink="">
      <xdr:nvSpPr>
        <xdr:cNvPr id="218" name="テキスト ボックス 217"/>
        <xdr:cNvSpPr txBox="1"/>
      </xdr:nvSpPr>
      <xdr:spPr>
        <a:xfrm>
          <a:off x="3733800" y="1437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20833</xdr:rowOff>
    </xdr:from>
    <xdr:to>
      <xdr:col>4</xdr:col>
      <xdr:colOff>533400</xdr:colOff>
      <xdr:row>83</xdr:row>
      <xdr:rowOff>122433</xdr:rowOff>
    </xdr:to>
    <xdr:sp macro="" textlink="">
      <xdr:nvSpPr>
        <xdr:cNvPr id="219" name="円/楕円 218"/>
        <xdr:cNvSpPr/>
      </xdr:nvSpPr>
      <xdr:spPr>
        <a:xfrm>
          <a:off x="3175000" y="142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107210</xdr:rowOff>
    </xdr:from>
    <xdr:ext cx="762000" cy="259045"/>
    <xdr:sp macro="" textlink="">
      <xdr:nvSpPr>
        <xdr:cNvPr id="220" name="テキスト ボックス 219"/>
        <xdr:cNvSpPr txBox="1"/>
      </xdr:nvSpPr>
      <xdr:spPr>
        <a:xfrm>
          <a:off x="2844800" y="1433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101538</xdr:rowOff>
    </xdr:from>
    <xdr:to>
      <xdr:col>3</xdr:col>
      <xdr:colOff>330200</xdr:colOff>
      <xdr:row>83</xdr:row>
      <xdr:rowOff>31688</xdr:rowOff>
    </xdr:to>
    <xdr:sp macro="" textlink="">
      <xdr:nvSpPr>
        <xdr:cNvPr id="221" name="円/楕円 220"/>
        <xdr:cNvSpPr/>
      </xdr:nvSpPr>
      <xdr:spPr>
        <a:xfrm>
          <a:off x="2286000" y="141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16465</xdr:rowOff>
    </xdr:from>
    <xdr:ext cx="762000" cy="259045"/>
    <xdr:sp macro="" textlink="">
      <xdr:nvSpPr>
        <xdr:cNvPr id="222" name="テキスト ボックス 221"/>
        <xdr:cNvSpPr txBox="1"/>
      </xdr:nvSpPr>
      <xdr:spPr>
        <a:xfrm>
          <a:off x="1955800" y="142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55812</xdr:rowOff>
    </xdr:from>
    <xdr:to>
      <xdr:col>2</xdr:col>
      <xdr:colOff>127000</xdr:colOff>
      <xdr:row>82</xdr:row>
      <xdr:rowOff>157412</xdr:rowOff>
    </xdr:to>
    <xdr:sp macro="" textlink="">
      <xdr:nvSpPr>
        <xdr:cNvPr id="223" name="円/楕円 222"/>
        <xdr:cNvSpPr/>
      </xdr:nvSpPr>
      <xdr:spPr>
        <a:xfrm>
          <a:off x="1397000" y="141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167589</xdr:rowOff>
    </xdr:from>
    <xdr:ext cx="762000" cy="259045"/>
    <xdr:sp macro="" textlink="">
      <xdr:nvSpPr>
        <xdr:cNvPr id="224" name="テキスト ボックス 223"/>
        <xdr:cNvSpPr txBox="1"/>
      </xdr:nvSpPr>
      <xdr:spPr>
        <a:xfrm>
          <a:off x="1066800" y="1388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「新行財政改革推進方策」等に基づき、組織の再編等による事務の集約化等により時間外勤務手当の抑制に努めている。その結果、類似団体平均値とほぼ近似値となっている。普通交付税において、平成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年度から合併の特例措置として加算されている「合併算定替経費」の縮減が開始となり</a:t>
          </a:r>
          <a:r>
            <a:rPr lang="ja-JP" altLang="ja-JP" sz="1100" b="0" i="0" baseline="0">
              <a:solidFill>
                <a:schemeClr val="dk1"/>
              </a:solidFill>
              <a:effectLst/>
              <a:latin typeface="+mn-lt"/>
              <a:ea typeface="+mn-ea"/>
              <a:cs typeface="+mn-cs"/>
            </a:rPr>
            <a:t>、非常に厳しい状況を迎えるため、引き続き、組織の再編等による事務の集約化を図り、退職に対する採用を抑え、人件費総額の抑制に努める。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86</xdr:row>
      <xdr:rowOff>157904</xdr:rowOff>
    </xdr:to>
    <xdr:cxnSp macro="">
      <xdr:nvCxnSpPr>
        <xdr:cNvPr id="258" name="直線コネクタ 257"/>
        <xdr:cNvCxnSpPr/>
      </xdr:nvCxnSpPr>
      <xdr:spPr>
        <a:xfrm>
          <a:off x="16179800" y="148784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86</xdr:row>
      <xdr:rowOff>133773</xdr:rowOff>
    </xdr:to>
    <xdr:cxnSp macro="">
      <xdr:nvCxnSpPr>
        <xdr:cNvPr id="261" name="直線コネクタ 260"/>
        <xdr:cNvCxnSpPr/>
      </xdr:nvCxnSpPr>
      <xdr:spPr>
        <a:xfrm>
          <a:off x="15290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117687</xdr:rowOff>
    </xdr:to>
    <xdr:cxnSp macro="">
      <xdr:nvCxnSpPr>
        <xdr:cNvPr id="264" name="直線コネクタ 263"/>
        <xdr:cNvCxnSpPr/>
      </xdr:nvCxnSpPr>
      <xdr:spPr>
        <a:xfrm>
          <a:off x="14401800" y="1478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90</xdr:row>
      <xdr:rowOff>11007</xdr:rowOff>
    </xdr:to>
    <xdr:cxnSp macro="">
      <xdr:nvCxnSpPr>
        <xdr:cNvPr id="267" name="直線コネクタ 266"/>
        <xdr:cNvCxnSpPr/>
      </xdr:nvCxnSpPr>
      <xdr:spPr>
        <a:xfrm flipV="1">
          <a:off x="13512800" y="1478195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7" name="円/楕円 276"/>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8"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9" name="円/楕円 278"/>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80" name="テキスト ボックス 279"/>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3" name="円/楕円 282"/>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4" name="テキスト ボックス 283"/>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131657</xdr:rowOff>
    </xdr:from>
    <xdr:to>
      <xdr:col>19</xdr:col>
      <xdr:colOff>533400</xdr:colOff>
      <xdr:row>90</xdr:row>
      <xdr:rowOff>61807</xdr:rowOff>
    </xdr:to>
    <xdr:sp macro="" textlink="">
      <xdr:nvSpPr>
        <xdr:cNvPr id="285" name="円/楕円 284"/>
        <xdr:cNvSpPr/>
      </xdr:nvSpPr>
      <xdr:spPr>
        <a:xfrm>
          <a:off x="13462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46584</xdr:rowOff>
    </xdr:from>
    <xdr:ext cx="762000" cy="259045"/>
    <xdr:sp macro="" textlink="">
      <xdr:nvSpPr>
        <xdr:cNvPr id="286" name="テキスト ボックス 285"/>
        <xdr:cNvSpPr txBox="1"/>
      </xdr:nvSpPr>
      <xdr:spPr>
        <a:xfrm>
          <a:off x="13131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年度までは、行政効率の悪い地形的な課題と、合併による急激な住民サービスの低下を防ぐため、地域事務所を配置していたことから、類似団体平均と同水準になっていた。平成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新行財政改革推進方策」等に基づき、地域事務所の支所化や定年退職者の不補充等の計画的な実施により、類似団体平均を下回っている。今後も、組織の再編等による事務の集約化を図り、退職に対する採用を抑え、人件費総額の抑制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104442</xdr:rowOff>
    </xdr:from>
    <xdr:to>
      <xdr:col>24</xdr:col>
      <xdr:colOff>558800</xdr:colOff>
      <xdr:row>61</xdr:row>
      <xdr:rowOff>112485</xdr:rowOff>
    </xdr:to>
    <xdr:cxnSp macro="">
      <xdr:nvCxnSpPr>
        <xdr:cNvPr id="323" name="直線コネクタ 322"/>
        <xdr:cNvCxnSpPr/>
      </xdr:nvCxnSpPr>
      <xdr:spPr>
        <a:xfrm flipV="1">
          <a:off x="16179800" y="105628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112485</xdr:rowOff>
    </xdr:from>
    <xdr:to>
      <xdr:col>23</xdr:col>
      <xdr:colOff>406400</xdr:colOff>
      <xdr:row>61</xdr:row>
      <xdr:rowOff>133169</xdr:rowOff>
    </xdr:to>
    <xdr:cxnSp macro="">
      <xdr:nvCxnSpPr>
        <xdr:cNvPr id="326" name="直線コネクタ 325"/>
        <xdr:cNvCxnSpPr/>
      </xdr:nvCxnSpPr>
      <xdr:spPr>
        <a:xfrm flipV="1">
          <a:off x="15290800" y="1057093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133169</xdr:rowOff>
    </xdr:from>
    <xdr:to>
      <xdr:col>22</xdr:col>
      <xdr:colOff>203200</xdr:colOff>
      <xdr:row>61</xdr:row>
      <xdr:rowOff>158448</xdr:rowOff>
    </xdr:to>
    <xdr:cxnSp macro="">
      <xdr:nvCxnSpPr>
        <xdr:cNvPr id="329" name="直線コネクタ 328"/>
        <xdr:cNvCxnSpPr/>
      </xdr:nvCxnSpPr>
      <xdr:spPr>
        <a:xfrm flipV="1">
          <a:off x="14401800" y="1059161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151554</xdr:rowOff>
    </xdr:from>
    <xdr:to>
      <xdr:col>21</xdr:col>
      <xdr:colOff>0</xdr:colOff>
      <xdr:row>61</xdr:row>
      <xdr:rowOff>158448</xdr:rowOff>
    </xdr:to>
    <xdr:cxnSp macro="">
      <xdr:nvCxnSpPr>
        <xdr:cNvPr id="332" name="直線コネクタ 331"/>
        <xdr:cNvCxnSpPr/>
      </xdr:nvCxnSpPr>
      <xdr:spPr>
        <a:xfrm>
          <a:off x="13512800" y="1061000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53642</xdr:rowOff>
    </xdr:from>
    <xdr:to>
      <xdr:col>24</xdr:col>
      <xdr:colOff>609600</xdr:colOff>
      <xdr:row>61</xdr:row>
      <xdr:rowOff>155242</xdr:rowOff>
    </xdr:to>
    <xdr:sp macro="" textlink="">
      <xdr:nvSpPr>
        <xdr:cNvPr id="342" name="円/楕円 341"/>
        <xdr:cNvSpPr/>
      </xdr:nvSpPr>
      <xdr:spPr>
        <a:xfrm>
          <a:off x="169672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70169</xdr:rowOff>
    </xdr:from>
    <xdr:ext cx="762000" cy="259045"/>
    <xdr:sp macro="" textlink="">
      <xdr:nvSpPr>
        <xdr:cNvPr id="343" name="定員管理の状況該当値テキスト"/>
        <xdr:cNvSpPr txBox="1"/>
      </xdr:nvSpPr>
      <xdr:spPr>
        <a:xfrm>
          <a:off x="171069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61685</xdr:rowOff>
    </xdr:from>
    <xdr:to>
      <xdr:col>23</xdr:col>
      <xdr:colOff>457200</xdr:colOff>
      <xdr:row>61</xdr:row>
      <xdr:rowOff>163285</xdr:rowOff>
    </xdr:to>
    <xdr:sp macro="" textlink="">
      <xdr:nvSpPr>
        <xdr:cNvPr id="344" name="円/楕円 343"/>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45" name="テキスト ボックス 344"/>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82369</xdr:rowOff>
    </xdr:from>
    <xdr:to>
      <xdr:col>22</xdr:col>
      <xdr:colOff>254000</xdr:colOff>
      <xdr:row>62</xdr:row>
      <xdr:rowOff>12519</xdr:rowOff>
    </xdr:to>
    <xdr:sp macro="" textlink="">
      <xdr:nvSpPr>
        <xdr:cNvPr id="346" name="円/楕円 345"/>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22696</xdr:rowOff>
    </xdr:from>
    <xdr:ext cx="762000" cy="259045"/>
    <xdr:sp macro="" textlink="">
      <xdr:nvSpPr>
        <xdr:cNvPr id="347" name="テキスト ボックス 346"/>
        <xdr:cNvSpPr txBox="1"/>
      </xdr:nvSpPr>
      <xdr:spPr>
        <a:xfrm>
          <a:off x="14909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107648</xdr:rowOff>
    </xdr:from>
    <xdr:to>
      <xdr:col>21</xdr:col>
      <xdr:colOff>50800</xdr:colOff>
      <xdr:row>62</xdr:row>
      <xdr:rowOff>37798</xdr:rowOff>
    </xdr:to>
    <xdr:sp macro="" textlink="">
      <xdr:nvSpPr>
        <xdr:cNvPr id="348" name="円/楕円 347"/>
        <xdr:cNvSpPr/>
      </xdr:nvSpPr>
      <xdr:spPr>
        <a:xfrm>
          <a:off x="14351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47975</xdr:rowOff>
    </xdr:from>
    <xdr:ext cx="762000" cy="259045"/>
    <xdr:sp macro="" textlink="">
      <xdr:nvSpPr>
        <xdr:cNvPr id="349" name="テキスト ボックス 348"/>
        <xdr:cNvSpPr txBox="1"/>
      </xdr:nvSpPr>
      <xdr:spPr>
        <a:xfrm>
          <a:off x="14020800" y="103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100754</xdr:rowOff>
    </xdr:from>
    <xdr:to>
      <xdr:col>19</xdr:col>
      <xdr:colOff>533400</xdr:colOff>
      <xdr:row>62</xdr:row>
      <xdr:rowOff>30904</xdr:rowOff>
    </xdr:to>
    <xdr:sp macro="" textlink="">
      <xdr:nvSpPr>
        <xdr:cNvPr id="350" name="円/楕円 349"/>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41081</xdr:rowOff>
    </xdr:from>
    <xdr:ext cx="762000" cy="259045"/>
    <xdr:sp macro="" textlink="">
      <xdr:nvSpPr>
        <xdr:cNvPr id="351" name="テキスト ボックス 350"/>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実質公債費比率は「公債費負担適正化計画」に基づき、地方債の発行抑制や、繰上償還を行ったことにより、昨年度より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％改善している。しかし、阪神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淡路大震災の復興に充てた公債費の影響や水道事業及び下水道事業において、淡路市独特の地形により、整備効率が悪く施設整備の事業費が嵩み、一般会計からの繰出金等が多額となっていることから、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上回っている。将来負担比率同様、平成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年度からの普通交付税合併算定替縮減による影響が懸念されるところであるが、今後も「公債費負担適正化計画」に基づき、計画的な地方債の発行、効率的な繰上償還の実施によりさらなる改善に努める。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1376</xdr:rowOff>
    </xdr:from>
    <xdr:to>
      <xdr:col>24</xdr:col>
      <xdr:colOff>558800</xdr:colOff>
      <xdr:row>38</xdr:row>
      <xdr:rowOff>35560</xdr:rowOff>
    </xdr:to>
    <xdr:cxnSp macro="">
      <xdr:nvCxnSpPr>
        <xdr:cNvPr id="385" name="直線コネクタ 384"/>
        <xdr:cNvCxnSpPr/>
      </xdr:nvCxnSpPr>
      <xdr:spPr>
        <a:xfrm flipV="1">
          <a:off x="16179800" y="6516476"/>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61701</xdr:rowOff>
    </xdr:to>
    <xdr:cxnSp macro="">
      <xdr:nvCxnSpPr>
        <xdr:cNvPr id="388" name="直線コネクタ 387"/>
        <xdr:cNvCxnSpPr/>
      </xdr:nvCxnSpPr>
      <xdr:spPr>
        <a:xfrm flipV="1">
          <a:off x="15290800" y="655066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61701</xdr:rowOff>
    </xdr:from>
    <xdr:to>
      <xdr:col>22</xdr:col>
      <xdr:colOff>203200</xdr:colOff>
      <xdr:row>38</xdr:row>
      <xdr:rowOff>81809</xdr:rowOff>
    </xdr:to>
    <xdr:cxnSp macro="">
      <xdr:nvCxnSpPr>
        <xdr:cNvPr id="391" name="直線コネクタ 390"/>
        <xdr:cNvCxnSpPr/>
      </xdr:nvCxnSpPr>
      <xdr:spPr>
        <a:xfrm flipV="1">
          <a:off x="14401800" y="65768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81809</xdr:rowOff>
    </xdr:from>
    <xdr:to>
      <xdr:col>21</xdr:col>
      <xdr:colOff>0</xdr:colOff>
      <xdr:row>38</xdr:row>
      <xdr:rowOff>97896</xdr:rowOff>
    </xdr:to>
    <xdr:cxnSp macro="">
      <xdr:nvCxnSpPr>
        <xdr:cNvPr id="394" name="直線コネクタ 393"/>
        <xdr:cNvCxnSpPr/>
      </xdr:nvCxnSpPr>
      <xdr:spPr>
        <a:xfrm flipV="1">
          <a:off x="13512800" y="65969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122026</xdr:rowOff>
    </xdr:from>
    <xdr:to>
      <xdr:col>24</xdr:col>
      <xdr:colOff>609600</xdr:colOff>
      <xdr:row>38</xdr:row>
      <xdr:rowOff>52176</xdr:rowOff>
    </xdr:to>
    <xdr:sp macro="" textlink="">
      <xdr:nvSpPr>
        <xdr:cNvPr id="404" name="円/楕円 403"/>
        <xdr:cNvSpPr/>
      </xdr:nvSpPr>
      <xdr:spPr>
        <a:xfrm>
          <a:off x="169672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94103</xdr:rowOff>
    </xdr:from>
    <xdr:ext cx="762000" cy="259045"/>
    <xdr:sp macro="" textlink="">
      <xdr:nvSpPr>
        <xdr:cNvPr id="405" name="公債費負担の状況該当値テキスト"/>
        <xdr:cNvSpPr txBox="1"/>
      </xdr:nvSpPr>
      <xdr:spPr>
        <a:xfrm>
          <a:off x="17106900" y="64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6" name="円/楕円 405"/>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407" name="テキスト ボックス 406"/>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10901</xdr:rowOff>
    </xdr:from>
    <xdr:to>
      <xdr:col>22</xdr:col>
      <xdr:colOff>254000</xdr:colOff>
      <xdr:row>38</xdr:row>
      <xdr:rowOff>112501</xdr:rowOff>
    </xdr:to>
    <xdr:sp macro="" textlink="">
      <xdr:nvSpPr>
        <xdr:cNvPr id="408" name="円/楕円 407"/>
        <xdr:cNvSpPr/>
      </xdr:nvSpPr>
      <xdr:spPr>
        <a:xfrm>
          <a:off x="15240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97278</xdr:rowOff>
    </xdr:from>
    <xdr:ext cx="762000" cy="259045"/>
    <xdr:sp macro="" textlink="">
      <xdr:nvSpPr>
        <xdr:cNvPr id="409" name="テキスト ボックス 408"/>
        <xdr:cNvSpPr txBox="1"/>
      </xdr:nvSpPr>
      <xdr:spPr>
        <a:xfrm>
          <a:off x="14909800" y="6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31009</xdr:rowOff>
    </xdr:from>
    <xdr:to>
      <xdr:col>21</xdr:col>
      <xdr:colOff>50800</xdr:colOff>
      <xdr:row>38</xdr:row>
      <xdr:rowOff>132609</xdr:rowOff>
    </xdr:to>
    <xdr:sp macro="" textlink="">
      <xdr:nvSpPr>
        <xdr:cNvPr id="410" name="円/楕円 409"/>
        <xdr:cNvSpPr/>
      </xdr:nvSpPr>
      <xdr:spPr>
        <a:xfrm>
          <a:off x="14351000" y="65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117386</xdr:rowOff>
    </xdr:from>
    <xdr:ext cx="762000" cy="259045"/>
    <xdr:sp macro="" textlink="">
      <xdr:nvSpPr>
        <xdr:cNvPr id="411" name="テキスト ボックス 410"/>
        <xdr:cNvSpPr txBox="1"/>
      </xdr:nvSpPr>
      <xdr:spPr>
        <a:xfrm>
          <a:off x="14020800" y="66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47096</xdr:rowOff>
    </xdr:from>
    <xdr:to>
      <xdr:col>19</xdr:col>
      <xdr:colOff>533400</xdr:colOff>
      <xdr:row>38</xdr:row>
      <xdr:rowOff>148696</xdr:rowOff>
    </xdr:to>
    <xdr:sp macro="" textlink="">
      <xdr:nvSpPr>
        <xdr:cNvPr id="412" name="円/楕円 411"/>
        <xdr:cNvSpPr/>
      </xdr:nvSpPr>
      <xdr:spPr>
        <a:xfrm>
          <a:off x="134620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133473</xdr:rowOff>
    </xdr:from>
    <xdr:ext cx="762000" cy="259045"/>
    <xdr:sp macro="" textlink="">
      <xdr:nvSpPr>
        <xdr:cNvPr id="413" name="テキスト ボックス 412"/>
        <xdr:cNvSpPr txBox="1"/>
      </xdr:nvSpPr>
      <xdr:spPr>
        <a:xfrm>
          <a:off x="13131800" y="664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年度において早期健全化基準を超える</a:t>
          </a:r>
          <a:r>
            <a:rPr kumimoji="1" lang="en-US" altLang="ja-JP" sz="1100">
              <a:solidFill>
                <a:schemeClr val="dk1"/>
              </a:solidFill>
              <a:effectLst/>
              <a:latin typeface="+mn-lt"/>
              <a:ea typeface="+mn-ea"/>
              <a:cs typeface="+mn-cs"/>
            </a:rPr>
            <a:t>371.0</a:t>
          </a:r>
          <a:r>
            <a:rPr kumimoji="1" lang="ja-JP" altLang="ja-JP" sz="1100">
              <a:solidFill>
                <a:schemeClr val="dk1"/>
              </a:solidFill>
              <a:effectLst/>
              <a:latin typeface="+mn-lt"/>
              <a:ea typeface="+mn-ea"/>
              <a:cs typeface="+mn-cs"/>
            </a:rPr>
            <a:t>％となったものの、「公債費負担適正化計画」に基づき地方債の発行抑制、繰上償還の実施を行い、同比率の適正化に努め、昨年度より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％改善している。しかし、阪神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淡路大震災の復興に充てた地方債残高の影響が大きく、類似団体と比較すると約４倍ほど高い数値となっている。さらに普通交付税において、平成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年度から合併の特例措置として加算されている「合併算定替経費」の縮減が開始となり、今後の将来負担比率に与える影響が懸念されるため、引き続き、計画的な地方債の</a:t>
          </a:r>
          <a:r>
            <a:rPr kumimoji="1" lang="ja-JP" altLang="en-US" sz="1100">
              <a:solidFill>
                <a:schemeClr val="dk1"/>
              </a:solidFill>
              <a:effectLst/>
              <a:latin typeface="+mn-lt"/>
              <a:ea typeface="+mn-ea"/>
              <a:cs typeface="+mn-cs"/>
            </a:rPr>
            <a:t>発行</a:t>
          </a:r>
          <a:r>
            <a:rPr kumimoji="1" lang="ja-JP" altLang="ja-JP" sz="1100">
              <a:solidFill>
                <a:schemeClr val="dk1"/>
              </a:solidFill>
              <a:effectLst/>
              <a:latin typeface="+mn-lt"/>
              <a:ea typeface="+mn-ea"/>
              <a:cs typeface="+mn-cs"/>
            </a:rPr>
            <a:t>、効率的な繰上償還の実施により地方債残高の削減に努める。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19291</xdr:rowOff>
    </xdr:from>
    <xdr:to>
      <xdr:col>24</xdr:col>
      <xdr:colOff>558800</xdr:colOff>
      <xdr:row>17</xdr:row>
      <xdr:rowOff>40284</xdr:rowOff>
    </xdr:to>
    <xdr:cxnSp macro="">
      <xdr:nvCxnSpPr>
        <xdr:cNvPr id="445" name="直線コネクタ 444"/>
        <xdr:cNvCxnSpPr/>
      </xdr:nvCxnSpPr>
      <xdr:spPr>
        <a:xfrm flipV="1">
          <a:off x="16179800" y="2933941"/>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40284</xdr:rowOff>
    </xdr:from>
    <xdr:to>
      <xdr:col>23</xdr:col>
      <xdr:colOff>406400</xdr:colOff>
      <xdr:row>17</xdr:row>
      <xdr:rowOff>89510</xdr:rowOff>
    </xdr:to>
    <xdr:cxnSp macro="">
      <xdr:nvCxnSpPr>
        <xdr:cNvPr id="448" name="直線コネクタ 447"/>
        <xdr:cNvCxnSpPr/>
      </xdr:nvCxnSpPr>
      <xdr:spPr>
        <a:xfrm flipV="1">
          <a:off x="15290800" y="2954934"/>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89510</xdr:rowOff>
    </xdr:from>
    <xdr:to>
      <xdr:col>22</xdr:col>
      <xdr:colOff>203200</xdr:colOff>
      <xdr:row>17</xdr:row>
      <xdr:rowOff>110261</xdr:rowOff>
    </xdr:to>
    <xdr:cxnSp macro="">
      <xdr:nvCxnSpPr>
        <xdr:cNvPr id="451" name="直線コネクタ 450"/>
        <xdr:cNvCxnSpPr/>
      </xdr:nvCxnSpPr>
      <xdr:spPr>
        <a:xfrm flipV="1">
          <a:off x="14401800" y="300416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110261</xdr:rowOff>
    </xdr:from>
    <xdr:to>
      <xdr:col>21</xdr:col>
      <xdr:colOff>0</xdr:colOff>
      <xdr:row>18</xdr:row>
      <xdr:rowOff>1067</xdr:rowOff>
    </xdr:to>
    <xdr:cxnSp macro="">
      <xdr:nvCxnSpPr>
        <xdr:cNvPr id="454" name="直線コネクタ 453"/>
        <xdr:cNvCxnSpPr/>
      </xdr:nvCxnSpPr>
      <xdr:spPr>
        <a:xfrm flipV="1">
          <a:off x="13512800" y="3024911"/>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139941</xdr:rowOff>
    </xdr:from>
    <xdr:to>
      <xdr:col>24</xdr:col>
      <xdr:colOff>609600</xdr:colOff>
      <xdr:row>17</xdr:row>
      <xdr:rowOff>70091</xdr:rowOff>
    </xdr:to>
    <xdr:sp macro="" textlink="">
      <xdr:nvSpPr>
        <xdr:cNvPr id="464" name="円/楕円 463"/>
        <xdr:cNvSpPr/>
      </xdr:nvSpPr>
      <xdr:spPr>
        <a:xfrm>
          <a:off x="16967200" y="2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112018</xdr:rowOff>
    </xdr:from>
    <xdr:ext cx="762000" cy="259045"/>
    <xdr:sp macro="" textlink="">
      <xdr:nvSpPr>
        <xdr:cNvPr id="465" name="将来負担の状況該当値テキスト"/>
        <xdr:cNvSpPr txBox="1"/>
      </xdr:nvSpPr>
      <xdr:spPr>
        <a:xfrm>
          <a:off x="17106900" y="28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160934</xdr:rowOff>
    </xdr:from>
    <xdr:to>
      <xdr:col>23</xdr:col>
      <xdr:colOff>457200</xdr:colOff>
      <xdr:row>17</xdr:row>
      <xdr:rowOff>91084</xdr:rowOff>
    </xdr:to>
    <xdr:sp macro="" textlink="">
      <xdr:nvSpPr>
        <xdr:cNvPr id="466" name="円/楕円 465"/>
        <xdr:cNvSpPr/>
      </xdr:nvSpPr>
      <xdr:spPr>
        <a:xfrm>
          <a:off x="161290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75861</xdr:rowOff>
    </xdr:from>
    <xdr:ext cx="736600" cy="259045"/>
    <xdr:sp macro="" textlink="">
      <xdr:nvSpPr>
        <xdr:cNvPr id="467" name="テキスト ボックス 466"/>
        <xdr:cNvSpPr txBox="1"/>
      </xdr:nvSpPr>
      <xdr:spPr>
        <a:xfrm>
          <a:off x="15798800" y="299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38710</xdr:rowOff>
    </xdr:from>
    <xdr:to>
      <xdr:col>22</xdr:col>
      <xdr:colOff>254000</xdr:colOff>
      <xdr:row>17</xdr:row>
      <xdr:rowOff>140310</xdr:rowOff>
    </xdr:to>
    <xdr:sp macro="" textlink="">
      <xdr:nvSpPr>
        <xdr:cNvPr id="468" name="円/楕円 467"/>
        <xdr:cNvSpPr/>
      </xdr:nvSpPr>
      <xdr:spPr>
        <a:xfrm>
          <a:off x="152400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125087</xdr:rowOff>
    </xdr:from>
    <xdr:ext cx="762000" cy="259045"/>
    <xdr:sp macro="" textlink="">
      <xdr:nvSpPr>
        <xdr:cNvPr id="469" name="テキスト ボックス 468"/>
        <xdr:cNvSpPr txBox="1"/>
      </xdr:nvSpPr>
      <xdr:spPr>
        <a:xfrm>
          <a:off x="14909800" y="30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59461</xdr:rowOff>
    </xdr:from>
    <xdr:to>
      <xdr:col>21</xdr:col>
      <xdr:colOff>50800</xdr:colOff>
      <xdr:row>17</xdr:row>
      <xdr:rowOff>161061</xdr:rowOff>
    </xdr:to>
    <xdr:sp macro="" textlink="">
      <xdr:nvSpPr>
        <xdr:cNvPr id="470" name="円/楕円 469"/>
        <xdr:cNvSpPr/>
      </xdr:nvSpPr>
      <xdr:spPr>
        <a:xfrm>
          <a:off x="14351000" y="29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145838</xdr:rowOff>
    </xdr:from>
    <xdr:ext cx="762000" cy="259045"/>
    <xdr:sp macro="" textlink="">
      <xdr:nvSpPr>
        <xdr:cNvPr id="471" name="テキスト ボックス 470"/>
        <xdr:cNvSpPr txBox="1"/>
      </xdr:nvSpPr>
      <xdr:spPr>
        <a:xfrm>
          <a:off x="14020800" y="30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121717</xdr:rowOff>
    </xdr:from>
    <xdr:to>
      <xdr:col>19</xdr:col>
      <xdr:colOff>533400</xdr:colOff>
      <xdr:row>18</xdr:row>
      <xdr:rowOff>51867</xdr:rowOff>
    </xdr:to>
    <xdr:sp macro="" textlink="">
      <xdr:nvSpPr>
        <xdr:cNvPr id="472" name="円/楕円 471"/>
        <xdr:cNvSpPr/>
      </xdr:nvSpPr>
      <xdr:spPr>
        <a:xfrm>
          <a:off x="13462000" y="30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36644</xdr:rowOff>
    </xdr:from>
    <xdr:ext cx="762000" cy="259045"/>
    <xdr:sp macro="" textlink="">
      <xdr:nvSpPr>
        <xdr:cNvPr id="473" name="テキスト ボックス 472"/>
        <xdr:cNvSpPr txBox="1"/>
      </xdr:nvSpPr>
      <xdr:spPr>
        <a:xfrm>
          <a:off x="13131800" y="31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45,279
45,040
184.32
30,450,805
29,783,808
490,781
17,715,583
44,888,794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200.1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淡路市においては、阪神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淡路大震災に係る復興事業や合併以前のまちづくり事業の償還額等に対する交付税算入額が多く、普通交付税額が類似団体と比較し多額の為、分母である経常一般財源額が大きくなっている。そのため、類似団体平均値より</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ポイント下回っているが、今後とも「新行財政改革推進方策」及び「</a:t>
          </a:r>
          <a:r>
            <a:rPr lang="ja-JP" altLang="ja-JP" sz="1100" b="0" i="0" baseline="0">
              <a:solidFill>
                <a:schemeClr val="dk1"/>
              </a:solidFill>
              <a:effectLst/>
              <a:latin typeface="+mn-lt"/>
              <a:ea typeface="+mn-ea"/>
              <a:cs typeface="+mn-cs"/>
            </a:rPr>
            <a:t>定員適正化計画」</a:t>
          </a:r>
          <a:r>
            <a:rPr kumimoji="1" lang="ja-JP" altLang="ja-JP" sz="110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組織の再編等による事務の集約化を図り、退職に対する採用を抑え、人件費総額の抑制に努める。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33</xdr:row>
      <xdr:rowOff>100330</xdr:rowOff>
    </xdr:to>
    <xdr:cxnSp macro="">
      <xdr:nvCxnSpPr>
        <xdr:cNvPr id="66" name="直線コネクタ 65"/>
        <xdr:cNvCxnSpPr/>
      </xdr:nvCxnSpPr>
      <xdr:spPr>
        <a:xfrm flipV="1">
          <a:off x="3987800" y="575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34</xdr:row>
      <xdr:rowOff>27940</xdr:rowOff>
    </xdr:to>
    <xdr:cxnSp macro="">
      <xdr:nvCxnSpPr>
        <xdr:cNvPr id="69" name="直線コネクタ 68"/>
        <xdr:cNvCxnSpPr/>
      </xdr:nvCxnSpPr>
      <xdr:spPr>
        <a:xfrm flipV="1">
          <a:off x="3098800" y="575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123190</xdr:rowOff>
    </xdr:from>
    <xdr:to>
      <xdr:col>4</xdr:col>
      <xdr:colOff>346075</xdr:colOff>
      <xdr:row>34</xdr:row>
      <xdr:rowOff>27940</xdr:rowOff>
    </xdr:to>
    <xdr:cxnSp macro="">
      <xdr:nvCxnSpPr>
        <xdr:cNvPr id="72" name="直線コネクタ 71"/>
        <xdr:cNvCxnSpPr/>
      </xdr:nvCxnSpPr>
      <xdr:spPr>
        <a:xfrm>
          <a:off x="2209800" y="578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123190</xdr:rowOff>
    </xdr:from>
    <xdr:to>
      <xdr:col>3</xdr:col>
      <xdr:colOff>142875</xdr:colOff>
      <xdr:row>34</xdr:row>
      <xdr:rowOff>12700</xdr:rowOff>
    </xdr:to>
    <xdr:cxnSp macro="">
      <xdr:nvCxnSpPr>
        <xdr:cNvPr id="75" name="直線コネクタ 74"/>
        <xdr:cNvCxnSpPr/>
      </xdr:nvCxnSpPr>
      <xdr:spPr>
        <a:xfrm flipV="1">
          <a:off x="1320800" y="578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5" name="円/楕円 84"/>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58437</xdr:rowOff>
    </xdr:from>
    <xdr:ext cx="762000" cy="259045"/>
    <xdr:sp macro="" textlink="">
      <xdr:nvSpPr>
        <xdr:cNvPr id="86" name="人件費該当値テキスト"/>
        <xdr:cNvSpPr txBox="1"/>
      </xdr:nvSpPr>
      <xdr:spPr>
        <a:xfrm>
          <a:off x="4914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49530</xdr:rowOff>
    </xdr:from>
    <xdr:to>
      <xdr:col>5</xdr:col>
      <xdr:colOff>600075</xdr:colOff>
      <xdr:row>33</xdr:row>
      <xdr:rowOff>151130</xdr:rowOff>
    </xdr:to>
    <xdr:sp macro="" textlink="">
      <xdr:nvSpPr>
        <xdr:cNvPr id="87" name="円/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148590</xdr:rowOff>
    </xdr:from>
    <xdr:to>
      <xdr:col>4</xdr:col>
      <xdr:colOff>396875</xdr:colOff>
      <xdr:row>34</xdr:row>
      <xdr:rowOff>78740</xdr:rowOff>
    </xdr:to>
    <xdr:sp macro="" textlink="">
      <xdr:nvSpPr>
        <xdr:cNvPr id="89" name="円/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72390</xdr:rowOff>
    </xdr:from>
    <xdr:to>
      <xdr:col>3</xdr:col>
      <xdr:colOff>193675</xdr:colOff>
      <xdr:row>34</xdr:row>
      <xdr:rowOff>2540</xdr:rowOff>
    </xdr:to>
    <xdr:sp macro="" textlink="">
      <xdr:nvSpPr>
        <xdr:cNvPr id="91" name="円/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淡路市においては、阪神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淡路大震災に係る復興事業や合併以前のまちづくり事業の償還額等に対する交付税算入額が多く、普通交付税額が類似団体と比較し多額の為、分母である経常一般財源額が大きくなっている</a:t>
          </a:r>
          <a:r>
            <a:rPr kumimoji="1" lang="ja-JP" altLang="en-US" sz="1100">
              <a:solidFill>
                <a:schemeClr val="dk1"/>
              </a:solidFill>
              <a:effectLst/>
              <a:latin typeface="+mn-lt"/>
              <a:ea typeface="+mn-ea"/>
              <a:cs typeface="+mn-cs"/>
            </a:rPr>
            <a:t>。その中で</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は、</a:t>
          </a:r>
          <a:r>
            <a:rPr lang="ja-JP" altLang="ja-JP" sz="1100">
              <a:solidFill>
                <a:schemeClr val="dk1"/>
              </a:solidFill>
              <a:effectLst/>
              <a:latin typeface="+mn-lt"/>
              <a:ea typeface="+mn-ea"/>
              <a:cs typeface="+mn-cs"/>
            </a:rPr>
            <a:t>合併により複数存在する類似の公共施設の維持管理費</a:t>
          </a:r>
          <a:r>
            <a:rPr kumimoji="1" lang="ja-JP" altLang="ja-JP" sz="1100">
              <a:solidFill>
                <a:schemeClr val="dk1"/>
              </a:solidFill>
              <a:effectLst/>
              <a:latin typeface="+mn-lt"/>
              <a:ea typeface="+mn-ea"/>
              <a:cs typeface="+mn-cs"/>
            </a:rPr>
            <a:t>や、公共施設整備時に行った借地費用が大きく影響している。</a:t>
          </a:r>
          <a:r>
            <a:rPr lang="ja-JP" altLang="ja-JP" sz="1100">
              <a:solidFill>
                <a:schemeClr val="dk1"/>
              </a:solidFill>
              <a:effectLst/>
              <a:latin typeface="+mn-lt"/>
              <a:ea typeface="+mn-ea"/>
              <a:cs typeface="+mn-cs"/>
            </a:rPr>
            <a:t>今後は、平成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年度に策定した「公共施設等総合管理計画」を基に、</a:t>
          </a:r>
          <a:r>
            <a:rPr kumimoji="1" lang="ja-JP" altLang="ja-JP" sz="1100">
              <a:solidFill>
                <a:schemeClr val="dk1"/>
              </a:solidFill>
              <a:effectLst/>
              <a:latin typeface="+mn-lt"/>
              <a:ea typeface="+mn-ea"/>
              <a:cs typeface="+mn-cs"/>
            </a:rPr>
            <a:t>公共施設等の統廃合を進めるとともに、借地についても借地料の見直しや不要な借地は返還を進め、物件費の削減に努める。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83457</xdr:rowOff>
    </xdr:to>
    <xdr:cxnSp macro="">
      <xdr:nvCxnSpPr>
        <xdr:cNvPr id="129" name="直線コネクタ 128"/>
        <xdr:cNvCxnSpPr/>
      </xdr:nvCxnSpPr>
      <xdr:spPr>
        <a:xfrm>
          <a:off x="15671800" y="3104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18143</xdr:rowOff>
    </xdr:to>
    <xdr:cxnSp macro="">
      <xdr:nvCxnSpPr>
        <xdr:cNvPr id="132" name="直線コネクタ 131"/>
        <xdr:cNvCxnSpPr/>
      </xdr:nvCxnSpPr>
      <xdr:spPr>
        <a:xfrm>
          <a:off x="14782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167821</xdr:rowOff>
    </xdr:to>
    <xdr:cxnSp macro="">
      <xdr:nvCxnSpPr>
        <xdr:cNvPr id="135" name="直線コネクタ 134"/>
        <xdr:cNvCxnSpPr/>
      </xdr:nvCxnSpPr>
      <xdr:spPr>
        <a:xfrm>
          <a:off x="13893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146050</xdr:rowOff>
    </xdr:to>
    <xdr:cxnSp macro="">
      <xdr:nvCxnSpPr>
        <xdr:cNvPr id="138" name="直線コネクタ 137"/>
        <xdr:cNvCxnSpPr/>
      </xdr:nvCxnSpPr>
      <xdr:spPr>
        <a:xfrm>
          <a:off x="13004800" y="2995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8" name="円/楕円 147"/>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9"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138793</xdr:rowOff>
    </xdr:from>
    <xdr:to>
      <xdr:col>22</xdr:col>
      <xdr:colOff>615950</xdr:colOff>
      <xdr:row>18</xdr:row>
      <xdr:rowOff>68943</xdr:rowOff>
    </xdr:to>
    <xdr:sp macro="" textlink="">
      <xdr:nvSpPr>
        <xdr:cNvPr id="150" name="円/楕円 149"/>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51" name="テキスト ボックス 150"/>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2" name="円/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4" name="円/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6" name="円/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淡路市においては、阪神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淡路大震災に係る復興事業や合併以前のまちづくり事業の償還額等に対する交付税算入額が多く、普通交付税額が類似団体と比較し多額の為、分母である経常一般財源額が大きくなっている。そのため、類似団体平均値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ポイント下回っている。扶助費は、過去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ほぼ横ばいで推移しているが、生活保護費について、引き続き、生活保護者の就労支援を行うことで生活保護からの脱却を図るとともに、生活保護に至る前の段階の自立支援策を実施すること等で扶助費の伸びの抑制に取り組む。</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124278</xdr:rowOff>
    </xdr:from>
    <xdr:to>
      <xdr:col>7</xdr:col>
      <xdr:colOff>15875</xdr:colOff>
      <xdr:row>53</xdr:row>
      <xdr:rowOff>146050</xdr:rowOff>
    </xdr:to>
    <xdr:cxnSp macro="">
      <xdr:nvCxnSpPr>
        <xdr:cNvPr id="192" name="直線コネクタ 191"/>
        <xdr:cNvCxnSpPr/>
      </xdr:nvCxnSpPr>
      <xdr:spPr>
        <a:xfrm>
          <a:off x="3987800" y="9211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53</xdr:row>
      <xdr:rowOff>135165</xdr:rowOff>
    </xdr:to>
    <xdr:cxnSp macro="">
      <xdr:nvCxnSpPr>
        <xdr:cNvPr id="195" name="直線コネクタ 194"/>
        <xdr:cNvCxnSpPr/>
      </xdr:nvCxnSpPr>
      <xdr:spPr>
        <a:xfrm flipV="1">
          <a:off x="3098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8" name="直線コネクタ 197"/>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102507</xdr:rowOff>
    </xdr:to>
    <xdr:cxnSp macro="">
      <xdr:nvCxnSpPr>
        <xdr:cNvPr id="201" name="直線コネクタ 200"/>
        <xdr:cNvCxnSpPr/>
      </xdr:nvCxnSpPr>
      <xdr:spPr>
        <a:xfrm>
          <a:off x="1320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11" name="円/楕円 21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2"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73478</xdr:rowOff>
    </xdr:from>
    <xdr:to>
      <xdr:col>5</xdr:col>
      <xdr:colOff>600075</xdr:colOff>
      <xdr:row>54</xdr:row>
      <xdr:rowOff>3628</xdr:rowOff>
    </xdr:to>
    <xdr:sp macro="" textlink="">
      <xdr:nvSpPr>
        <xdr:cNvPr id="213" name="円/楕円 212"/>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13805</xdr:rowOff>
    </xdr:from>
    <xdr:ext cx="736600" cy="259045"/>
    <xdr:sp macro="" textlink="">
      <xdr:nvSpPr>
        <xdr:cNvPr id="214" name="テキスト ボックス 213"/>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9" name="円/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淡路市においては、阪神</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淡路大震災に係る復興事業や合併以前のまちづくり事業の償還額等に対する交付税算入額が多く、普通交付税額が類似団体と比較し多額の為、分母である経常一般財源額が大きくなっている</a:t>
          </a:r>
          <a:r>
            <a:rPr kumimoji="1" lang="ja-JP" altLang="en-US" sz="900">
              <a:solidFill>
                <a:schemeClr val="dk1"/>
              </a:solidFill>
              <a:effectLst/>
              <a:latin typeface="+mn-lt"/>
              <a:ea typeface="+mn-ea"/>
              <a:cs typeface="+mn-cs"/>
            </a:rPr>
            <a:t>。その中で</a:t>
          </a:r>
          <a:r>
            <a:rPr kumimoji="1" lang="ja-JP" altLang="ja-JP" sz="900">
              <a:solidFill>
                <a:schemeClr val="dk1"/>
              </a:solidFill>
              <a:effectLst/>
              <a:latin typeface="+mn-lt"/>
              <a:ea typeface="+mn-ea"/>
              <a:cs typeface="+mn-cs"/>
            </a:rPr>
            <a:t>、類似団体平均値を</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ポイント上回っている要因は繰出金であり、下水道事業では、淡路市独特の地形により、整備効率が悪く施設整備の事業費が嵩み、一般会計からの繰出金が多額となっている。また、高齢化率</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を超える本市においては、国保・後期高齢者医療・介護保険特別会計に対しての繰出金が多額となっていることも要因である。今後は、下水道事業では戸別訪問等による接続率の増加を目指すとともに、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年度に料金改定を実施しているが、今後も料金の改定により自主財源を確保し、国民健康保険事業では医療費増加の抑制対策として、特定健診受診率の向上等を図り、介護保険事業ではいきいき</a:t>
          </a:r>
          <a:r>
            <a:rPr kumimoji="1" lang="en-US" altLang="ja-JP" sz="900">
              <a:solidFill>
                <a:schemeClr val="dk1"/>
              </a:solidFill>
              <a:effectLst/>
              <a:latin typeface="+mn-lt"/>
              <a:ea typeface="+mn-ea"/>
              <a:cs typeface="+mn-cs"/>
            </a:rPr>
            <a:t>100</a:t>
          </a:r>
          <a:r>
            <a:rPr kumimoji="1" lang="ja-JP" altLang="ja-JP" sz="900">
              <a:solidFill>
                <a:schemeClr val="dk1"/>
              </a:solidFill>
              <a:effectLst/>
              <a:latin typeface="+mn-lt"/>
              <a:ea typeface="+mn-ea"/>
              <a:cs typeface="+mn-cs"/>
            </a:rPr>
            <a:t>歳体操事業等の実施により、介護予防や悪化を抑制することで、給付費の伸びの抑制に努め、繰出金の抑制を図る。</a:t>
          </a:r>
          <a:endParaRPr lang="ja-JP" altLang="ja-JP" sz="105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58420</xdr:rowOff>
    </xdr:to>
    <xdr:cxnSp macro="">
      <xdr:nvCxnSpPr>
        <xdr:cNvPr id="253" name="直線コネクタ 252"/>
        <xdr:cNvCxnSpPr/>
      </xdr:nvCxnSpPr>
      <xdr:spPr>
        <a:xfrm>
          <a:off x="15671800" y="956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43180</xdr:rowOff>
    </xdr:to>
    <xdr:cxnSp macro="">
      <xdr:nvCxnSpPr>
        <xdr:cNvPr id="256" name="直線コネクタ 255"/>
        <xdr:cNvCxnSpPr/>
      </xdr:nvCxnSpPr>
      <xdr:spPr>
        <a:xfrm flipV="1">
          <a:off x="14782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96520</xdr:rowOff>
    </xdr:to>
    <xdr:cxnSp macro="">
      <xdr:nvCxnSpPr>
        <xdr:cNvPr id="259" name="直線コネクタ 258"/>
        <xdr:cNvCxnSpPr/>
      </xdr:nvCxnSpPr>
      <xdr:spPr>
        <a:xfrm flipV="1">
          <a:off x="13893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96520</xdr:rowOff>
    </xdr:to>
    <xdr:cxnSp macro="">
      <xdr:nvCxnSpPr>
        <xdr:cNvPr id="262" name="直線コネクタ 261"/>
        <xdr:cNvCxnSpPr/>
      </xdr:nvCxnSpPr>
      <xdr:spPr>
        <a:xfrm>
          <a:off x="13004800" y="963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7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4" name="円/楕円 27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2557</xdr:rowOff>
    </xdr:from>
    <xdr:ext cx="736600" cy="259045"/>
    <xdr:sp macro="" textlink="">
      <xdr:nvSpPr>
        <xdr:cNvPr id="275" name="テキスト ボックス 274"/>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6" name="円/楕円 275"/>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7" name="テキスト ボックス 27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8" name="円/楕円 277"/>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9" name="テキスト ボックス 278"/>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80" name="円/楕円 27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81" name="テキスト ボックス 280"/>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淡路市においては、阪神</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淡路大震災に係る復興事業や合併以前のまちづくり事業の償還額等に対する交付税算入額が多く、普通交付税額が類似団体と比較し多額の為、分母である経常一般財源額が大きくなっている</a:t>
          </a:r>
          <a:r>
            <a:rPr kumimoji="1" lang="ja-JP" altLang="en-US" sz="1000">
              <a:solidFill>
                <a:schemeClr val="dk1"/>
              </a:solidFill>
              <a:effectLst/>
              <a:latin typeface="+mn-lt"/>
              <a:ea typeface="+mn-ea"/>
              <a:cs typeface="+mn-cs"/>
            </a:rPr>
            <a:t>。その中で</a:t>
          </a:r>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ポイント上昇し、類似団体平均値より</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ポイント上回っている</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は、島内３市で構成する広域行政や消防に係る一部事務組合に対する負担金を支出していることや、広域水道企業団に対する高料金対策補助金が多額となっていることである。また、前年度から上昇した主な要因としては、先に述べた広域水道企業団に対する高料金対策補助金が増額となったことであるが、広域水道企業団において</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年度中に経営戦略を策定するなど持続的・安定的な経営に向けて鋭意取り組んでいる。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99568</xdr:rowOff>
    </xdr:to>
    <xdr:cxnSp macro="">
      <xdr:nvCxnSpPr>
        <xdr:cNvPr id="311" name="直線コネクタ 310"/>
        <xdr:cNvCxnSpPr/>
      </xdr:nvCxnSpPr>
      <xdr:spPr>
        <a:xfrm>
          <a:off x="15671800" y="6253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81280</xdr:rowOff>
    </xdr:to>
    <xdr:cxnSp macro="">
      <xdr:nvCxnSpPr>
        <xdr:cNvPr id="314" name="直線コネクタ 313"/>
        <xdr:cNvCxnSpPr/>
      </xdr:nvCxnSpPr>
      <xdr:spPr>
        <a:xfrm>
          <a:off x="14782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21844</xdr:rowOff>
    </xdr:to>
    <xdr:cxnSp macro="">
      <xdr:nvCxnSpPr>
        <xdr:cNvPr id="317" name="直線コネクタ 316"/>
        <xdr:cNvCxnSpPr/>
      </xdr:nvCxnSpPr>
      <xdr:spPr>
        <a:xfrm>
          <a:off x="13893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35</xdr:row>
      <xdr:rowOff>170434</xdr:rowOff>
    </xdr:to>
    <xdr:cxnSp macro="">
      <xdr:nvCxnSpPr>
        <xdr:cNvPr id="320" name="直線コネクタ 319"/>
        <xdr:cNvCxnSpPr/>
      </xdr:nvCxnSpPr>
      <xdr:spPr>
        <a:xfrm>
          <a:off x="13004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0" name="円/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31"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2" name="円/楕円 331"/>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33" name="テキスト ボックス 33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4" name="円/楕円 33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5" name="テキスト ボックス 33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6" name="円/楕円 335"/>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7" name="テキスト ボックス 336"/>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8" name="円/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ポイント改善しているものの、依然として高い比率で推移しており、類似団体平均を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ポイント上回っている。主な要因として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、阪神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淡路大震災の復興事業関連の償還が影響している。今後も「公債費負担適正化計画」に基づき、計画的な地方債の発行や効率的な繰上償還の実施により、公債費負担の軽減を図る。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88900</xdr:rowOff>
    </xdr:to>
    <xdr:cxnSp macro="">
      <xdr:nvCxnSpPr>
        <xdr:cNvPr id="371" name="直線コネクタ 370"/>
        <xdr:cNvCxnSpPr/>
      </xdr:nvCxnSpPr>
      <xdr:spPr>
        <a:xfrm flipV="1">
          <a:off x="3987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75</xdr:row>
      <xdr:rowOff>109855</xdr:rowOff>
    </xdr:to>
    <xdr:cxnSp macro="">
      <xdr:nvCxnSpPr>
        <xdr:cNvPr id="374" name="直線コネクタ 373"/>
        <xdr:cNvCxnSpPr/>
      </xdr:nvCxnSpPr>
      <xdr:spPr>
        <a:xfrm flipV="1">
          <a:off x="3098800" y="12947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109855</xdr:rowOff>
    </xdr:from>
    <xdr:to>
      <xdr:col>4</xdr:col>
      <xdr:colOff>346075</xdr:colOff>
      <xdr:row>75</xdr:row>
      <xdr:rowOff>157480</xdr:rowOff>
    </xdr:to>
    <xdr:cxnSp macro="">
      <xdr:nvCxnSpPr>
        <xdr:cNvPr id="377" name="直線コネクタ 376"/>
        <xdr:cNvCxnSpPr/>
      </xdr:nvCxnSpPr>
      <xdr:spPr>
        <a:xfrm flipV="1">
          <a:off x="2209800" y="12968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75</xdr:row>
      <xdr:rowOff>168911</xdr:rowOff>
    </xdr:to>
    <xdr:cxnSp macro="">
      <xdr:nvCxnSpPr>
        <xdr:cNvPr id="380" name="直線コネクタ 379"/>
        <xdr:cNvCxnSpPr/>
      </xdr:nvCxnSpPr>
      <xdr:spPr>
        <a:xfrm flipV="1">
          <a:off x="1320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90" name="円/楕円 389"/>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170197</xdr:rowOff>
    </xdr:from>
    <xdr:ext cx="762000" cy="259045"/>
    <xdr:sp macro="" textlink="">
      <xdr:nvSpPr>
        <xdr:cNvPr id="391" name="公債費該当値テキスト"/>
        <xdr:cNvSpPr txBox="1"/>
      </xdr:nvSpPr>
      <xdr:spPr>
        <a:xfrm>
          <a:off x="49149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92" name="円/楕円 39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124477</xdr:rowOff>
    </xdr:from>
    <xdr:ext cx="736600" cy="259045"/>
    <xdr:sp macro="" textlink="">
      <xdr:nvSpPr>
        <xdr:cNvPr id="393" name="テキスト ボックス 392"/>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59055</xdr:rowOff>
    </xdr:from>
    <xdr:to>
      <xdr:col>4</xdr:col>
      <xdr:colOff>396875</xdr:colOff>
      <xdr:row>75</xdr:row>
      <xdr:rowOff>160655</xdr:rowOff>
    </xdr:to>
    <xdr:sp macro="" textlink="">
      <xdr:nvSpPr>
        <xdr:cNvPr id="394" name="円/楕円 393"/>
        <xdr:cNvSpPr/>
      </xdr:nvSpPr>
      <xdr:spPr>
        <a:xfrm>
          <a:off x="3048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145432</xdr:rowOff>
    </xdr:from>
    <xdr:ext cx="762000" cy="259045"/>
    <xdr:sp macro="" textlink="">
      <xdr:nvSpPr>
        <xdr:cNvPr id="395" name="テキスト ボックス 394"/>
        <xdr:cNvSpPr txBox="1"/>
      </xdr:nvSpPr>
      <xdr:spPr>
        <a:xfrm>
          <a:off x="2717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96" name="円/楕円 39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21607</xdr:rowOff>
    </xdr:from>
    <xdr:ext cx="762000" cy="259045"/>
    <xdr:sp macro="" textlink="">
      <xdr:nvSpPr>
        <xdr:cNvPr id="397" name="テキスト ボックス 396"/>
        <xdr:cNvSpPr txBox="1"/>
      </xdr:nvSpPr>
      <xdr:spPr>
        <a:xfrm>
          <a:off x="1828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98" name="円/楕円 397"/>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33038</xdr:rowOff>
    </xdr:from>
    <xdr:ext cx="762000" cy="259045"/>
    <xdr:sp macro="" textlink="">
      <xdr:nvSpPr>
        <xdr:cNvPr id="399" name="テキスト ボックス 398"/>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淡路市においては、阪神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淡路大震災に係る復興事業や合併以前のまちづくり事業の償還額等に対する交付税算入額が多く、普通交付税額が類似団体と比較し多額の為、分母である経常一般財源額が大きくなっている。そのため、公債費以外の経常収支比率は類似団体平均値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年度から合併の特例措置として加算されている「合併算定替経費」の縮減が開始となり、平成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年度には完全に一本算定へと移行となるため、「淡路市新行財政改革推進方策」等に基づき、更なる経常経費の削減に努め、今後も</a:t>
          </a:r>
          <a:r>
            <a:rPr lang="ja-JP" altLang="ja-JP" sz="1100">
              <a:solidFill>
                <a:schemeClr val="dk1"/>
              </a:solidFill>
              <a:effectLst/>
              <a:latin typeface="+mn-lt"/>
              <a:ea typeface="+mn-ea"/>
              <a:cs typeface="+mn-cs"/>
            </a:rPr>
            <a:t>持続可能な行財政運営を図る。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85089</xdr:rowOff>
    </xdr:to>
    <xdr:cxnSp macro="">
      <xdr:nvCxnSpPr>
        <xdr:cNvPr id="432" name="直線コネクタ 431"/>
        <xdr:cNvCxnSpPr/>
      </xdr:nvCxnSpPr>
      <xdr:spPr>
        <a:xfrm>
          <a:off x="15671800" y="130276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31750</xdr:rowOff>
    </xdr:to>
    <xdr:cxnSp macro="">
      <xdr:nvCxnSpPr>
        <xdr:cNvPr id="435" name="直線コネクタ 434"/>
        <xdr:cNvCxnSpPr/>
      </xdr:nvCxnSpPr>
      <xdr:spPr>
        <a:xfrm flipV="1">
          <a:off x="14782800" y="13027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31750</xdr:rowOff>
    </xdr:to>
    <xdr:cxnSp macro="">
      <xdr:nvCxnSpPr>
        <xdr:cNvPr id="438" name="直線コネクタ 437"/>
        <xdr:cNvCxnSpPr/>
      </xdr:nvCxnSpPr>
      <xdr:spPr>
        <a:xfrm>
          <a:off x="13893800" y="13012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75</xdr:row>
      <xdr:rowOff>153670</xdr:rowOff>
    </xdr:to>
    <xdr:cxnSp macro="">
      <xdr:nvCxnSpPr>
        <xdr:cNvPr id="441" name="直線コネクタ 440"/>
        <xdr:cNvCxnSpPr/>
      </xdr:nvCxnSpPr>
      <xdr:spPr>
        <a:xfrm>
          <a:off x="13004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51" name="円/楕円 450"/>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52"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53" name="円/楕円 452"/>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54" name="テキスト ボックス 453"/>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152400</xdr:rowOff>
    </xdr:from>
    <xdr:to>
      <xdr:col>21</xdr:col>
      <xdr:colOff>412750</xdr:colOff>
      <xdr:row>76</xdr:row>
      <xdr:rowOff>82550</xdr:rowOff>
    </xdr:to>
    <xdr:sp macro="" textlink="">
      <xdr:nvSpPr>
        <xdr:cNvPr id="455" name="円/楕円 454"/>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92727</xdr:rowOff>
    </xdr:from>
    <xdr:ext cx="762000" cy="259045"/>
    <xdr:sp macro="" textlink="">
      <xdr:nvSpPr>
        <xdr:cNvPr id="456" name="テキスト ボックス 455"/>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57" name="円/楕円 456"/>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43197</xdr:rowOff>
    </xdr:from>
    <xdr:ext cx="762000" cy="259045"/>
    <xdr:sp macro="" textlink="">
      <xdr:nvSpPr>
        <xdr:cNvPr id="458" name="テキスト ボックス 457"/>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9" name="円/楕円 458"/>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60" name="テキスト ボックス 459"/>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兵庫県淡路市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90945</xdr:rowOff>
    </xdr:from>
    <xdr:to>
      <xdr:col>4</xdr:col>
      <xdr:colOff>1117600</xdr:colOff>
      <xdr:row>17</xdr:row>
      <xdr:rowOff>122403</xdr:rowOff>
    </xdr:to>
    <xdr:cxnSp macro="">
      <xdr:nvCxnSpPr>
        <xdr:cNvPr id="50" name="直線コネクタ 49"/>
        <xdr:cNvCxnSpPr/>
      </xdr:nvCxnSpPr>
      <xdr:spPr bwMode="auto">
        <a:xfrm>
          <a:off x="5003800" y="3053220"/>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84087</xdr:rowOff>
    </xdr:from>
    <xdr:to>
      <xdr:col>4</xdr:col>
      <xdr:colOff>469900</xdr:colOff>
      <xdr:row>17</xdr:row>
      <xdr:rowOff>90945</xdr:rowOff>
    </xdr:to>
    <xdr:cxnSp macro="">
      <xdr:nvCxnSpPr>
        <xdr:cNvPr id="53" name="直線コネクタ 52"/>
        <xdr:cNvCxnSpPr/>
      </xdr:nvCxnSpPr>
      <xdr:spPr bwMode="auto">
        <a:xfrm>
          <a:off x="4305300" y="3046362"/>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84087</xdr:rowOff>
    </xdr:from>
    <xdr:to>
      <xdr:col>3</xdr:col>
      <xdr:colOff>904875</xdr:colOff>
      <xdr:row>17</xdr:row>
      <xdr:rowOff>129311</xdr:rowOff>
    </xdr:to>
    <xdr:cxnSp macro="">
      <xdr:nvCxnSpPr>
        <xdr:cNvPr id="56" name="直線コネクタ 55"/>
        <xdr:cNvCxnSpPr/>
      </xdr:nvCxnSpPr>
      <xdr:spPr bwMode="auto">
        <a:xfrm flipV="1">
          <a:off x="3606800" y="3046362"/>
          <a:ext cx="6985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116954</xdr:rowOff>
    </xdr:from>
    <xdr:to>
      <xdr:col>3</xdr:col>
      <xdr:colOff>206375</xdr:colOff>
      <xdr:row>17</xdr:row>
      <xdr:rowOff>129311</xdr:rowOff>
    </xdr:to>
    <xdr:cxnSp macro="">
      <xdr:nvCxnSpPr>
        <xdr:cNvPr id="59" name="直線コネクタ 58"/>
        <xdr:cNvCxnSpPr/>
      </xdr:nvCxnSpPr>
      <xdr:spPr bwMode="auto">
        <a:xfrm>
          <a:off x="2908300" y="3079229"/>
          <a:ext cx="698500" cy="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71603</xdr:rowOff>
    </xdr:from>
    <xdr:to>
      <xdr:col>5</xdr:col>
      <xdr:colOff>34925</xdr:colOff>
      <xdr:row>18</xdr:row>
      <xdr:rowOff>1753</xdr:rowOff>
    </xdr:to>
    <xdr:sp macro="" textlink="">
      <xdr:nvSpPr>
        <xdr:cNvPr id="69" name="円/楕円 68"/>
        <xdr:cNvSpPr/>
      </xdr:nvSpPr>
      <xdr:spPr bwMode="auto">
        <a:xfrm>
          <a:off x="5600700" y="303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43680</xdr:rowOff>
    </xdr:from>
    <xdr:ext cx="762000" cy="259045"/>
    <xdr:sp macro="" textlink="">
      <xdr:nvSpPr>
        <xdr:cNvPr id="70" name="人口1人当たり決算額の推移該当値テキスト130"/>
        <xdr:cNvSpPr txBox="1"/>
      </xdr:nvSpPr>
      <xdr:spPr>
        <a:xfrm>
          <a:off x="5740400" y="300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40145</xdr:rowOff>
    </xdr:from>
    <xdr:to>
      <xdr:col>4</xdr:col>
      <xdr:colOff>520700</xdr:colOff>
      <xdr:row>17</xdr:row>
      <xdr:rowOff>141745</xdr:rowOff>
    </xdr:to>
    <xdr:sp macro="" textlink="">
      <xdr:nvSpPr>
        <xdr:cNvPr id="71" name="円/楕円 70"/>
        <xdr:cNvSpPr/>
      </xdr:nvSpPr>
      <xdr:spPr bwMode="auto">
        <a:xfrm>
          <a:off x="4953000" y="300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126522</xdr:rowOff>
    </xdr:from>
    <xdr:ext cx="736600" cy="259045"/>
    <xdr:sp macro="" textlink="">
      <xdr:nvSpPr>
        <xdr:cNvPr id="72" name="テキスト ボックス 71"/>
        <xdr:cNvSpPr txBox="1"/>
      </xdr:nvSpPr>
      <xdr:spPr>
        <a:xfrm>
          <a:off x="4622800" y="3088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33287</xdr:rowOff>
    </xdr:from>
    <xdr:to>
      <xdr:col>3</xdr:col>
      <xdr:colOff>955675</xdr:colOff>
      <xdr:row>17</xdr:row>
      <xdr:rowOff>134887</xdr:rowOff>
    </xdr:to>
    <xdr:sp macro="" textlink="">
      <xdr:nvSpPr>
        <xdr:cNvPr id="73" name="円/楕円 72"/>
        <xdr:cNvSpPr/>
      </xdr:nvSpPr>
      <xdr:spPr bwMode="auto">
        <a:xfrm>
          <a:off x="4254500" y="299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145064</xdr:rowOff>
    </xdr:from>
    <xdr:ext cx="762000" cy="259045"/>
    <xdr:sp macro="" textlink="">
      <xdr:nvSpPr>
        <xdr:cNvPr id="74" name="テキスト ボックス 73"/>
        <xdr:cNvSpPr txBox="1"/>
      </xdr:nvSpPr>
      <xdr:spPr>
        <a:xfrm>
          <a:off x="3924300" y="27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78511</xdr:rowOff>
    </xdr:from>
    <xdr:to>
      <xdr:col>3</xdr:col>
      <xdr:colOff>257175</xdr:colOff>
      <xdr:row>18</xdr:row>
      <xdr:rowOff>8661</xdr:rowOff>
    </xdr:to>
    <xdr:sp macro="" textlink="">
      <xdr:nvSpPr>
        <xdr:cNvPr id="75" name="円/楕円 74"/>
        <xdr:cNvSpPr/>
      </xdr:nvSpPr>
      <xdr:spPr bwMode="auto">
        <a:xfrm>
          <a:off x="3556000" y="30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18838</xdr:rowOff>
    </xdr:from>
    <xdr:ext cx="762000" cy="259045"/>
    <xdr:sp macro="" textlink="">
      <xdr:nvSpPr>
        <xdr:cNvPr id="76" name="テキスト ボックス 75"/>
        <xdr:cNvSpPr txBox="1"/>
      </xdr:nvSpPr>
      <xdr:spPr>
        <a:xfrm>
          <a:off x="3225800" y="280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66154</xdr:rowOff>
    </xdr:from>
    <xdr:to>
      <xdr:col>2</xdr:col>
      <xdr:colOff>692150</xdr:colOff>
      <xdr:row>17</xdr:row>
      <xdr:rowOff>167754</xdr:rowOff>
    </xdr:to>
    <xdr:sp macro="" textlink="">
      <xdr:nvSpPr>
        <xdr:cNvPr id="77" name="円/楕円 76"/>
        <xdr:cNvSpPr/>
      </xdr:nvSpPr>
      <xdr:spPr bwMode="auto">
        <a:xfrm>
          <a:off x="2857500" y="302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6481</xdr:rowOff>
    </xdr:from>
    <xdr:ext cx="762000" cy="259045"/>
    <xdr:sp macro="" textlink="">
      <xdr:nvSpPr>
        <xdr:cNvPr id="78" name="テキスト ボックス 77"/>
        <xdr:cNvSpPr txBox="1"/>
      </xdr:nvSpPr>
      <xdr:spPr>
        <a:xfrm>
          <a:off x="2527300" y="27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235242</xdr:rowOff>
    </xdr:from>
    <xdr:to>
      <xdr:col>4</xdr:col>
      <xdr:colOff>1117600</xdr:colOff>
      <xdr:row>37</xdr:row>
      <xdr:rowOff>254509</xdr:rowOff>
    </xdr:to>
    <xdr:cxnSp macro="">
      <xdr:nvCxnSpPr>
        <xdr:cNvPr id="112" name="直線コネクタ 111"/>
        <xdr:cNvCxnSpPr/>
      </xdr:nvCxnSpPr>
      <xdr:spPr bwMode="auto">
        <a:xfrm>
          <a:off x="5003800" y="7359942"/>
          <a:ext cx="647700" cy="1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233901</xdr:rowOff>
    </xdr:from>
    <xdr:to>
      <xdr:col>4</xdr:col>
      <xdr:colOff>469900</xdr:colOff>
      <xdr:row>37</xdr:row>
      <xdr:rowOff>235242</xdr:rowOff>
    </xdr:to>
    <xdr:cxnSp macro="">
      <xdr:nvCxnSpPr>
        <xdr:cNvPr id="115" name="直線コネクタ 114"/>
        <xdr:cNvCxnSpPr/>
      </xdr:nvCxnSpPr>
      <xdr:spPr bwMode="auto">
        <a:xfrm>
          <a:off x="4305300" y="7358601"/>
          <a:ext cx="698500" cy="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200282</xdr:rowOff>
    </xdr:from>
    <xdr:to>
      <xdr:col>3</xdr:col>
      <xdr:colOff>904875</xdr:colOff>
      <xdr:row>37</xdr:row>
      <xdr:rowOff>233901</xdr:rowOff>
    </xdr:to>
    <xdr:cxnSp macro="">
      <xdr:nvCxnSpPr>
        <xdr:cNvPr id="118" name="直線コネクタ 117"/>
        <xdr:cNvCxnSpPr/>
      </xdr:nvCxnSpPr>
      <xdr:spPr bwMode="auto">
        <a:xfrm>
          <a:off x="3606800" y="7324982"/>
          <a:ext cx="698500" cy="3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200282</xdr:rowOff>
    </xdr:from>
    <xdr:to>
      <xdr:col>3</xdr:col>
      <xdr:colOff>206375</xdr:colOff>
      <xdr:row>37</xdr:row>
      <xdr:rowOff>200674</xdr:rowOff>
    </xdr:to>
    <xdr:cxnSp macro="">
      <xdr:nvCxnSpPr>
        <xdr:cNvPr id="121" name="直線コネクタ 120"/>
        <xdr:cNvCxnSpPr/>
      </xdr:nvCxnSpPr>
      <xdr:spPr bwMode="auto">
        <a:xfrm flipV="1">
          <a:off x="2908300" y="7324982"/>
          <a:ext cx="6985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203709</xdr:rowOff>
    </xdr:from>
    <xdr:to>
      <xdr:col>5</xdr:col>
      <xdr:colOff>34925</xdr:colOff>
      <xdr:row>37</xdr:row>
      <xdr:rowOff>305309</xdr:rowOff>
    </xdr:to>
    <xdr:sp macro="" textlink="">
      <xdr:nvSpPr>
        <xdr:cNvPr id="131" name="円/楕円 130"/>
        <xdr:cNvSpPr/>
      </xdr:nvSpPr>
      <xdr:spPr bwMode="auto">
        <a:xfrm>
          <a:off x="5600700" y="73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48786</xdr:rowOff>
    </xdr:from>
    <xdr:ext cx="762000" cy="259045"/>
    <xdr:sp macro="" textlink="">
      <xdr:nvSpPr>
        <xdr:cNvPr id="132" name="人口1人当たり決算額の推移該当値テキスト445"/>
        <xdr:cNvSpPr txBox="1"/>
      </xdr:nvSpPr>
      <xdr:spPr>
        <a:xfrm>
          <a:off x="5740400" y="71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184442</xdr:rowOff>
    </xdr:from>
    <xdr:to>
      <xdr:col>4</xdr:col>
      <xdr:colOff>520700</xdr:colOff>
      <xdr:row>37</xdr:row>
      <xdr:rowOff>286042</xdr:rowOff>
    </xdr:to>
    <xdr:sp macro="" textlink="">
      <xdr:nvSpPr>
        <xdr:cNvPr id="133" name="円/楕円 132"/>
        <xdr:cNvSpPr/>
      </xdr:nvSpPr>
      <xdr:spPr bwMode="auto">
        <a:xfrm>
          <a:off x="4953000" y="730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124769</xdr:rowOff>
    </xdr:from>
    <xdr:ext cx="736600" cy="259045"/>
    <xdr:sp macro="" textlink="">
      <xdr:nvSpPr>
        <xdr:cNvPr id="134" name="テキスト ボックス 133"/>
        <xdr:cNvSpPr txBox="1"/>
      </xdr:nvSpPr>
      <xdr:spPr>
        <a:xfrm>
          <a:off x="4622800" y="707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183101</xdr:rowOff>
    </xdr:from>
    <xdr:to>
      <xdr:col>3</xdr:col>
      <xdr:colOff>955675</xdr:colOff>
      <xdr:row>37</xdr:row>
      <xdr:rowOff>284701</xdr:rowOff>
    </xdr:to>
    <xdr:sp macro="" textlink="">
      <xdr:nvSpPr>
        <xdr:cNvPr id="135" name="円/楕円 134"/>
        <xdr:cNvSpPr/>
      </xdr:nvSpPr>
      <xdr:spPr bwMode="auto">
        <a:xfrm>
          <a:off x="4254500" y="730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123428</xdr:rowOff>
    </xdr:from>
    <xdr:ext cx="762000" cy="259045"/>
    <xdr:sp macro="" textlink="">
      <xdr:nvSpPr>
        <xdr:cNvPr id="136" name="テキスト ボックス 135"/>
        <xdr:cNvSpPr txBox="1"/>
      </xdr:nvSpPr>
      <xdr:spPr>
        <a:xfrm>
          <a:off x="3924300" y="70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149482</xdr:rowOff>
    </xdr:from>
    <xdr:to>
      <xdr:col>3</xdr:col>
      <xdr:colOff>257175</xdr:colOff>
      <xdr:row>37</xdr:row>
      <xdr:rowOff>251082</xdr:rowOff>
    </xdr:to>
    <xdr:sp macro="" textlink="">
      <xdr:nvSpPr>
        <xdr:cNvPr id="137" name="円/楕円 136"/>
        <xdr:cNvSpPr/>
      </xdr:nvSpPr>
      <xdr:spPr bwMode="auto">
        <a:xfrm>
          <a:off x="3556000" y="727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89809</xdr:rowOff>
    </xdr:from>
    <xdr:ext cx="762000" cy="259045"/>
    <xdr:sp macro="" textlink="">
      <xdr:nvSpPr>
        <xdr:cNvPr id="138" name="テキスト ボックス 137"/>
        <xdr:cNvSpPr txBox="1"/>
      </xdr:nvSpPr>
      <xdr:spPr>
        <a:xfrm>
          <a:off x="3225800" y="70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149874</xdr:rowOff>
    </xdr:from>
    <xdr:to>
      <xdr:col>2</xdr:col>
      <xdr:colOff>692150</xdr:colOff>
      <xdr:row>37</xdr:row>
      <xdr:rowOff>251474</xdr:rowOff>
    </xdr:to>
    <xdr:sp macro="" textlink="">
      <xdr:nvSpPr>
        <xdr:cNvPr id="139" name="円/楕円 138"/>
        <xdr:cNvSpPr/>
      </xdr:nvSpPr>
      <xdr:spPr bwMode="auto">
        <a:xfrm>
          <a:off x="2857500" y="727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90201</xdr:rowOff>
    </xdr:from>
    <xdr:ext cx="762000" cy="259045"/>
    <xdr:sp macro="" textlink="">
      <xdr:nvSpPr>
        <xdr:cNvPr id="140" name="テキスト ボックス 139"/>
        <xdr:cNvSpPr txBox="1"/>
      </xdr:nvSpPr>
      <xdr:spPr>
        <a:xfrm>
          <a:off x="2527300" y="70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45,279
45,040
184.32
30,450,805
29,783,808
490,781
17,715,583
44,888,794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200.1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94297</xdr:rowOff>
    </xdr:from>
    <xdr:to>
      <xdr:col>6</xdr:col>
      <xdr:colOff>511175</xdr:colOff>
      <xdr:row>35</xdr:row>
      <xdr:rowOff>128689</xdr:rowOff>
    </xdr:to>
    <xdr:cxnSp macro="">
      <xdr:nvCxnSpPr>
        <xdr:cNvPr id="61" name="直線コネクタ 60"/>
        <xdr:cNvCxnSpPr/>
      </xdr:nvCxnSpPr>
      <xdr:spPr>
        <a:xfrm>
          <a:off x="3797300" y="6095047"/>
          <a:ext cx="838200" cy="3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71933</xdr:rowOff>
    </xdr:from>
    <xdr:to>
      <xdr:col>5</xdr:col>
      <xdr:colOff>358775</xdr:colOff>
      <xdr:row>35</xdr:row>
      <xdr:rowOff>94297</xdr:rowOff>
    </xdr:to>
    <xdr:cxnSp macro="">
      <xdr:nvCxnSpPr>
        <xdr:cNvPr id="64" name="直線コネクタ 63"/>
        <xdr:cNvCxnSpPr/>
      </xdr:nvCxnSpPr>
      <xdr:spPr>
        <a:xfrm>
          <a:off x="2908300" y="6072683"/>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71933</xdr:rowOff>
    </xdr:from>
    <xdr:to>
      <xdr:col>4</xdr:col>
      <xdr:colOff>155575</xdr:colOff>
      <xdr:row>35</xdr:row>
      <xdr:rowOff>102578</xdr:rowOff>
    </xdr:to>
    <xdr:cxnSp macro="">
      <xdr:nvCxnSpPr>
        <xdr:cNvPr id="67" name="直線コネクタ 66"/>
        <xdr:cNvCxnSpPr/>
      </xdr:nvCxnSpPr>
      <xdr:spPr>
        <a:xfrm flipV="1">
          <a:off x="2019300" y="607268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52222</xdr:rowOff>
    </xdr:from>
    <xdr:to>
      <xdr:col>2</xdr:col>
      <xdr:colOff>638175</xdr:colOff>
      <xdr:row>35</xdr:row>
      <xdr:rowOff>102578</xdr:rowOff>
    </xdr:to>
    <xdr:cxnSp macro="">
      <xdr:nvCxnSpPr>
        <xdr:cNvPr id="70" name="直線コネクタ 69"/>
        <xdr:cNvCxnSpPr/>
      </xdr:nvCxnSpPr>
      <xdr:spPr>
        <a:xfrm>
          <a:off x="1130300" y="6052972"/>
          <a:ext cx="8890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77889</xdr:rowOff>
    </xdr:from>
    <xdr:to>
      <xdr:col>6</xdr:col>
      <xdr:colOff>561975</xdr:colOff>
      <xdr:row>36</xdr:row>
      <xdr:rowOff>8039</xdr:rowOff>
    </xdr:to>
    <xdr:sp macro="" textlink="">
      <xdr:nvSpPr>
        <xdr:cNvPr id="80" name="円/楕円 79"/>
        <xdr:cNvSpPr/>
      </xdr:nvSpPr>
      <xdr:spPr>
        <a:xfrm>
          <a:off x="4584700" y="60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56316</xdr:rowOff>
    </xdr:from>
    <xdr:ext cx="534377" cy="259045"/>
    <xdr:sp macro="" textlink="">
      <xdr:nvSpPr>
        <xdr:cNvPr id="81" name="人件費該当値テキスト"/>
        <xdr:cNvSpPr txBox="1"/>
      </xdr:nvSpPr>
      <xdr:spPr>
        <a:xfrm>
          <a:off x="4686300" y="60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43497</xdr:rowOff>
    </xdr:from>
    <xdr:to>
      <xdr:col>5</xdr:col>
      <xdr:colOff>409575</xdr:colOff>
      <xdr:row>35</xdr:row>
      <xdr:rowOff>145097</xdr:rowOff>
    </xdr:to>
    <xdr:sp macro="" textlink="">
      <xdr:nvSpPr>
        <xdr:cNvPr id="82" name="円/楕円 81"/>
        <xdr:cNvSpPr/>
      </xdr:nvSpPr>
      <xdr:spPr>
        <a:xfrm>
          <a:off x="3746500" y="60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136224</xdr:rowOff>
    </xdr:from>
    <xdr:ext cx="534377" cy="259045"/>
    <xdr:sp macro="" textlink="">
      <xdr:nvSpPr>
        <xdr:cNvPr id="83" name="テキスト ボックス 82"/>
        <xdr:cNvSpPr txBox="1"/>
      </xdr:nvSpPr>
      <xdr:spPr>
        <a:xfrm>
          <a:off x="3530111" y="61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21133</xdr:rowOff>
    </xdr:from>
    <xdr:to>
      <xdr:col>4</xdr:col>
      <xdr:colOff>206375</xdr:colOff>
      <xdr:row>35</xdr:row>
      <xdr:rowOff>122733</xdr:rowOff>
    </xdr:to>
    <xdr:sp macro="" textlink="">
      <xdr:nvSpPr>
        <xdr:cNvPr id="84" name="円/楕円 83"/>
        <xdr:cNvSpPr/>
      </xdr:nvSpPr>
      <xdr:spPr>
        <a:xfrm>
          <a:off x="2857500" y="60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113860</xdr:rowOff>
    </xdr:from>
    <xdr:ext cx="534377" cy="259045"/>
    <xdr:sp macro="" textlink="">
      <xdr:nvSpPr>
        <xdr:cNvPr id="85" name="テキスト ボックス 84"/>
        <xdr:cNvSpPr txBox="1"/>
      </xdr:nvSpPr>
      <xdr:spPr>
        <a:xfrm>
          <a:off x="2641111" y="61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51778</xdr:rowOff>
    </xdr:from>
    <xdr:to>
      <xdr:col>3</xdr:col>
      <xdr:colOff>3175</xdr:colOff>
      <xdr:row>35</xdr:row>
      <xdr:rowOff>153378</xdr:rowOff>
    </xdr:to>
    <xdr:sp macro="" textlink="">
      <xdr:nvSpPr>
        <xdr:cNvPr id="86" name="円/楕円 85"/>
        <xdr:cNvSpPr/>
      </xdr:nvSpPr>
      <xdr:spPr>
        <a:xfrm>
          <a:off x="1968500" y="6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144505</xdr:rowOff>
    </xdr:from>
    <xdr:ext cx="534377" cy="259045"/>
    <xdr:sp macro="" textlink="">
      <xdr:nvSpPr>
        <xdr:cNvPr id="87" name="テキスト ボックス 86"/>
        <xdr:cNvSpPr txBox="1"/>
      </xdr:nvSpPr>
      <xdr:spPr>
        <a:xfrm>
          <a:off x="1752111" y="61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1422</xdr:rowOff>
    </xdr:from>
    <xdr:to>
      <xdr:col>1</xdr:col>
      <xdr:colOff>485775</xdr:colOff>
      <xdr:row>35</xdr:row>
      <xdr:rowOff>103022</xdr:rowOff>
    </xdr:to>
    <xdr:sp macro="" textlink="">
      <xdr:nvSpPr>
        <xdr:cNvPr id="88" name="円/楕円 87"/>
        <xdr:cNvSpPr/>
      </xdr:nvSpPr>
      <xdr:spPr>
        <a:xfrm>
          <a:off x="1079500" y="60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94149</xdr:rowOff>
    </xdr:from>
    <xdr:ext cx="534377" cy="259045"/>
    <xdr:sp macro="" textlink="">
      <xdr:nvSpPr>
        <xdr:cNvPr id="89" name="テキスト ボックス 88"/>
        <xdr:cNvSpPr txBox="1"/>
      </xdr:nvSpPr>
      <xdr:spPr>
        <a:xfrm>
          <a:off x="863111" y="60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100838</xdr:rowOff>
    </xdr:from>
    <xdr:to>
      <xdr:col>6</xdr:col>
      <xdr:colOff>511175</xdr:colOff>
      <xdr:row>54</xdr:row>
      <xdr:rowOff>107391</xdr:rowOff>
    </xdr:to>
    <xdr:cxnSp macro="">
      <xdr:nvCxnSpPr>
        <xdr:cNvPr id="119" name="直線コネクタ 118"/>
        <xdr:cNvCxnSpPr/>
      </xdr:nvCxnSpPr>
      <xdr:spPr>
        <a:xfrm flipV="1">
          <a:off x="3797300" y="9359138"/>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107391</xdr:rowOff>
    </xdr:from>
    <xdr:to>
      <xdr:col>5</xdr:col>
      <xdr:colOff>358775</xdr:colOff>
      <xdr:row>55</xdr:row>
      <xdr:rowOff>13335</xdr:rowOff>
    </xdr:to>
    <xdr:cxnSp macro="">
      <xdr:nvCxnSpPr>
        <xdr:cNvPr id="122" name="直線コネクタ 121"/>
        <xdr:cNvCxnSpPr/>
      </xdr:nvCxnSpPr>
      <xdr:spPr>
        <a:xfrm flipV="1">
          <a:off x="2908300" y="9365691"/>
          <a:ext cx="889000" cy="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13335</xdr:rowOff>
    </xdr:from>
    <xdr:to>
      <xdr:col>4</xdr:col>
      <xdr:colOff>155575</xdr:colOff>
      <xdr:row>55</xdr:row>
      <xdr:rowOff>125692</xdr:rowOff>
    </xdr:to>
    <xdr:cxnSp macro="">
      <xdr:nvCxnSpPr>
        <xdr:cNvPr id="125" name="直線コネクタ 124"/>
        <xdr:cNvCxnSpPr/>
      </xdr:nvCxnSpPr>
      <xdr:spPr>
        <a:xfrm flipV="1">
          <a:off x="2019300" y="9443085"/>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125692</xdr:rowOff>
    </xdr:from>
    <xdr:to>
      <xdr:col>2</xdr:col>
      <xdr:colOff>638175</xdr:colOff>
      <xdr:row>56</xdr:row>
      <xdr:rowOff>53086</xdr:rowOff>
    </xdr:to>
    <xdr:cxnSp macro="">
      <xdr:nvCxnSpPr>
        <xdr:cNvPr id="128" name="直線コネクタ 127"/>
        <xdr:cNvCxnSpPr/>
      </xdr:nvCxnSpPr>
      <xdr:spPr>
        <a:xfrm flipV="1">
          <a:off x="1130300" y="9555442"/>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50038</xdr:rowOff>
    </xdr:from>
    <xdr:to>
      <xdr:col>6</xdr:col>
      <xdr:colOff>561975</xdr:colOff>
      <xdr:row>54</xdr:row>
      <xdr:rowOff>151638</xdr:rowOff>
    </xdr:to>
    <xdr:sp macro="" textlink="">
      <xdr:nvSpPr>
        <xdr:cNvPr id="138" name="円/楕円 137"/>
        <xdr:cNvSpPr/>
      </xdr:nvSpPr>
      <xdr:spPr>
        <a:xfrm>
          <a:off x="4584700" y="93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72915</xdr:rowOff>
    </xdr:from>
    <xdr:ext cx="534377" cy="259045"/>
    <xdr:sp macro="" textlink="">
      <xdr:nvSpPr>
        <xdr:cNvPr id="139" name="物件費該当値テキスト"/>
        <xdr:cNvSpPr txBox="1"/>
      </xdr:nvSpPr>
      <xdr:spPr>
        <a:xfrm>
          <a:off x="4686300" y="91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93,060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56591</xdr:rowOff>
    </xdr:from>
    <xdr:to>
      <xdr:col>5</xdr:col>
      <xdr:colOff>409575</xdr:colOff>
      <xdr:row>54</xdr:row>
      <xdr:rowOff>158191</xdr:rowOff>
    </xdr:to>
    <xdr:sp macro="" textlink="">
      <xdr:nvSpPr>
        <xdr:cNvPr id="140" name="円/楕円 139"/>
        <xdr:cNvSpPr/>
      </xdr:nvSpPr>
      <xdr:spPr>
        <a:xfrm>
          <a:off x="3746500" y="93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3268</xdr:rowOff>
    </xdr:from>
    <xdr:ext cx="534377" cy="259045"/>
    <xdr:sp macro="" textlink="">
      <xdr:nvSpPr>
        <xdr:cNvPr id="141" name="テキスト ボックス 140"/>
        <xdr:cNvSpPr txBox="1"/>
      </xdr:nvSpPr>
      <xdr:spPr>
        <a:xfrm>
          <a:off x="3530111" y="90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92,544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133985</xdr:rowOff>
    </xdr:from>
    <xdr:to>
      <xdr:col>4</xdr:col>
      <xdr:colOff>206375</xdr:colOff>
      <xdr:row>55</xdr:row>
      <xdr:rowOff>64135</xdr:rowOff>
    </xdr:to>
    <xdr:sp macro="" textlink="">
      <xdr:nvSpPr>
        <xdr:cNvPr id="142" name="円/楕円 141"/>
        <xdr:cNvSpPr/>
      </xdr:nvSpPr>
      <xdr:spPr>
        <a:xfrm>
          <a:off x="2857500" y="9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80662</xdr:rowOff>
    </xdr:from>
    <xdr:ext cx="534377" cy="259045"/>
    <xdr:sp macro="" textlink="">
      <xdr:nvSpPr>
        <xdr:cNvPr id="143" name="テキスト ボックス 142"/>
        <xdr:cNvSpPr txBox="1"/>
      </xdr:nvSpPr>
      <xdr:spPr>
        <a:xfrm>
          <a:off x="2641111" y="91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74892</xdr:rowOff>
    </xdr:from>
    <xdr:to>
      <xdr:col>3</xdr:col>
      <xdr:colOff>3175</xdr:colOff>
      <xdr:row>56</xdr:row>
      <xdr:rowOff>5042</xdr:rowOff>
    </xdr:to>
    <xdr:sp macro="" textlink="">
      <xdr:nvSpPr>
        <xdr:cNvPr id="144" name="円/楕円 143"/>
        <xdr:cNvSpPr/>
      </xdr:nvSpPr>
      <xdr:spPr>
        <a:xfrm>
          <a:off x="1968500" y="9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21569</xdr:rowOff>
    </xdr:from>
    <xdr:ext cx="534377" cy="259045"/>
    <xdr:sp macro="" textlink="">
      <xdr:nvSpPr>
        <xdr:cNvPr id="145" name="テキスト ボックス 144"/>
        <xdr:cNvSpPr txBox="1"/>
      </xdr:nvSpPr>
      <xdr:spPr>
        <a:xfrm>
          <a:off x="1752111" y="92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2286</xdr:rowOff>
    </xdr:from>
    <xdr:to>
      <xdr:col>1</xdr:col>
      <xdr:colOff>485775</xdr:colOff>
      <xdr:row>56</xdr:row>
      <xdr:rowOff>103886</xdr:rowOff>
    </xdr:to>
    <xdr:sp macro="" textlink="">
      <xdr:nvSpPr>
        <xdr:cNvPr id="146" name="円/楕円 145"/>
        <xdr:cNvSpPr/>
      </xdr:nvSpPr>
      <xdr:spPr>
        <a:xfrm>
          <a:off x="1079500" y="96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120413</xdr:rowOff>
    </xdr:from>
    <xdr:ext cx="534377" cy="259045"/>
    <xdr:sp macro="" textlink="">
      <xdr:nvSpPr>
        <xdr:cNvPr id="147" name="テキスト ボックス 146"/>
        <xdr:cNvSpPr txBox="1"/>
      </xdr:nvSpPr>
      <xdr:spPr>
        <a:xfrm>
          <a:off x="863111" y="93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159034</xdr:rowOff>
    </xdr:from>
    <xdr:to>
      <xdr:col>6</xdr:col>
      <xdr:colOff>511175</xdr:colOff>
      <xdr:row>78</xdr:row>
      <xdr:rowOff>167230</xdr:rowOff>
    </xdr:to>
    <xdr:cxnSp macro="">
      <xdr:nvCxnSpPr>
        <xdr:cNvPr id="178" name="直線コネクタ 177"/>
        <xdr:cNvCxnSpPr/>
      </xdr:nvCxnSpPr>
      <xdr:spPr>
        <a:xfrm flipV="1">
          <a:off x="3797300" y="13532134"/>
          <a:ext cx="8382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161286</xdr:rowOff>
    </xdr:from>
    <xdr:to>
      <xdr:col>5</xdr:col>
      <xdr:colOff>358775</xdr:colOff>
      <xdr:row>78</xdr:row>
      <xdr:rowOff>167230</xdr:rowOff>
    </xdr:to>
    <xdr:cxnSp macro="">
      <xdr:nvCxnSpPr>
        <xdr:cNvPr id="181" name="直線コネクタ 180"/>
        <xdr:cNvCxnSpPr/>
      </xdr:nvCxnSpPr>
      <xdr:spPr>
        <a:xfrm>
          <a:off x="2908300" y="1353438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156649</xdr:rowOff>
    </xdr:from>
    <xdr:to>
      <xdr:col>4</xdr:col>
      <xdr:colOff>155575</xdr:colOff>
      <xdr:row>78</xdr:row>
      <xdr:rowOff>161286</xdr:rowOff>
    </xdr:to>
    <xdr:cxnSp macro="">
      <xdr:nvCxnSpPr>
        <xdr:cNvPr id="184" name="直線コネクタ 183"/>
        <xdr:cNvCxnSpPr/>
      </xdr:nvCxnSpPr>
      <xdr:spPr>
        <a:xfrm>
          <a:off x="2019300" y="1352974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145546</xdr:rowOff>
    </xdr:from>
    <xdr:to>
      <xdr:col>2</xdr:col>
      <xdr:colOff>638175</xdr:colOff>
      <xdr:row>78</xdr:row>
      <xdr:rowOff>156649</xdr:rowOff>
    </xdr:to>
    <xdr:cxnSp macro="">
      <xdr:nvCxnSpPr>
        <xdr:cNvPr id="187" name="直線コネクタ 186"/>
        <xdr:cNvCxnSpPr/>
      </xdr:nvCxnSpPr>
      <xdr:spPr>
        <a:xfrm>
          <a:off x="1130300" y="135186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108234</xdr:rowOff>
    </xdr:from>
    <xdr:to>
      <xdr:col>6</xdr:col>
      <xdr:colOff>561975</xdr:colOff>
      <xdr:row>79</xdr:row>
      <xdr:rowOff>38384</xdr:rowOff>
    </xdr:to>
    <xdr:sp macro="" textlink="">
      <xdr:nvSpPr>
        <xdr:cNvPr id="197" name="円/楕円 196"/>
        <xdr:cNvSpPr/>
      </xdr:nvSpPr>
      <xdr:spPr>
        <a:xfrm>
          <a:off x="4584700" y="134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23161</xdr:rowOff>
    </xdr:from>
    <xdr:ext cx="469744" cy="259045"/>
    <xdr:sp macro="" textlink="">
      <xdr:nvSpPr>
        <xdr:cNvPr id="198" name="維持補修費該当値テキスト"/>
        <xdr:cNvSpPr txBox="1"/>
      </xdr:nvSpPr>
      <xdr:spPr>
        <a:xfrm>
          <a:off x="4686300" y="1339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116430</xdr:rowOff>
    </xdr:from>
    <xdr:to>
      <xdr:col>5</xdr:col>
      <xdr:colOff>409575</xdr:colOff>
      <xdr:row>79</xdr:row>
      <xdr:rowOff>46580</xdr:rowOff>
    </xdr:to>
    <xdr:sp macro="" textlink="">
      <xdr:nvSpPr>
        <xdr:cNvPr id="199" name="円/楕円 198"/>
        <xdr:cNvSpPr/>
      </xdr:nvSpPr>
      <xdr:spPr>
        <a:xfrm>
          <a:off x="3746500" y="134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37707</xdr:rowOff>
    </xdr:from>
    <xdr:ext cx="469744" cy="259045"/>
    <xdr:sp macro="" textlink="">
      <xdr:nvSpPr>
        <xdr:cNvPr id="200" name="テキスト ボックス 199"/>
        <xdr:cNvSpPr txBox="1"/>
      </xdr:nvSpPr>
      <xdr:spPr>
        <a:xfrm>
          <a:off x="3562427" y="135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110486</xdr:rowOff>
    </xdr:from>
    <xdr:to>
      <xdr:col>4</xdr:col>
      <xdr:colOff>206375</xdr:colOff>
      <xdr:row>79</xdr:row>
      <xdr:rowOff>40636</xdr:rowOff>
    </xdr:to>
    <xdr:sp macro="" textlink="">
      <xdr:nvSpPr>
        <xdr:cNvPr id="201" name="円/楕円 200"/>
        <xdr:cNvSpPr/>
      </xdr:nvSpPr>
      <xdr:spPr>
        <a:xfrm>
          <a:off x="2857500" y="13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31763</xdr:rowOff>
    </xdr:from>
    <xdr:ext cx="469744" cy="259045"/>
    <xdr:sp macro="" textlink="">
      <xdr:nvSpPr>
        <xdr:cNvPr id="202" name="テキスト ボックス 201"/>
        <xdr:cNvSpPr txBox="1"/>
      </xdr:nvSpPr>
      <xdr:spPr>
        <a:xfrm>
          <a:off x="2673427" y="1357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105849</xdr:rowOff>
    </xdr:from>
    <xdr:to>
      <xdr:col>3</xdr:col>
      <xdr:colOff>3175</xdr:colOff>
      <xdr:row>79</xdr:row>
      <xdr:rowOff>35999</xdr:rowOff>
    </xdr:to>
    <xdr:sp macro="" textlink="">
      <xdr:nvSpPr>
        <xdr:cNvPr id="203" name="円/楕円 202"/>
        <xdr:cNvSpPr/>
      </xdr:nvSpPr>
      <xdr:spPr>
        <a:xfrm>
          <a:off x="1968500" y="134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27126</xdr:rowOff>
    </xdr:from>
    <xdr:ext cx="469744" cy="259045"/>
    <xdr:sp macro="" textlink="">
      <xdr:nvSpPr>
        <xdr:cNvPr id="204" name="テキスト ボックス 203"/>
        <xdr:cNvSpPr txBox="1"/>
      </xdr:nvSpPr>
      <xdr:spPr>
        <a:xfrm>
          <a:off x="1784427" y="1357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94746</xdr:rowOff>
    </xdr:from>
    <xdr:to>
      <xdr:col>1</xdr:col>
      <xdr:colOff>485775</xdr:colOff>
      <xdr:row>79</xdr:row>
      <xdr:rowOff>24896</xdr:rowOff>
    </xdr:to>
    <xdr:sp macro="" textlink="">
      <xdr:nvSpPr>
        <xdr:cNvPr id="205" name="円/楕円 204"/>
        <xdr:cNvSpPr/>
      </xdr:nvSpPr>
      <xdr:spPr>
        <a:xfrm>
          <a:off x="1079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16023</xdr:rowOff>
    </xdr:from>
    <xdr:ext cx="469744" cy="259045"/>
    <xdr:sp macro="" textlink="">
      <xdr:nvSpPr>
        <xdr:cNvPr id="206" name="テキスト ボックス 205"/>
        <xdr:cNvSpPr txBox="1"/>
      </xdr:nvSpPr>
      <xdr:spPr>
        <a:xfrm>
          <a:off x="895427" y="135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24930</xdr:rowOff>
    </xdr:from>
    <xdr:to>
      <xdr:col>6</xdr:col>
      <xdr:colOff>511175</xdr:colOff>
      <xdr:row>98</xdr:row>
      <xdr:rowOff>64351</xdr:rowOff>
    </xdr:to>
    <xdr:cxnSp macro="">
      <xdr:nvCxnSpPr>
        <xdr:cNvPr id="236" name="直線コネクタ 235"/>
        <xdr:cNvCxnSpPr/>
      </xdr:nvCxnSpPr>
      <xdr:spPr>
        <a:xfrm flipV="1">
          <a:off x="3797300" y="16827030"/>
          <a:ext cx="8382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52806</xdr:rowOff>
    </xdr:from>
    <xdr:to>
      <xdr:col>5</xdr:col>
      <xdr:colOff>358775</xdr:colOff>
      <xdr:row>98</xdr:row>
      <xdr:rowOff>64351</xdr:rowOff>
    </xdr:to>
    <xdr:cxnSp macro="">
      <xdr:nvCxnSpPr>
        <xdr:cNvPr id="239" name="直線コネクタ 238"/>
        <xdr:cNvCxnSpPr/>
      </xdr:nvCxnSpPr>
      <xdr:spPr>
        <a:xfrm>
          <a:off x="2908300" y="1685490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52806</xdr:rowOff>
    </xdr:from>
    <xdr:to>
      <xdr:col>4</xdr:col>
      <xdr:colOff>155575</xdr:colOff>
      <xdr:row>98</xdr:row>
      <xdr:rowOff>147486</xdr:rowOff>
    </xdr:to>
    <xdr:cxnSp macro="">
      <xdr:nvCxnSpPr>
        <xdr:cNvPr id="242" name="直線コネクタ 241"/>
        <xdr:cNvCxnSpPr/>
      </xdr:nvCxnSpPr>
      <xdr:spPr>
        <a:xfrm flipV="1">
          <a:off x="2019300" y="16854906"/>
          <a:ext cx="889000" cy="9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147486</xdr:rowOff>
    </xdr:from>
    <xdr:to>
      <xdr:col>2</xdr:col>
      <xdr:colOff>638175</xdr:colOff>
      <xdr:row>99</xdr:row>
      <xdr:rowOff>394</xdr:rowOff>
    </xdr:to>
    <xdr:cxnSp macro="">
      <xdr:nvCxnSpPr>
        <xdr:cNvPr id="245" name="直線コネクタ 244"/>
        <xdr:cNvCxnSpPr/>
      </xdr:nvCxnSpPr>
      <xdr:spPr>
        <a:xfrm flipV="1">
          <a:off x="1130300" y="16949586"/>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145580</xdr:rowOff>
    </xdr:from>
    <xdr:to>
      <xdr:col>6</xdr:col>
      <xdr:colOff>561975</xdr:colOff>
      <xdr:row>98</xdr:row>
      <xdr:rowOff>75730</xdr:rowOff>
    </xdr:to>
    <xdr:sp macro="" textlink="">
      <xdr:nvSpPr>
        <xdr:cNvPr id="255" name="円/楕円 254"/>
        <xdr:cNvSpPr/>
      </xdr:nvSpPr>
      <xdr:spPr>
        <a:xfrm>
          <a:off x="45847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124007</xdr:rowOff>
    </xdr:from>
    <xdr:ext cx="534377" cy="259045"/>
    <xdr:sp macro="" textlink="">
      <xdr:nvSpPr>
        <xdr:cNvPr id="256" name="扶助費該当値テキスト"/>
        <xdr:cNvSpPr txBox="1"/>
      </xdr:nvSpPr>
      <xdr:spPr>
        <a:xfrm>
          <a:off x="4686300" y="167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13551</xdr:rowOff>
    </xdr:from>
    <xdr:to>
      <xdr:col>5</xdr:col>
      <xdr:colOff>409575</xdr:colOff>
      <xdr:row>98</xdr:row>
      <xdr:rowOff>115151</xdr:rowOff>
    </xdr:to>
    <xdr:sp macro="" textlink="">
      <xdr:nvSpPr>
        <xdr:cNvPr id="257" name="円/楕円 256"/>
        <xdr:cNvSpPr/>
      </xdr:nvSpPr>
      <xdr:spPr>
        <a:xfrm>
          <a:off x="3746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106278</xdr:rowOff>
    </xdr:from>
    <xdr:ext cx="534377" cy="259045"/>
    <xdr:sp macro="" textlink="">
      <xdr:nvSpPr>
        <xdr:cNvPr id="258" name="テキスト ボックス 257"/>
        <xdr:cNvSpPr txBox="1"/>
      </xdr:nvSpPr>
      <xdr:spPr>
        <a:xfrm>
          <a:off x="3530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2006</xdr:rowOff>
    </xdr:from>
    <xdr:to>
      <xdr:col>4</xdr:col>
      <xdr:colOff>206375</xdr:colOff>
      <xdr:row>98</xdr:row>
      <xdr:rowOff>103606</xdr:rowOff>
    </xdr:to>
    <xdr:sp macro="" textlink="">
      <xdr:nvSpPr>
        <xdr:cNvPr id="259" name="円/楕円 258"/>
        <xdr:cNvSpPr/>
      </xdr:nvSpPr>
      <xdr:spPr>
        <a:xfrm>
          <a:off x="2857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94733</xdr:rowOff>
    </xdr:from>
    <xdr:ext cx="534377" cy="259045"/>
    <xdr:sp macro="" textlink="">
      <xdr:nvSpPr>
        <xdr:cNvPr id="260" name="テキスト ボックス 259"/>
        <xdr:cNvSpPr txBox="1"/>
      </xdr:nvSpPr>
      <xdr:spPr>
        <a:xfrm>
          <a:off x="2641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96686</xdr:rowOff>
    </xdr:from>
    <xdr:to>
      <xdr:col>3</xdr:col>
      <xdr:colOff>3175</xdr:colOff>
      <xdr:row>99</xdr:row>
      <xdr:rowOff>26836</xdr:rowOff>
    </xdr:to>
    <xdr:sp macro="" textlink="">
      <xdr:nvSpPr>
        <xdr:cNvPr id="261" name="円/楕円 260"/>
        <xdr:cNvSpPr/>
      </xdr:nvSpPr>
      <xdr:spPr>
        <a:xfrm>
          <a:off x="1968500" y="16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17963</xdr:rowOff>
    </xdr:from>
    <xdr:ext cx="534377" cy="259045"/>
    <xdr:sp macro="" textlink="">
      <xdr:nvSpPr>
        <xdr:cNvPr id="262" name="テキスト ボックス 261"/>
        <xdr:cNvSpPr txBox="1"/>
      </xdr:nvSpPr>
      <xdr:spPr>
        <a:xfrm>
          <a:off x="1752111" y="169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121044</xdr:rowOff>
    </xdr:from>
    <xdr:to>
      <xdr:col>1</xdr:col>
      <xdr:colOff>485775</xdr:colOff>
      <xdr:row>99</xdr:row>
      <xdr:rowOff>51194</xdr:rowOff>
    </xdr:to>
    <xdr:sp macro="" textlink="">
      <xdr:nvSpPr>
        <xdr:cNvPr id="263" name="円/楕円 262"/>
        <xdr:cNvSpPr/>
      </xdr:nvSpPr>
      <xdr:spPr>
        <a:xfrm>
          <a:off x="1079500" y="169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42321</xdr:rowOff>
    </xdr:from>
    <xdr:ext cx="534377" cy="259045"/>
    <xdr:sp macro="" textlink="">
      <xdr:nvSpPr>
        <xdr:cNvPr id="264" name="テキスト ボックス 263"/>
        <xdr:cNvSpPr txBox="1"/>
      </xdr:nvSpPr>
      <xdr:spPr>
        <a:xfrm>
          <a:off x="863111" y="170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86436</xdr:rowOff>
    </xdr:from>
    <xdr:to>
      <xdr:col>15</xdr:col>
      <xdr:colOff>180975</xdr:colOff>
      <xdr:row>35</xdr:row>
      <xdr:rowOff>133328</xdr:rowOff>
    </xdr:to>
    <xdr:cxnSp macro="">
      <xdr:nvCxnSpPr>
        <xdr:cNvPr id="297" name="直線コネクタ 296"/>
        <xdr:cNvCxnSpPr/>
      </xdr:nvCxnSpPr>
      <xdr:spPr>
        <a:xfrm>
          <a:off x="9639300" y="6087186"/>
          <a:ext cx="838200" cy="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86436</xdr:rowOff>
    </xdr:from>
    <xdr:to>
      <xdr:col>14</xdr:col>
      <xdr:colOff>28575</xdr:colOff>
      <xdr:row>36</xdr:row>
      <xdr:rowOff>75187</xdr:rowOff>
    </xdr:to>
    <xdr:cxnSp macro="">
      <xdr:nvCxnSpPr>
        <xdr:cNvPr id="300" name="直線コネクタ 299"/>
        <xdr:cNvCxnSpPr/>
      </xdr:nvCxnSpPr>
      <xdr:spPr>
        <a:xfrm flipV="1">
          <a:off x="8750300" y="6087186"/>
          <a:ext cx="889000" cy="16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75187</xdr:rowOff>
    </xdr:from>
    <xdr:to>
      <xdr:col>12</xdr:col>
      <xdr:colOff>511175</xdr:colOff>
      <xdr:row>36</xdr:row>
      <xdr:rowOff>117850</xdr:rowOff>
    </xdr:to>
    <xdr:cxnSp macro="">
      <xdr:nvCxnSpPr>
        <xdr:cNvPr id="303" name="直線コネクタ 302"/>
        <xdr:cNvCxnSpPr/>
      </xdr:nvCxnSpPr>
      <xdr:spPr>
        <a:xfrm flipV="1">
          <a:off x="7861300" y="6247387"/>
          <a:ext cx="889000" cy="4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117850</xdr:rowOff>
    </xdr:from>
    <xdr:to>
      <xdr:col>11</xdr:col>
      <xdr:colOff>307975</xdr:colOff>
      <xdr:row>36</xdr:row>
      <xdr:rowOff>137414</xdr:rowOff>
    </xdr:to>
    <xdr:cxnSp macro="">
      <xdr:nvCxnSpPr>
        <xdr:cNvPr id="306" name="直線コネクタ 305"/>
        <xdr:cNvCxnSpPr/>
      </xdr:nvCxnSpPr>
      <xdr:spPr>
        <a:xfrm flipV="1">
          <a:off x="6972300" y="6290050"/>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82528</xdr:rowOff>
    </xdr:from>
    <xdr:to>
      <xdr:col>15</xdr:col>
      <xdr:colOff>231775</xdr:colOff>
      <xdr:row>36</xdr:row>
      <xdr:rowOff>12678</xdr:rowOff>
    </xdr:to>
    <xdr:sp macro="" textlink="">
      <xdr:nvSpPr>
        <xdr:cNvPr id="316" name="円/楕円 315"/>
        <xdr:cNvSpPr/>
      </xdr:nvSpPr>
      <xdr:spPr>
        <a:xfrm>
          <a:off x="10426700" y="60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105405</xdr:rowOff>
    </xdr:from>
    <xdr:ext cx="534377" cy="259045"/>
    <xdr:sp macro="" textlink="">
      <xdr:nvSpPr>
        <xdr:cNvPr id="317" name="補助費等該当値テキスト"/>
        <xdr:cNvSpPr txBox="1"/>
      </xdr:nvSpPr>
      <xdr:spPr>
        <a:xfrm>
          <a:off x="10528300" y="5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35636</xdr:rowOff>
    </xdr:from>
    <xdr:to>
      <xdr:col>14</xdr:col>
      <xdr:colOff>79375</xdr:colOff>
      <xdr:row>35</xdr:row>
      <xdr:rowOff>137236</xdr:rowOff>
    </xdr:to>
    <xdr:sp macro="" textlink="">
      <xdr:nvSpPr>
        <xdr:cNvPr id="318" name="円/楕円 317"/>
        <xdr:cNvSpPr/>
      </xdr:nvSpPr>
      <xdr:spPr>
        <a:xfrm>
          <a:off x="9588500" y="6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153763</xdr:rowOff>
    </xdr:from>
    <xdr:ext cx="534377" cy="259045"/>
    <xdr:sp macro="" textlink="">
      <xdr:nvSpPr>
        <xdr:cNvPr id="319" name="テキスト ボックス 318"/>
        <xdr:cNvSpPr txBox="1"/>
      </xdr:nvSpPr>
      <xdr:spPr>
        <a:xfrm>
          <a:off x="9372111" y="5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24387</xdr:rowOff>
    </xdr:from>
    <xdr:to>
      <xdr:col>12</xdr:col>
      <xdr:colOff>561975</xdr:colOff>
      <xdr:row>36</xdr:row>
      <xdr:rowOff>125987</xdr:rowOff>
    </xdr:to>
    <xdr:sp macro="" textlink="">
      <xdr:nvSpPr>
        <xdr:cNvPr id="320" name="円/楕円 319"/>
        <xdr:cNvSpPr/>
      </xdr:nvSpPr>
      <xdr:spPr>
        <a:xfrm>
          <a:off x="8699500" y="619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142514</xdr:rowOff>
    </xdr:from>
    <xdr:ext cx="534377" cy="259045"/>
    <xdr:sp macro="" textlink="">
      <xdr:nvSpPr>
        <xdr:cNvPr id="321" name="テキスト ボックス 320"/>
        <xdr:cNvSpPr txBox="1"/>
      </xdr:nvSpPr>
      <xdr:spPr>
        <a:xfrm>
          <a:off x="8483111" y="59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67050</xdr:rowOff>
    </xdr:from>
    <xdr:to>
      <xdr:col>11</xdr:col>
      <xdr:colOff>358775</xdr:colOff>
      <xdr:row>36</xdr:row>
      <xdr:rowOff>168650</xdr:rowOff>
    </xdr:to>
    <xdr:sp macro="" textlink="">
      <xdr:nvSpPr>
        <xdr:cNvPr id="322" name="円/楕円 321"/>
        <xdr:cNvSpPr/>
      </xdr:nvSpPr>
      <xdr:spPr>
        <a:xfrm>
          <a:off x="7810500" y="6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159777</xdr:rowOff>
    </xdr:from>
    <xdr:ext cx="534377" cy="259045"/>
    <xdr:sp macro="" textlink="">
      <xdr:nvSpPr>
        <xdr:cNvPr id="323" name="テキスト ボックス 322"/>
        <xdr:cNvSpPr txBox="1"/>
      </xdr:nvSpPr>
      <xdr:spPr>
        <a:xfrm>
          <a:off x="7594111" y="63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86614</xdr:rowOff>
    </xdr:from>
    <xdr:to>
      <xdr:col>10</xdr:col>
      <xdr:colOff>155575</xdr:colOff>
      <xdr:row>37</xdr:row>
      <xdr:rowOff>16764</xdr:rowOff>
    </xdr:to>
    <xdr:sp macro="" textlink="">
      <xdr:nvSpPr>
        <xdr:cNvPr id="324" name="円/楕円 323"/>
        <xdr:cNvSpPr/>
      </xdr:nvSpPr>
      <xdr:spPr>
        <a:xfrm>
          <a:off x="6921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7891</xdr:rowOff>
    </xdr:from>
    <xdr:ext cx="534377" cy="259045"/>
    <xdr:sp macro="" textlink="">
      <xdr:nvSpPr>
        <xdr:cNvPr id="325" name="テキスト ボックス 324"/>
        <xdr:cNvSpPr txBox="1"/>
      </xdr:nvSpPr>
      <xdr:spPr>
        <a:xfrm>
          <a:off x="6705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71737</xdr:rowOff>
    </xdr:from>
    <xdr:to>
      <xdr:col>15</xdr:col>
      <xdr:colOff>180975</xdr:colOff>
      <xdr:row>57</xdr:row>
      <xdr:rowOff>33840</xdr:rowOff>
    </xdr:to>
    <xdr:cxnSp macro="">
      <xdr:nvCxnSpPr>
        <xdr:cNvPr id="352" name="直線コネクタ 351"/>
        <xdr:cNvCxnSpPr/>
      </xdr:nvCxnSpPr>
      <xdr:spPr>
        <a:xfrm>
          <a:off x="9639300" y="9672937"/>
          <a:ext cx="838200" cy="1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71737</xdr:rowOff>
    </xdr:from>
    <xdr:to>
      <xdr:col>14</xdr:col>
      <xdr:colOff>28575</xdr:colOff>
      <xdr:row>57</xdr:row>
      <xdr:rowOff>48850</xdr:rowOff>
    </xdr:to>
    <xdr:cxnSp macro="">
      <xdr:nvCxnSpPr>
        <xdr:cNvPr id="355" name="直線コネクタ 354"/>
        <xdr:cNvCxnSpPr/>
      </xdr:nvCxnSpPr>
      <xdr:spPr>
        <a:xfrm flipV="1">
          <a:off x="8750300" y="9672937"/>
          <a:ext cx="889000" cy="1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171397</xdr:rowOff>
    </xdr:from>
    <xdr:to>
      <xdr:col>12</xdr:col>
      <xdr:colOff>511175</xdr:colOff>
      <xdr:row>57</xdr:row>
      <xdr:rowOff>48850</xdr:rowOff>
    </xdr:to>
    <xdr:cxnSp macro="">
      <xdr:nvCxnSpPr>
        <xdr:cNvPr id="358" name="直線コネクタ 357"/>
        <xdr:cNvCxnSpPr/>
      </xdr:nvCxnSpPr>
      <xdr:spPr>
        <a:xfrm>
          <a:off x="7861300" y="9772597"/>
          <a:ext cx="889000" cy="4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171397</xdr:rowOff>
    </xdr:from>
    <xdr:to>
      <xdr:col>11</xdr:col>
      <xdr:colOff>307975</xdr:colOff>
      <xdr:row>57</xdr:row>
      <xdr:rowOff>88256</xdr:rowOff>
    </xdr:to>
    <xdr:cxnSp macro="">
      <xdr:nvCxnSpPr>
        <xdr:cNvPr id="361" name="直線コネクタ 360"/>
        <xdr:cNvCxnSpPr/>
      </xdr:nvCxnSpPr>
      <xdr:spPr>
        <a:xfrm flipV="1">
          <a:off x="6972300" y="9772597"/>
          <a:ext cx="889000" cy="8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154490</xdr:rowOff>
    </xdr:from>
    <xdr:to>
      <xdr:col>15</xdr:col>
      <xdr:colOff>231775</xdr:colOff>
      <xdr:row>57</xdr:row>
      <xdr:rowOff>84640</xdr:rowOff>
    </xdr:to>
    <xdr:sp macro="" textlink="">
      <xdr:nvSpPr>
        <xdr:cNvPr id="371" name="円/楕円 370"/>
        <xdr:cNvSpPr/>
      </xdr:nvSpPr>
      <xdr:spPr>
        <a:xfrm>
          <a:off x="104267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132917</xdr:rowOff>
    </xdr:from>
    <xdr:ext cx="534377" cy="259045"/>
    <xdr:sp macro="" textlink="">
      <xdr:nvSpPr>
        <xdr:cNvPr id="372" name="普通建設事業費該当値テキスト"/>
        <xdr:cNvSpPr txBox="1"/>
      </xdr:nvSpPr>
      <xdr:spPr>
        <a:xfrm>
          <a:off x="10528300"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20937</xdr:rowOff>
    </xdr:from>
    <xdr:to>
      <xdr:col>14</xdr:col>
      <xdr:colOff>79375</xdr:colOff>
      <xdr:row>56</xdr:row>
      <xdr:rowOff>122537</xdr:rowOff>
    </xdr:to>
    <xdr:sp macro="" textlink="">
      <xdr:nvSpPr>
        <xdr:cNvPr id="373" name="円/楕円 372"/>
        <xdr:cNvSpPr/>
      </xdr:nvSpPr>
      <xdr:spPr>
        <a:xfrm>
          <a:off x="9588500" y="9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139064</xdr:rowOff>
    </xdr:from>
    <xdr:ext cx="534377" cy="259045"/>
    <xdr:sp macro="" textlink="">
      <xdr:nvSpPr>
        <xdr:cNvPr id="374" name="テキスト ボックス 373"/>
        <xdr:cNvSpPr txBox="1"/>
      </xdr:nvSpPr>
      <xdr:spPr>
        <a:xfrm>
          <a:off x="9372111" y="93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169500</xdr:rowOff>
    </xdr:from>
    <xdr:to>
      <xdr:col>12</xdr:col>
      <xdr:colOff>561975</xdr:colOff>
      <xdr:row>57</xdr:row>
      <xdr:rowOff>99650</xdr:rowOff>
    </xdr:to>
    <xdr:sp macro="" textlink="">
      <xdr:nvSpPr>
        <xdr:cNvPr id="375" name="円/楕円 374"/>
        <xdr:cNvSpPr/>
      </xdr:nvSpPr>
      <xdr:spPr>
        <a:xfrm>
          <a:off x="8699500" y="97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90777</xdr:rowOff>
    </xdr:from>
    <xdr:ext cx="534377" cy="259045"/>
    <xdr:sp macro="" textlink="">
      <xdr:nvSpPr>
        <xdr:cNvPr id="376" name="テキスト ボックス 375"/>
        <xdr:cNvSpPr txBox="1"/>
      </xdr:nvSpPr>
      <xdr:spPr>
        <a:xfrm>
          <a:off x="8483111" y="98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120597</xdr:rowOff>
    </xdr:from>
    <xdr:to>
      <xdr:col>11</xdr:col>
      <xdr:colOff>358775</xdr:colOff>
      <xdr:row>57</xdr:row>
      <xdr:rowOff>50747</xdr:rowOff>
    </xdr:to>
    <xdr:sp macro="" textlink="">
      <xdr:nvSpPr>
        <xdr:cNvPr id="377" name="円/楕円 376"/>
        <xdr:cNvSpPr/>
      </xdr:nvSpPr>
      <xdr:spPr>
        <a:xfrm>
          <a:off x="7810500" y="97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41874</xdr:rowOff>
    </xdr:from>
    <xdr:ext cx="534377" cy="259045"/>
    <xdr:sp macro="" textlink="">
      <xdr:nvSpPr>
        <xdr:cNvPr id="378" name="テキスト ボックス 377"/>
        <xdr:cNvSpPr txBox="1"/>
      </xdr:nvSpPr>
      <xdr:spPr>
        <a:xfrm>
          <a:off x="7594111" y="98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37456</xdr:rowOff>
    </xdr:from>
    <xdr:to>
      <xdr:col>10</xdr:col>
      <xdr:colOff>155575</xdr:colOff>
      <xdr:row>57</xdr:row>
      <xdr:rowOff>139056</xdr:rowOff>
    </xdr:to>
    <xdr:sp macro="" textlink="">
      <xdr:nvSpPr>
        <xdr:cNvPr id="379" name="円/楕円 378"/>
        <xdr:cNvSpPr/>
      </xdr:nvSpPr>
      <xdr:spPr>
        <a:xfrm>
          <a:off x="6921500" y="98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130183</xdr:rowOff>
    </xdr:from>
    <xdr:ext cx="534377" cy="259045"/>
    <xdr:sp macro="" textlink="">
      <xdr:nvSpPr>
        <xdr:cNvPr id="380" name="テキスト ボックス 379"/>
        <xdr:cNvSpPr txBox="1"/>
      </xdr:nvSpPr>
      <xdr:spPr>
        <a:xfrm>
          <a:off x="6705111" y="990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59911</xdr:rowOff>
    </xdr:from>
    <xdr:to>
      <xdr:col>15</xdr:col>
      <xdr:colOff>180975</xdr:colOff>
      <xdr:row>78</xdr:row>
      <xdr:rowOff>118776</xdr:rowOff>
    </xdr:to>
    <xdr:cxnSp macro="">
      <xdr:nvCxnSpPr>
        <xdr:cNvPr id="409" name="直線コネクタ 408"/>
        <xdr:cNvCxnSpPr/>
      </xdr:nvCxnSpPr>
      <xdr:spPr>
        <a:xfrm flipV="1">
          <a:off x="9639300" y="13433011"/>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69596</xdr:rowOff>
    </xdr:from>
    <xdr:to>
      <xdr:col>14</xdr:col>
      <xdr:colOff>28575</xdr:colOff>
      <xdr:row>78</xdr:row>
      <xdr:rowOff>118776</xdr:rowOff>
    </xdr:to>
    <xdr:cxnSp macro="">
      <xdr:nvCxnSpPr>
        <xdr:cNvPr id="412" name="直線コネクタ 411"/>
        <xdr:cNvCxnSpPr/>
      </xdr:nvCxnSpPr>
      <xdr:spPr>
        <a:xfrm>
          <a:off x="8750300" y="13442696"/>
          <a:ext cx="8890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9111</xdr:rowOff>
    </xdr:from>
    <xdr:to>
      <xdr:col>15</xdr:col>
      <xdr:colOff>231775</xdr:colOff>
      <xdr:row>78</xdr:row>
      <xdr:rowOff>110711</xdr:rowOff>
    </xdr:to>
    <xdr:sp macro="" textlink="">
      <xdr:nvSpPr>
        <xdr:cNvPr id="422" name="円/楕円 421"/>
        <xdr:cNvSpPr/>
      </xdr:nvSpPr>
      <xdr:spPr>
        <a:xfrm>
          <a:off x="10426700" y="133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158988</xdr:rowOff>
    </xdr:from>
    <xdr:ext cx="534377" cy="259045"/>
    <xdr:sp macro="" textlink="">
      <xdr:nvSpPr>
        <xdr:cNvPr id="423" name="普通建設事業費 （ うち新規整備　）該当値テキスト"/>
        <xdr:cNvSpPr txBox="1"/>
      </xdr:nvSpPr>
      <xdr:spPr>
        <a:xfrm>
          <a:off x="10528300" y="133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67976</xdr:rowOff>
    </xdr:from>
    <xdr:to>
      <xdr:col>14</xdr:col>
      <xdr:colOff>79375</xdr:colOff>
      <xdr:row>78</xdr:row>
      <xdr:rowOff>169576</xdr:rowOff>
    </xdr:to>
    <xdr:sp macro="" textlink="">
      <xdr:nvSpPr>
        <xdr:cNvPr id="424" name="円/楕円 423"/>
        <xdr:cNvSpPr/>
      </xdr:nvSpPr>
      <xdr:spPr>
        <a:xfrm>
          <a:off x="9588500" y="134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160703</xdr:rowOff>
    </xdr:from>
    <xdr:ext cx="534377" cy="259045"/>
    <xdr:sp macro="" textlink="">
      <xdr:nvSpPr>
        <xdr:cNvPr id="425" name="テキスト ボックス 424"/>
        <xdr:cNvSpPr txBox="1"/>
      </xdr:nvSpPr>
      <xdr:spPr>
        <a:xfrm>
          <a:off x="9372111" y="13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18796</xdr:rowOff>
    </xdr:from>
    <xdr:to>
      <xdr:col>12</xdr:col>
      <xdr:colOff>561975</xdr:colOff>
      <xdr:row>78</xdr:row>
      <xdr:rowOff>120396</xdr:rowOff>
    </xdr:to>
    <xdr:sp macro="" textlink="">
      <xdr:nvSpPr>
        <xdr:cNvPr id="426" name="円/楕円 425"/>
        <xdr:cNvSpPr/>
      </xdr:nvSpPr>
      <xdr:spPr>
        <a:xfrm>
          <a:off x="86995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111523</xdr:rowOff>
    </xdr:from>
    <xdr:ext cx="534377" cy="259045"/>
    <xdr:sp macro="" textlink="">
      <xdr:nvSpPr>
        <xdr:cNvPr id="427" name="テキスト ボックス 426"/>
        <xdr:cNvSpPr txBox="1"/>
      </xdr:nvSpPr>
      <xdr:spPr>
        <a:xfrm>
          <a:off x="8483111" y="134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122069</xdr:rowOff>
    </xdr:from>
    <xdr:to>
      <xdr:col>15</xdr:col>
      <xdr:colOff>180975</xdr:colOff>
      <xdr:row>97</xdr:row>
      <xdr:rowOff>29927</xdr:rowOff>
    </xdr:to>
    <xdr:cxnSp macro="">
      <xdr:nvCxnSpPr>
        <xdr:cNvPr id="452" name="直線コネクタ 451"/>
        <xdr:cNvCxnSpPr/>
      </xdr:nvCxnSpPr>
      <xdr:spPr>
        <a:xfrm>
          <a:off x="9639300" y="16409819"/>
          <a:ext cx="838200" cy="25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122069</xdr:rowOff>
    </xdr:from>
    <xdr:to>
      <xdr:col>14</xdr:col>
      <xdr:colOff>28575</xdr:colOff>
      <xdr:row>96</xdr:row>
      <xdr:rowOff>169773</xdr:rowOff>
    </xdr:to>
    <xdr:cxnSp macro="">
      <xdr:nvCxnSpPr>
        <xdr:cNvPr id="455" name="直線コネクタ 454"/>
        <xdr:cNvCxnSpPr/>
      </xdr:nvCxnSpPr>
      <xdr:spPr>
        <a:xfrm flipV="1">
          <a:off x="8750300" y="16409819"/>
          <a:ext cx="889000" cy="2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150577</xdr:rowOff>
    </xdr:from>
    <xdr:to>
      <xdr:col>15</xdr:col>
      <xdr:colOff>231775</xdr:colOff>
      <xdr:row>97</xdr:row>
      <xdr:rowOff>80727</xdr:rowOff>
    </xdr:to>
    <xdr:sp macro="" textlink="">
      <xdr:nvSpPr>
        <xdr:cNvPr id="465" name="円/楕円 464"/>
        <xdr:cNvSpPr/>
      </xdr:nvSpPr>
      <xdr:spPr>
        <a:xfrm>
          <a:off x="10426700" y="166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129004</xdr:rowOff>
    </xdr:from>
    <xdr:ext cx="534377" cy="259045"/>
    <xdr:sp macro="" textlink="">
      <xdr:nvSpPr>
        <xdr:cNvPr id="466" name="普通建設事業費 （ うち更新整備　）該当値テキスト"/>
        <xdr:cNvSpPr txBox="1"/>
      </xdr:nvSpPr>
      <xdr:spPr>
        <a:xfrm>
          <a:off x="10528300" y="165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71269</xdr:rowOff>
    </xdr:from>
    <xdr:to>
      <xdr:col>14</xdr:col>
      <xdr:colOff>79375</xdr:colOff>
      <xdr:row>96</xdr:row>
      <xdr:rowOff>1419</xdr:rowOff>
    </xdr:to>
    <xdr:sp macro="" textlink="">
      <xdr:nvSpPr>
        <xdr:cNvPr id="467" name="円/楕円 466"/>
        <xdr:cNvSpPr/>
      </xdr:nvSpPr>
      <xdr:spPr>
        <a:xfrm>
          <a:off x="9588500" y="16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17946</xdr:rowOff>
    </xdr:from>
    <xdr:ext cx="534377" cy="259045"/>
    <xdr:sp macro="" textlink="">
      <xdr:nvSpPr>
        <xdr:cNvPr id="468" name="テキスト ボックス 467"/>
        <xdr:cNvSpPr txBox="1"/>
      </xdr:nvSpPr>
      <xdr:spPr>
        <a:xfrm>
          <a:off x="9372111" y="161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118973</xdr:rowOff>
    </xdr:from>
    <xdr:to>
      <xdr:col>12</xdr:col>
      <xdr:colOff>561975</xdr:colOff>
      <xdr:row>97</xdr:row>
      <xdr:rowOff>49123</xdr:rowOff>
    </xdr:to>
    <xdr:sp macro="" textlink="">
      <xdr:nvSpPr>
        <xdr:cNvPr id="469" name="円/楕円 468"/>
        <xdr:cNvSpPr/>
      </xdr:nvSpPr>
      <xdr:spPr>
        <a:xfrm>
          <a:off x="8699500" y="165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40250</xdr:rowOff>
    </xdr:from>
    <xdr:ext cx="534377" cy="259045"/>
    <xdr:sp macro="" textlink="">
      <xdr:nvSpPr>
        <xdr:cNvPr id="470" name="テキスト ボックス 469"/>
        <xdr:cNvSpPr txBox="1"/>
      </xdr:nvSpPr>
      <xdr:spPr>
        <a:xfrm>
          <a:off x="8483111" y="166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69577</xdr:rowOff>
    </xdr:from>
    <xdr:to>
      <xdr:col>23</xdr:col>
      <xdr:colOff>516889</xdr:colOff>
      <xdr:row>39</xdr:row>
      <xdr:rowOff>44450</xdr:rowOff>
    </xdr:to>
    <xdr:cxnSp macro="">
      <xdr:nvCxnSpPr>
        <xdr:cNvPr id="494" name="直線コネクタ 493"/>
        <xdr:cNvCxnSpPr/>
      </xdr:nvCxnSpPr>
      <xdr:spPr>
        <a:xfrm flipV="1">
          <a:off x="16317595" y="5555977"/>
          <a:ext cx="1269" cy="117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16254</xdr:rowOff>
    </xdr:from>
    <xdr:ext cx="534377" cy="259045"/>
    <xdr:sp macro="" textlink="">
      <xdr:nvSpPr>
        <xdr:cNvPr id="497" name="災害復旧事業費最大値テキスト"/>
        <xdr:cNvSpPr txBox="1"/>
      </xdr:nvSpPr>
      <xdr:spPr>
        <a:xfrm>
          <a:off x="16370300" y="533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32</xdr:row>
      <xdr:rowOff>69577</xdr:rowOff>
    </xdr:from>
    <xdr:to>
      <xdr:col>23</xdr:col>
      <xdr:colOff>606425</xdr:colOff>
      <xdr:row>32</xdr:row>
      <xdr:rowOff>69577</xdr:rowOff>
    </xdr:to>
    <xdr:cxnSp macro="">
      <xdr:nvCxnSpPr>
        <xdr:cNvPr id="498" name="直線コネクタ 497"/>
        <xdr:cNvCxnSpPr/>
      </xdr:nvCxnSpPr>
      <xdr:spPr>
        <a:xfrm>
          <a:off x="16230600" y="555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77844</xdr:rowOff>
    </xdr:from>
    <xdr:to>
      <xdr:col>23</xdr:col>
      <xdr:colOff>517525</xdr:colOff>
      <xdr:row>36</xdr:row>
      <xdr:rowOff>31896</xdr:rowOff>
    </xdr:to>
    <xdr:cxnSp macro="">
      <xdr:nvCxnSpPr>
        <xdr:cNvPr id="499" name="直線コネクタ 498"/>
        <xdr:cNvCxnSpPr/>
      </xdr:nvCxnSpPr>
      <xdr:spPr>
        <a:xfrm>
          <a:off x="15481300" y="6078594"/>
          <a:ext cx="8382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63555</xdr:rowOff>
    </xdr:from>
    <xdr:ext cx="469744" cy="259045"/>
    <xdr:sp macro="" textlink="">
      <xdr:nvSpPr>
        <xdr:cNvPr id="500" name="災害復旧事業費平均値テキスト"/>
        <xdr:cNvSpPr txBox="1"/>
      </xdr:nvSpPr>
      <xdr:spPr>
        <a:xfrm>
          <a:off x="16370300" y="657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85128</xdr:rowOff>
    </xdr:from>
    <xdr:to>
      <xdr:col>23</xdr:col>
      <xdr:colOff>568325</xdr:colOff>
      <xdr:row>39</xdr:row>
      <xdr:rowOff>15278</xdr:rowOff>
    </xdr:to>
    <xdr:sp macro="" textlink="">
      <xdr:nvSpPr>
        <xdr:cNvPr id="501" name="フローチャート : 判断 500"/>
        <xdr:cNvSpPr/>
      </xdr:nvSpPr>
      <xdr:spPr>
        <a:xfrm>
          <a:off x="162687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77844</xdr:rowOff>
    </xdr:from>
    <xdr:to>
      <xdr:col>22</xdr:col>
      <xdr:colOff>365125</xdr:colOff>
      <xdr:row>36</xdr:row>
      <xdr:rowOff>91484</xdr:rowOff>
    </xdr:to>
    <xdr:cxnSp macro="">
      <xdr:nvCxnSpPr>
        <xdr:cNvPr id="502" name="直線コネクタ 501"/>
        <xdr:cNvCxnSpPr/>
      </xdr:nvCxnSpPr>
      <xdr:spPr>
        <a:xfrm flipV="1">
          <a:off x="14592300" y="6078594"/>
          <a:ext cx="889000" cy="1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70479</xdr:rowOff>
    </xdr:from>
    <xdr:to>
      <xdr:col>22</xdr:col>
      <xdr:colOff>415925</xdr:colOff>
      <xdr:row>39</xdr:row>
      <xdr:rowOff>629</xdr:rowOff>
    </xdr:to>
    <xdr:sp macro="" textlink="">
      <xdr:nvSpPr>
        <xdr:cNvPr id="503" name="フローチャート : 判断 502"/>
        <xdr:cNvSpPr/>
      </xdr:nvSpPr>
      <xdr:spPr>
        <a:xfrm>
          <a:off x="15430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163206</xdr:rowOff>
    </xdr:from>
    <xdr:ext cx="469744" cy="259045"/>
    <xdr:sp macro="" textlink="">
      <xdr:nvSpPr>
        <xdr:cNvPr id="504" name="テキスト ボックス 503"/>
        <xdr:cNvSpPr txBox="1"/>
      </xdr:nvSpPr>
      <xdr:spPr>
        <a:xfrm>
          <a:off x="15246427" y="66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21095</xdr:rowOff>
    </xdr:from>
    <xdr:to>
      <xdr:col>21</xdr:col>
      <xdr:colOff>161925</xdr:colOff>
      <xdr:row>36</xdr:row>
      <xdr:rowOff>91484</xdr:rowOff>
    </xdr:to>
    <xdr:cxnSp macro="">
      <xdr:nvCxnSpPr>
        <xdr:cNvPr id="505" name="直線コネクタ 504"/>
        <xdr:cNvCxnSpPr/>
      </xdr:nvCxnSpPr>
      <xdr:spPr>
        <a:xfrm>
          <a:off x="13703300" y="5507495"/>
          <a:ext cx="889000" cy="7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10585</xdr:rowOff>
    </xdr:from>
    <xdr:to>
      <xdr:col>21</xdr:col>
      <xdr:colOff>212725</xdr:colOff>
      <xdr:row>38</xdr:row>
      <xdr:rowOff>112185</xdr:rowOff>
    </xdr:to>
    <xdr:sp macro="" textlink="">
      <xdr:nvSpPr>
        <xdr:cNvPr id="506" name="フローチャート : 判断 505"/>
        <xdr:cNvSpPr/>
      </xdr:nvSpPr>
      <xdr:spPr>
        <a:xfrm>
          <a:off x="14541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103312</xdr:rowOff>
    </xdr:from>
    <xdr:ext cx="469744" cy="259045"/>
    <xdr:sp macro="" textlink="">
      <xdr:nvSpPr>
        <xdr:cNvPr id="507" name="テキスト ボックス 506"/>
        <xdr:cNvSpPr txBox="1"/>
      </xdr:nvSpPr>
      <xdr:spPr>
        <a:xfrm>
          <a:off x="14357427"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170599</xdr:rowOff>
    </xdr:from>
    <xdr:to>
      <xdr:col>19</xdr:col>
      <xdr:colOff>644525</xdr:colOff>
      <xdr:row>32</xdr:row>
      <xdr:rowOff>21095</xdr:rowOff>
    </xdr:to>
    <xdr:cxnSp macro="">
      <xdr:nvCxnSpPr>
        <xdr:cNvPr id="508" name="直線コネクタ 507"/>
        <xdr:cNvCxnSpPr/>
      </xdr:nvCxnSpPr>
      <xdr:spPr>
        <a:xfrm>
          <a:off x="12814300" y="5314099"/>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14433</xdr:rowOff>
    </xdr:from>
    <xdr:to>
      <xdr:col>20</xdr:col>
      <xdr:colOff>9525</xdr:colOff>
      <xdr:row>38</xdr:row>
      <xdr:rowOff>116033</xdr:rowOff>
    </xdr:to>
    <xdr:sp macro="" textlink="">
      <xdr:nvSpPr>
        <xdr:cNvPr id="509" name="フローチャート : 判断 508"/>
        <xdr:cNvSpPr/>
      </xdr:nvSpPr>
      <xdr:spPr>
        <a:xfrm>
          <a:off x="13652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107160</xdr:rowOff>
    </xdr:from>
    <xdr:ext cx="469744" cy="259045"/>
    <xdr:sp macro="" textlink="">
      <xdr:nvSpPr>
        <xdr:cNvPr id="510" name="テキスト ボックス 509"/>
        <xdr:cNvSpPr txBox="1"/>
      </xdr:nvSpPr>
      <xdr:spPr>
        <a:xfrm>
          <a:off x="13468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123095</xdr:rowOff>
    </xdr:from>
    <xdr:to>
      <xdr:col>18</xdr:col>
      <xdr:colOff>492125</xdr:colOff>
      <xdr:row>38</xdr:row>
      <xdr:rowOff>53245</xdr:rowOff>
    </xdr:to>
    <xdr:sp macro="" textlink="">
      <xdr:nvSpPr>
        <xdr:cNvPr id="511" name="フローチャート : 判断 510"/>
        <xdr:cNvSpPr/>
      </xdr:nvSpPr>
      <xdr:spPr>
        <a:xfrm>
          <a:off x="12763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44372</xdr:rowOff>
    </xdr:from>
    <xdr:ext cx="534377" cy="259045"/>
    <xdr:sp macro="" textlink="">
      <xdr:nvSpPr>
        <xdr:cNvPr id="512" name="テキスト ボックス 511"/>
        <xdr:cNvSpPr txBox="1"/>
      </xdr:nvSpPr>
      <xdr:spPr>
        <a:xfrm>
          <a:off x="12547111" y="65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152546</xdr:rowOff>
    </xdr:from>
    <xdr:to>
      <xdr:col>23</xdr:col>
      <xdr:colOff>568325</xdr:colOff>
      <xdr:row>36</xdr:row>
      <xdr:rowOff>82696</xdr:rowOff>
    </xdr:to>
    <xdr:sp macro="" textlink="">
      <xdr:nvSpPr>
        <xdr:cNvPr id="518" name="円/楕円 517"/>
        <xdr:cNvSpPr/>
      </xdr:nvSpPr>
      <xdr:spPr>
        <a:xfrm>
          <a:off x="16268700" y="61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3973</xdr:rowOff>
    </xdr:from>
    <xdr:ext cx="534377" cy="259045"/>
    <xdr:sp macro="" textlink="">
      <xdr:nvSpPr>
        <xdr:cNvPr id="519" name="災害復旧事業費該当値テキスト"/>
        <xdr:cNvSpPr txBox="1"/>
      </xdr:nvSpPr>
      <xdr:spPr>
        <a:xfrm>
          <a:off x="16370300" y="60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27044</xdr:rowOff>
    </xdr:from>
    <xdr:to>
      <xdr:col>22</xdr:col>
      <xdr:colOff>415925</xdr:colOff>
      <xdr:row>35</xdr:row>
      <xdr:rowOff>128644</xdr:rowOff>
    </xdr:to>
    <xdr:sp macro="" textlink="">
      <xdr:nvSpPr>
        <xdr:cNvPr id="520" name="円/楕円 519"/>
        <xdr:cNvSpPr/>
      </xdr:nvSpPr>
      <xdr:spPr>
        <a:xfrm>
          <a:off x="15430500" y="60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145171</xdr:rowOff>
    </xdr:from>
    <xdr:ext cx="534377" cy="259045"/>
    <xdr:sp macro="" textlink="">
      <xdr:nvSpPr>
        <xdr:cNvPr id="521" name="テキスト ボックス 520"/>
        <xdr:cNvSpPr txBox="1"/>
      </xdr:nvSpPr>
      <xdr:spPr>
        <a:xfrm>
          <a:off x="15214111" y="58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40684</xdr:rowOff>
    </xdr:from>
    <xdr:to>
      <xdr:col>21</xdr:col>
      <xdr:colOff>212725</xdr:colOff>
      <xdr:row>36</xdr:row>
      <xdr:rowOff>142284</xdr:rowOff>
    </xdr:to>
    <xdr:sp macro="" textlink="">
      <xdr:nvSpPr>
        <xdr:cNvPr id="522" name="円/楕円 521"/>
        <xdr:cNvSpPr/>
      </xdr:nvSpPr>
      <xdr:spPr>
        <a:xfrm>
          <a:off x="14541500" y="62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158811</xdr:rowOff>
    </xdr:from>
    <xdr:ext cx="534377" cy="259045"/>
    <xdr:sp macro="" textlink="">
      <xdr:nvSpPr>
        <xdr:cNvPr id="523" name="テキスト ボックス 522"/>
        <xdr:cNvSpPr txBox="1"/>
      </xdr:nvSpPr>
      <xdr:spPr>
        <a:xfrm>
          <a:off x="14325111" y="59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24,531</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141745</xdr:rowOff>
    </xdr:from>
    <xdr:to>
      <xdr:col>20</xdr:col>
      <xdr:colOff>9525</xdr:colOff>
      <xdr:row>32</xdr:row>
      <xdr:rowOff>71895</xdr:rowOff>
    </xdr:to>
    <xdr:sp macro="" textlink="">
      <xdr:nvSpPr>
        <xdr:cNvPr id="524" name="円/楕円 523"/>
        <xdr:cNvSpPr/>
      </xdr:nvSpPr>
      <xdr:spPr>
        <a:xfrm>
          <a:off x="13652500" y="54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88422</xdr:rowOff>
    </xdr:from>
    <xdr:ext cx="534377" cy="259045"/>
    <xdr:sp macro="" textlink="">
      <xdr:nvSpPr>
        <xdr:cNvPr id="525" name="テキスト ボックス 524"/>
        <xdr:cNvSpPr txBox="1"/>
      </xdr:nvSpPr>
      <xdr:spPr>
        <a:xfrm>
          <a:off x="13436111" y="523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119799</xdr:rowOff>
    </xdr:from>
    <xdr:to>
      <xdr:col>18</xdr:col>
      <xdr:colOff>492125</xdr:colOff>
      <xdr:row>31</xdr:row>
      <xdr:rowOff>49949</xdr:rowOff>
    </xdr:to>
    <xdr:sp macro="" textlink="">
      <xdr:nvSpPr>
        <xdr:cNvPr id="526" name="円/楕円 525"/>
        <xdr:cNvSpPr/>
      </xdr:nvSpPr>
      <xdr:spPr>
        <a:xfrm>
          <a:off x="12763500" y="52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66476</xdr:rowOff>
    </xdr:from>
    <xdr:ext cx="534377" cy="259045"/>
    <xdr:sp macro="" textlink="">
      <xdr:nvSpPr>
        <xdr:cNvPr id="527" name="テキスト ボックス 526"/>
        <xdr:cNvSpPr txBox="1"/>
      </xdr:nvSpPr>
      <xdr:spPr>
        <a:xfrm>
          <a:off x="12547111" y="503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1" name="テキスト ボックス 54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3" name="テキスト ボックス 54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5" name="テキスト ボックス 54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7" name="テキスト ボックス 54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51" name="直線コネクタ 550"/>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4"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5" name="直線コネクタ 554"/>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8" name="フローチャート : 判断 55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3" name="フローチャート : 判断 562"/>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4" name="テキスト ボックス 563"/>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6" name="フローチャート : 判断 56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7" name="テキスト ボックス 56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8" name="フローチャート : 判断 567"/>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9" name="テキスト ボックス 568"/>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8" name="直線コネクタ 607"/>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9"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10" name="直線コネクタ 609"/>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11"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2" name="直線コネクタ 611"/>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84001</xdr:rowOff>
    </xdr:from>
    <xdr:to>
      <xdr:col>23</xdr:col>
      <xdr:colOff>517525</xdr:colOff>
      <xdr:row>76</xdr:row>
      <xdr:rowOff>95100</xdr:rowOff>
    </xdr:to>
    <xdr:cxnSp macro="">
      <xdr:nvCxnSpPr>
        <xdr:cNvPr id="613" name="直線コネクタ 612"/>
        <xdr:cNvCxnSpPr/>
      </xdr:nvCxnSpPr>
      <xdr:spPr>
        <a:xfrm flipV="1">
          <a:off x="15481300" y="13114201"/>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4"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5" name="フローチャート : 判断 614"/>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95100</xdr:rowOff>
    </xdr:from>
    <xdr:to>
      <xdr:col>22</xdr:col>
      <xdr:colOff>365125</xdr:colOff>
      <xdr:row>76</xdr:row>
      <xdr:rowOff>137818</xdr:rowOff>
    </xdr:to>
    <xdr:cxnSp macro="">
      <xdr:nvCxnSpPr>
        <xdr:cNvPr id="616" name="直線コネクタ 615"/>
        <xdr:cNvCxnSpPr/>
      </xdr:nvCxnSpPr>
      <xdr:spPr>
        <a:xfrm flipV="1">
          <a:off x="14592300" y="13125300"/>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7" name="フローチャート : 判断 616"/>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8" name="テキスト ボックス 617"/>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104561</xdr:rowOff>
    </xdr:from>
    <xdr:to>
      <xdr:col>21</xdr:col>
      <xdr:colOff>161925</xdr:colOff>
      <xdr:row>76</xdr:row>
      <xdr:rowOff>137818</xdr:rowOff>
    </xdr:to>
    <xdr:cxnSp macro="">
      <xdr:nvCxnSpPr>
        <xdr:cNvPr id="619" name="直線コネクタ 618"/>
        <xdr:cNvCxnSpPr/>
      </xdr:nvCxnSpPr>
      <xdr:spPr>
        <a:xfrm>
          <a:off x="13703300" y="13134761"/>
          <a:ext cx="8890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20" name="フローチャート : 判断 619"/>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21" name="テキスト ボックス 620"/>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104561</xdr:rowOff>
    </xdr:from>
    <xdr:to>
      <xdr:col>19</xdr:col>
      <xdr:colOff>644525</xdr:colOff>
      <xdr:row>76</xdr:row>
      <xdr:rowOff>137342</xdr:rowOff>
    </xdr:to>
    <xdr:cxnSp macro="">
      <xdr:nvCxnSpPr>
        <xdr:cNvPr id="622" name="直線コネクタ 621"/>
        <xdr:cNvCxnSpPr/>
      </xdr:nvCxnSpPr>
      <xdr:spPr>
        <a:xfrm flipV="1">
          <a:off x="12814300" y="13134761"/>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3" name="フローチャート : 判断 622"/>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4" name="テキスト ボックス 623"/>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5" name="フローチャート : 判断 624"/>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6" name="テキスト ボックス 625"/>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33201</xdr:rowOff>
    </xdr:from>
    <xdr:to>
      <xdr:col>23</xdr:col>
      <xdr:colOff>568325</xdr:colOff>
      <xdr:row>76</xdr:row>
      <xdr:rowOff>134801</xdr:rowOff>
    </xdr:to>
    <xdr:sp macro="" textlink="">
      <xdr:nvSpPr>
        <xdr:cNvPr id="632" name="円/楕円 631"/>
        <xdr:cNvSpPr/>
      </xdr:nvSpPr>
      <xdr:spPr>
        <a:xfrm>
          <a:off x="16268700" y="13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56079</xdr:rowOff>
    </xdr:from>
    <xdr:ext cx="599010" cy="259045"/>
    <xdr:sp macro="" textlink="">
      <xdr:nvSpPr>
        <xdr:cNvPr id="633" name="公債費該当値テキスト"/>
        <xdr:cNvSpPr txBox="1"/>
      </xdr:nvSpPr>
      <xdr:spPr>
        <a:xfrm>
          <a:off x="16370300" y="1291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44300</xdr:rowOff>
    </xdr:from>
    <xdr:to>
      <xdr:col>22</xdr:col>
      <xdr:colOff>415925</xdr:colOff>
      <xdr:row>76</xdr:row>
      <xdr:rowOff>145900</xdr:rowOff>
    </xdr:to>
    <xdr:sp macro="" textlink="">
      <xdr:nvSpPr>
        <xdr:cNvPr id="634" name="円/楕円 633"/>
        <xdr:cNvSpPr/>
      </xdr:nvSpPr>
      <xdr:spPr>
        <a:xfrm>
          <a:off x="15430500" y="130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162427</xdr:rowOff>
    </xdr:from>
    <xdr:ext cx="599010" cy="259045"/>
    <xdr:sp macro="" textlink="">
      <xdr:nvSpPr>
        <xdr:cNvPr id="635" name="テキスト ボックス 634"/>
        <xdr:cNvSpPr txBox="1"/>
      </xdr:nvSpPr>
      <xdr:spPr>
        <a:xfrm>
          <a:off x="15181794" y="12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87018</xdr:rowOff>
    </xdr:from>
    <xdr:to>
      <xdr:col>21</xdr:col>
      <xdr:colOff>212725</xdr:colOff>
      <xdr:row>77</xdr:row>
      <xdr:rowOff>17168</xdr:rowOff>
    </xdr:to>
    <xdr:sp macro="" textlink="">
      <xdr:nvSpPr>
        <xdr:cNvPr id="636" name="円/楕円 635"/>
        <xdr:cNvSpPr/>
      </xdr:nvSpPr>
      <xdr:spPr>
        <a:xfrm>
          <a:off x="14541500" y="131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33695</xdr:rowOff>
    </xdr:from>
    <xdr:ext cx="599010" cy="259045"/>
    <xdr:sp macro="" textlink="">
      <xdr:nvSpPr>
        <xdr:cNvPr id="637" name="テキスト ボックス 636"/>
        <xdr:cNvSpPr txBox="1"/>
      </xdr:nvSpPr>
      <xdr:spPr>
        <a:xfrm>
          <a:off x="14292794" y="128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53761</xdr:rowOff>
    </xdr:from>
    <xdr:to>
      <xdr:col>20</xdr:col>
      <xdr:colOff>9525</xdr:colOff>
      <xdr:row>76</xdr:row>
      <xdr:rowOff>155361</xdr:rowOff>
    </xdr:to>
    <xdr:sp macro="" textlink="">
      <xdr:nvSpPr>
        <xdr:cNvPr id="638" name="円/楕円 637"/>
        <xdr:cNvSpPr/>
      </xdr:nvSpPr>
      <xdr:spPr>
        <a:xfrm>
          <a:off x="13652500" y="13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437</xdr:rowOff>
    </xdr:from>
    <xdr:ext cx="599010" cy="259045"/>
    <xdr:sp macro="" textlink="">
      <xdr:nvSpPr>
        <xdr:cNvPr id="639" name="テキスト ボックス 638"/>
        <xdr:cNvSpPr txBox="1"/>
      </xdr:nvSpPr>
      <xdr:spPr>
        <a:xfrm>
          <a:off x="13403794" y="12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86542</xdr:rowOff>
    </xdr:from>
    <xdr:to>
      <xdr:col>18</xdr:col>
      <xdr:colOff>492125</xdr:colOff>
      <xdr:row>77</xdr:row>
      <xdr:rowOff>16692</xdr:rowOff>
    </xdr:to>
    <xdr:sp macro="" textlink="">
      <xdr:nvSpPr>
        <xdr:cNvPr id="640" name="円/楕円 639"/>
        <xdr:cNvSpPr/>
      </xdr:nvSpPr>
      <xdr:spPr>
        <a:xfrm>
          <a:off x="12763500" y="131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33218</xdr:rowOff>
    </xdr:from>
    <xdr:ext cx="599010" cy="259045"/>
    <xdr:sp macro="" textlink="">
      <xdr:nvSpPr>
        <xdr:cNvPr id="641" name="テキスト ボックス 640"/>
        <xdr:cNvSpPr txBox="1"/>
      </xdr:nvSpPr>
      <xdr:spPr>
        <a:xfrm>
          <a:off x="12514794" y="1289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5" name="直線コネクタ 664"/>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6"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7" name="直線コネクタ 666"/>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8"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9" name="直線コネクタ 668"/>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38057</xdr:rowOff>
    </xdr:from>
    <xdr:to>
      <xdr:col>23</xdr:col>
      <xdr:colOff>517525</xdr:colOff>
      <xdr:row>97</xdr:row>
      <xdr:rowOff>114683</xdr:rowOff>
    </xdr:to>
    <xdr:cxnSp macro="">
      <xdr:nvCxnSpPr>
        <xdr:cNvPr id="670" name="直線コネクタ 669"/>
        <xdr:cNvCxnSpPr/>
      </xdr:nvCxnSpPr>
      <xdr:spPr>
        <a:xfrm>
          <a:off x="15481300" y="16668707"/>
          <a:ext cx="8382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71"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2" name="フローチャート : 判断 671"/>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33623</xdr:rowOff>
    </xdr:from>
    <xdr:to>
      <xdr:col>22</xdr:col>
      <xdr:colOff>365125</xdr:colOff>
      <xdr:row>97</xdr:row>
      <xdr:rowOff>38057</xdr:rowOff>
    </xdr:to>
    <xdr:cxnSp macro="">
      <xdr:nvCxnSpPr>
        <xdr:cNvPr id="673" name="直線コネクタ 672"/>
        <xdr:cNvCxnSpPr/>
      </xdr:nvCxnSpPr>
      <xdr:spPr>
        <a:xfrm>
          <a:off x="14592300" y="1666427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4" name="フローチャート : 判断 673"/>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5" name="テキスト ボックス 674"/>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33623</xdr:rowOff>
    </xdr:from>
    <xdr:to>
      <xdr:col>21</xdr:col>
      <xdr:colOff>161925</xdr:colOff>
      <xdr:row>97</xdr:row>
      <xdr:rowOff>58341</xdr:rowOff>
    </xdr:to>
    <xdr:cxnSp macro="">
      <xdr:nvCxnSpPr>
        <xdr:cNvPr id="676" name="直線コネクタ 675"/>
        <xdr:cNvCxnSpPr/>
      </xdr:nvCxnSpPr>
      <xdr:spPr>
        <a:xfrm flipV="1">
          <a:off x="13703300" y="16664273"/>
          <a:ext cx="889000" cy="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7" name="フローチャート : 判断 676"/>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8" name="テキスト ボックス 677"/>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34506</xdr:rowOff>
    </xdr:from>
    <xdr:to>
      <xdr:col>19</xdr:col>
      <xdr:colOff>644525</xdr:colOff>
      <xdr:row>97</xdr:row>
      <xdr:rowOff>58341</xdr:rowOff>
    </xdr:to>
    <xdr:cxnSp macro="">
      <xdr:nvCxnSpPr>
        <xdr:cNvPr id="679" name="直線コネクタ 678"/>
        <xdr:cNvCxnSpPr/>
      </xdr:nvCxnSpPr>
      <xdr:spPr>
        <a:xfrm>
          <a:off x="12814300" y="16665156"/>
          <a:ext cx="88900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80" name="フローチャート : 判断 679"/>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81" name="テキスト ボックス 680"/>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2" name="フローチャート : 判断 681"/>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3" name="テキスト ボックス 682"/>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63883</xdr:rowOff>
    </xdr:from>
    <xdr:to>
      <xdr:col>23</xdr:col>
      <xdr:colOff>568325</xdr:colOff>
      <xdr:row>97</xdr:row>
      <xdr:rowOff>165483</xdr:rowOff>
    </xdr:to>
    <xdr:sp macro="" textlink="">
      <xdr:nvSpPr>
        <xdr:cNvPr id="689" name="円/楕円 688"/>
        <xdr:cNvSpPr/>
      </xdr:nvSpPr>
      <xdr:spPr>
        <a:xfrm>
          <a:off x="16268700" y="166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86760</xdr:rowOff>
    </xdr:from>
    <xdr:ext cx="534377" cy="259045"/>
    <xdr:sp macro="" textlink="">
      <xdr:nvSpPr>
        <xdr:cNvPr id="690" name="積立金該当値テキスト"/>
        <xdr:cNvSpPr txBox="1"/>
      </xdr:nvSpPr>
      <xdr:spPr>
        <a:xfrm>
          <a:off x="16370300"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158707</xdr:rowOff>
    </xdr:from>
    <xdr:to>
      <xdr:col>22</xdr:col>
      <xdr:colOff>415925</xdr:colOff>
      <xdr:row>97</xdr:row>
      <xdr:rowOff>88857</xdr:rowOff>
    </xdr:to>
    <xdr:sp macro="" textlink="">
      <xdr:nvSpPr>
        <xdr:cNvPr id="691" name="円/楕円 690"/>
        <xdr:cNvSpPr/>
      </xdr:nvSpPr>
      <xdr:spPr>
        <a:xfrm>
          <a:off x="15430500" y="166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105384</xdr:rowOff>
    </xdr:from>
    <xdr:ext cx="534377" cy="259045"/>
    <xdr:sp macro="" textlink="">
      <xdr:nvSpPr>
        <xdr:cNvPr id="692" name="テキスト ボックス 691"/>
        <xdr:cNvSpPr txBox="1"/>
      </xdr:nvSpPr>
      <xdr:spPr>
        <a:xfrm>
          <a:off x="15214111" y="163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154273</xdr:rowOff>
    </xdr:from>
    <xdr:to>
      <xdr:col>21</xdr:col>
      <xdr:colOff>212725</xdr:colOff>
      <xdr:row>97</xdr:row>
      <xdr:rowOff>84423</xdr:rowOff>
    </xdr:to>
    <xdr:sp macro="" textlink="">
      <xdr:nvSpPr>
        <xdr:cNvPr id="693" name="円/楕円 692"/>
        <xdr:cNvSpPr/>
      </xdr:nvSpPr>
      <xdr:spPr>
        <a:xfrm>
          <a:off x="14541500" y="16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100950</xdr:rowOff>
    </xdr:from>
    <xdr:ext cx="534377" cy="259045"/>
    <xdr:sp macro="" textlink="">
      <xdr:nvSpPr>
        <xdr:cNvPr id="694" name="テキスト ボックス 693"/>
        <xdr:cNvSpPr txBox="1"/>
      </xdr:nvSpPr>
      <xdr:spPr>
        <a:xfrm>
          <a:off x="14325111" y="163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7541</xdr:rowOff>
    </xdr:from>
    <xdr:to>
      <xdr:col>20</xdr:col>
      <xdr:colOff>9525</xdr:colOff>
      <xdr:row>97</xdr:row>
      <xdr:rowOff>109141</xdr:rowOff>
    </xdr:to>
    <xdr:sp macro="" textlink="">
      <xdr:nvSpPr>
        <xdr:cNvPr id="695" name="円/楕円 694"/>
        <xdr:cNvSpPr/>
      </xdr:nvSpPr>
      <xdr:spPr>
        <a:xfrm>
          <a:off x="13652500" y="166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125668</xdr:rowOff>
    </xdr:from>
    <xdr:ext cx="534377" cy="259045"/>
    <xdr:sp macro="" textlink="">
      <xdr:nvSpPr>
        <xdr:cNvPr id="696" name="テキスト ボックス 695"/>
        <xdr:cNvSpPr txBox="1"/>
      </xdr:nvSpPr>
      <xdr:spPr>
        <a:xfrm>
          <a:off x="13436111" y="1641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155156</xdr:rowOff>
    </xdr:from>
    <xdr:to>
      <xdr:col>18</xdr:col>
      <xdr:colOff>492125</xdr:colOff>
      <xdr:row>97</xdr:row>
      <xdr:rowOff>85306</xdr:rowOff>
    </xdr:to>
    <xdr:sp macro="" textlink="">
      <xdr:nvSpPr>
        <xdr:cNvPr id="697" name="円/楕円 696"/>
        <xdr:cNvSpPr/>
      </xdr:nvSpPr>
      <xdr:spPr>
        <a:xfrm>
          <a:off x="12763500" y="166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76433</xdr:rowOff>
    </xdr:from>
    <xdr:ext cx="534377" cy="259045"/>
    <xdr:sp macro="" textlink="">
      <xdr:nvSpPr>
        <xdr:cNvPr id="698" name="テキスト ボックス 697"/>
        <xdr:cNvSpPr txBox="1"/>
      </xdr:nvSpPr>
      <xdr:spPr>
        <a:xfrm>
          <a:off x="12547111" y="167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2" name="直線コネクタ 721"/>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3"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5"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6" name="直線コネクタ 725"/>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148577</xdr:rowOff>
    </xdr:from>
    <xdr:to>
      <xdr:col>32</xdr:col>
      <xdr:colOff>187325</xdr:colOff>
      <xdr:row>38</xdr:row>
      <xdr:rowOff>167437</xdr:rowOff>
    </xdr:to>
    <xdr:cxnSp macro="">
      <xdr:nvCxnSpPr>
        <xdr:cNvPr id="727" name="直線コネクタ 726"/>
        <xdr:cNvCxnSpPr/>
      </xdr:nvCxnSpPr>
      <xdr:spPr>
        <a:xfrm>
          <a:off x="21323300" y="6663677"/>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8"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9" name="フローチャート : 判断 728"/>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127832</xdr:rowOff>
    </xdr:from>
    <xdr:to>
      <xdr:col>31</xdr:col>
      <xdr:colOff>34925</xdr:colOff>
      <xdr:row>38</xdr:row>
      <xdr:rowOff>148577</xdr:rowOff>
    </xdr:to>
    <xdr:cxnSp macro="">
      <xdr:nvCxnSpPr>
        <xdr:cNvPr id="730" name="直線コネクタ 729"/>
        <xdr:cNvCxnSpPr/>
      </xdr:nvCxnSpPr>
      <xdr:spPr>
        <a:xfrm>
          <a:off x="20434300" y="6642932"/>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31" name="フローチャート : 判断 730"/>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2" name="テキスト ボックス 731"/>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127832</xdr:rowOff>
    </xdr:from>
    <xdr:to>
      <xdr:col>29</xdr:col>
      <xdr:colOff>517525</xdr:colOff>
      <xdr:row>39</xdr:row>
      <xdr:rowOff>5912</xdr:rowOff>
    </xdr:to>
    <xdr:cxnSp macro="">
      <xdr:nvCxnSpPr>
        <xdr:cNvPr id="733" name="直線コネクタ 732"/>
        <xdr:cNvCxnSpPr/>
      </xdr:nvCxnSpPr>
      <xdr:spPr>
        <a:xfrm flipV="1">
          <a:off x="19545300" y="664293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4" name="フローチャート : 判断 733"/>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5" name="テキスト ボックス 734"/>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144120</xdr:rowOff>
    </xdr:from>
    <xdr:to>
      <xdr:col>28</xdr:col>
      <xdr:colOff>314325</xdr:colOff>
      <xdr:row>39</xdr:row>
      <xdr:rowOff>5912</xdr:rowOff>
    </xdr:to>
    <xdr:cxnSp macro="">
      <xdr:nvCxnSpPr>
        <xdr:cNvPr id="736" name="直線コネクタ 735"/>
        <xdr:cNvCxnSpPr/>
      </xdr:nvCxnSpPr>
      <xdr:spPr>
        <a:xfrm>
          <a:off x="18656300" y="6659220"/>
          <a:ext cx="8890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7" name="フローチャート : 判断 736"/>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8" name="テキスト ボックス 737"/>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9" name="フローチャート : 判断 738"/>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40" name="テキスト ボックス 739"/>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116637</xdr:rowOff>
    </xdr:from>
    <xdr:to>
      <xdr:col>32</xdr:col>
      <xdr:colOff>238125</xdr:colOff>
      <xdr:row>39</xdr:row>
      <xdr:rowOff>46787</xdr:rowOff>
    </xdr:to>
    <xdr:sp macro="" textlink="">
      <xdr:nvSpPr>
        <xdr:cNvPr id="746" name="円/楕円 745"/>
        <xdr:cNvSpPr/>
      </xdr:nvSpPr>
      <xdr:spPr>
        <a:xfrm>
          <a:off x="22110700" y="66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76014</xdr:rowOff>
    </xdr:from>
    <xdr:ext cx="469744" cy="259045"/>
    <xdr:sp macro="" textlink="">
      <xdr:nvSpPr>
        <xdr:cNvPr id="747" name="投資及び出資金該当値テキスト"/>
        <xdr:cNvSpPr txBox="1"/>
      </xdr:nvSpPr>
      <xdr:spPr>
        <a:xfrm>
          <a:off x="22212300" y="64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97777</xdr:rowOff>
    </xdr:from>
    <xdr:to>
      <xdr:col>31</xdr:col>
      <xdr:colOff>85725</xdr:colOff>
      <xdr:row>39</xdr:row>
      <xdr:rowOff>27927</xdr:rowOff>
    </xdr:to>
    <xdr:sp macro="" textlink="">
      <xdr:nvSpPr>
        <xdr:cNvPr id="748" name="円/楕円 747"/>
        <xdr:cNvSpPr/>
      </xdr:nvSpPr>
      <xdr:spPr>
        <a:xfrm>
          <a:off x="21272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44454</xdr:rowOff>
    </xdr:from>
    <xdr:ext cx="469744" cy="259045"/>
    <xdr:sp macro="" textlink="">
      <xdr:nvSpPr>
        <xdr:cNvPr id="749" name="テキスト ボックス 748"/>
        <xdr:cNvSpPr txBox="1"/>
      </xdr:nvSpPr>
      <xdr:spPr>
        <a:xfrm>
          <a:off x="21088427" y="638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77032</xdr:rowOff>
    </xdr:from>
    <xdr:to>
      <xdr:col>29</xdr:col>
      <xdr:colOff>568325</xdr:colOff>
      <xdr:row>39</xdr:row>
      <xdr:rowOff>7182</xdr:rowOff>
    </xdr:to>
    <xdr:sp macro="" textlink="">
      <xdr:nvSpPr>
        <xdr:cNvPr id="750" name="円/楕円 749"/>
        <xdr:cNvSpPr/>
      </xdr:nvSpPr>
      <xdr:spPr>
        <a:xfrm>
          <a:off x="20383500" y="65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23709</xdr:rowOff>
    </xdr:from>
    <xdr:ext cx="469744" cy="259045"/>
    <xdr:sp macro="" textlink="">
      <xdr:nvSpPr>
        <xdr:cNvPr id="751" name="テキスト ボックス 750"/>
        <xdr:cNvSpPr txBox="1"/>
      </xdr:nvSpPr>
      <xdr:spPr>
        <a:xfrm>
          <a:off x="20199427" y="636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126562</xdr:rowOff>
    </xdr:from>
    <xdr:to>
      <xdr:col>28</xdr:col>
      <xdr:colOff>365125</xdr:colOff>
      <xdr:row>39</xdr:row>
      <xdr:rowOff>56712</xdr:rowOff>
    </xdr:to>
    <xdr:sp macro="" textlink="">
      <xdr:nvSpPr>
        <xdr:cNvPr id="752" name="円/楕円 751"/>
        <xdr:cNvSpPr/>
      </xdr:nvSpPr>
      <xdr:spPr>
        <a:xfrm>
          <a:off x="19494500" y="66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73239</xdr:rowOff>
    </xdr:from>
    <xdr:ext cx="469744" cy="259045"/>
    <xdr:sp macro="" textlink="">
      <xdr:nvSpPr>
        <xdr:cNvPr id="753" name="テキスト ボックス 752"/>
        <xdr:cNvSpPr txBox="1"/>
      </xdr:nvSpPr>
      <xdr:spPr>
        <a:xfrm>
          <a:off x="19310427" y="641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93320</xdr:rowOff>
    </xdr:from>
    <xdr:to>
      <xdr:col>27</xdr:col>
      <xdr:colOff>161925</xdr:colOff>
      <xdr:row>39</xdr:row>
      <xdr:rowOff>23470</xdr:rowOff>
    </xdr:to>
    <xdr:sp macro="" textlink="">
      <xdr:nvSpPr>
        <xdr:cNvPr id="754" name="円/楕円 753"/>
        <xdr:cNvSpPr/>
      </xdr:nvSpPr>
      <xdr:spPr>
        <a:xfrm>
          <a:off x="18605500" y="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39996</xdr:rowOff>
    </xdr:from>
    <xdr:ext cx="469744" cy="259045"/>
    <xdr:sp macro="" textlink="">
      <xdr:nvSpPr>
        <xdr:cNvPr id="755" name="テキスト ボックス 754"/>
        <xdr:cNvSpPr txBox="1"/>
      </xdr:nvSpPr>
      <xdr:spPr>
        <a:xfrm>
          <a:off x="18421427" y="63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81" name="直線コネクタ 780"/>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4"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5" name="直線コネクタ 784"/>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165826</xdr:rowOff>
    </xdr:from>
    <xdr:to>
      <xdr:col>32</xdr:col>
      <xdr:colOff>187325</xdr:colOff>
      <xdr:row>59</xdr:row>
      <xdr:rowOff>98878</xdr:rowOff>
    </xdr:to>
    <xdr:cxnSp macro="">
      <xdr:nvCxnSpPr>
        <xdr:cNvPr id="786" name="直線コネクタ 785"/>
        <xdr:cNvCxnSpPr/>
      </xdr:nvCxnSpPr>
      <xdr:spPr>
        <a:xfrm>
          <a:off x="21323300" y="9252676"/>
          <a:ext cx="838200" cy="9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7"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8" name="フローチャート : 判断 787"/>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165826</xdr:rowOff>
    </xdr:from>
    <xdr:to>
      <xdr:col>31</xdr:col>
      <xdr:colOff>34925</xdr:colOff>
      <xdr:row>59</xdr:row>
      <xdr:rowOff>98878</xdr:rowOff>
    </xdr:to>
    <xdr:cxnSp macro="">
      <xdr:nvCxnSpPr>
        <xdr:cNvPr id="789" name="直線コネクタ 788"/>
        <xdr:cNvCxnSpPr/>
      </xdr:nvCxnSpPr>
      <xdr:spPr>
        <a:xfrm flipV="1">
          <a:off x="20434300" y="9252676"/>
          <a:ext cx="889000" cy="9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0" name="フローチャート : 判断 789"/>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91" name="テキスト ボックス 790"/>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89375</xdr:rowOff>
    </xdr:from>
    <xdr:to>
      <xdr:col>29</xdr:col>
      <xdr:colOff>517525</xdr:colOff>
      <xdr:row>59</xdr:row>
      <xdr:rowOff>98878</xdr:rowOff>
    </xdr:to>
    <xdr:cxnSp macro="">
      <xdr:nvCxnSpPr>
        <xdr:cNvPr id="792" name="直線コネクタ 791"/>
        <xdr:cNvCxnSpPr/>
      </xdr:nvCxnSpPr>
      <xdr:spPr>
        <a:xfrm>
          <a:off x="19545300" y="9519125"/>
          <a:ext cx="889000" cy="6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3" name="フローチャート : 判断 792"/>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4" name="テキスト ボックス 793"/>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89375</xdr:rowOff>
    </xdr:from>
    <xdr:to>
      <xdr:col>28</xdr:col>
      <xdr:colOff>314325</xdr:colOff>
      <xdr:row>59</xdr:row>
      <xdr:rowOff>40781</xdr:rowOff>
    </xdr:to>
    <xdr:cxnSp macro="">
      <xdr:nvCxnSpPr>
        <xdr:cNvPr id="795" name="直線コネクタ 794"/>
        <xdr:cNvCxnSpPr/>
      </xdr:nvCxnSpPr>
      <xdr:spPr>
        <a:xfrm flipV="1">
          <a:off x="18656300" y="9519125"/>
          <a:ext cx="889000" cy="6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6" name="フローチャート : 判断 795"/>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7" name="テキスト ボックス 796"/>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8" name="フローチャート : 判断 797"/>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9" name="テキスト ボックス 798"/>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115026</xdr:rowOff>
    </xdr:from>
    <xdr:to>
      <xdr:col>31</xdr:col>
      <xdr:colOff>85725</xdr:colOff>
      <xdr:row>54</xdr:row>
      <xdr:rowOff>45176</xdr:rowOff>
    </xdr:to>
    <xdr:sp macro="" textlink="">
      <xdr:nvSpPr>
        <xdr:cNvPr id="807" name="円/楕円 806"/>
        <xdr:cNvSpPr/>
      </xdr:nvSpPr>
      <xdr:spPr>
        <a:xfrm>
          <a:off x="21272500" y="92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61703</xdr:rowOff>
    </xdr:from>
    <xdr:ext cx="534377" cy="259045"/>
    <xdr:sp macro="" textlink="">
      <xdr:nvSpPr>
        <xdr:cNvPr id="808" name="テキスト ボックス 807"/>
        <xdr:cNvSpPr txBox="1"/>
      </xdr:nvSpPr>
      <xdr:spPr>
        <a:xfrm>
          <a:off x="21056111" y="89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38575</xdr:rowOff>
    </xdr:from>
    <xdr:to>
      <xdr:col>28</xdr:col>
      <xdr:colOff>365125</xdr:colOff>
      <xdr:row>55</xdr:row>
      <xdr:rowOff>140175</xdr:rowOff>
    </xdr:to>
    <xdr:sp macro="" textlink="">
      <xdr:nvSpPr>
        <xdr:cNvPr id="811" name="円/楕円 810"/>
        <xdr:cNvSpPr/>
      </xdr:nvSpPr>
      <xdr:spPr>
        <a:xfrm>
          <a:off x="19494500" y="9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156702</xdr:rowOff>
    </xdr:from>
    <xdr:ext cx="534377" cy="259045"/>
    <xdr:sp macro="" textlink="">
      <xdr:nvSpPr>
        <xdr:cNvPr id="812" name="テキスト ボックス 811"/>
        <xdr:cNvSpPr txBox="1"/>
      </xdr:nvSpPr>
      <xdr:spPr>
        <a:xfrm>
          <a:off x="19278111" y="92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161431</xdr:rowOff>
    </xdr:from>
    <xdr:to>
      <xdr:col>27</xdr:col>
      <xdr:colOff>161925</xdr:colOff>
      <xdr:row>59</xdr:row>
      <xdr:rowOff>91581</xdr:rowOff>
    </xdr:to>
    <xdr:sp macro="" textlink="">
      <xdr:nvSpPr>
        <xdr:cNvPr id="813" name="円/楕円 812"/>
        <xdr:cNvSpPr/>
      </xdr:nvSpPr>
      <xdr:spPr>
        <a:xfrm>
          <a:off x="18605500" y="101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82708</xdr:rowOff>
    </xdr:from>
    <xdr:ext cx="469744" cy="259045"/>
    <xdr:sp macro="" textlink="">
      <xdr:nvSpPr>
        <xdr:cNvPr id="814" name="テキスト ボックス 813"/>
        <xdr:cNvSpPr txBox="1"/>
      </xdr:nvSpPr>
      <xdr:spPr>
        <a:xfrm>
          <a:off x="18421427" y="101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41" name="直線コネクタ 840"/>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2"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3" name="直線コネクタ 842"/>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4"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5" name="直線コネクタ 844"/>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62140</xdr:rowOff>
    </xdr:from>
    <xdr:to>
      <xdr:col>32</xdr:col>
      <xdr:colOff>187325</xdr:colOff>
      <xdr:row>73</xdr:row>
      <xdr:rowOff>66499</xdr:rowOff>
    </xdr:to>
    <xdr:cxnSp macro="">
      <xdr:nvCxnSpPr>
        <xdr:cNvPr id="846" name="直線コネクタ 845"/>
        <xdr:cNvCxnSpPr/>
      </xdr:nvCxnSpPr>
      <xdr:spPr>
        <a:xfrm>
          <a:off x="21323300" y="12406540"/>
          <a:ext cx="8382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7"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8" name="フローチャート : 判断 847"/>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62140</xdr:rowOff>
    </xdr:from>
    <xdr:to>
      <xdr:col>31</xdr:col>
      <xdr:colOff>34925</xdr:colOff>
      <xdr:row>73</xdr:row>
      <xdr:rowOff>31638</xdr:rowOff>
    </xdr:to>
    <xdr:cxnSp macro="">
      <xdr:nvCxnSpPr>
        <xdr:cNvPr id="849" name="直線コネクタ 848"/>
        <xdr:cNvCxnSpPr/>
      </xdr:nvCxnSpPr>
      <xdr:spPr>
        <a:xfrm flipV="1">
          <a:off x="20434300" y="12406540"/>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50" name="フローチャート : 判断 849"/>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51" name="テキスト ボックス 850"/>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169369</xdr:rowOff>
    </xdr:from>
    <xdr:to>
      <xdr:col>29</xdr:col>
      <xdr:colOff>517525</xdr:colOff>
      <xdr:row>73</xdr:row>
      <xdr:rowOff>31638</xdr:rowOff>
    </xdr:to>
    <xdr:cxnSp macro="">
      <xdr:nvCxnSpPr>
        <xdr:cNvPr id="852" name="直線コネクタ 851"/>
        <xdr:cNvCxnSpPr/>
      </xdr:nvCxnSpPr>
      <xdr:spPr>
        <a:xfrm>
          <a:off x="19545300" y="12513769"/>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3" name="フローチャート : 判断 852"/>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4" name="テキスト ボックス 853"/>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135422</xdr:rowOff>
    </xdr:from>
    <xdr:to>
      <xdr:col>28</xdr:col>
      <xdr:colOff>314325</xdr:colOff>
      <xdr:row>72</xdr:row>
      <xdr:rowOff>169369</xdr:rowOff>
    </xdr:to>
    <xdr:cxnSp macro="">
      <xdr:nvCxnSpPr>
        <xdr:cNvPr id="855" name="直線コネクタ 854"/>
        <xdr:cNvCxnSpPr/>
      </xdr:nvCxnSpPr>
      <xdr:spPr>
        <a:xfrm>
          <a:off x="18656300" y="1247982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6" name="フローチャート : 判断 855"/>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7" name="テキスト ボックス 856"/>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8" name="フローチャート : 判断 857"/>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9" name="テキスト ボックス 858"/>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15699</xdr:rowOff>
    </xdr:from>
    <xdr:to>
      <xdr:col>32</xdr:col>
      <xdr:colOff>238125</xdr:colOff>
      <xdr:row>73</xdr:row>
      <xdr:rowOff>117299</xdr:rowOff>
    </xdr:to>
    <xdr:sp macro="" textlink="">
      <xdr:nvSpPr>
        <xdr:cNvPr id="865" name="円/楕円 864"/>
        <xdr:cNvSpPr/>
      </xdr:nvSpPr>
      <xdr:spPr>
        <a:xfrm>
          <a:off x="22110700" y="12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38576</xdr:rowOff>
    </xdr:from>
    <xdr:ext cx="534377" cy="259045"/>
    <xdr:sp macro="" textlink="">
      <xdr:nvSpPr>
        <xdr:cNvPr id="866" name="繰出金該当値テキスト"/>
        <xdr:cNvSpPr txBox="1"/>
      </xdr:nvSpPr>
      <xdr:spPr>
        <a:xfrm>
          <a:off x="22212300" y="123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84,983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11340</xdr:rowOff>
    </xdr:from>
    <xdr:to>
      <xdr:col>31</xdr:col>
      <xdr:colOff>85725</xdr:colOff>
      <xdr:row>72</xdr:row>
      <xdr:rowOff>112940</xdr:rowOff>
    </xdr:to>
    <xdr:sp macro="" textlink="">
      <xdr:nvSpPr>
        <xdr:cNvPr id="867" name="円/楕円 866"/>
        <xdr:cNvSpPr/>
      </xdr:nvSpPr>
      <xdr:spPr>
        <a:xfrm>
          <a:off x="21272500" y="12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129467</xdr:rowOff>
    </xdr:from>
    <xdr:ext cx="534377" cy="259045"/>
    <xdr:sp macro="" textlink="">
      <xdr:nvSpPr>
        <xdr:cNvPr id="868" name="テキスト ボックス 867"/>
        <xdr:cNvSpPr txBox="1"/>
      </xdr:nvSpPr>
      <xdr:spPr>
        <a:xfrm>
          <a:off x="21056111" y="12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152288</xdr:rowOff>
    </xdr:from>
    <xdr:to>
      <xdr:col>29</xdr:col>
      <xdr:colOff>568325</xdr:colOff>
      <xdr:row>73</xdr:row>
      <xdr:rowOff>82438</xdr:rowOff>
    </xdr:to>
    <xdr:sp macro="" textlink="">
      <xdr:nvSpPr>
        <xdr:cNvPr id="869" name="円/楕円 868"/>
        <xdr:cNvSpPr/>
      </xdr:nvSpPr>
      <xdr:spPr>
        <a:xfrm>
          <a:off x="20383500" y="12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98965</xdr:rowOff>
    </xdr:from>
    <xdr:ext cx="534377" cy="259045"/>
    <xdr:sp macro="" textlink="">
      <xdr:nvSpPr>
        <xdr:cNvPr id="870" name="テキスト ボックス 869"/>
        <xdr:cNvSpPr txBox="1"/>
      </xdr:nvSpPr>
      <xdr:spPr>
        <a:xfrm>
          <a:off x="20167111" y="122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118569</xdr:rowOff>
    </xdr:from>
    <xdr:to>
      <xdr:col>28</xdr:col>
      <xdr:colOff>365125</xdr:colOff>
      <xdr:row>73</xdr:row>
      <xdr:rowOff>48719</xdr:rowOff>
    </xdr:to>
    <xdr:sp macro="" textlink="">
      <xdr:nvSpPr>
        <xdr:cNvPr id="871" name="円/楕円 870"/>
        <xdr:cNvSpPr/>
      </xdr:nvSpPr>
      <xdr:spPr>
        <a:xfrm>
          <a:off x="19494500" y="124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65246</xdr:rowOff>
    </xdr:from>
    <xdr:ext cx="534377" cy="259045"/>
    <xdr:sp macro="" textlink="">
      <xdr:nvSpPr>
        <xdr:cNvPr id="872" name="テキスト ボックス 871"/>
        <xdr:cNvSpPr txBox="1"/>
      </xdr:nvSpPr>
      <xdr:spPr>
        <a:xfrm>
          <a:off x="19278111" y="122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84622</xdr:rowOff>
    </xdr:from>
    <xdr:to>
      <xdr:col>27</xdr:col>
      <xdr:colOff>161925</xdr:colOff>
      <xdr:row>73</xdr:row>
      <xdr:rowOff>14772</xdr:rowOff>
    </xdr:to>
    <xdr:sp macro="" textlink="">
      <xdr:nvSpPr>
        <xdr:cNvPr id="873" name="円/楕円 872"/>
        <xdr:cNvSpPr/>
      </xdr:nvSpPr>
      <xdr:spPr>
        <a:xfrm>
          <a:off x="18605500" y="124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31299</xdr:rowOff>
    </xdr:from>
    <xdr:ext cx="534377" cy="259045"/>
    <xdr:sp macro="" textlink="">
      <xdr:nvSpPr>
        <xdr:cNvPr id="874" name="テキスト ボックス 873"/>
        <xdr:cNvSpPr txBox="1"/>
      </xdr:nvSpPr>
      <xdr:spPr>
        <a:xfrm>
          <a:off x="18389111" y="122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8" name="テキスト ボックス 88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90" name="テキスト ボックス 88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2" name="テキスト ボックス 89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4" name="テキスト ボックス 89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8" name="直線コネクタ 897"/>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9"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901"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2" name="直線コネクタ 901"/>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4"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5" name="フローチャート : 判断 904"/>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7" name="フローチャート : 判断 906"/>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8" name="テキスト ボックス 907"/>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10" name="フローチャート : 判断 909"/>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11" name="テキスト ボックス 910"/>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3" name="フローチャート : 判断 912"/>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4" name="テキスト ボックス 913"/>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5" name="フローチャート : 判断 914"/>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6" name="テキスト ボックス 915"/>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3"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5" name="テキスト ボックス 92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7" name="テキスト ボックス 92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9" name="テキスト ボックス 928"/>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31" name="テキスト ボックス 93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淡路市の住民一人当たりのコストは、物件費、公債費、繰出金において、類似団体内順位が高く、全国平均及び兵庫県平均よりも高くなっている。物件費では合併により複数存在する類似の公共施設の維持管理費や公共施設整備時に行った借地費用が多額であること、公債費では阪神淡路大震災の復興事業に係る元利償還金の影響が大きいこと、繰出金では下水道事業において、淡路市独特の地形により整備効率が悪く施設整備の事業費が嵩み、一般会計からの繰出金が多額となっていることや高齢化率</a:t>
          </a:r>
          <a:r>
            <a:rPr kumimoji="1" lang="en-US" altLang="ja-JP" sz="1600">
              <a:solidFill>
                <a:schemeClr val="dk1"/>
              </a:solidFill>
              <a:effectLst/>
              <a:latin typeface="+mn-lt"/>
              <a:ea typeface="+mn-ea"/>
              <a:cs typeface="+mn-cs"/>
            </a:rPr>
            <a:t>30</a:t>
          </a:r>
          <a:r>
            <a:rPr kumimoji="1" lang="ja-JP" altLang="ja-JP" sz="1600">
              <a:solidFill>
                <a:schemeClr val="dk1"/>
              </a:solidFill>
              <a:effectLst/>
              <a:latin typeface="+mn-lt"/>
              <a:ea typeface="+mn-ea"/>
              <a:cs typeface="+mn-cs"/>
            </a:rPr>
            <a:t>％を超える本市においては、国保・後期高齢者医療・介護保険特別会計に対しての繰出金が多額となっていることが先に述べた主な要因となっている。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45,279
45,040
184.32
30,450,805
29,783,808
490,781
17,715,583
44,888,794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200.1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132271</xdr:rowOff>
    </xdr:from>
    <xdr:to>
      <xdr:col>6</xdr:col>
      <xdr:colOff>511175</xdr:colOff>
      <xdr:row>37</xdr:row>
      <xdr:rowOff>7112</xdr:rowOff>
    </xdr:to>
    <xdr:cxnSp macro="">
      <xdr:nvCxnSpPr>
        <xdr:cNvPr id="61" name="直線コネクタ 60"/>
        <xdr:cNvCxnSpPr/>
      </xdr:nvCxnSpPr>
      <xdr:spPr>
        <a:xfrm>
          <a:off x="3797300" y="6304471"/>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130175</xdr:rowOff>
    </xdr:from>
    <xdr:to>
      <xdr:col>5</xdr:col>
      <xdr:colOff>358775</xdr:colOff>
      <xdr:row>36</xdr:row>
      <xdr:rowOff>132271</xdr:rowOff>
    </xdr:to>
    <xdr:cxnSp macro="">
      <xdr:nvCxnSpPr>
        <xdr:cNvPr id="64" name="直線コネクタ 63"/>
        <xdr:cNvCxnSpPr/>
      </xdr:nvCxnSpPr>
      <xdr:spPr>
        <a:xfrm>
          <a:off x="2908300" y="630237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130175</xdr:rowOff>
    </xdr:from>
    <xdr:to>
      <xdr:col>4</xdr:col>
      <xdr:colOff>155575</xdr:colOff>
      <xdr:row>36</xdr:row>
      <xdr:rowOff>170561</xdr:rowOff>
    </xdr:to>
    <xdr:cxnSp macro="">
      <xdr:nvCxnSpPr>
        <xdr:cNvPr id="67" name="直線コネクタ 66"/>
        <xdr:cNvCxnSpPr/>
      </xdr:nvCxnSpPr>
      <xdr:spPr>
        <a:xfrm flipV="1">
          <a:off x="2019300" y="630237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141796</xdr:rowOff>
    </xdr:from>
    <xdr:to>
      <xdr:col>2</xdr:col>
      <xdr:colOff>638175</xdr:colOff>
      <xdr:row>36</xdr:row>
      <xdr:rowOff>170561</xdr:rowOff>
    </xdr:to>
    <xdr:cxnSp macro="">
      <xdr:nvCxnSpPr>
        <xdr:cNvPr id="70" name="直線コネクタ 69"/>
        <xdr:cNvCxnSpPr/>
      </xdr:nvCxnSpPr>
      <xdr:spPr>
        <a:xfrm>
          <a:off x="1130300" y="6313996"/>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127762</xdr:rowOff>
    </xdr:from>
    <xdr:to>
      <xdr:col>6</xdr:col>
      <xdr:colOff>561975</xdr:colOff>
      <xdr:row>37</xdr:row>
      <xdr:rowOff>57912</xdr:rowOff>
    </xdr:to>
    <xdr:sp macro="" textlink="">
      <xdr:nvSpPr>
        <xdr:cNvPr id="80" name="円/楕円 79"/>
        <xdr:cNvSpPr/>
      </xdr:nvSpPr>
      <xdr:spPr>
        <a:xfrm>
          <a:off x="4584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106189</xdr:rowOff>
    </xdr:from>
    <xdr:ext cx="469744" cy="259045"/>
    <xdr:sp macro="" textlink="">
      <xdr:nvSpPr>
        <xdr:cNvPr id="81" name="議会費該当値テキスト"/>
        <xdr:cNvSpPr txBox="1"/>
      </xdr:nvSpPr>
      <xdr:spPr>
        <a:xfrm>
          <a:off x="4686300"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81471</xdr:rowOff>
    </xdr:from>
    <xdr:to>
      <xdr:col>5</xdr:col>
      <xdr:colOff>409575</xdr:colOff>
      <xdr:row>37</xdr:row>
      <xdr:rowOff>11621</xdr:rowOff>
    </xdr:to>
    <xdr:sp macro="" textlink="">
      <xdr:nvSpPr>
        <xdr:cNvPr id="82" name="円/楕円 81"/>
        <xdr:cNvSpPr/>
      </xdr:nvSpPr>
      <xdr:spPr>
        <a:xfrm>
          <a:off x="3746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2748</xdr:rowOff>
    </xdr:from>
    <xdr:ext cx="469744" cy="259045"/>
    <xdr:sp macro="" textlink="">
      <xdr:nvSpPr>
        <xdr:cNvPr id="83" name="テキスト ボックス 82"/>
        <xdr:cNvSpPr txBox="1"/>
      </xdr:nvSpPr>
      <xdr:spPr>
        <a:xfrm>
          <a:off x="3562427"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79375</xdr:rowOff>
    </xdr:from>
    <xdr:to>
      <xdr:col>4</xdr:col>
      <xdr:colOff>206375</xdr:colOff>
      <xdr:row>37</xdr:row>
      <xdr:rowOff>9525</xdr:rowOff>
    </xdr:to>
    <xdr:sp macro="" textlink="">
      <xdr:nvSpPr>
        <xdr:cNvPr id="84" name="円/楕円 83"/>
        <xdr:cNvSpPr/>
      </xdr:nvSpPr>
      <xdr:spPr>
        <a:xfrm>
          <a:off x="2857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652</xdr:rowOff>
    </xdr:from>
    <xdr:ext cx="469744" cy="259045"/>
    <xdr:sp macro="" textlink="">
      <xdr:nvSpPr>
        <xdr:cNvPr id="85" name="テキスト ボックス 84"/>
        <xdr:cNvSpPr txBox="1"/>
      </xdr:nvSpPr>
      <xdr:spPr>
        <a:xfrm>
          <a:off x="2673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119761</xdr:rowOff>
    </xdr:from>
    <xdr:to>
      <xdr:col>3</xdr:col>
      <xdr:colOff>3175</xdr:colOff>
      <xdr:row>37</xdr:row>
      <xdr:rowOff>49911</xdr:rowOff>
    </xdr:to>
    <xdr:sp macro="" textlink="">
      <xdr:nvSpPr>
        <xdr:cNvPr id="86" name="円/楕円 85"/>
        <xdr:cNvSpPr/>
      </xdr:nvSpPr>
      <xdr:spPr>
        <a:xfrm>
          <a:off x="1968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41038</xdr:rowOff>
    </xdr:from>
    <xdr:ext cx="469744" cy="259045"/>
    <xdr:sp macro="" textlink="">
      <xdr:nvSpPr>
        <xdr:cNvPr id="87" name="テキスト ボックス 86"/>
        <xdr:cNvSpPr txBox="1"/>
      </xdr:nvSpPr>
      <xdr:spPr>
        <a:xfrm>
          <a:off x="1784427"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90996</xdr:rowOff>
    </xdr:from>
    <xdr:to>
      <xdr:col>1</xdr:col>
      <xdr:colOff>485775</xdr:colOff>
      <xdr:row>37</xdr:row>
      <xdr:rowOff>21146</xdr:rowOff>
    </xdr:to>
    <xdr:sp macro="" textlink="">
      <xdr:nvSpPr>
        <xdr:cNvPr id="88" name="円/楕円 87"/>
        <xdr:cNvSpPr/>
      </xdr:nvSpPr>
      <xdr:spPr>
        <a:xfrm>
          <a:off x="1079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12273</xdr:rowOff>
    </xdr:from>
    <xdr:ext cx="469744" cy="259045"/>
    <xdr:sp macro="" textlink="">
      <xdr:nvSpPr>
        <xdr:cNvPr id="89" name="テキスト ボックス 88"/>
        <xdr:cNvSpPr txBox="1"/>
      </xdr:nvSpPr>
      <xdr:spPr>
        <a:xfrm>
          <a:off x="895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54204</xdr:rowOff>
    </xdr:from>
    <xdr:to>
      <xdr:col>6</xdr:col>
      <xdr:colOff>511175</xdr:colOff>
      <xdr:row>55</xdr:row>
      <xdr:rowOff>151555</xdr:rowOff>
    </xdr:to>
    <xdr:cxnSp macro="">
      <xdr:nvCxnSpPr>
        <xdr:cNvPr id="116" name="直線コネクタ 115"/>
        <xdr:cNvCxnSpPr/>
      </xdr:nvCxnSpPr>
      <xdr:spPr>
        <a:xfrm>
          <a:off x="3797300" y="9312504"/>
          <a:ext cx="838200" cy="2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54204</xdr:rowOff>
    </xdr:from>
    <xdr:to>
      <xdr:col>5</xdr:col>
      <xdr:colOff>358775</xdr:colOff>
      <xdr:row>55</xdr:row>
      <xdr:rowOff>131603</xdr:rowOff>
    </xdr:to>
    <xdr:cxnSp macro="">
      <xdr:nvCxnSpPr>
        <xdr:cNvPr id="119" name="直線コネクタ 118"/>
        <xdr:cNvCxnSpPr/>
      </xdr:nvCxnSpPr>
      <xdr:spPr>
        <a:xfrm flipV="1">
          <a:off x="2908300" y="9312504"/>
          <a:ext cx="889000" cy="2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131603</xdr:rowOff>
    </xdr:from>
    <xdr:to>
      <xdr:col>4</xdr:col>
      <xdr:colOff>155575</xdr:colOff>
      <xdr:row>56</xdr:row>
      <xdr:rowOff>14053</xdr:rowOff>
    </xdr:to>
    <xdr:cxnSp macro="">
      <xdr:nvCxnSpPr>
        <xdr:cNvPr id="122" name="直線コネクタ 121"/>
        <xdr:cNvCxnSpPr/>
      </xdr:nvCxnSpPr>
      <xdr:spPr>
        <a:xfrm flipV="1">
          <a:off x="2019300" y="9561353"/>
          <a:ext cx="889000" cy="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159291</xdr:rowOff>
    </xdr:from>
    <xdr:to>
      <xdr:col>2</xdr:col>
      <xdr:colOff>638175</xdr:colOff>
      <xdr:row>56</xdr:row>
      <xdr:rowOff>14053</xdr:rowOff>
    </xdr:to>
    <xdr:cxnSp macro="">
      <xdr:nvCxnSpPr>
        <xdr:cNvPr id="125" name="直線コネクタ 124"/>
        <xdr:cNvCxnSpPr/>
      </xdr:nvCxnSpPr>
      <xdr:spPr>
        <a:xfrm>
          <a:off x="1130300" y="9589041"/>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100755</xdr:rowOff>
    </xdr:from>
    <xdr:to>
      <xdr:col>6</xdr:col>
      <xdr:colOff>561975</xdr:colOff>
      <xdr:row>56</xdr:row>
      <xdr:rowOff>30905</xdr:rowOff>
    </xdr:to>
    <xdr:sp macro="" textlink="">
      <xdr:nvSpPr>
        <xdr:cNvPr id="135" name="円/楕円 134"/>
        <xdr:cNvSpPr/>
      </xdr:nvSpPr>
      <xdr:spPr>
        <a:xfrm>
          <a:off x="4584700" y="9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123632</xdr:rowOff>
    </xdr:from>
    <xdr:ext cx="599010" cy="259045"/>
    <xdr:sp macro="" textlink="">
      <xdr:nvSpPr>
        <xdr:cNvPr id="136" name="総務費該当値テキスト"/>
        <xdr:cNvSpPr txBox="1"/>
      </xdr:nvSpPr>
      <xdr:spPr>
        <a:xfrm>
          <a:off x="4686300" y="93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109,907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3404</xdr:rowOff>
    </xdr:from>
    <xdr:to>
      <xdr:col>5</xdr:col>
      <xdr:colOff>409575</xdr:colOff>
      <xdr:row>54</xdr:row>
      <xdr:rowOff>105004</xdr:rowOff>
    </xdr:to>
    <xdr:sp macro="" textlink="">
      <xdr:nvSpPr>
        <xdr:cNvPr id="137" name="円/楕円 136"/>
        <xdr:cNvSpPr/>
      </xdr:nvSpPr>
      <xdr:spPr>
        <a:xfrm>
          <a:off x="37465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121531</xdr:rowOff>
    </xdr:from>
    <xdr:ext cx="599010" cy="259045"/>
    <xdr:sp macro="" textlink="">
      <xdr:nvSpPr>
        <xdr:cNvPr id="138" name="テキスト ボックス 137"/>
        <xdr:cNvSpPr txBox="1"/>
      </xdr:nvSpPr>
      <xdr:spPr>
        <a:xfrm>
          <a:off x="3497794" y="903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80803</xdr:rowOff>
    </xdr:from>
    <xdr:to>
      <xdr:col>4</xdr:col>
      <xdr:colOff>206375</xdr:colOff>
      <xdr:row>56</xdr:row>
      <xdr:rowOff>10953</xdr:rowOff>
    </xdr:to>
    <xdr:sp macro="" textlink="">
      <xdr:nvSpPr>
        <xdr:cNvPr id="139" name="円/楕円 138"/>
        <xdr:cNvSpPr/>
      </xdr:nvSpPr>
      <xdr:spPr>
        <a:xfrm>
          <a:off x="2857500" y="95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27480</xdr:rowOff>
    </xdr:from>
    <xdr:ext cx="599010" cy="259045"/>
    <xdr:sp macro="" textlink="">
      <xdr:nvSpPr>
        <xdr:cNvPr id="140" name="テキスト ボックス 139"/>
        <xdr:cNvSpPr txBox="1"/>
      </xdr:nvSpPr>
      <xdr:spPr>
        <a:xfrm>
          <a:off x="2608794" y="928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134703</xdr:rowOff>
    </xdr:from>
    <xdr:to>
      <xdr:col>3</xdr:col>
      <xdr:colOff>3175</xdr:colOff>
      <xdr:row>56</xdr:row>
      <xdr:rowOff>64853</xdr:rowOff>
    </xdr:to>
    <xdr:sp macro="" textlink="">
      <xdr:nvSpPr>
        <xdr:cNvPr id="141" name="円/楕円 140"/>
        <xdr:cNvSpPr/>
      </xdr:nvSpPr>
      <xdr:spPr>
        <a:xfrm>
          <a:off x="1968500" y="95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81380</xdr:rowOff>
    </xdr:from>
    <xdr:ext cx="599010" cy="259045"/>
    <xdr:sp macro="" textlink="">
      <xdr:nvSpPr>
        <xdr:cNvPr id="142" name="テキスト ボックス 141"/>
        <xdr:cNvSpPr txBox="1"/>
      </xdr:nvSpPr>
      <xdr:spPr>
        <a:xfrm>
          <a:off x="1719794" y="93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108491</xdr:rowOff>
    </xdr:from>
    <xdr:to>
      <xdr:col>1</xdr:col>
      <xdr:colOff>485775</xdr:colOff>
      <xdr:row>56</xdr:row>
      <xdr:rowOff>38641</xdr:rowOff>
    </xdr:to>
    <xdr:sp macro="" textlink="">
      <xdr:nvSpPr>
        <xdr:cNvPr id="143" name="円/楕円 142"/>
        <xdr:cNvSpPr/>
      </xdr:nvSpPr>
      <xdr:spPr>
        <a:xfrm>
          <a:off x="1079500" y="95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29768</xdr:rowOff>
    </xdr:from>
    <xdr:ext cx="599010" cy="259045"/>
    <xdr:sp macro="" textlink="">
      <xdr:nvSpPr>
        <xdr:cNvPr id="144" name="テキスト ボックス 143"/>
        <xdr:cNvSpPr txBox="1"/>
      </xdr:nvSpPr>
      <xdr:spPr>
        <a:xfrm>
          <a:off x="830794" y="96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30795</xdr:rowOff>
    </xdr:from>
    <xdr:to>
      <xdr:col>6</xdr:col>
      <xdr:colOff>511175</xdr:colOff>
      <xdr:row>77</xdr:row>
      <xdr:rowOff>53550</xdr:rowOff>
    </xdr:to>
    <xdr:cxnSp macro="">
      <xdr:nvCxnSpPr>
        <xdr:cNvPr id="172" name="直線コネクタ 171"/>
        <xdr:cNvCxnSpPr/>
      </xdr:nvCxnSpPr>
      <xdr:spPr>
        <a:xfrm flipV="1">
          <a:off x="3797300" y="13232445"/>
          <a:ext cx="838200" cy="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53550</xdr:rowOff>
    </xdr:from>
    <xdr:to>
      <xdr:col>5</xdr:col>
      <xdr:colOff>358775</xdr:colOff>
      <xdr:row>77</xdr:row>
      <xdr:rowOff>61894</xdr:rowOff>
    </xdr:to>
    <xdr:cxnSp macro="">
      <xdr:nvCxnSpPr>
        <xdr:cNvPr id="175" name="直線コネクタ 174"/>
        <xdr:cNvCxnSpPr/>
      </xdr:nvCxnSpPr>
      <xdr:spPr>
        <a:xfrm flipV="1">
          <a:off x="2908300" y="1325520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92439</xdr:rowOff>
    </xdr:from>
    <xdr:to>
      <xdr:col>4</xdr:col>
      <xdr:colOff>155575</xdr:colOff>
      <xdr:row>77</xdr:row>
      <xdr:rowOff>61894</xdr:rowOff>
    </xdr:to>
    <xdr:cxnSp macro="">
      <xdr:nvCxnSpPr>
        <xdr:cNvPr id="178" name="直線コネクタ 177"/>
        <xdr:cNvCxnSpPr/>
      </xdr:nvCxnSpPr>
      <xdr:spPr>
        <a:xfrm>
          <a:off x="2019300" y="13122639"/>
          <a:ext cx="889000" cy="1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92439</xdr:rowOff>
    </xdr:from>
    <xdr:to>
      <xdr:col>2</xdr:col>
      <xdr:colOff>638175</xdr:colOff>
      <xdr:row>77</xdr:row>
      <xdr:rowOff>112209</xdr:rowOff>
    </xdr:to>
    <xdr:cxnSp macro="">
      <xdr:nvCxnSpPr>
        <xdr:cNvPr id="181" name="直線コネクタ 180"/>
        <xdr:cNvCxnSpPr/>
      </xdr:nvCxnSpPr>
      <xdr:spPr>
        <a:xfrm flipV="1">
          <a:off x="1130300" y="13122639"/>
          <a:ext cx="889000" cy="1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151445</xdr:rowOff>
    </xdr:from>
    <xdr:to>
      <xdr:col>6</xdr:col>
      <xdr:colOff>561975</xdr:colOff>
      <xdr:row>77</xdr:row>
      <xdr:rowOff>81595</xdr:rowOff>
    </xdr:to>
    <xdr:sp macro="" textlink="">
      <xdr:nvSpPr>
        <xdr:cNvPr id="191" name="円/楕円 190"/>
        <xdr:cNvSpPr/>
      </xdr:nvSpPr>
      <xdr:spPr>
        <a:xfrm>
          <a:off x="4584700" y="131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129872</xdr:rowOff>
    </xdr:from>
    <xdr:ext cx="599010" cy="259045"/>
    <xdr:sp macro="" textlink="">
      <xdr:nvSpPr>
        <xdr:cNvPr id="192" name="民生費該当値テキスト"/>
        <xdr:cNvSpPr txBox="1"/>
      </xdr:nvSpPr>
      <xdr:spPr>
        <a:xfrm>
          <a:off x="4686300" y="1316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2750</xdr:rowOff>
    </xdr:from>
    <xdr:to>
      <xdr:col>5</xdr:col>
      <xdr:colOff>409575</xdr:colOff>
      <xdr:row>77</xdr:row>
      <xdr:rowOff>104350</xdr:rowOff>
    </xdr:to>
    <xdr:sp macro="" textlink="">
      <xdr:nvSpPr>
        <xdr:cNvPr id="193" name="円/楕円 192"/>
        <xdr:cNvSpPr/>
      </xdr:nvSpPr>
      <xdr:spPr>
        <a:xfrm>
          <a:off x="3746500" y="132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95477</xdr:rowOff>
    </xdr:from>
    <xdr:ext cx="599010" cy="259045"/>
    <xdr:sp macro="" textlink="">
      <xdr:nvSpPr>
        <xdr:cNvPr id="194" name="テキスト ボックス 193"/>
        <xdr:cNvSpPr txBox="1"/>
      </xdr:nvSpPr>
      <xdr:spPr>
        <a:xfrm>
          <a:off x="3497794" y="132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11094</xdr:rowOff>
    </xdr:from>
    <xdr:to>
      <xdr:col>4</xdr:col>
      <xdr:colOff>206375</xdr:colOff>
      <xdr:row>77</xdr:row>
      <xdr:rowOff>112694</xdr:rowOff>
    </xdr:to>
    <xdr:sp macro="" textlink="">
      <xdr:nvSpPr>
        <xdr:cNvPr id="195" name="円/楕円 194"/>
        <xdr:cNvSpPr/>
      </xdr:nvSpPr>
      <xdr:spPr>
        <a:xfrm>
          <a:off x="2857500" y="132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103821</xdr:rowOff>
    </xdr:from>
    <xdr:ext cx="599010" cy="259045"/>
    <xdr:sp macro="" textlink="">
      <xdr:nvSpPr>
        <xdr:cNvPr id="196" name="テキスト ボックス 195"/>
        <xdr:cNvSpPr txBox="1"/>
      </xdr:nvSpPr>
      <xdr:spPr>
        <a:xfrm>
          <a:off x="2608794" y="1330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41639</xdr:rowOff>
    </xdr:from>
    <xdr:to>
      <xdr:col>3</xdr:col>
      <xdr:colOff>3175</xdr:colOff>
      <xdr:row>76</xdr:row>
      <xdr:rowOff>143239</xdr:rowOff>
    </xdr:to>
    <xdr:sp macro="" textlink="">
      <xdr:nvSpPr>
        <xdr:cNvPr id="197" name="円/楕円 196"/>
        <xdr:cNvSpPr/>
      </xdr:nvSpPr>
      <xdr:spPr>
        <a:xfrm>
          <a:off x="1968500" y="130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159766</xdr:rowOff>
    </xdr:from>
    <xdr:ext cx="599010" cy="259045"/>
    <xdr:sp macro="" textlink="">
      <xdr:nvSpPr>
        <xdr:cNvPr id="198" name="テキスト ボックス 197"/>
        <xdr:cNvSpPr txBox="1"/>
      </xdr:nvSpPr>
      <xdr:spPr>
        <a:xfrm>
          <a:off x="1719794" y="128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61409</xdr:rowOff>
    </xdr:from>
    <xdr:to>
      <xdr:col>1</xdr:col>
      <xdr:colOff>485775</xdr:colOff>
      <xdr:row>77</xdr:row>
      <xdr:rowOff>163009</xdr:rowOff>
    </xdr:to>
    <xdr:sp macro="" textlink="">
      <xdr:nvSpPr>
        <xdr:cNvPr id="199" name="円/楕円 198"/>
        <xdr:cNvSpPr/>
      </xdr:nvSpPr>
      <xdr:spPr>
        <a:xfrm>
          <a:off x="1079500" y="132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154136</xdr:rowOff>
    </xdr:from>
    <xdr:ext cx="599010" cy="259045"/>
    <xdr:sp macro="" textlink="">
      <xdr:nvSpPr>
        <xdr:cNvPr id="200" name="テキスト ボックス 199"/>
        <xdr:cNvSpPr txBox="1"/>
      </xdr:nvSpPr>
      <xdr:spPr>
        <a:xfrm>
          <a:off x="830794" y="1335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32344</xdr:rowOff>
    </xdr:from>
    <xdr:to>
      <xdr:col>6</xdr:col>
      <xdr:colOff>511175</xdr:colOff>
      <xdr:row>96</xdr:row>
      <xdr:rowOff>64639</xdr:rowOff>
    </xdr:to>
    <xdr:cxnSp macro="">
      <xdr:nvCxnSpPr>
        <xdr:cNvPr id="225" name="直線コネクタ 224"/>
        <xdr:cNvCxnSpPr/>
      </xdr:nvCxnSpPr>
      <xdr:spPr>
        <a:xfrm>
          <a:off x="3797300" y="16491544"/>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32344</xdr:rowOff>
    </xdr:from>
    <xdr:to>
      <xdr:col>5</xdr:col>
      <xdr:colOff>358775</xdr:colOff>
      <xdr:row>96</xdr:row>
      <xdr:rowOff>69211</xdr:rowOff>
    </xdr:to>
    <xdr:cxnSp macro="">
      <xdr:nvCxnSpPr>
        <xdr:cNvPr id="228" name="直線コネクタ 227"/>
        <xdr:cNvCxnSpPr/>
      </xdr:nvCxnSpPr>
      <xdr:spPr>
        <a:xfrm flipV="1">
          <a:off x="2908300" y="16491544"/>
          <a:ext cx="889000" cy="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67605</xdr:rowOff>
    </xdr:from>
    <xdr:to>
      <xdr:col>4</xdr:col>
      <xdr:colOff>155575</xdr:colOff>
      <xdr:row>96</xdr:row>
      <xdr:rowOff>69211</xdr:rowOff>
    </xdr:to>
    <xdr:cxnSp macro="">
      <xdr:nvCxnSpPr>
        <xdr:cNvPr id="231" name="直線コネクタ 230"/>
        <xdr:cNvCxnSpPr/>
      </xdr:nvCxnSpPr>
      <xdr:spPr>
        <a:xfrm>
          <a:off x="2019300" y="16526805"/>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67605</xdr:rowOff>
    </xdr:from>
    <xdr:to>
      <xdr:col>2</xdr:col>
      <xdr:colOff>638175</xdr:colOff>
      <xdr:row>96</xdr:row>
      <xdr:rowOff>93123</xdr:rowOff>
    </xdr:to>
    <xdr:cxnSp macro="">
      <xdr:nvCxnSpPr>
        <xdr:cNvPr id="234" name="直線コネクタ 233"/>
        <xdr:cNvCxnSpPr/>
      </xdr:nvCxnSpPr>
      <xdr:spPr>
        <a:xfrm flipV="1">
          <a:off x="1130300" y="16526805"/>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13839</xdr:rowOff>
    </xdr:from>
    <xdr:to>
      <xdr:col>6</xdr:col>
      <xdr:colOff>561975</xdr:colOff>
      <xdr:row>96</xdr:row>
      <xdr:rowOff>115439</xdr:rowOff>
    </xdr:to>
    <xdr:sp macro="" textlink="">
      <xdr:nvSpPr>
        <xdr:cNvPr id="244" name="円/楕円 243"/>
        <xdr:cNvSpPr/>
      </xdr:nvSpPr>
      <xdr:spPr>
        <a:xfrm>
          <a:off x="4584700" y="164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163716</xdr:rowOff>
    </xdr:from>
    <xdr:ext cx="534377" cy="259045"/>
    <xdr:sp macro="" textlink="">
      <xdr:nvSpPr>
        <xdr:cNvPr id="245" name="衛生費該当値テキスト"/>
        <xdr:cNvSpPr txBox="1"/>
      </xdr:nvSpPr>
      <xdr:spPr>
        <a:xfrm>
          <a:off x="4686300" y="164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53,134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152994</xdr:rowOff>
    </xdr:from>
    <xdr:to>
      <xdr:col>5</xdr:col>
      <xdr:colOff>409575</xdr:colOff>
      <xdr:row>96</xdr:row>
      <xdr:rowOff>83144</xdr:rowOff>
    </xdr:to>
    <xdr:sp macro="" textlink="">
      <xdr:nvSpPr>
        <xdr:cNvPr id="246" name="円/楕円 245"/>
        <xdr:cNvSpPr/>
      </xdr:nvSpPr>
      <xdr:spPr>
        <a:xfrm>
          <a:off x="3746500" y="164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99671</xdr:rowOff>
    </xdr:from>
    <xdr:ext cx="534377" cy="259045"/>
    <xdr:sp macro="" textlink="">
      <xdr:nvSpPr>
        <xdr:cNvPr id="247" name="テキスト ボックス 246"/>
        <xdr:cNvSpPr txBox="1"/>
      </xdr:nvSpPr>
      <xdr:spPr>
        <a:xfrm>
          <a:off x="3530111" y="162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18411</xdr:rowOff>
    </xdr:from>
    <xdr:to>
      <xdr:col>4</xdr:col>
      <xdr:colOff>206375</xdr:colOff>
      <xdr:row>96</xdr:row>
      <xdr:rowOff>120011</xdr:rowOff>
    </xdr:to>
    <xdr:sp macro="" textlink="">
      <xdr:nvSpPr>
        <xdr:cNvPr id="248" name="円/楕円 247"/>
        <xdr:cNvSpPr/>
      </xdr:nvSpPr>
      <xdr:spPr>
        <a:xfrm>
          <a:off x="2857500" y="1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136538</xdr:rowOff>
    </xdr:from>
    <xdr:ext cx="534377" cy="259045"/>
    <xdr:sp macro="" textlink="">
      <xdr:nvSpPr>
        <xdr:cNvPr id="249" name="テキスト ボックス 248"/>
        <xdr:cNvSpPr txBox="1"/>
      </xdr:nvSpPr>
      <xdr:spPr>
        <a:xfrm>
          <a:off x="2641111" y="162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16805</xdr:rowOff>
    </xdr:from>
    <xdr:to>
      <xdr:col>3</xdr:col>
      <xdr:colOff>3175</xdr:colOff>
      <xdr:row>96</xdr:row>
      <xdr:rowOff>118405</xdr:rowOff>
    </xdr:to>
    <xdr:sp macro="" textlink="">
      <xdr:nvSpPr>
        <xdr:cNvPr id="250" name="円/楕円 249"/>
        <xdr:cNvSpPr/>
      </xdr:nvSpPr>
      <xdr:spPr>
        <a:xfrm>
          <a:off x="1968500" y="164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134932</xdr:rowOff>
    </xdr:from>
    <xdr:ext cx="534377" cy="259045"/>
    <xdr:sp macro="" textlink="">
      <xdr:nvSpPr>
        <xdr:cNvPr id="251" name="テキスト ボックス 250"/>
        <xdr:cNvSpPr txBox="1"/>
      </xdr:nvSpPr>
      <xdr:spPr>
        <a:xfrm>
          <a:off x="1752111" y="162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42323</xdr:rowOff>
    </xdr:from>
    <xdr:to>
      <xdr:col>1</xdr:col>
      <xdr:colOff>485775</xdr:colOff>
      <xdr:row>96</xdr:row>
      <xdr:rowOff>143923</xdr:rowOff>
    </xdr:to>
    <xdr:sp macro="" textlink="">
      <xdr:nvSpPr>
        <xdr:cNvPr id="252" name="円/楕円 251"/>
        <xdr:cNvSpPr/>
      </xdr:nvSpPr>
      <xdr:spPr>
        <a:xfrm>
          <a:off x="1079500" y="165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160450</xdr:rowOff>
    </xdr:from>
    <xdr:ext cx="534377" cy="259045"/>
    <xdr:sp macro="" textlink="">
      <xdr:nvSpPr>
        <xdr:cNvPr id="253" name="テキスト ボックス 252"/>
        <xdr:cNvSpPr txBox="1"/>
      </xdr:nvSpPr>
      <xdr:spPr>
        <a:xfrm>
          <a:off x="863111" y="16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7438</xdr:rowOff>
    </xdr:from>
    <xdr:to>
      <xdr:col>15</xdr:col>
      <xdr:colOff>180975</xdr:colOff>
      <xdr:row>39</xdr:row>
      <xdr:rowOff>33891</xdr:rowOff>
    </xdr:to>
    <xdr:cxnSp macro="">
      <xdr:nvCxnSpPr>
        <xdr:cNvPr id="284" name="直線コネクタ 283"/>
        <xdr:cNvCxnSpPr/>
      </xdr:nvCxnSpPr>
      <xdr:spPr>
        <a:xfrm>
          <a:off x="9639300" y="6693988"/>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147865</xdr:rowOff>
    </xdr:from>
    <xdr:to>
      <xdr:col>14</xdr:col>
      <xdr:colOff>28575</xdr:colOff>
      <xdr:row>39</xdr:row>
      <xdr:rowOff>7438</xdr:rowOff>
    </xdr:to>
    <xdr:cxnSp macro="">
      <xdr:nvCxnSpPr>
        <xdr:cNvPr id="287" name="直線コネクタ 286"/>
        <xdr:cNvCxnSpPr/>
      </xdr:nvCxnSpPr>
      <xdr:spPr>
        <a:xfrm>
          <a:off x="8750300" y="66629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93327</xdr:rowOff>
    </xdr:from>
    <xdr:to>
      <xdr:col>12</xdr:col>
      <xdr:colOff>511175</xdr:colOff>
      <xdr:row>38</xdr:row>
      <xdr:rowOff>147865</xdr:rowOff>
    </xdr:to>
    <xdr:cxnSp macro="">
      <xdr:nvCxnSpPr>
        <xdr:cNvPr id="290" name="直線コネクタ 289"/>
        <xdr:cNvCxnSpPr/>
      </xdr:nvCxnSpPr>
      <xdr:spPr>
        <a:xfrm>
          <a:off x="7861300" y="6608427"/>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64915</xdr:rowOff>
    </xdr:from>
    <xdr:to>
      <xdr:col>11</xdr:col>
      <xdr:colOff>307975</xdr:colOff>
      <xdr:row>38</xdr:row>
      <xdr:rowOff>93327</xdr:rowOff>
    </xdr:to>
    <xdr:cxnSp macro="">
      <xdr:nvCxnSpPr>
        <xdr:cNvPr id="293" name="直線コネクタ 292"/>
        <xdr:cNvCxnSpPr/>
      </xdr:nvCxnSpPr>
      <xdr:spPr>
        <a:xfrm>
          <a:off x="6972300" y="6408565"/>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154541</xdr:rowOff>
    </xdr:from>
    <xdr:to>
      <xdr:col>15</xdr:col>
      <xdr:colOff>231775</xdr:colOff>
      <xdr:row>39</xdr:row>
      <xdr:rowOff>84691</xdr:rowOff>
    </xdr:to>
    <xdr:sp macro="" textlink="">
      <xdr:nvSpPr>
        <xdr:cNvPr id="303" name="円/楕円 302"/>
        <xdr:cNvSpPr/>
      </xdr:nvSpPr>
      <xdr:spPr>
        <a:xfrm>
          <a:off x="104267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69468</xdr:rowOff>
    </xdr:from>
    <xdr:ext cx="378565" cy="259045"/>
    <xdr:sp macro="" textlink="">
      <xdr:nvSpPr>
        <xdr:cNvPr id="304" name="労働費該当値テキスト"/>
        <xdr:cNvSpPr txBox="1"/>
      </xdr:nvSpPr>
      <xdr:spPr>
        <a:xfrm>
          <a:off x="10528300" y="6584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128088</xdr:rowOff>
    </xdr:from>
    <xdr:to>
      <xdr:col>14</xdr:col>
      <xdr:colOff>79375</xdr:colOff>
      <xdr:row>39</xdr:row>
      <xdr:rowOff>58238</xdr:rowOff>
    </xdr:to>
    <xdr:sp macro="" textlink="">
      <xdr:nvSpPr>
        <xdr:cNvPr id="305" name="円/楕円 304"/>
        <xdr:cNvSpPr/>
      </xdr:nvSpPr>
      <xdr:spPr>
        <a:xfrm>
          <a:off x="9588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49365</xdr:rowOff>
    </xdr:from>
    <xdr:ext cx="378565" cy="259045"/>
    <xdr:sp macro="" textlink="">
      <xdr:nvSpPr>
        <xdr:cNvPr id="306" name="テキスト ボックス 305"/>
        <xdr:cNvSpPr txBox="1"/>
      </xdr:nvSpPr>
      <xdr:spPr>
        <a:xfrm>
          <a:off x="9450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97065</xdr:rowOff>
    </xdr:from>
    <xdr:to>
      <xdr:col>12</xdr:col>
      <xdr:colOff>561975</xdr:colOff>
      <xdr:row>39</xdr:row>
      <xdr:rowOff>27215</xdr:rowOff>
    </xdr:to>
    <xdr:sp macro="" textlink="">
      <xdr:nvSpPr>
        <xdr:cNvPr id="307" name="円/楕円 306"/>
        <xdr:cNvSpPr/>
      </xdr:nvSpPr>
      <xdr:spPr>
        <a:xfrm>
          <a:off x="8699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18342</xdr:rowOff>
    </xdr:from>
    <xdr:ext cx="378565" cy="259045"/>
    <xdr:sp macro="" textlink="">
      <xdr:nvSpPr>
        <xdr:cNvPr id="308" name="テキスト ボックス 307"/>
        <xdr:cNvSpPr txBox="1"/>
      </xdr:nvSpPr>
      <xdr:spPr>
        <a:xfrm>
          <a:off x="8561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42527</xdr:rowOff>
    </xdr:from>
    <xdr:to>
      <xdr:col>11</xdr:col>
      <xdr:colOff>358775</xdr:colOff>
      <xdr:row>38</xdr:row>
      <xdr:rowOff>144127</xdr:rowOff>
    </xdr:to>
    <xdr:sp macro="" textlink="">
      <xdr:nvSpPr>
        <xdr:cNvPr id="309" name="円/楕円 308"/>
        <xdr:cNvSpPr/>
      </xdr:nvSpPr>
      <xdr:spPr>
        <a:xfrm>
          <a:off x="7810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135254</xdr:rowOff>
    </xdr:from>
    <xdr:ext cx="378565" cy="259045"/>
    <xdr:sp macro="" textlink="">
      <xdr:nvSpPr>
        <xdr:cNvPr id="310" name="テキスト ボックス 309"/>
        <xdr:cNvSpPr txBox="1"/>
      </xdr:nvSpPr>
      <xdr:spPr>
        <a:xfrm>
          <a:off x="7672017" y="665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14115</xdr:rowOff>
    </xdr:from>
    <xdr:to>
      <xdr:col>10</xdr:col>
      <xdr:colOff>155575</xdr:colOff>
      <xdr:row>37</xdr:row>
      <xdr:rowOff>115715</xdr:rowOff>
    </xdr:to>
    <xdr:sp macro="" textlink="">
      <xdr:nvSpPr>
        <xdr:cNvPr id="311" name="円/楕円 310"/>
        <xdr:cNvSpPr/>
      </xdr:nvSpPr>
      <xdr:spPr>
        <a:xfrm>
          <a:off x="6921500" y="63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106842</xdr:rowOff>
    </xdr:from>
    <xdr:ext cx="469744" cy="259045"/>
    <xdr:sp macro="" textlink="">
      <xdr:nvSpPr>
        <xdr:cNvPr id="312" name="テキスト ボックス 311"/>
        <xdr:cNvSpPr txBox="1"/>
      </xdr:nvSpPr>
      <xdr:spPr>
        <a:xfrm>
          <a:off x="6737427" y="64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150914</xdr:rowOff>
    </xdr:from>
    <xdr:to>
      <xdr:col>15</xdr:col>
      <xdr:colOff>180975</xdr:colOff>
      <xdr:row>57</xdr:row>
      <xdr:rowOff>1943</xdr:rowOff>
    </xdr:to>
    <xdr:cxnSp macro="">
      <xdr:nvCxnSpPr>
        <xdr:cNvPr id="341" name="直線コネクタ 340"/>
        <xdr:cNvCxnSpPr/>
      </xdr:nvCxnSpPr>
      <xdr:spPr>
        <a:xfrm>
          <a:off x="9639300" y="975211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150914</xdr:rowOff>
    </xdr:from>
    <xdr:to>
      <xdr:col>14</xdr:col>
      <xdr:colOff>28575</xdr:colOff>
      <xdr:row>56</xdr:row>
      <xdr:rowOff>159563</xdr:rowOff>
    </xdr:to>
    <xdr:cxnSp macro="">
      <xdr:nvCxnSpPr>
        <xdr:cNvPr id="344" name="直線コネクタ 343"/>
        <xdr:cNvCxnSpPr/>
      </xdr:nvCxnSpPr>
      <xdr:spPr>
        <a:xfrm flipV="1">
          <a:off x="8750300" y="975211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159563</xdr:rowOff>
    </xdr:from>
    <xdr:to>
      <xdr:col>12</xdr:col>
      <xdr:colOff>511175</xdr:colOff>
      <xdr:row>57</xdr:row>
      <xdr:rowOff>38379</xdr:rowOff>
    </xdr:to>
    <xdr:cxnSp macro="">
      <xdr:nvCxnSpPr>
        <xdr:cNvPr id="347" name="直線コネクタ 346"/>
        <xdr:cNvCxnSpPr/>
      </xdr:nvCxnSpPr>
      <xdr:spPr>
        <a:xfrm flipV="1">
          <a:off x="7861300" y="9760763"/>
          <a:ext cx="889000" cy="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5690</xdr:rowOff>
    </xdr:from>
    <xdr:to>
      <xdr:col>11</xdr:col>
      <xdr:colOff>307975</xdr:colOff>
      <xdr:row>57</xdr:row>
      <xdr:rowOff>38379</xdr:rowOff>
    </xdr:to>
    <xdr:cxnSp macro="">
      <xdr:nvCxnSpPr>
        <xdr:cNvPr id="350" name="直線コネクタ 349"/>
        <xdr:cNvCxnSpPr/>
      </xdr:nvCxnSpPr>
      <xdr:spPr>
        <a:xfrm>
          <a:off x="6972300" y="9778340"/>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122593</xdr:rowOff>
    </xdr:from>
    <xdr:to>
      <xdr:col>15</xdr:col>
      <xdr:colOff>231775</xdr:colOff>
      <xdr:row>57</xdr:row>
      <xdr:rowOff>52743</xdr:rowOff>
    </xdr:to>
    <xdr:sp macro="" textlink="">
      <xdr:nvSpPr>
        <xdr:cNvPr id="360" name="円/楕円 359"/>
        <xdr:cNvSpPr/>
      </xdr:nvSpPr>
      <xdr:spPr>
        <a:xfrm>
          <a:off x="10426700" y="97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101020</xdr:rowOff>
    </xdr:from>
    <xdr:ext cx="534377" cy="259045"/>
    <xdr:sp macro="" textlink="">
      <xdr:nvSpPr>
        <xdr:cNvPr id="361" name="農林水産業費該当値テキスト"/>
        <xdr:cNvSpPr txBox="1"/>
      </xdr:nvSpPr>
      <xdr:spPr>
        <a:xfrm>
          <a:off x="10528300" y="97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100114</xdr:rowOff>
    </xdr:from>
    <xdr:to>
      <xdr:col>14</xdr:col>
      <xdr:colOff>79375</xdr:colOff>
      <xdr:row>57</xdr:row>
      <xdr:rowOff>30264</xdr:rowOff>
    </xdr:to>
    <xdr:sp macro="" textlink="">
      <xdr:nvSpPr>
        <xdr:cNvPr id="362" name="円/楕円 361"/>
        <xdr:cNvSpPr/>
      </xdr:nvSpPr>
      <xdr:spPr>
        <a:xfrm>
          <a:off x="9588500" y="97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21391</xdr:rowOff>
    </xdr:from>
    <xdr:ext cx="534377" cy="259045"/>
    <xdr:sp macro="" textlink="">
      <xdr:nvSpPr>
        <xdr:cNvPr id="363" name="テキスト ボックス 362"/>
        <xdr:cNvSpPr txBox="1"/>
      </xdr:nvSpPr>
      <xdr:spPr>
        <a:xfrm>
          <a:off x="9372111" y="97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108763</xdr:rowOff>
    </xdr:from>
    <xdr:to>
      <xdr:col>12</xdr:col>
      <xdr:colOff>561975</xdr:colOff>
      <xdr:row>57</xdr:row>
      <xdr:rowOff>38913</xdr:rowOff>
    </xdr:to>
    <xdr:sp macro="" textlink="">
      <xdr:nvSpPr>
        <xdr:cNvPr id="364" name="円/楕円 363"/>
        <xdr:cNvSpPr/>
      </xdr:nvSpPr>
      <xdr:spPr>
        <a:xfrm>
          <a:off x="8699500" y="97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55440</xdr:rowOff>
    </xdr:from>
    <xdr:ext cx="534377" cy="259045"/>
    <xdr:sp macro="" textlink="">
      <xdr:nvSpPr>
        <xdr:cNvPr id="365" name="テキスト ボックス 364"/>
        <xdr:cNvSpPr txBox="1"/>
      </xdr:nvSpPr>
      <xdr:spPr>
        <a:xfrm>
          <a:off x="8483111" y="94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159029</xdr:rowOff>
    </xdr:from>
    <xdr:to>
      <xdr:col>11</xdr:col>
      <xdr:colOff>358775</xdr:colOff>
      <xdr:row>57</xdr:row>
      <xdr:rowOff>89179</xdr:rowOff>
    </xdr:to>
    <xdr:sp macro="" textlink="">
      <xdr:nvSpPr>
        <xdr:cNvPr id="366" name="円/楕円 365"/>
        <xdr:cNvSpPr/>
      </xdr:nvSpPr>
      <xdr:spPr>
        <a:xfrm>
          <a:off x="7810500" y="97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80306</xdr:rowOff>
    </xdr:from>
    <xdr:ext cx="534377" cy="259045"/>
    <xdr:sp macro="" textlink="">
      <xdr:nvSpPr>
        <xdr:cNvPr id="367" name="テキスト ボックス 366"/>
        <xdr:cNvSpPr txBox="1"/>
      </xdr:nvSpPr>
      <xdr:spPr>
        <a:xfrm>
          <a:off x="7594111" y="985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126340</xdr:rowOff>
    </xdr:from>
    <xdr:to>
      <xdr:col>10</xdr:col>
      <xdr:colOff>155575</xdr:colOff>
      <xdr:row>57</xdr:row>
      <xdr:rowOff>56490</xdr:rowOff>
    </xdr:to>
    <xdr:sp macro="" textlink="">
      <xdr:nvSpPr>
        <xdr:cNvPr id="368" name="円/楕円 367"/>
        <xdr:cNvSpPr/>
      </xdr:nvSpPr>
      <xdr:spPr>
        <a:xfrm>
          <a:off x="6921500" y="97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73017</xdr:rowOff>
    </xdr:from>
    <xdr:ext cx="534377" cy="259045"/>
    <xdr:sp macro="" textlink="">
      <xdr:nvSpPr>
        <xdr:cNvPr id="369" name="テキスト ボックス 368"/>
        <xdr:cNvSpPr txBox="1"/>
      </xdr:nvSpPr>
      <xdr:spPr>
        <a:xfrm>
          <a:off x="6705111" y="9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65863</xdr:rowOff>
    </xdr:from>
    <xdr:to>
      <xdr:col>15</xdr:col>
      <xdr:colOff>180975</xdr:colOff>
      <xdr:row>78</xdr:row>
      <xdr:rowOff>71768</xdr:rowOff>
    </xdr:to>
    <xdr:cxnSp macro="">
      <xdr:nvCxnSpPr>
        <xdr:cNvPr id="398" name="直線コネクタ 397"/>
        <xdr:cNvCxnSpPr/>
      </xdr:nvCxnSpPr>
      <xdr:spPr>
        <a:xfrm>
          <a:off x="9639300" y="13438963"/>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65863</xdr:rowOff>
    </xdr:from>
    <xdr:to>
      <xdr:col>14</xdr:col>
      <xdr:colOff>28575</xdr:colOff>
      <xdr:row>78</xdr:row>
      <xdr:rowOff>101588</xdr:rowOff>
    </xdr:to>
    <xdr:cxnSp macro="">
      <xdr:nvCxnSpPr>
        <xdr:cNvPr id="401" name="直線コネクタ 400"/>
        <xdr:cNvCxnSpPr/>
      </xdr:nvCxnSpPr>
      <xdr:spPr>
        <a:xfrm flipV="1">
          <a:off x="8750300" y="13438963"/>
          <a:ext cx="889000" cy="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101588</xdr:rowOff>
    </xdr:from>
    <xdr:to>
      <xdr:col>12</xdr:col>
      <xdr:colOff>511175</xdr:colOff>
      <xdr:row>78</xdr:row>
      <xdr:rowOff>122529</xdr:rowOff>
    </xdr:to>
    <xdr:cxnSp macro="">
      <xdr:nvCxnSpPr>
        <xdr:cNvPr id="404" name="直線コネクタ 403"/>
        <xdr:cNvCxnSpPr/>
      </xdr:nvCxnSpPr>
      <xdr:spPr>
        <a:xfrm flipV="1">
          <a:off x="7861300" y="13474688"/>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122529</xdr:rowOff>
    </xdr:from>
    <xdr:to>
      <xdr:col>11</xdr:col>
      <xdr:colOff>307975</xdr:colOff>
      <xdr:row>78</xdr:row>
      <xdr:rowOff>123507</xdr:rowOff>
    </xdr:to>
    <xdr:cxnSp macro="">
      <xdr:nvCxnSpPr>
        <xdr:cNvPr id="407" name="直線コネクタ 406"/>
        <xdr:cNvCxnSpPr/>
      </xdr:nvCxnSpPr>
      <xdr:spPr>
        <a:xfrm flipV="1">
          <a:off x="6972300" y="13495629"/>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20968</xdr:rowOff>
    </xdr:from>
    <xdr:to>
      <xdr:col>15</xdr:col>
      <xdr:colOff>231775</xdr:colOff>
      <xdr:row>78</xdr:row>
      <xdr:rowOff>122568</xdr:rowOff>
    </xdr:to>
    <xdr:sp macro="" textlink="">
      <xdr:nvSpPr>
        <xdr:cNvPr id="417" name="円/楕円 416"/>
        <xdr:cNvSpPr/>
      </xdr:nvSpPr>
      <xdr:spPr>
        <a:xfrm>
          <a:off x="104267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107345</xdr:rowOff>
    </xdr:from>
    <xdr:ext cx="534377" cy="259045"/>
    <xdr:sp macro="" textlink="">
      <xdr:nvSpPr>
        <xdr:cNvPr id="418" name="商工費該当値テキスト"/>
        <xdr:cNvSpPr txBox="1"/>
      </xdr:nvSpPr>
      <xdr:spPr>
        <a:xfrm>
          <a:off x="10528300" y="133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15063</xdr:rowOff>
    </xdr:from>
    <xdr:to>
      <xdr:col>14</xdr:col>
      <xdr:colOff>79375</xdr:colOff>
      <xdr:row>78</xdr:row>
      <xdr:rowOff>116663</xdr:rowOff>
    </xdr:to>
    <xdr:sp macro="" textlink="">
      <xdr:nvSpPr>
        <xdr:cNvPr id="419" name="円/楕円 418"/>
        <xdr:cNvSpPr/>
      </xdr:nvSpPr>
      <xdr:spPr>
        <a:xfrm>
          <a:off x="9588500" y="133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107790</xdr:rowOff>
    </xdr:from>
    <xdr:ext cx="534377" cy="259045"/>
    <xdr:sp macro="" textlink="">
      <xdr:nvSpPr>
        <xdr:cNvPr id="420" name="テキスト ボックス 419"/>
        <xdr:cNvSpPr txBox="1"/>
      </xdr:nvSpPr>
      <xdr:spPr>
        <a:xfrm>
          <a:off x="9372111" y="134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50788</xdr:rowOff>
    </xdr:from>
    <xdr:to>
      <xdr:col>12</xdr:col>
      <xdr:colOff>561975</xdr:colOff>
      <xdr:row>78</xdr:row>
      <xdr:rowOff>152388</xdr:rowOff>
    </xdr:to>
    <xdr:sp macro="" textlink="">
      <xdr:nvSpPr>
        <xdr:cNvPr id="421" name="円/楕円 420"/>
        <xdr:cNvSpPr/>
      </xdr:nvSpPr>
      <xdr:spPr>
        <a:xfrm>
          <a:off x="8699500" y="134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143515</xdr:rowOff>
    </xdr:from>
    <xdr:ext cx="469744" cy="259045"/>
    <xdr:sp macro="" textlink="">
      <xdr:nvSpPr>
        <xdr:cNvPr id="422" name="テキスト ボックス 421"/>
        <xdr:cNvSpPr txBox="1"/>
      </xdr:nvSpPr>
      <xdr:spPr>
        <a:xfrm>
          <a:off x="8515427" y="135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71729</xdr:rowOff>
    </xdr:from>
    <xdr:to>
      <xdr:col>11</xdr:col>
      <xdr:colOff>358775</xdr:colOff>
      <xdr:row>79</xdr:row>
      <xdr:rowOff>1879</xdr:rowOff>
    </xdr:to>
    <xdr:sp macro="" textlink="">
      <xdr:nvSpPr>
        <xdr:cNvPr id="423" name="円/楕円 422"/>
        <xdr:cNvSpPr/>
      </xdr:nvSpPr>
      <xdr:spPr>
        <a:xfrm>
          <a:off x="7810500" y="134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164456</xdr:rowOff>
    </xdr:from>
    <xdr:ext cx="469744" cy="259045"/>
    <xdr:sp macro="" textlink="">
      <xdr:nvSpPr>
        <xdr:cNvPr id="424" name="テキスト ボックス 423"/>
        <xdr:cNvSpPr txBox="1"/>
      </xdr:nvSpPr>
      <xdr:spPr>
        <a:xfrm>
          <a:off x="7626427" y="1353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72707</xdr:rowOff>
    </xdr:from>
    <xdr:to>
      <xdr:col>10</xdr:col>
      <xdr:colOff>155575</xdr:colOff>
      <xdr:row>79</xdr:row>
      <xdr:rowOff>2857</xdr:rowOff>
    </xdr:to>
    <xdr:sp macro="" textlink="">
      <xdr:nvSpPr>
        <xdr:cNvPr id="425" name="円/楕円 424"/>
        <xdr:cNvSpPr/>
      </xdr:nvSpPr>
      <xdr:spPr>
        <a:xfrm>
          <a:off x="69215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165434</xdr:rowOff>
    </xdr:from>
    <xdr:ext cx="469744" cy="259045"/>
    <xdr:sp macro="" textlink="">
      <xdr:nvSpPr>
        <xdr:cNvPr id="426" name="テキスト ボックス 425"/>
        <xdr:cNvSpPr txBox="1"/>
      </xdr:nvSpPr>
      <xdr:spPr>
        <a:xfrm>
          <a:off x="6737427"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146234</xdr:rowOff>
    </xdr:from>
    <xdr:to>
      <xdr:col>15</xdr:col>
      <xdr:colOff>180975</xdr:colOff>
      <xdr:row>96</xdr:row>
      <xdr:rowOff>63348</xdr:rowOff>
    </xdr:to>
    <xdr:cxnSp macro="">
      <xdr:nvCxnSpPr>
        <xdr:cNvPr id="459" name="直線コネクタ 458"/>
        <xdr:cNvCxnSpPr/>
      </xdr:nvCxnSpPr>
      <xdr:spPr>
        <a:xfrm>
          <a:off x="9639300" y="16433984"/>
          <a:ext cx="8382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144738</xdr:rowOff>
    </xdr:from>
    <xdr:to>
      <xdr:col>14</xdr:col>
      <xdr:colOff>28575</xdr:colOff>
      <xdr:row>95</xdr:row>
      <xdr:rowOff>146234</xdr:rowOff>
    </xdr:to>
    <xdr:cxnSp macro="">
      <xdr:nvCxnSpPr>
        <xdr:cNvPr id="462" name="直線コネクタ 461"/>
        <xdr:cNvCxnSpPr/>
      </xdr:nvCxnSpPr>
      <xdr:spPr>
        <a:xfrm>
          <a:off x="8750300" y="16432488"/>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144738</xdr:rowOff>
    </xdr:from>
    <xdr:to>
      <xdr:col>12</xdr:col>
      <xdr:colOff>511175</xdr:colOff>
      <xdr:row>96</xdr:row>
      <xdr:rowOff>118363</xdr:rowOff>
    </xdr:to>
    <xdr:cxnSp macro="">
      <xdr:nvCxnSpPr>
        <xdr:cNvPr id="465" name="直線コネクタ 464"/>
        <xdr:cNvCxnSpPr/>
      </xdr:nvCxnSpPr>
      <xdr:spPr>
        <a:xfrm flipV="1">
          <a:off x="7861300" y="16432488"/>
          <a:ext cx="889000" cy="14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118363</xdr:rowOff>
    </xdr:from>
    <xdr:to>
      <xdr:col>11</xdr:col>
      <xdr:colOff>307975</xdr:colOff>
      <xdr:row>96</xdr:row>
      <xdr:rowOff>164351</xdr:rowOff>
    </xdr:to>
    <xdr:cxnSp macro="">
      <xdr:nvCxnSpPr>
        <xdr:cNvPr id="468" name="直線コネクタ 467"/>
        <xdr:cNvCxnSpPr/>
      </xdr:nvCxnSpPr>
      <xdr:spPr>
        <a:xfrm flipV="1">
          <a:off x="6972300" y="16577563"/>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12548</xdr:rowOff>
    </xdr:from>
    <xdr:to>
      <xdr:col>15</xdr:col>
      <xdr:colOff>231775</xdr:colOff>
      <xdr:row>96</xdr:row>
      <xdr:rowOff>114148</xdr:rowOff>
    </xdr:to>
    <xdr:sp macro="" textlink="">
      <xdr:nvSpPr>
        <xdr:cNvPr id="478" name="円/楕円 477"/>
        <xdr:cNvSpPr/>
      </xdr:nvSpPr>
      <xdr:spPr>
        <a:xfrm>
          <a:off x="104267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35425</xdr:rowOff>
    </xdr:from>
    <xdr:ext cx="534377" cy="259045"/>
    <xdr:sp macro="" textlink="">
      <xdr:nvSpPr>
        <xdr:cNvPr id="479" name="土木費該当値テキスト"/>
        <xdr:cNvSpPr txBox="1"/>
      </xdr:nvSpPr>
      <xdr:spPr>
        <a:xfrm>
          <a:off x="10528300" y="163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95434</xdr:rowOff>
    </xdr:from>
    <xdr:to>
      <xdr:col>14</xdr:col>
      <xdr:colOff>79375</xdr:colOff>
      <xdr:row>96</xdr:row>
      <xdr:rowOff>25584</xdr:rowOff>
    </xdr:to>
    <xdr:sp macro="" textlink="">
      <xdr:nvSpPr>
        <xdr:cNvPr id="480" name="円/楕円 479"/>
        <xdr:cNvSpPr/>
      </xdr:nvSpPr>
      <xdr:spPr>
        <a:xfrm>
          <a:off x="9588500" y="163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42111</xdr:rowOff>
    </xdr:from>
    <xdr:ext cx="534377" cy="259045"/>
    <xdr:sp macro="" textlink="">
      <xdr:nvSpPr>
        <xdr:cNvPr id="481" name="テキスト ボックス 480"/>
        <xdr:cNvSpPr txBox="1"/>
      </xdr:nvSpPr>
      <xdr:spPr>
        <a:xfrm>
          <a:off x="9372111" y="161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93938</xdr:rowOff>
    </xdr:from>
    <xdr:to>
      <xdr:col>12</xdr:col>
      <xdr:colOff>561975</xdr:colOff>
      <xdr:row>96</xdr:row>
      <xdr:rowOff>24088</xdr:rowOff>
    </xdr:to>
    <xdr:sp macro="" textlink="">
      <xdr:nvSpPr>
        <xdr:cNvPr id="482" name="円/楕円 481"/>
        <xdr:cNvSpPr/>
      </xdr:nvSpPr>
      <xdr:spPr>
        <a:xfrm>
          <a:off x="8699500" y="163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40615</xdr:rowOff>
    </xdr:from>
    <xdr:ext cx="534377" cy="259045"/>
    <xdr:sp macro="" textlink="">
      <xdr:nvSpPr>
        <xdr:cNvPr id="483" name="テキスト ボックス 482"/>
        <xdr:cNvSpPr txBox="1"/>
      </xdr:nvSpPr>
      <xdr:spPr>
        <a:xfrm>
          <a:off x="8483111" y="161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67563</xdr:rowOff>
    </xdr:from>
    <xdr:to>
      <xdr:col>11</xdr:col>
      <xdr:colOff>358775</xdr:colOff>
      <xdr:row>96</xdr:row>
      <xdr:rowOff>169163</xdr:rowOff>
    </xdr:to>
    <xdr:sp macro="" textlink="">
      <xdr:nvSpPr>
        <xdr:cNvPr id="484" name="円/楕円 483"/>
        <xdr:cNvSpPr/>
      </xdr:nvSpPr>
      <xdr:spPr>
        <a:xfrm>
          <a:off x="7810500" y="165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160290</xdr:rowOff>
    </xdr:from>
    <xdr:ext cx="534377" cy="259045"/>
    <xdr:sp macro="" textlink="">
      <xdr:nvSpPr>
        <xdr:cNvPr id="485" name="テキスト ボックス 484"/>
        <xdr:cNvSpPr txBox="1"/>
      </xdr:nvSpPr>
      <xdr:spPr>
        <a:xfrm>
          <a:off x="7594111" y="166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113551</xdr:rowOff>
    </xdr:from>
    <xdr:to>
      <xdr:col>10</xdr:col>
      <xdr:colOff>155575</xdr:colOff>
      <xdr:row>97</xdr:row>
      <xdr:rowOff>43701</xdr:rowOff>
    </xdr:to>
    <xdr:sp macro="" textlink="">
      <xdr:nvSpPr>
        <xdr:cNvPr id="486" name="円/楕円 485"/>
        <xdr:cNvSpPr/>
      </xdr:nvSpPr>
      <xdr:spPr>
        <a:xfrm>
          <a:off x="6921500" y="1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34828</xdr:rowOff>
    </xdr:from>
    <xdr:ext cx="534377" cy="259045"/>
    <xdr:sp macro="" textlink="">
      <xdr:nvSpPr>
        <xdr:cNvPr id="487" name="テキスト ボックス 486"/>
        <xdr:cNvSpPr txBox="1"/>
      </xdr:nvSpPr>
      <xdr:spPr>
        <a:xfrm>
          <a:off x="6705111" y="166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33086</xdr:rowOff>
    </xdr:from>
    <xdr:to>
      <xdr:col>23</xdr:col>
      <xdr:colOff>517525</xdr:colOff>
      <xdr:row>38</xdr:row>
      <xdr:rowOff>34601</xdr:rowOff>
    </xdr:to>
    <xdr:cxnSp macro="">
      <xdr:nvCxnSpPr>
        <xdr:cNvPr id="520" name="直線コネクタ 519"/>
        <xdr:cNvCxnSpPr/>
      </xdr:nvCxnSpPr>
      <xdr:spPr>
        <a:xfrm>
          <a:off x="15481300" y="6548186"/>
          <a:ext cx="8382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33086</xdr:rowOff>
    </xdr:from>
    <xdr:to>
      <xdr:col>22</xdr:col>
      <xdr:colOff>365125</xdr:colOff>
      <xdr:row>38</xdr:row>
      <xdr:rowOff>53260</xdr:rowOff>
    </xdr:to>
    <xdr:cxnSp macro="">
      <xdr:nvCxnSpPr>
        <xdr:cNvPr id="523" name="直線コネクタ 522"/>
        <xdr:cNvCxnSpPr/>
      </xdr:nvCxnSpPr>
      <xdr:spPr>
        <a:xfrm flipV="1">
          <a:off x="14592300" y="6548186"/>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33458</xdr:rowOff>
    </xdr:from>
    <xdr:to>
      <xdr:col>21</xdr:col>
      <xdr:colOff>161925</xdr:colOff>
      <xdr:row>38</xdr:row>
      <xdr:rowOff>53260</xdr:rowOff>
    </xdr:to>
    <xdr:cxnSp macro="">
      <xdr:nvCxnSpPr>
        <xdr:cNvPr id="526" name="直線コネクタ 525"/>
        <xdr:cNvCxnSpPr/>
      </xdr:nvCxnSpPr>
      <xdr:spPr>
        <a:xfrm>
          <a:off x="13703300" y="6548558"/>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33458</xdr:rowOff>
    </xdr:from>
    <xdr:to>
      <xdr:col>19</xdr:col>
      <xdr:colOff>644525</xdr:colOff>
      <xdr:row>38</xdr:row>
      <xdr:rowOff>47460</xdr:rowOff>
    </xdr:to>
    <xdr:cxnSp macro="">
      <xdr:nvCxnSpPr>
        <xdr:cNvPr id="529" name="直線コネクタ 528"/>
        <xdr:cNvCxnSpPr/>
      </xdr:nvCxnSpPr>
      <xdr:spPr>
        <a:xfrm flipV="1">
          <a:off x="12814300" y="6548558"/>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155251</xdr:rowOff>
    </xdr:from>
    <xdr:to>
      <xdr:col>23</xdr:col>
      <xdr:colOff>568325</xdr:colOff>
      <xdr:row>38</xdr:row>
      <xdr:rowOff>85401</xdr:rowOff>
    </xdr:to>
    <xdr:sp macro="" textlink="">
      <xdr:nvSpPr>
        <xdr:cNvPr id="539" name="円/楕円 538"/>
        <xdr:cNvSpPr/>
      </xdr:nvSpPr>
      <xdr:spPr>
        <a:xfrm>
          <a:off x="16268700" y="64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133678</xdr:rowOff>
    </xdr:from>
    <xdr:ext cx="534377" cy="259045"/>
    <xdr:sp macro="" textlink="">
      <xdr:nvSpPr>
        <xdr:cNvPr id="540" name="消防費該当値テキスト"/>
        <xdr:cNvSpPr txBox="1"/>
      </xdr:nvSpPr>
      <xdr:spPr>
        <a:xfrm>
          <a:off x="16370300" y="64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153737</xdr:rowOff>
    </xdr:from>
    <xdr:to>
      <xdr:col>22</xdr:col>
      <xdr:colOff>415925</xdr:colOff>
      <xdr:row>38</xdr:row>
      <xdr:rowOff>83886</xdr:rowOff>
    </xdr:to>
    <xdr:sp macro="" textlink="">
      <xdr:nvSpPr>
        <xdr:cNvPr id="541" name="円/楕円 540"/>
        <xdr:cNvSpPr/>
      </xdr:nvSpPr>
      <xdr:spPr>
        <a:xfrm>
          <a:off x="15430500" y="6497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75013</xdr:rowOff>
    </xdr:from>
    <xdr:ext cx="534377" cy="259045"/>
    <xdr:sp macro="" textlink="">
      <xdr:nvSpPr>
        <xdr:cNvPr id="542" name="テキスト ボックス 541"/>
        <xdr:cNvSpPr txBox="1"/>
      </xdr:nvSpPr>
      <xdr:spPr>
        <a:xfrm>
          <a:off x="15214111" y="659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2460</xdr:rowOff>
    </xdr:from>
    <xdr:to>
      <xdr:col>21</xdr:col>
      <xdr:colOff>212725</xdr:colOff>
      <xdr:row>38</xdr:row>
      <xdr:rowOff>104060</xdr:rowOff>
    </xdr:to>
    <xdr:sp macro="" textlink="">
      <xdr:nvSpPr>
        <xdr:cNvPr id="543" name="円/楕円 542"/>
        <xdr:cNvSpPr/>
      </xdr:nvSpPr>
      <xdr:spPr>
        <a:xfrm>
          <a:off x="14541500" y="65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95187</xdr:rowOff>
    </xdr:from>
    <xdr:ext cx="534377" cy="259045"/>
    <xdr:sp macro="" textlink="">
      <xdr:nvSpPr>
        <xdr:cNvPr id="544" name="テキスト ボックス 543"/>
        <xdr:cNvSpPr txBox="1"/>
      </xdr:nvSpPr>
      <xdr:spPr>
        <a:xfrm>
          <a:off x="14325111" y="66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154108</xdr:rowOff>
    </xdr:from>
    <xdr:to>
      <xdr:col>20</xdr:col>
      <xdr:colOff>9525</xdr:colOff>
      <xdr:row>38</xdr:row>
      <xdr:rowOff>84258</xdr:rowOff>
    </xdr:to>
    <xdr:sp macro="" textlink="">
      <xdr:nvSpPr>
        <xdr:cNvPr id="545" name="円/楕円 544"/>
        <xdr:cNvSpPr/>
      </xdr:nvSpPr>
      <xdr:spPr>
        <a:xfrm>
          <a:off x="13652500" y="6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75385</xdr:rowOff>
    </xdr:from>
    <xdr:ext cx="534377" cy="259045"/>
    <xdr:sp macro="" textlink="">
      <xdr:nvSpPr>
        <xdr:cNvPr id="546" name="テキスト ボックス 545"/>
        <xdr:cNvSpPr txBox="1"/>
      </xdr:nvSpPr>
      <xdr:spPr>
        <a:xfrm>
          <a:off x="13436111" y="65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168110</xdr:rowOff>
    </xdr:from>
    <xdr:to>
      <xdr:col>18</xdr:col>
      <xdr:colOff>492125</xdr:colOff>
      <xdr:row>38</xdr:row>
      <xdr:rowOff>98260</xdr:rowOff>
    </xdr:to>
    <xdr:sp macro="" textlink="">
      <xdr:nvSpPr>
        <xdr:cNvPr id="547" name="円/楕円 546"/>
        <xdr:cNvSpPr/>
      </xdr:nvSpPr>
      <xdr:spPr>
        <a:xfrm>
          <a:off x="12763500" y="65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89387</xdr:rowOff>
    </xdr:from>
    <xdr:ext cx="534377" cy="259045"/>
    <xdr:sp macro="" textlink="">
      <xdr:nvSpPr>
        <xdr:cNvPr id="548" name="テキスト ボックス 547"/>
        <xdr:cNvSpPr txBox="1"/>
      </xdr:nvSpPr>
      <xdr:spPr>
        <a:xfrm>
          <a:off x="12547111" y="6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54562</xdr:rowOff>
    </xdr:from>
    <xdr:to>
      <xdr:col>23</xdr:col>
      <xdr:colOff>517525</xdr:colOff>
      <xdr:row>56</xdr:row>
      <xdr:rowOff>148250</xdr:rowOff>
    </xdr:to>
    <xdr:cxnSp macro="">
      <xdr:nvCxnSpPr>
        <xdr:cNvPr id="577" name="直線コネクタ 576"/>
        <xdr:cNvCxnSpPr/>
      </xdr:nvCxnSpPr>
      <xdr:spPr>
        <a:xfrm>
          <a:off x="15481300" y="9655762"/>
          <a:ext cx="8382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54562</xdr:rowOff>
    </xdr:from>
    <xdr:to>
      <xdr:col>22</xdr:col>
      <xdr:colOff>365125</xdr:colOff>
      <xdr:row>57</xdr:row>
      <xdr:rowOff>43955</xdr:rowOff>
    </xdr:to>
    <xdr:cxnSp macro="">
      <xdr:nvCxnSpPr>
        <xdr:cNvPr id="580" name="直線コネクタ 579"/>
        <xdr:cNvCxnSpPr/>
      </xdr:nvCxnSpPr>
      <xdr:spPr>
        <a:xfrm flipV="1">
          <a:off x="14592300" y="9655762"/>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6609</xdr:rowOff>
    </xdr:from>
    <xdr:to>
      <xdr:col>21</xdr:col>
      <xdr:colOff>161925</xdr:colOff>
      <xdr:row>57</xdr:row>
      <xdr:rowOff>43955</xdr:rowOff>
    </xdr:to>
    <xdr:cxnSp macro="">
      <xdr:nvCxnSpPr>
        <xdr:cNvPr id="583" name="直線コネクタ 582"/>
        <xdr:cNvCxnSpPr/>
      </xdr:nvCxnSpPr>
      <xdr:spPr>
        <a:xfrm>
          <a:off x="13703300" y="9779259"/>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6609</xdr:rowOff>
    </xdr:from>
    <xdr:to>
      <xdr:col>19</xdr:col>
      <xdr:colOff>644525</xdr:colOff>
      <xdr:row>57</xdr:row>
      <xdr:rowOff>33264</xdr:rowOff>
    </xdr:to>
    <xdr:cxnSp macro="">
      <xdr:nvCxnSpPr>
        <xdr:cNvPr id="586" name="直線コネクタ 585"/>
        <xdr:cNvCxnSpPr/>
      </xdr:nvCxnSpPr>
      <xdr:spPr>
        <a:xfrm flipV="1">
          <a:off x="12814300" y="9779259"/>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97450</xdr:rowOff>
    </xdr:from>
    <xdr:to>
      <xdr:col>23</xdr:col>
      <xdr:colOff>568325</xdr:colOff>
      <xdr:row>57</xdr:row>
      <xdr:rowOff>27600</xdr:rowOff>
    </xdr:to>
    <xdr:sp macro="" textlink="">
      <xdr:nvSpPr>
        <xdr:cNvPr id="596" name="円/楕円 595"/>
        <xdr:cNvSpPr/>
      </xdr:nvSpPr>
      <xdr:spPr>
        <a:xfrm>
          <a:off x="162687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75877</xdr:rowOff>
    </xdr:from>
    <xdr:ext cx="534377" cy="259045"/>
    <xdr:sp macro="" textlink="">
      <xdr:nvSpPr>
        <xdr:cNvPr id="597" name="教育費該当値テキスト"/>
        <xdr:cNvSpPr txBox="1"/>
      </xdr:nvSpPr>
      <xdr:spPr>
        <a:xfrm>
          <a:off x="16370300" y="96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3762</xdr:rowOff>
    </xdr:from>
    <xdr:to>
      <xdr:col>22</xdr:col>
      <xdr:colOff>415925</xdr:colOff>
      <xdr:row>56</xdr:row>
      <xdr:rowOff>105362</xdr:rowOff>
    </xdr:to>
    <xdr:sp macro="" textlink="">
      <xdr:nvSpPr>
        <xdr:cNvPr id="598" name="円/楕円 597"/>
        <xdr:cNvSpPr/>
      </xdr:nvSpPr>
      <xdr:spPr>
        <a:xfrm>
          <a:off x="15430500" y="96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121889</xdr:rowOff>
    </xdr:from>
    <xdr:ext cx="534377" cy="259045"/>
    <xdr:sp macro="" textlink="">
      <xdr:nvSpPr>
        <xdr:cNvPr id="599" name="テキスト ボックス 598"/>
        <xdr:cNvSpPr txBox="1"/>
      </xdr:nvSpPr>
      <xdr:spPr>
        <a:xfrm>
          <a:off x="15214111" y="93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164605</xdr:rowOff>
    </xdr:from>
    <xdr:to>
      <xdr:col>21</xdr:col>
      <xdr:colOff>212725</xdr:colOff>
      <xdr:row>57</xdr:row>
      <xdr:rowOff>94755</xdr:rowOff>
    </xdr:to>
    <xdr:sp macro="" textlink="">
      <xdr:nvSpPr>
        <xdr:cNvPr id="600" name="円/楕円 599"/>
        <xdr:cNvSpPr/>
      </xdr:nvSpPr>
      <xdr:spPr>
        <a:xfrm>
          <a:off x="14541500" y="9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85882</xdr:rowOff>
    </xdr:from>
    <xdr:ext cx="534377" cy="259045"/>
    <xdr:sp macro="" textlink="">
      <xdr:nvSpPr>
        <xdr:cNvPr id="601" name="テキスト ボックス 600"/>
        <xdr:cNvSpPr txBox="1"/>
      </xdr:nvSpPr>
      <xdr:spPr>
        <a:xfrm>
          <a:off x="14325111" y="98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127259</xdr:rowOff>
    </xdr:from>
    <xdr:to>
      <xdr:col>20</xdr:col>
      <xdr:colOff>9525</xdr:colOff>
      <xdr:row>57</xdr:row>
      <xdr:rowOff>57409</xdr:rowOff>
    </xdr:to>
    <xdr:sp macro="" textlink="">
      <xdr:nvSpPr>
        <xdr:cNvPr id="602" name="円/楕円 601"/>
        <xdr:cNvSpPr/>
      </xdr:nvSpPr>
      <xdr:spPr>
        <a:xfrm>
          <a:off x="13652500" y="97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48536</xdr:rowOff>
    </xdr:from>
    <xdr:ext cx="534377" cy="259045"/>
    <xdr:sp macro="" textlink="">
      <xdr:nvSpPr>
        <xdr:cNvPr id="603" name="テキスト ボックス 602"/>
        <xdr:cNvSpPr txBox="1"/>
      </xdr:nvSpPr>
      <xdr:spPr>
        <a:xfrm>
          <a:off x="13436111" y="982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153914</xdr:rowOff>
    </xdr:from>
    <xdr:to>
      <xdr:col>18</xdr:col>
      <xdr:colOff>492125</xdr:colOff>
      <xdr:row>57</xdr:row>
      <xdr:rowOff>84064</xdr:rowOff>
    </xdr:to>
    <xdr:sp macro="" textlink="">
      <xdr:nvSpPr>
        <xdr:cNvPr id="604" name="円/楕円 603"/>
        <xdr:cNvSpPr/>
      </xdr:nvSpPr>
      <xdr:spPr>
        <a:xfrm>
          <a:off x="12763500" y="9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75191</xdr:rowOff>
    </xdr:from>
    <xdr:ext cx="534377" cy="259045"/>
    <xdr:sp macro="" textlink="">
      <xdr:nvSpPr>
        <xdr:cNvPr id="605" name="テキスト ボックス 604"/>
        <xdr:cNvSpPr txBox="1"/>
      </xdr:nvSpPr>
      <xdr:spPr>
        <a:xfrm>
          <a:off x="12547111" y="984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69577</xdr:rowOff>
    </xdr:from>
    <xdr:to>
      <xdr:col>23</xdr:col>
      <xdr:colOff>516889</xdr:colOff>
      <xdr:row>79</xdr:row>
      <xdr:rowOff>44450</xdr:rowOff>
    </xdr:to>
    <xdr:cxnSp macro="">
      <xdr:nvCxnSpPr>
        <xdr:cNvPr id="629" name="直線コネクタ 628"/>
        <xdr:cNvCxnSpPr/>
      </xdr:nvCxnSpPr>
      <xdr:spPr>
        <a:xfrm flipV="1">
          <a:off x="16317595" y="12413977"/>
          <a:ext cx="1269" cy="117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16254</xdr:rowOff>
    </xdr:from>
    <xdr:ext cx="534377" cy="259045"/>
    <xdr:sp macro="" textlink="">
      <xdr:nvSpPr>
        <xdr:cNvPr id="632" name="災害復旧費最大値テキスト"/>
        <xdr:cNvSpPr txBox="1"/>
      </xdr:nvSpPr>
      <xdr:spPr>
        <a:xfrm>
          <a:off x="16370300" y="121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72</xdr:row>
      <xdr:rowOff>69577</xdr:rowOff>
    </xdr:from>
    <xdr:to>
      <xdr:col>23</xdr:col>
      <xdr:colOff>606425</xdr:colOff>
      <xdr:row>72</xdr:row>
      <xdr:rowOff>69577</xdr:rowOff>
    </xdr:to>
    <xdr:cxnSp macro="">
      <xdr:nvCxnSpPr>
        <xdr:cNvPr id="633" name="直線コネクタ 632"/>
        <xdr:cNvCxnSpPr/>
      </xdr:nvCxnSpPr>
      <xdr:spPr>
        <a:xfrm>
          <a:off x="16230600" y="124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77845</xdr:rowOff>
    </xdr:from>
    <xdr:to>
      <xdr:col>23</xdr:col>
      <xdr:colOff>517525</xdr:colOff>
      <xdr:row>76</xdr:row>
      <xdr:rowOff>31896</xdr:rowOff>
    </xdr:to>
    <xdr:cxnSp macro="">
      <xdr:nvCxnSpPr>
        <xdr:cNvPr id="634" name="直線コネクタ 633"/>
        <xdr:cNvCxnSpPr/>
      </xdr:nvCxnSpPr>
      <xdr:spPr>
        <a:xfrm>
          <a:off x="15481300" y="12936595"/>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63555</xdr:rowOff>
    </xdr:from>
    <xdr:ext cx="469744" cy="259045"/>
    <xdr:sp macro="" textlink="">
      <xdr:nvSpPr>
        <xdr:cNvPr id="635" name="災害復旧費平均値テキスト"/>
        <xdr:cNvSpPr txBox="1"/>
      </xdr:nvSpPr>
      <xdr:spPr>
        <a:xfrm>
          <a:off x="16370300" y="1343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85128</xdr:rowOff>
    </xdr:from>
    <xdr:to>
      <xdr:col>23</xdr:col>
      <xdr:colOff>568325</xdr:colOff>
      <xdr:row>79</xdr:row>
      <xdr:rowOff>15278</xdr:rowOff>
    </xdr:to>
    <xdr:sp macro="" textlink="">
      <xdr:nvSpPr>
        <xdr:cNvPr id="636" name="フローチャート : 判断 635"/>
        <xdr:cNvSpPr/>
      </xdr:nvSpPr>
      <xdr:spPr>
        <a:xfrm>
          <a:off x="16268700" y="1345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77845</xdr:rowOff>
    </xdr:from>
    <xdr:to>
      <xdr:col>22</xdr:col>
      <xdr:colOff>365125</xdr:colOff>
      <xdr:row>76</xdr:row>
      <xdr:rowOff>91484</xdr:rowOff>
    </xdr:to>
    <xdr:cxnSp macro="">
      <xdr:nvCxnSpPr>
        <xdr:cNvPr id="637" name="直線コネクタ 636"/>
        <xdr:cNvCxnSpPr/>
      </xdr:nvCxnSpPr>
      <xdr:spPr>
        <a:xfrm flipV="1">
          <a:off x="14592300" y="12936595"/>
          <a:ext cx="889000" cy="1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70479</xdr:rowOff>
    </xdr:from>
    <xdr:to>
      <xdr:col>22</xdr:col>
      <xdr:colOff>415925</xdr:colOff>
      <xdr:row>79</xdr:row>
      <xdr:rowOff>629</xdr:rowOff>
    </xdr:to>
    <xdr:sp macro="" textlink="">
      <xdr:nvSpPr>
        <xdr:cNvPr id="638" name="フローチャート : 判断 637"/>
        <xdr:cNvSpPr/>
      </xdr:nvSpPr>
      <xdr:spPr>
        <a:xfrm>
          <a:off x="15430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163206</xdr:rowOff>
    </xdr:from>
    <xdr:ext cx="469744" cy="259045"/>
    <xdr:sp macro="" textlink="">
      <xdr:nvSpPr>
        <xdr:cNvPr id="639" name="テキスト ボックス 638"/>
        <xdr:cNvSpPr txBox="1"/>
      </xdr:nvSpPr>
      <xdr:spPr>
        <a:xfrm>
          <a:off x="15246427"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21095</xdr:rowOff>
    </xdr:from>
    <xdr:to>
      <xdr:col>21</xdr:col>
      <xdr:colOff>161925</xdr:colOff>
      <xdr:row>76</xdr:row>
      <xdr:rowOff>91484</xdr:rowOff>
    </xdr:to>
    <xdr:cxnSp macro="">
      <xdr:nvCxnSpPr>
        <xdr:cNvPr id="640" name="直線コネクタ 639"/>
        <xdr:cNvCxnSpPr/>
      </xdr:nvCxnSpPr>
      <xdr:spPr>
        <a:xfrm>
          <a:off x="13703300" y="12365495"/>
          <a:ext cx="889000" cy="7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10585</xdr:rowOff>
    </xdr:from>
    <xdr:to>
      <xdr:col>21</xdr:col>
      <xdr:colOff>212725</xdr:colOff>
      <xdr:row>78</xdr:row>
      <xdr:rowOff>112185</xdr:rowOff>
    </xdr:to>
    <xdr:sp macro="" textlink="">
      <xdr:nvSpPr>
        <xdr:cNvPr id="641" name="フローチャート : 判断 640"/>
        <xdr:cNvSpPr/>
      </xdr:nvSpPr>
      <xdr:spPr>
        <a:xfrm>
          <a:off x="14541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103312</xdr:rowOff>
    </xdr:from>
    <xdr:ext cx="469744" cy="259045"/>
    <xdr:sp macro="" textlink="">
      <xdr:nvSpPr>
        <xdr:cNvPr id="642" name="テキスト ボックス 641"/>
        <xdr:cNvSpPr txBox="1"/>
      </xdr:nvSpPr>
      <xdr:spPr>
        <a:xfrm>
          <a:off x="14357427"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170599</xdr:rowOff>
    </xdr:from>
    <xdr:to>
      <xdr:col>19</xdr:col>
      <xdr:colOff>644525</xdr:colOff>
      <xdr:row>72</xdr:row>
      <xdr:rowOff>21095</xdr:rowOff>
    </xdr:to>
    <xdr:cxnSp macro="">
      <xdr:nvCxnSpPr>
        <xdr:cNvPr id="643" name="直線コネクタ 642"/>
        <xdr:cNvCxnSpPr/>
      </xdr:nvCxnSpPr>
      <xdr:spPr>
        <a:xfrm>
          <a:off x="12814300" y="12172099"/>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14433</xdr:rowOff>
    </xdr:from>
    <xdr:to>
      <xdr:col>20</xdr:col>
      <xdr:colOff>9525</xdr:colOff>
      <xdr:row>78</xdr:row>
      <xdr:rowOff>116033</xdr:rowOff>
    </xdr:to>
    <xdr:sp macro="" textlink="">
      <xdr:nvSpPr>
        <xdr:cNvPr id="644" name="フローチャート : 判断 643"/>
        <xdr:cNvSpPr/>
      </xdr:nvSpPr>
      <xdr:spPr>
        <a:xfrm>
          <a:off x="13652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107160</xdr:rowOff>
    </xdr:from>
    <xdr:ext cx="469744" cy="259045"/>
    <xdr:sp macro="" textlink="">
      <xdr:nvSpPr>
        <xdr:cNvPr id="645" name="テキスト ボックス 644"/>
        <xdr:cNvSpPr txBox="1"/>
      </xdr:nvSpPr>
      <xdr:spPr>
        <a:xfrm>
          <a:off x="13468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123095</xdr:rowOff>
    </xdr:from>
    <xdr:to>
      <xdr:col>18</xdr:col>
      <xdr:colOff>492125</xdr:colOff>
      <xdr:row>78</xdr:row>
      <xdr:rowOff>53245</xdr:rowOff>
    </xdr:to>
    <xdr:sp macro="" textlink="">
      <xdr:nvSpPr>
        <xdr:cNvPr id="646" name="フローチャート : 判断 645"/>
        <xdr:cNvSpPr/>
      </xdr:nvSpPr>
      <xdr:spPr>
        <a:xfrm>
          <a:off x="12763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44372</xdr:rowOff>
    </xdr:from>
    <xdr:ext cx="534377" cy="259045"/>
    <xdr:sp macro="" textlink="">
      <xdr:nvSpPr>
        <xdr:cNvPr id="647" name="テキスト ボックス 646"/>
        <xdr:cNvSpPr txBox="1"/>
      </xdr:nvSpPr>
      <xdr:spPr>
        <a:xfrm>
          <a:off x="12547111" y="134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152546</xdr:rowOff>
    </xdr:from>
    <xdr:to>
      <xdr:col>23</xdr:col>
      <xdr:colOff>568325</xdr:colOff>
      <xdr:row>76</xdr:row>
      <xdr:rowOff>82696</xdr:rowOff>
    </xdr:to>
    <xdr:sp macro="" textlink="">
      <xdr:nvSpPr>
        <xdr:cNvPr id="653" name="円/楕円 652"/>
        <xdr:cNvSpPr/>
      </xdr:nvSpPr>
      <xdr:spPr>
        <a:xfrm>
          <a:off x="16268700" y="130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3973</xdr:rowOff>
    </xdr:from>
    <xdr:ext cx="534377" cy="259045"/>
    <xdr:sp macro="" textlink="">
      <xdr:nvSpPr>
        <xdr:cNvPr id="654" name="災害復旧費該当値テキスト"/>
        <xdr:cNvSpPr txBox="1"/>
      </xdr:nvSpPr>
      <xdr:spPr>
        <a:xfrm>
          <a:off x="16370300" y="128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27045</xdr:rowOff>
    </xdr:from>
    <xdr:to>
      <xdr:col>22</xdr:col>
      <xdr:colOff>415925</xdr:colOff>
      <xdr:row>75</xdr:row>
      <xdr:rowOff>128645</xdr:rowOff>
    </xdr:to>
    <xdr:sp macro="" textlink="">
      <xdr:nvSpPr>
        <xdr:cNvPr id="655" name="円/楕円 654"/>
        <xdr:cNvSpPr/>
      </xdr:nvSpPr>
      <xdr:spPr>
        <a:xfrm>
          <a:off x="15430500" y="12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145172</xdr:rowOff>
    </xdr:from>
    <xdr:ext cx="534377" cy="259045"/>
    <xdr:sp macro="" textlink="">
      <xdr:nvSpPr>
        <xdr:cNvPr id="656" name="テキスト ボックス 655"/>
        <xdr:cNvSpPr txBox="1"/>
      </xdr:nvSpPr>
      <xdr:spPr>
        <a:xfrm>
          <a:off x="15214111" y="126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40684</xdr:rowOff>
    </xdr:from>
    <xdr:to>
      <xdr:col>21</xdr:col>
      <xdr:colOff>212725</xdr:colOff>
      <xdr:row>76</xdr:row>
      <xdr:rowOff>142284</xdr:rowOff>
    </xdr:to>
    <xdr:sp macro="" textlink="">
      <xdr:nvSpPr>
        <xdr:cNvPr id="657" name="円/楕円 656"/>
        <xdr:cNvSpPr/>
      </xdr:nvSpPr>
      <xdr:spPr>
        <a:xfrm>
          <a:off x="14541500" y="130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158811</xdr:rowOff>
    </xdr:from>
    <xdr:ext cx="534377" cy="259045"/>
    <xdr:sp macro="" textlink="">
      <xdr:nvSpPr>
        <xdr:cNvPr id="658" name="テキスト ボックス 657"/>
        <xdr:cNvSpPr txBox="1"/>
      </xdr:nvSpPr>
      <xdr:spPr>
        <a:xfrm>
          <a:off x="14325111" y="128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141745</xdr:rowOff>
    </xdr:from>
    <xdr:to>
      <xdr:col>20</xdr:col>
      <xdr:colOff>9525</xdr:colOff>
      <xdr:row>72</xdr:row>
      <xdr:rowOff>71895</xdr:rowOff>
    </xdr:to>
    <xdr:sp macro="" textlink="">
      <xdr:nvSpPr>
        <xdr:cNvPr id="659" name="円/楕円 658"/>
        <xdr:cNvSpPr/>
      </xdr:nvSpPr>
      <xdr:spPr>
        <a:xfrm>
          <a:off x="13652500" y="123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88422</xdr:rowOff>
    </xdr:from>
    <xdr:ext cx="534377" cy="259045"/>
    <xdr:sp macro="" textlink="">
      <xdr:nvSpPr>
        <xdr:cNvPr id="660" name="テキスト ボックス 659"/>
        <xdr:cNvSpPr txBox="1"/>
      </xdr:nvSpPr>
      <xdr:spPr>
        <a:xfrm>
          <a:off x="13436111" y="120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119799</xdr:rowOff>
    </xdr:from>
    <xdr:to>
      <xdr:col>18</xdr:col>
      <xdr:colOff>492125</xdr:colOff>
      <xdr:row>71</xdr:row>
      <xdr:rowOff>49949</xdr:rowOff>
    </xdr:to>
    <xdr:sp macro="" textlink="">
      <xdr:nvSpPr>
        <xdr:cNvPr id="661" name="円/楕円 660"/>
        <xdr:cNvSpPr/>
      </xdr:nvSpPr>
      <xdr:spPr>
        <a:xfrm>
          <a:off x="12763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66476</xdr:rowOff>
    </xdr:from>
    <xdr:ext cx="534377" cy="259045"/>
    <xdr:sp macro="" textlink="">
      <xdr:nvSpPr>
        <xdr:cNvPr id="662" name="テキスト ボックス 661"/>
        <xdr:cNvSpPr txBox="1"/>
      </xdr:nvSpPr>
      <xdr:spPr>
        <a:xfrm>
          <a:off x="12547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6" name="直線コネクタ 685"/>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7"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8" name="直線コネクタ 687"/>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9"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90" name="直線コネクタ 689"/>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83990</xdr:rowOff>
    </xdr:from>
    <xdr:to>
      <xdr:col>23</xdr:col>
      <xdr:colOff>517525</xdr:colOff>
      <xdr:row>96</xdr:row>
      <xdr:rowOff>93146</xdr:rowOff>
    </xdr:to>
    <xdr:cxnSp macro="">
      <xdr:nvCxnSpPr>
        <xdr:cNvPr id="691" name="直線コネクタ 690"/>
        <xdr:cNvCxnSpPr/>
      </xdr:nvCxnSpPr>
      <xdr:spPr>
        <a:xfrm flipV="1">
          <a:off x="15481300" y="16543190"/>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2"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3" name="フローチャート : 判断 692"/>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93146</xdr:rowOff>
    </xdr:from>
    <xdr:to>
      <xdr:col>22</xdr:col>
      <xdr:colOff>365125</xdr:colOff>
      <xdr:row>96</xdr:row>
      <xdr:rowOff>137818</xdr:rowOff>
    </xdr:to>
    <xdr:cxnSp macro="">
      <xdr:nvCxnSpPr>
        <xdr:cNvPr id="694" name="直線コネクタ 693"/>
        <xdr:cNvCxnSpPr/>
      </xdr:nvCxnSpPr>
      <xdr:spPr>
        <a:xfrm flipV="1">
          <a:off x="14592300" y="16552346"/>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5" name="フローチャート : 判断 694"/>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6" name="テキスト ボックス 695"/>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102868</xdr:rowOff>
    </xdr:from>
    <xdr:to>
      <xdr:col>21</xdr:col>
      <xdr:colOff>161925</xdr:colOff>
      <xdr:row>96</xdr:row>
      <xdr:rowOff>137818</xdr:rowOff>
    </xdr:to>
    <xdr:cxnSp macro="">
      <xdr:nvCxnSpPr>
        <xdr:cNvPr id="697" name="直線コネクタ 696"/>
        <xdr:cNvCxnSpPr/>
      </xdr:nvCxnSpPr>
      <xdr:spPr>
        <a:xfrm>
          <a:off x="13703300" y="16562068"/>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8" name="フローチャート : 判断 697"/>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9" name="テキスト ボックス 698"/>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102868</xdr:rowOff>
    </xdr:from>
    <xdr:to>
      <xdr:col>19</xdr:col>
      <xdr:colOff>644525</xdr:colOff>
      <xdr:row>96</xdr:row>
      <xdr:rowOff>137342</xdr:rowOff>
    </xdr:to>
    <xdr:cxnSp macro="">
      <xdr:nvCxnSpPr>
        <xdr:cNvPr id="700" name="直線コネクタ 699"/>
        <xdr:cNvCxnSpPr/>
      </xdr:nvCxnSpPr>
      <xdr:spPr>
        <a:xfrm flipV="1">
          <a:off x="12814300" y="16562068"/>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701" name="フローチャート : 判断 700"/>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2" name="テキスト ボックス 701"/>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3" name="フローチャート : 判断 702"/>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4" name="テキスト ボックス 703"/>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33190</xdr:rowOff>
    </xdr:from>
    <xdr:to>
      <xdr:col>23</xdr:col>
      <xdr:colOff>568325</xdr:colOff>
      <xdr:row>96</xdr:row>
      <xdr:rowOff>134790</xdr:rowOff>
    </xdr:to>
    <xdr:sp macro="" textlink="">
      <xdr:nvSpPr>
        <xdr:cNvPr id="710" name="円/楕円 709"/>
        <xdr:cNvSpPr/>
      </xdr:nvSpPr>
      <xdr:spPr>
        <a:xfrm>
          <a:off x="16268700" y="164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56067</xdr:rowOff>
    </xdr:from>
    <xdr:ext cx="599010" cy="259045"/>
    <xdr:sp macro="" textlink="">
      <xdr:nvSpPr>
        <xdr:cNvPr id="711" name="公債費該当値テキスト"/>
        <xdr:cNvSpPr txBox="1"/>
      </xdr:nvSpPr>
      <xdr:spPr>
        <a:xfrm>
          <a:off x="16370300" y="1634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42346</xdr:rowOff>
    </xdr:from>
    <xdr:to>
      <xdr:col>22</xdr:col>
      <xdr:colOff>415925</xdr:colOff>
      <xdr:row>96</xdr:row>
      <xdr:rowOff>143946</xdr:rowOff>
    </xdr:to>
    <xdr:sp macro="" textlink="">
      <xdr:nvSpPr>
        <xdr:cNvPr id="712" name="円/楕円 711"/>
        <xdr:cNvSpPr/>
      </xdr:nvSpPr>
      <xdr:spPr>
        <a:xfrm>
          <a:off x="15430500" y="16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160473</xdr:rowOff>
    </xdr:from>
    <xdr:ext cx="599010" cy="259045"/>
    <xdr:sp macro="" textlink="">
      <xdr:nvSpPr>
        <xdr:cNvPr id="713" name="テキスト ボックス 712"/>
        <xdr:cNvSpPr txBox="1"/>
      </xdr:nvSpPr>
      <xdr:spPr>
        <a:xfrm>
          <a:off x="15181794" y="162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87018</xdr:rowOff>
    </xdr:from>
    <xdr:to>
      <xdr:col>21</xdr:col>
      <xdr:colOff>212725</xdr:colOff>
      <xdr:row>97</xdr:row>
      <xdr:rowOff>17168</xdr:rowOff>
    </xdr:to>
    <xdr:sp macro="" textlink="">
      <xdr:nvSpPr>
        <xdr:cNvPr id="714" name="円/楕円 713"/>
        <xdr:cNvSpPr/>
      </xdr:nvSpPr>
      <xdr:spPr>
        <a:xfrm>
          <a:off x="14541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33695</xdr:rowOff>
    </xdr:from>
    <xdr:ext cx="599010" cy="259045"/>
    <xdr:sp macro="" textlink="">
      <xdr:nvSpPr>
        <xdr:cNvPr id="715" name="テキスト ボックス 714"/>
        <xdr:cNvSpPr txBox="1"/>
      </xdr:nvSpPr>
      <xdr:spPr>
        <a:xfrm>
          <a:off x="14292794" y="1632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52068</xdr:rowOff>
    </xdr:from>
    <xdr:to>
      <xdr:col>20</xdr:col>
      <xdr:colOff>9525</xdr:colOff>
      <xdr:row>96</xdr:row>
      <xdr:rowOff>153668</xdr:rowOff>
    </xdr:to>
    <xdr:sp macro="" textlink="">
      <xdr:nvSpPr>
        <xdr:cNvPr id="716" name="円/楕円 715"/>
        <xdr:cNvSpPr/>
      </xdr:nvSpPr>
      <xdr:spPr>
        <a:xfrm>
          <a:off x="13652500" y="165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170195</xdr:rowOff>
    </xdr:from>
    <xdr:ext cx="599010" cy="259045"/>
    <xdr:sp macro="" textlink="">
      <xdr:nvSpPr>
        <xdr:cNvPr id="717" name="テキスト ボックス 716"/>
        <xdr:cNvSpPr txBox="1"/>
      </xdr:nvSpPr>
      <xdr:spPr>
        <a:xfrm>
          <a:off x="13403794" y="162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86542</xdr:rowOff>
    </xdr:from>
    <xdr:to>
      <xdr:col>18</xdr:col>
      <xdr:colOff>492125</xdr:colOff>
      <xdr:row>97</xdr:row>
      <xdr:rowOff>16692</xdr:rowOff>
    </xdr:to>
    <xdr:sp macro="" textlink="">
      <xdr:nvSpPr>
        <xdr:cNvPr id="718" name="円/楕円 717"/>
        <xdr:cNvSpPr/>
      </xdr:nvSpPr>
      <xdr:spPr>
        <a:xfrm>
          <a:off x="12763500" y="165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33219</xdr:rowOff>
    </xdr:from>
    <xdr:ext cx="599010" cy="259045"/>
    <xdr:sp macro="" textlink="">
      <xdr:nvSpPr>
        <xdr:cNvPr id="719" name="テキスト ボックス 718"/>
        <xdr:cNvSpPr txBox="1"/>
      </xdr:nvSpPr>
      <xdr:spPr>
        <a:xfrm>
          <a:off x="12514794" y="1632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12065</xdr:rowOff>
    </xdr:from>
    <xdr:to>
      <xdr:col>32</xdr:col>
      <xdr:colOff>186689</xdr:colOff>
      <xdr:row>39</xdr:row>
      <xdr:rowOff>44450</xdr:rowOff>
    </xdr:to>
    <xdr:cxnSp macro="">
      <xdr:nvCxnSpPr>
        <xdr:cNvPr id="743" name="直線コネクタ 742"/>
        <xdr:cNvCxnSpPr/>
      </xdr:nvCxnSpPr>
      <xdr:spPr>
        <a:xfrm flipV="1">
          <a:off x="22159595" y="5669915"/>
          <a:ext cx="1269"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75074</xdr:rowOff>
    </xdr:from>
    <xdr:ext cx="249299" cy="259045"/>
    <xdr:sp macro="" textlink="">
      <xdr:nvSpPr>
        <xdr:cNvPr id="744" name="諸支出金最小値テキスト"/>
        <xdr:cNvSpPr txBox="1"/>
      </xdr:nvSpPr>
      <xdr:spPr>
        <a:xfrm>
          <a:off x="22212300" y="6761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130192</xdr:rowOff>
    </xdr:from>
    <xdr:ext cx="469744" cy="259045"/>
    <xdr:sp macro="" textlink="">
      <xdr:nvSpPr>
        <xdr:cNvPr id="746" name="諸支出金最大値テキスト"/>
        <xdr:cNvSpPr txBox="1"/>
      </xdr:nvSpPr>
      <xdr:spPr>
        <a:xfrm>
          <a:off x="22212300" y="54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33</xdr:row>
      <xdr:rowOff>12065</xdr:rowOff>
    </xdr:from>
    <xdr:to>
      <xdr:col>32</xdr:col>
      <xdr:colOff>276225</xdr:colOff>
      <xdr:row>33</xdr:row>
      <xdr:rowOff>12065</xdr:rowOff>
    </xdr:to>
    <xdr:cxnSp macro="">
      <xdr:nvCxnSpPr>
        <xdr:cNvPr id="747" name="直線コネクタ 746"/>
        <xdr:cNvCxnSpPr/>
      </xdr:nvCxnSpPr>
      <xdr:spPr>
        <a:xfrm>
          <a:off x="22072600" y="5669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163974</xdr:rowOff>
    </xdr:from>
    <xdr:ext cx="378565" cy="259045"/>
    <xdr:sp macro="" textlink="">
      <xdr:nvSpPr>
        <xdr:cNvPr id="749" name="諸支出金平均値テキスト"/>
        <xdr:cNvSpPr txBox="1"/>
      </xdr:nvSpPr>
      <xdr:spPr>
        <a:xfrm>
          <a:off x="22212300" y="6507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141097</xdr:rowOff>
    </xdr:from>
    <xdr:to>
      <xdr:col>32</xdr:col>
      <xdr:colOff>238125</xdr:colOff>
      <xdr:row>39</xdr:row>
      <xdr:rowOff>71247</xdr:rowOff>
    </xdr:to>
    <xdr:sp macro="" textlink="">
      <xdr:nvSpPr>
        <xdr:cNvPr id="750" name="フローチャート : 判断 749"/>
        <xdr:cNvSpPr/>
      </xdr:nvSpPr>
      <xdr:spPr>
        <a:xfrm>
          <a:off x="221107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2" name="フローチャート : 判断 751"/>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84726</xdr:rowOff>
    </xdr:from>
    <xdr:ext cx="378565" cy="259045"/>
    <xdr:sp macro="" textlink="">
      <xdr:nvSpPr>
        <xdr:cNvPr id="753" name="テキスト ボックス 752"/>
        <xdr:cNvSpPr txBox="1"/>
      </xdr:nvSpPr>
      <xdr:spPr>
        <a:xfrm>
          <a:off x="21134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118999</xdr:rowOff>
    </xdr:from>
    <xdr:to>
      <xdr:col>29</xdr:col>
      <xdr:colOff>568325</xdr:colOff>
      <xdr:row>39</xdr:row>
      <xdr:rowOff>49149</xdr:rowOff>
    </xdr:to>
    <xdr:sp macro="" textlink="">
      <xdr:nvSpPr>
        <xdr:cNvPr id="755" name="フローチャート : 判断 754"/>
        <xdr:cNvSpPr/>
      </xdr:nvSpPr>
      <xdr:spPr>
        <a:xfrm>
          <a:off x="20383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65676</xdr:rowOff>
    </xdr:from>
    <xdr:ext cx="378565" cy="259045"/>
    <xdr:sp macro="" textlink="">
      <xdr:nvSpPr>
        <xdr:cNvPr id="756" name="テキスト ボックス 755"/>
        <xdr:cNvSpPr txBox="1"/>
      </xdr:nvSpPr>
      <xdr:spPr>
        <a:xfrm>
          <a:off x="20245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116840</xdr:rowOff>
    </xdr:from>
    <xdr:to>
      <xdr:col>28</xdr:col>
      <xdr:colOff>314325</xdr:colOff>
      <xdr:row>39</xdr:row>
      <xdr:rowOff>44450</xdr:rowOff>
    </xdr:to>
    <xdr:cxnSp macro="">
      <xdr:nvCxnSpPr>
        <xdr:cNvPr id="757" name="直線コネクタ 756"/>
        <xdr:cNvCxnSpPr/>
      </xdr:nvCxnSpPr>
      <xdr:spPr>
        <a:xfrm>
          <a:off x="18656300" y="5260340"/>
          <a:ext cx="889000" cy="147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40894</xdr:rowOff>
    </xdr:from>
    <xdr:to>
      <xdr:col>28</xdr:col>
      <xdr:colOff>365125</xdr:colOff>
      <xdr:row>38</xdr:row>
      <xdr:rowOff>142494</xdr:rowOff>
    </xdr:to>
    <xdr:sp macro="" textlink="">
      <xdr:nvSpPr>
        <xdr:cNvPr id="758" name="フローチャート : 判断 757"/>
        <xdr:cNvSpPr/>
      </xdr:nvSpPr>
      <xdr:spPr>
        <a:xfrm>
          <a:off x="19494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159021</xdr:rowOff>
    </xdr:from>
    <xdr:ext cx="378565" cy="259045"/>
    <xdr:sp macro="" textlink="">
      <xdr:nvSpPr>
        <xdr:cNvPr id="759" name="テキスト ボックス 758"/>
        <xdr:cNvSpPr txBox="1"/>
      </xdr:nvSpPr>
      <xdr:spPr>
        <a:xfrm>
          <a:off x="19356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69279</xdr:rowOff>
    </xdr:from>
    <xdr:to>
      <xdr:col>27</xdr:col>
      <xdr:colOff>161925</xdr:colOff>
      <xdr:row>38</xdr:row>
      <xdr:rowOff>170879</xdr:rowOff>
    </xdr:to>
    <xdr:sp macro="" textlink="">
      <xdr:nvSpPr>
        <xdr:cNvPr id="760" name="フローチャート : 判断 759"/>
        <xdr:cNvSpPr/>
      </xdr:nvSpPr>
      <xdr:spPr>
        <a:xfrm>
          <a:off x="186055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162006</xdr:rowOff>
    </xdr:from>
    <xdr:ext cx="378565" cy="259045"/>
    <xdr:sp macro="" textlink="">
      <xdr:nvSpPr>
        <xdr:cNvPr id="761" name="テキスト ボックス 760"/>
        <xdr:cNvSpPr txBox="1"/>
      </xdr:nvSpPr>
      <xdr:spPr>
        <a:xfrm>
          <a:off x="18467017" y="667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119524</xdr:rowOff>
    </xdr:from>
    <xdr:ext cx="249299" cy="259045"/>
    <xdr:sp macro="" textlink="">
      <xdr:nvSpPr>
        <xdr:cNvPr id="768" name="諸支出金該当値テキスト"/>
        <xdr:cNvSpPr txBox="1"/>
      </xdr:nvSpPr>
      <xdr:spPr>
        <a:xfrm>
          <a:off x="22212300" y="6634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66040</xdr:rowOff>
    </xdr:from>
    <xdr:to>
      <xdr:col>27</xdr:col>
      <xdr:colOff>161925</xdr:colOff>
      <xdr:row>30</xdr:row>
      <xdr:rowOff>167640</xdr:rowOff>
    </xdr:to>
    <xdr:sp macro="" textlink="">
      <xdr:nvSpPr>
        <xdr:cNvPr id="775" name="円/楕円 774"/>
        <xdr:cNvSpPr/>
      </xdr:nvSpPr>
      <xdr:spPr>
        <a:xfrm>
          <a:off x="18605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12717</xdr:rowOff>
    </xdr:from>
    <xdr:ext cx="469744" cy="259045"/>
    <xdr:sp macro="" textlink="">
      <xdr:nvSpPr>
        <xdr:cNvPr id="776" name="テキスト ボックス 775"/>
        <xdr:cNvSpPr txBox="1"/>
      </xdr:nvSpPr>
      <xdr:spPr>
        <a:xfrm>
          <a:off x="18421427"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800" name="直線コネクタ 799"/>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801"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3"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4" name="直線コネクタ 803"/>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6"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7" name="フローチャート : 判断 806"/>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9" name="フローチャート : 判断 808"/>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10" name="テキスト ボックス 809"/>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12" name="フローチャート : 判断 811"/>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13" name="テキスト ボックス 812"/>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5" name="フローチャート : 判断 814"/>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6" name="テキスト ボックス 815"/>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7" name="フローチャート : 判断 816"/>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8" name="テキスト ボックス 817"/>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5"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9" name="テキスト ボックス 82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31" name="テキスト ボックス 83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淡路市の住民一人当たりのコストは、総務費、災害復旧費、公債費において、類似団体内順位が高く、全国平均及び兵庫県平均よりも高くなっている。総務費では、前年度</a:t>
          </a:r>
          <a:r>
            <a:rPr kumimoji="1" lang="ja-JP" altLang="en-US" sz="1600">
              <a:solidFill>
                <a:schemeClr val="dk1"/>
              </a:solidFill>
              <a:effectLst/>
              <a:latin typeface="+mn-lt"/>
              <a:ea typeface="+mn-ea"/>
              <a:cs typeface="+mn-cs"/>
            </a:rPr>
            <a:t>から大きく減少して</a:t>
          </a:r>
          <a:r>
            <a:rPr kumimoji="1" lang="ja-JP" altLang="ja-JP" sz="1600">
              <a:solidFill>
                <a:schemeClr val="dk1"/>
              </a:solidFill>
              <a:effectLst/>
              <a:latin typeface="+mn-lt"/>
              <a:ea typeface="+mn-ea"/>
              <a:cs typeface="+mn-cs"/>
            </a:rPr>
            <a:t>いるが、これは本庁舎増築棟整備事業費約</a:t>
          </a:r>
          <a:r>
            <a:rPr kumimoji="1" lang="en-US" altLang="ja-JP" sz="1600">
              <a:solidFill>
                <a:schemeClr val="dk1"/>
              </a:solidFill>
              <a:effectLst/>
              <a:latin typeface="+mn-lt"/>
              <a:ea typeface="+mn-ea"/>
              <a:cs typeface="+mn-cs"/>
            </a:rPr>
            <a:t>10</a:t>
          </a:r>
          <a:r>
            <a:rPr kumimoji="1" lang="ja-JP" altLang="ja-JP" sz="1600">
              <a:solidFill>
                <a:schemeClr val="dk1"/>
              </a:solidFill>
              <a:effectLst/>
              <a:latin typeface="+mn-lt"/>
              <a:ea typeface="+mn-ea"/>
              <a:cs typeface="+mn-cs"/>
            </a:rPr>
            <a:t>億円及びふるさと融資制度を活用した誘致企業への貸付金</a:t>
          </a:r>
          <a:r>
            <a:rPr kumimoji="1" lang="en-US" altLang="ja-JP" sz="1600">
              <a:solidFill>
                <a:schemeClr val="dk1"/>
              </a:solidFill>
              <a:effectLst/>
              <a:latin typeface="+mn-lt"/>
              <a:ea typeface="+mn-ea"/>
              <a:cs typeface="+mn-cs"/>
            </a:rPr>
            <a:t>13.5</a:t>
          </a:r>
          <a:r>
            <a:rPr kumimoji="1" lang="ja-JP" altLang="ja-JP" sz="1600">
              <a:solidFill>
                <a:schemeClr val="dk1"/>
              </a:solidFill>
              <a:effectLst/>
              <a:latin typeface="+mn-lt"/>
              <a:ea typeface="+mn-ea"/>
              <a:cs typeface="+mn-cs"/>
            </a:rPr>
            <a:t>億円が</a:t>
          </a:r>
          <a:r>
            <a:rPr kumimoji="1" lang="ja-JP" altLang="en-US" sz="1600">
              <a:solidFill>
                <a:schemeClr val="dk1"/>
              </a:solidFill>
              <a:effectLst/>
              <a:latin typeface="+mn-lt"/>
              <a:ea typeface="+mn-ea"/>
              <a:cs typeface="+mn-cs"/>
            </a:rPr>
            <a:t>終了したことが</a:t>
          </a:r>
          <a:r>
            <a:rPr kumimoji="1" lang="ja-JP" altLang="ja-JP" sz="1600">
              <a:solidFill>
                <a:schemeClr val="dk1"/>
              </a:solidFill>
              <a:effectLst/>
              <a:latin typeface="+mn-lt"/>
              <a:ea typeface="+mn-ea"/>
              <a:cs typeface="+mn-cs"/>
            </a:rPr>
            <a:t>大きく影響しているためである。災害復旧費では、ここ数年の相次ぐ台風による局地的な豪雨等によって被災した市内の道路、農地、公共施設等への復旧経費が多額となっていることが要因である。公債費では、阪神</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淡路大震災の復興事業に係る元利償還金の影響が大きい。</a:t>
          </a:r>
          <a:endParaRPr lang="ja-JP" altLang="ja-JP" sz="2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財政調整基金残高は、平成</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年度に取り崩しを行って以降、平成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年度まで取崩しを行わないことにより割合を増加させてきた。平成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年度においては、合併特例事業債を活用した本庁舎増築棟整備事業や小中学校施設整備事業などの投資的経費に係る一般財源が前年度から約</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億円増となったことが主な要因で財政調整基金を約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億円取崩したため、前年度から</a:t>
          </a:r>
          <a:r>
            <a:rPr kumimoji="1" lang="en-US" altLang="ja-JP" sz="1050">
              <a:solidFill>
                <a:schemeClr val="dk1"/>
              </a:solidFill>
              <a:effectLst/>
              <a:latin typeface="+mn-lt"/>
              <a:ea typeface="+mn-ea"/>
              <a:cs typeface="+mn-cs"/>
            </a:rPr>
            <a:t>1.07</a:t>
          </a:r>
          <a:r>
            <a:rPr kumimoji="1" lang="ja-JP" altLang="ja-JP" sz="1050">
              <a:solidFill>
                <a:schemeClr val="dk1"/>
              </a:solidFill>
              <a:effectLst/>
              <a:latin typeface="+mn-lt"/>
              <a:ea typeface="+mn-ea"/>
              <a:cs typeface="+mn-cs"/>
            </a:rPr>
            <a:t>ポイント減少した。</a:t>
          </a:r>
          <a:r>
            <a:rPr kumimoji="1" lang="ja-JP" altLang="en-US" sz="1050">
              <a:solidFill>
                <a:schemeClr val="dk1"/>
              </a:solidFill>
              <a:effectLst/>
              <a:latin typeface="+mn-lt"/>
              <a:ea typeface="+mn-ea"/>
              <a:cs typeface="+mn-cs"/>
            </a:rPr>
            <a:t>しかし、平成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年度はそれまで同様取崩しを行わなかったため、</a:t>
          </a:r>
          <a:r>
            <a:rPr kumimoji="1" lang="en-US" altLang="ja-JP" sz="1050">
              <a:solidFill>
                <a:schemeClr val="dk1"/>
              </a:solidFill>
              <a:effectLst/>
              <a:latin typeface="+mn-lt"/>
              <a:ea typeface="+mn-ea"/>
              <a:cs typeface="+mn-cs"/>
            </a:rPr>
            <a:t>0.96</a:t>
          </a:r>
          <a:r>
            <a:rPr kumimoji="1" lang="ja-JP" altLang="en-US" sz="1050">
              <a:solidFill>
                <a:schemeClr val="dk1"/>
              </a:solidFill>
              <a:effectLst/>
              <a:latin typeface="+mn-lt"/>
              <a:ea typeface="+mn-ea"/>
              <a:cs typeface="+mn-cs"/>
            </a:rPr>
            <a:t>ポイント増加した。</a:t>
          </a:r>
          <a:r>
            <a:rPr kumimoji="1" lang="ja-JP" altLang="ja-JP" sz="1050">
              <a:solidFill>
                <a:schemeClr val="dk1"/>
              </a:solidFill>
              <a:effectLst/>
              <a:latin typeface="+mn-lt"/>
              <a:ea typeface="+mn-ea"/>
              <a:cs typeface="+mn-cs"/>
            </a:rPr>
            <a:t>その影響により、実質単年度収支についても、前年度から</a:t>
          </a:r>
          <a:r>
            <a:rPr kumimoji="1" lang="en-US" altLang="ja-JP" sz="1050">
              <a:solidFill>
                <a:schemeClr val="dk1"/>
              </a:solidFill>
              <a:effectLst/>
              <a:latin typeface="+mn-lt"/>
              <a:ea typeface="+mn-ea"/>
              <a:cs typeface="+mn-cs"/>
            </a:rPr>
            <a:t>4.7</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した。実質収支及び実質単年度収支は黒字を確保しているが、</a:t>
          </a:r>
          <a:r>
            <a:rPr lang="ja-JP" altLang="ja-JP" sz="1050">
              <a:solidFill>
                <a:schemeClr val="dk1"/>
              </a:solidFill>
              <a:effectLst/>
              <a:latin typeface="+mn-lt"/>
              <a:ea typeface="+mn-ea"/>
              <a:cs typeface="+mn-cs"/>
            </a:rPr>
            <a:t>普通交付税において、平成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年度から合併の特例措置として加算されている「合併算定替経費」の縮減開始となるなど厳しい状況は続くため</a:t>
          </a:r>
          <a:r>
            <a:rPr kumimoji="1" lang="ja-JP" altLang="ja-JP" sz="1050">
              <a:solidFill>
                <a:schemeClr val="dk1"/>
              </a:solidFill>
              <a:effectLst/>
              <a:latin typeface="+mn-lt"/>
              <a:ea typeface="+mn-ea"/>
              <a:cs typeface="+mn-cs"/>
            </a:rPr>
            <a:t>、「新行財政改革推進方策」等に基づき、より一層の経費削減や自主財源の確保に努める。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一般会計及び特別会計において、実質赤字額及び資金不足額は発生していないが、平成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年度から合併の特例措置として加算されている「合併算定替経費」の縮減開始となるなど厳しい状況は続くため、「新行財政改革推進方策」等に基づき、より一層の経費削減や自主財源の確保に努める。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zoomScale="85" zoomScaleNormal="85" workbookViewId="0">
      <selection activeCell="W39" sqref="W39:AK3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30450805</v>
      </c>
      <c r="BO4" s="381"/>
      <c r="BP4" s="381"/>
      <c r="BQ4" s="381"/>
      <c r="BR4" s="381"/>
      <c r="BS4" s="381"/>
      <c r="BT4" s="381"/>
      <c r="BU4" s="382"/>
      <c r="BV4" s="380">
        <v>34613504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2.8</v>
      </c>
      <c r="CU4" s="387"/>
      <c r="CV4" s="387"/>
      <c r="CW4" s="387"/>
      <c r="CX4" s="387"/>
      <c r="CY4" s="387"/>
      <c r="CZ4" s="387"/>
      <c r="DA4" s="388"/>
      <c r="DB4" s="386">
        <v>1.2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29783808</v>
      </c>
      <c r="BO5" s="418"/>
      <c r="BP5" s="418"/>
      <c r="BQ5" s="418"/>
      <c r="BR5" s="418"/>
      <c r="BS5" s="418"/>
      <c r="BT5" s="418"/>
      <c r="BU5" s="419"/>
      <c r="BV5" s="417">
        <v>34182561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88.3</v>
      </c>
      <c r="CU5" s="415"/>
      <c r="CV5" s="415"/>
      <c r="CW5" s="415"/>
      <c r="CX5" s="415"/>
      <c r="CY5" s="415"/>
      <c r="CZ5" s="415"/>
      <c r="DA5" s="416"/>
      <c r="DB5" s="414">
        <v>86.6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666997</v>
      </c>
      <c r="BO6" s="418"/>
      <c r="BP6" s="418"/>
      <c r="BQ6" s="418"/>
      <c r="BR6" s="418"/>
      <c r="BS6" s="418"/>
      <c r="BT6" s="418"/>
      <c r="BU6" s="419"/>
      <c r="BV6" s="417">
        <v>430943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176216</v>
      </c>
      <c r="BO7" s="418"/>
      <c r="BP7" s="418"/>
      <c r="BQ7" s="418"/>
      <c r="BR7" s="418"/>
      <c r="BS7" s="418"/>
      <c r="BT7" s="418"/>
      <c r="BU7" s="419"/>
      <c r="BV7" s="417">
        <v>217825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17715583</v>
      </c>
      <c r="CU7" s="418"/>
      <c r="CV7" s="418"/>
      <c r="CW7" s="418"/>
      <c r="CX7" s="418"/>
      <c r="CY7" s="418"/>
      <c r="CZ7" s="418"/>
      <c r="DA7" s="419"/>
      <c r="DB7" s="417">
        <v>18150397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490781</v>
      </c>
      <c r="BO8" s="418"/>
      <c r="BP8" s="418"/>
      <c r="BQ8" s="418"/>
      <c r="BR8" s="418"/>
      <c r="BS8" s="418"/>
      <c r="BT8" s="418"/>
      <c r="BU8" s="419"/>
      <c r="BV8" s="417">
        <v>213118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43977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277663</v>
      </c>
      <c r="BO9" s="418"/>
      <c r="BP9" s="418"/>
      <c r="BQ9" s="418"/>
      <c r="BR9" s="418"/>
      <c r="BS9" s="418"/>
      <c r="BT9" s="418"/>
      <c r="BU9" s="419"/>
      <c r="BV9" s="417">
        <v>-76708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25.5</v>
      </c>
      <c r="CU9" s="415"/>
      <c r="CV9" s="415"/>
      <c r="CW9" s="415"/>
      <c r="CX9" s="415"/>
      <c r="CY9" s="415"/>
      <c r="CZ9" s="415"/>
      <c r="DA9" s="416"/>
      <c r="DB9" s="414">
        <v>24.6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46459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113027</v>
      </c>
      <c r="BO10" s="418"/>
      <c r="BP10" s="418"/>
      <c r="BQ10" s="418"/>
      <c r="BR10" s="418"/>
      <c r="BS10" s="418"/>
      <c r="BT10" s="418"/>
      <c r="BU10" s="419"/>
      <c r="BV10" s="417">
        <v>148813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1227892</v>
      </c>
      <c r="BO11" s="418"/>
      <c r="BP11" s="418"/>
      <c r="BQ11" s="418"/>
      <c r="BR11" s="418"/>
      <c r="BS11" s="418"/>
      <c r="BT11" s="418"/>
      <c r="BU11" s="419"/>
      <c r="BV11" s="417">
        <v>1037747</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45279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304813</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45040</v>
      </c>
      <c r="S13" s="499"/>
      <c r="T13" s="499"/>
      <c r="U13" s="499"/>
      <c r="V13" s="500"/>
      <c r="W13" s="433" t="s">
        <v>124</v>
      </c>
      <c r="X13" s="434"/>
      <c r="Y13" s="434"/>
      <c r="Z13" s="434"/>
      <c r="AA13" s="434"/>
      <c r="AB13" s="424"/>
      <c r="AC13" s="468">
        <v>3170</v>
      </c>
      <c r="AD13" s="469"/>
      <c r="AE13" s="469"/>
      <c r="AF13" s="469"/>
      <c r="AG13" s="508"/>
      <c r="AH13" s="468">
        <v>3768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1618582</v>
      </c>
      <c r="BO13" s="418"/>
      <c r="BP13" s="418"/>
      <c r="BQ13" s="418"/>
      <c r="BR13" s="418"/>
      <c r="BS13" s="418"/>
      <c r="BT13" s="418"/>
      <c r="BU13" s="419"/>
      <c r="BV13" s="417">
        <v>805039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16.7</v>
      </c>
      <c r="CU13" s="415"/>
      <c r="CV13" s="415"/>
      <c r="CW13" s="415"/>
      <c r="CX13" s="415"/>
      <c r="CY13" s="415"/>
      <c r="CZ13" s="415"/>
      <c r="DA13" s="416"/>
      <c r="DB13" s="414">
        <v>18.399999999999999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45840</v>
      </c>
      <c r="S14" s="499"/>
      <c r="T14" s="499"/>
      <c r="U14" s="499"/>
      <c r="V14" s="500"/>
      <c r="W14" s="407"/>
      <c r="X14" s="408"/>
      <c r="Y14" s="408"/>
      <c r="Z14" s="408"/>
      <c r="AA14" s="408"/>
      <c r="AB14" s="397"/>
      <c r="AC14" s="501">
        <v>15.8</v>
      </c>
      <c r="AD14" s="502"/>
      <c r="AE14" s="502"/>
      <c r="AF14" s="502"/>
      <c r="AG14" s="503"/>
      <c r="AH14" s="501">
        <v>17.7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200.1</v>
      </c>
      <c r="CU14" s="513"/>
      <c r="CV14" s="513"/>
      <c r="CW14" s="513"/>
      <c r="CX14" s="513"/>
      <c r="CY14" s="513"/>
      <c r="CZ14" s="513"/>
      <c r="DA14" s="514"/>
      <c r="DB14" s="512">
        <v>208.8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45617</v>
      </c>
      <c r="S15" s="499"/>
      <c r="T15" s="499"/>
      <c r="U15" s="499"/>
      <c r="V15" s="500"/>
      <c r="W15" s="433" t="s">
        <v>131</v>
      </c>
      <c r="X15" s="434"/>
      <c r="Y15" s="434"/>
      <c r="Z15" s="434"/>
      <c r="AA15" s="434"/>
      <c r="AB15" s="424"/>
      <c r="AC15" s="468">
        <v>4300</v>
      </c>
      <c r="AD15" s="469"/>
      <c r="AE15" s="469"/>
      <c r="AF15" s="469"/>
      <c r="AG15" s="508"/>
      <c r="AH15" s="468">
        <v>4587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4805633</v>
      </c>
      <c r="BO15" s="381"/>
      <c r="BP15" s="381"/>
      <c r="BQ15" s="381"/>
      <c r="BR15" s="381"/>
      <c r="BS15" s="381"/>
      <c r="BT15" s="381"/>
      <c r="BU15" s="382"/>
      <c r="BV15" s="380">
        <v>4691273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21.4</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14325737</v>
      </c>
      <c r="BO16" s="418"/>
      <c r="BP16" s="418"/>
      <c r="BQ16" s="418"/>
      <c r="BR16" s="418"/>
      <c r="BS16" s="418"/>
      <c r="BT16" s="418"/>
      <c r="BU16" s="419"/>
      <c r="BV16" s="417">
        <v>13973168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12602</v>
      </c>
      <c r="AD17" s="469"/>
      <c r="AE17" s="469"/>
      <c r="AF17" s="469"/>
      <c r="AG17" s="508"/>
      <c r="AH17" s="468">
        <v>12959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6079149</v>
      </c>
      <c r="BO17" s="418"/>
      <c r="BP17" s="418"/>
      <c r="BQ17" s="418"/>
      <c r="BR17" s="418"/>
      <c r="BS17" s="418"/>
      <c r="BT17" s="418"/>
      <c r="BU17" s="419"/>
      <c r="BV17" s="417">
        <v>5901629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184.32</v>
      </c>
      <c r="M18" s="530"/>
      <c r="N18" s="530"/>
      <c r="O18" s="530"/>
      <c r="P18" s="530"/>
      <c r="Q18" s="530"/>
      <c r="R18" s="531"/>
      <c r="S18" s="531"/>
      <c r="T18" s="531"/>
      <c r="U18" s="531"/>
      <c r="V18" s="532"/>
      <c r="W18" s="435"/>
      <c r="X18" s="436"/>
      <c r="Y18" s="436"/>
      <c r="Z18" s="436"/>
      <c r="AA18" s="436"/>
      <c r="AB18" s="427"/>
      <c r="AC18" s="533">
        <v>62.8</v>
      </c>
      <c r="AD18" s="534"/>
      <c r="AE18" s="534"/>
      <c r="AF18" s="534"/>
      <c r="AG18" s="535"/>
      <c r="AH18" s="533">
        <v>60.8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15813992</v>
      </c>
      <c r="BO18" s="418"/>
      <c r="BP18" s="418"/>
      <c r="BQ18" s="418"/>
      <c r="BR18" s="418"/>
      <c r="BS18" s="418"/>
      <c r="BT18" s="418"/>
      <c r="BU18" s="419"/>
      <c r="BV18" s="417">
        <v>15999154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239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20563905</v>
      </c>
      <c r="BO19" s="418"/>
      <c r="BP19" s="418"/>
      <c r="BQ19" s="418"/>
      <c r="BR19" s="418"/>
      <c r="BS19" s="418"/>
      <c r="BT19" s="418"/>
      <c r="BU19" s="419"/>
      <c r="BV19" s="417">
        <v>21517961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17451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44888794</v>
      </c>
      <c r="BO23" s="418"/>
      <c r="BP23" s="418"/>
      <c r="BQ23" s="418"/>
      <c r="BR23" s="418"/>
      <c r="BS23" s="418"/>
      <c r="BT23" s="418"/>
      <c r="BU23" s="419"/>
      <c r="BV23" s="417">
        <v>47062353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8600</v>
      </c>
      <c r="R24" s="469"/>
      <c r="S24" s="469"/>
      <c r="T24" s="469"/>
      <c r="U24" s="469"/>
      <c r="V24" s="508"/>
      <c r="W24" s="563"/>
      <c r="X24" s="551"/>
      <c r="Y24" s="552"/>
      <c r="Z24" s="467" t="s">
        <v>155</v>
      </c>
      <c r="AA24" s="447"/>
      <c r="AB24" s="447"/>
      <c r="AC24" s="447"/>
      <c r="AD24" s="447"/>
      <c r="AE24" s="447"/>
      <c r="AF24" s="447"/>
      <c r="AG24" s="448"/>
      <c r="AH24" s="468">
        <v>379</v>
      </c>
      <c r="AI24" s="469"/>
      <c r="AJ24" s="469"/>
      <c r="AK24" s="469"/>
      <c r="AL24" s="508"/>
      <c r="AM24" s="468">
        <v>1224928</v>
      </c>
      <c r="AN24" s="469"/>
      <c r="AO24" s="469"/>
      <c r="AP24" s="469"/>
      <c r="AQ24" s="469"/>
      <c r="AR24" s="508"/>
      <c r="AS24" s="468">
        <v>3232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25271401</v>
      </c>
      <c r="BO24" s="418"/>
      <c r="BP24" s="418"/>
      <c r="BQ24" s="418"/>
      <c r="BR24" s="418"/>
      <c r="BS24" s="418"/>
      <c r="BT24" s="418"/>
      <c r="BU24" s="419"/>
      <c r="BV24" s="417">
        <v>26845000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6900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1563540</v>
      </c>
      <c r="BO25" s="381"/>
      <c r="BP25" s="381"/>
      <c r="BQ25" s="381"/>
      <c r="BR25" s="381"/>
      <c r="BS25" s="381"/>
      <c r="BT25" s="381"/>
      <c r="BU25" s="382"/>
      <c r="BV25" s="380">
        <v>790957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6100</v>
      </c>
      <c r="R26" s="469"/>
      <c r="S26" s="469"/>
      <c r="T26" s="469"/>
      <c r="U26" s="469"/>
      <c r="V26" s="508"/>
      <c r="W26" s="563"/>
      <c r="X26" s="551"/>
      <c r="Y26" s="552"/>
      <c r="Z26" s="467" t="s">
        <v>161</v>
      </c>
      <c r="AA26" s="573"/>
      <c r="AB26" s="573"/>
      <c r="AC26" s="573"/>
      <c r="AD26" s="573"/>
      <c r="AE26" s="573"/>
      <c r="AF26" s="573"/>
      <c r="AG26" s="574"/>
      <c r="AH26" s="468">
        <v>14</v>
      </c>
      <c r="AI26" s="469"/>
      <c r="AJ26" s="469"/>
      <c r="AK26" s="469"/>
      <c r="AL26" s="508"/>
      <c r="AM26" s="468">
        <v>44534</v>
      </c>
      <c r="AN26" s="469"/>
      <c r="AO26" s="469"/>
      <c r="AP26" s="469"/>
      <c r="AQ26" s="469"/>
      <c r="AR26" s="508"/>
      <c r="AS26" s="468">
        <v>3181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4500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410201</v>
      </c>
      <c r="BO27" s="587"/>
      <c r="BP27" s="587"/>
      <c r="BQ27" s="587"/>
      <c r="BR27" s="587"/>
      <c r="BS27" s="587"/>
      <c r="BT27" s="587"/>
      <c r="BU27" s="588"/>
      <c r="BV27" s="586">
        <v>418937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3780</v>
      </c>
      <c r="R28" s="469"/>
      <c r="S28" s="469"/>
      <c r="T28" s="469"/>
      <c r="U28" s="469"/>
      <c r="V28" s="508"/>
      <c r="W28" s="563"/>
      <c r="X28" s="551"/>
      <c r="Y28" s="552"/>
      <c r="Z28" s="467" t="s">
        <v>167</v>
      </c>
      <c r="AA28" s="447"/>
      <c r="AB28" s="447"/>
      <c r="AC28" s="447"/>
      <c r="AD28" s="447"/>
      <c r="AE28" s="447"/>
      <c r="AF28" s="447"/>
      <c r="AG28" s="448"/>
      <c r="AH28" s="468">
        <v>5</v>
      </c>
      <c r="AI28" s="469"/>
      <c r="AJ28" s="469"/>
      <c r="AK28" s="469"/>
      <c r="AL28" s="508"/>
      <c r="AM28" s="468">
        <v>10300</v>
      </c>
      <c r="AN28" s="469"/>
      <c r="AO28" s="469"/>
      <c r="AP28" s="469"/>
      <c r="AQ28" s="469"/>
      <c r="AR28" s="508"/>
      <c r="AS28" s="468">
        <v>2060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2428027</v>
      </c>
      <c r="BO28" s="381"/>
      <c r="BP28" s="381"/>
      <c r="BQ28" s="381"/>
      <c r="BR28" s="381"/>
      <c r="BS28" s="381"/>
      <c r="BT28" s="381"/>
      <c r="BU28" s="382"/>
      <c r="BV28" s="380">
        <v>2315000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3465</v>
      </c>
      <c r="R29" s="469"/>
      <c r="S29" s="469"/>
      <c r="T29" s="469"/>
      <c r="U29" s="469"/>
      <c r="V29" s="508"/>
      <c r="W29" s="564"/>
      <c r="X29" s="565"/>
      <c r="Y29" s="566"/>
      <c r="Z29" s="467" t="s">
        <v>171</v>
      </c>
      <c r="AA29" s="447"/>
      <c r="AB29" s="447"/>
      <c r="AC29" s="447"/>
      <c r="AD29" s="447"/>
      <c r="AE29" s="447"/>
      <c r="AF29" s="447"/>
      <c r="AG29" s="448"/>
      <c r="AH29" s="468">
        <v>384</v>
      </c>
      <c r="AI29" s="469"/>
      <c r="AJ29" s="469"/>
      <c r="AK29" s="469"/>
      <c r="AL29" s="508"/>
      <c r="AM29" s="468">
        <v>1235228</v>
      </c>
      <c r="AN29" s="469"/>
      <c r="AO29" s="469"/>
      <c r="AP29" s="469"/>
      <c r="AQ29" s="469"/>
      <c r="AR29" s="508"/>
      <c r="AS29" s="468">
        <v>3217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2268486</v>
      </c>
      <c r="BO29" s="418"/>
      <c r="BP29" s="418"/>
      <c r="BQ29" s="418"/>
      <c r="BR29" s="418"/>
      <c r="BS29" s="418"/>
      <c r="BT29" s="418"/>
      <c r="BU29" s="419"/>
      <c r="BV29" s="417">
        <v>2660000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6711454</v>
      </c>
      <c r="BO30" s="587"/>
      <c r="BP30" s="587"/>
      <c r="BQ30" s="587"/>
      <c r="BR30" s="587"/>
      <c r="BS30" s="587"/>
      <c r="BT30" s="587"/>
      <c r="BU30" s="588"/>
      <c r="BV30" s="586">
        <v>5975798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キャトルセゾン松帆</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国民健康保険特別会計（直営診療施設勘定）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産地直売所事業特別会計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兵庫県町議会議員公務災害補償組合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ほくだん</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温泉事業特別会計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兵庫県市町交通災害共済組合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淡路島パルシェ</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津名港ターミナル事業特別会計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兵庫県後期高齢者医療広域連合(一般会計)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IF('各会計、関係団体の財政状況及び健全化判断比率'!B37="","",'各会計、関係団体の財政状況及び健全化判断比率'!B37)</f>
        <v>公共下水道事業特別会計</v>
      </c>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兵庫県後期高齢者医療広域連合(特別会計)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12</v>
      </c>
      <c r="BF39" s="598"/>
      <c r="BG39" s="599" t="str">
        <f>IF('各会計、関係団体の財政状況及び健全化判断比率'!B38="","",'各会計、関係団体の財政状況及び健全化判断比率'!B38)</f>
        <v>住宅用地造成事業等特別会計</v>
      </c>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淡路広域行政事務組合(一般会計)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淡路広域行政事務組合(淡路ふるさと市町村圏事業特別会計)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淡路広域行政事務組合(淡路公平委員会特別会計)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淡路広域行政事務組合(淡路食肉センター事業特別会計)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淡路広域行政事務組合(農業共済事業特別会計)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W39" sqref="W39:A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529</v>
      </c>
      <c r="D34" s="1184"/>
      <c r="E34" s="1185"/>
      <c r="F34" s="32">
        <v>1.84</v>
      </c>
      <c r="G34" s="33">
        <v>0.96</v>
      </c>
      <c r="H34" s="33">
        <v>1.62</v>
      </c>
      <c r="I34" s="33">
        <v>1.17</v>
      </c>
      <c r="J34" s="34">
        <v>2.77</v>
      </c>
      <c r="K34" s="22"/>
      <c r="L34" s="22"/>
      <c r="M34" s="22"/>
      <c r="N34" s="22"/>
      <c r="O34" s="22"/>
      <c r="P34" s="22"/>
    </row>
    <row r="35" spans="1:16" ht="39" customHeight="1" x14ac:dyDescent="0.15">
      <c r="A35" s="22"/>
      <c r="B35" s="35"/>
      <c r="C35" s="1178" t="s">
        <v>530</v>
      </c>
      <c r="D35" s="1179"/>
      <c r="E35" s="1180"/>
      <c r="F35" s="36">
        <v>0.96</v>
      </c>
      <c r="G35" s="37">
        <v>0.13</v>
      </c>
      <c r="H35" s="37">
        <v>0.3</v>
      </c>
      <c r="I35" s="37">
        <v>0.02</v>
      </c>
      <c r="J35" s="38">
        <v>0.78</v>
      </c>
      <c r="K35" s="22"/>
      <c r="L35" s="22"/>
      <c r="M35" s="22"/>
      <c r="N35" s="22"/>
      <c r="O35" s="22"/>
      <c r="P35" s="22"/>
    </row>
    <row r="36" spans="1:16" ht="39" customHeight="1" x14ac:dyDescent="0.15">
      <c r="A36" s="22"/>
      <c r="B36" s="35"/>
      <c r="C36" s="1178" t="s">
        <v>531</v>
      </c>
      <c r="D36" s="1179"/>
      <c r="E36" s="1180"/>
      <c r="F36" s="36">
        <v>0.01</v>
      </c>
      <c r="G36" s="37">
        <v>0.01</v>
      </c>
      <c r="H36" s="37">
        <v>0.11</v>
      </c>
      <c r="I36" s="37">
        <v>0.52</v>
      </c>
      <c r="J36" s="38">
        <v>0.38</v>
      </c>
      <c r="K36" s="22"/>
      <c r="L36" s="22"/>
      <c r="M36" s="22"/>
      <c r="N36" s="22"/>
      <c r="O36" s="22"/>
      <c r="P36" s="22"/>
    </row>
    <row r="37" spans="1:16" ht="39" customHeight="1" x14ac:dyDescent="0.15">
      <c r="A37" s="22"/>
      <c r="B37" s="35"/>
      <c r="C37" s="1178" t="s">
        <v>532</v>
      </c>
      <c r="D37" s="1179"/>
      <c r="E37" s="1180"/>
      <c r="F37" s="36">
        <v>7.0000000000000007E-2</v>
      </c>
      <c r="G37" s="37">
        <v>0.08</v>
      </c>
      <c r="H37" s="37">
        <v>0.08</v>
      </c>
      <c r="I37" s="37">
        <v>7.0000000000000007E-2</v>
      </c>
      <c r="J37" s="38">
        <v>0.1</v>
      </c>
      <c r="K37" s="22"/>
      <c r="L37" s="22"/>
      <c r="M37" s="22"/>
      <c r="N37" s="22"/>
      <c r="O37" s="22"/>
      <c r="P37" s="22"/>
    </row>
    <row r="38" spans="1:16" ht="39" customHeight="1" x14ac:dyDescent="0.15">
      <c r="A38" s="22"/>
      <c r="B38" s="35"/>
      <c r="C38" s="1178" t="s">
        <v>533</v>
      </c>
      <c r="D38" s="1179"/>
      <c r="E38" s="1180"/>
      <c r="F38" s="36">
        <v>0.05</v>
      </c>
      <c r="G38" s="37">
        <v>0.17</v>
      </c>
      <c r="H38" s="37">
        <v>0.22</v>
      </c>
      <c r="I38" s="37">
        <v>0</v>
      </c>
      <c r="J38" s="38">
        <v>0.02</v>
      </c>
      <c r="K38" s="22"/>
      <c r="L38" s="22"/>
      <c r="M38" s="22"/>
      <c r="N38" s="22"/>
      <c r="O38" s="22"/>
      <c r="P38" s="22"/>
    </row>
    <row r="39" spans="1:16" ht="39" customHeight="1" x14ac:dyDescent="0.15">
      <c r="A39" s="22"/>
      <c r="B39" s="35"/>
      <c r="C39" s="1178" t="s">
        <v>534</v>
      </c>
      <c r="D39" s="1179"/>
      <c r="E39" s="1180"/>
      <c r="F39" s="36">
        <v>0</v>
      </c>
      <c r="G39" s="37">
        <v>0</v>
      </c>
      <c r="H39" s="37">
        <v>0.01</v>
      </c>
      <c r="I39" s="37">
        <v>0.01</v>
      </c>
      <c r="J39" s="38">
        <v>0</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538</v>
      </c>
      <c r="D43" s="1182"/>
      <c r="E43" s="1183"/>
      <c r="F43" s="41">
        <v>0.01</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W39" sqref="W39:AK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5206</v>
      </c>
      <c r="L45" s="60">
        <v>5003</v>
      </c>
      <c r="M45" s="60">
        <v>4622</v>
      </c>
      <c r="N45" s="60">
        <v>4539</v>
      </c>
      <c r="O45" s="61">
        <v>4413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1695</v>
      </c>
      <c r="L48" s="64">
        <v>1693</v>
      </c>
      <c r="M48" s="64">
        <v>1438</v>
      </c>
      <c r="N48" s="64">
        <v>1436</v>
      </c>
      <c r="O48" s="65">
        <v>1348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567</v>
      </c>
      <c r="L49" s="64">
        <v>594</v>
      </c>
      <c r="M49" s="64">
        <v>836</v>
      </c>
      <c r="N49" s="64">
        <v>936</v>
      </c>
      <c r="O49" s="65">
        <v>967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4</v>
      </c>
      <c r="M51" s="64">
        <v>3</v>
      </c>
      <c r="N51" s="64">
        <v>2</v>
      </c>
      <c r="O51" s="65">
        <v>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4606</v>
      </c>
      <c r="L52" s="64">
        <v>4444</v>
      </c>
      <c r="M52" s="64">
        <v>4490</v>
      </c>
      <c r="N52" s="64">
        <v>4549</v>
      </c>
      <c r="O52" s="65">
        <v>4623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2865</v>
      </c>
      <c r="L53" s="69">
        <v>2850</v>
      </c>
      <c r="M53" s="69">
        <v>2409</v>
      </c>
      <c r="N53" s="69">
        <v>2364</v>
      </c>
      <c r="O53" s="70">
        <v>2107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W39" sqref="W39:AK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47690</v>
      </c>
      <c r="J41" s="83">
        <v>47233</v>
      </c>
      <c r="K41" s="83">
        <v>46048</v>
      </c>
      <c r="L41" s="83">
        <v>47068</v>
      </c>
      <c r="M41" s="84">
        <v>44889</v>
      </c>
    </row>
    <row r="42" spans="2:13" ht="27.75" customHeight="1" x14ac:dyDescent="0.15">
      <c r="B42" s="1204"/>
      <c r="C42" s="1205"/>
      <c r="D42" s="85"/>
      <c r="E42" s="1210" t="s">
        <v>26</v>
      </c>
      <c r="F42" s="1210"/>
      <c r="G42" s="1210"/>
      <c r="H42" s="1211"/>
      <c r="I42" s="86" t="s">
        <v>484</v>
      </c>
      <c r="J42" s="87" t="s">
        <v>484</v>
      </c>
      <c r="K42" s="87" t="s">
        <v>484</v>
      </c>
      <c r="L42" s="87" t="s">
        <v>484</v>
      </c>
      <c r="M42" s="88" t="s">
        <v>484</v>
      </c>
    </row>
    <row r="43" spans="2:13" ht="27.75" customHeight="1" x14ac:dyDescent="0.15">
      <c r="B43" s="1204"/>
      <c r="C43" s="1205"/>
      <c r="D43" s="85"/>
      <c r="E43" s="1210" t="s">
        <v>27</v>
      </c>
      <c r="F43" s="1210"/>
      <c r="G43" s="1210"/>
      <c r="H43" s="1211"/>
      <c r="I43" s="86">
        <v>28769</v>
      </c>
      <c r="J43" s="87">
        <v>28161</v>
      </c>
      <c r="K43" s="87">
        <v>24075</v>
      </c>
      <c r="L43" s="87">
        <v>22963</v>
      </c>
      <c r="M43" s="88">
        <v>22275</v>
      </c>
    </row>
    <row r="44" spans="2:13" ht="27.75" customHeight="1" x14ac:dyDescent="0.15">
      <c r="B44" s="1204"/>
      <c r="C44" s="1205"/>
      <c r="D44" s="85"/>
      <c r="E44" s="1210" t="s">
        <v>28</v>
      </c>
      <c r="F44" s="1210"/>
      <c r="G44" s="1210"/>
      <c r="H44" s="1211"/>
      <c r="I44" s="86">
        <v>7373</v>
      </c>
      <c r="J44" s="87">
        <v>7873</v>
      </c>
      <c r="K44" s="87">
        <v>11781</v>
      </c>
      <c r="L44" s="87">
        <v>11282</v>
      </c>
      <c r="M44" s="88">
        <v>10758</v>
      </c>
    </row>
    <row r="45" spans="2:13" ht="27.75" customHeight="1" x14ac:dyDescent="0.15">
      <c r="B45" s="1204"/>
      <c r="C45" s="1205"/>
      <c r="D45" s="85"/>
      <c r="E45" s="1210" t="s">
        <v>29</v>
      </c>
      <c r="F45" s="1210"/>
      <c r="G45" s="1210"/>
      <c r="H45" s="1211"/>
      <c r="I45" s="86">
        <v>6838</v>
      </c>
      <c r="J45" s="87">
        <v>6265</v>
      </c>
      <c r="K45" s="87">
        <v>6046</v>
      </c>
      <c r="L45" s="87">
        <v>5704</v>
      </c>
      <c r="M45" s="88">
        <v>5302</v>
      </c>
    </row>
    <row r="46" spans="2:13" ht="27.75" customHeight="1" x14ac:dyDescent="0.15">
      <c r="B46" s="1204"/>
      <c r="C46" s="1205"/>
      <c r="D46" s="89"/>
      <c r="E46" s="1210" t="s">
        <v>30</v>
      </c>
      <c r="F46" s="1210"/>
      <c r="G46" s="1210"/>
      <c r="H46" s="1211"/>
      <c r="I46" s="86">
        <v>0</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6649</v>
      </c>
      <c r="J50" s="87">
        <v>7798</v>
      </c>
      <c r="K50" s="87">
        <v>8770</v>
      </c>
      <c r="L50" s="87">
        <v>9074</v>
      </c>
      <c r="M50" s="88">
        <v>8879</v>
      </c>
    </row>
    <row r="51" spans="2:13" ht="27.75" customHeight="1" x14ac:dyDescent="0.15">
      <c r="B51" s="1204"/>
      <c r="C51" s="1205"/>
      <c r="D51" s="85"/>
      <c r="E51" s="1210" t="s">
        <v>36</v>
      </c>
      <c r="F51" s="1210"/>
      <c r="G51" s="1210"/>
      <c r="H51" s="1211"/>
      <c r="I51" s="86">
        <v>2987</v>
      </c>
      <c r="J51" s="87">
        <v>3677</v>
      </c>
      <c r="K51" s="87">
        <v>3493</v>
      </c>
      <c r="L51" s="87">
        <v>4594</v>
      </c>
      <c r="M51" s="88">
        <v>4238</v>
      </c>
    </row>
    <row r="52" spans="2:13" ht="27.75" customHeight="1" x14ac:dyDescent="0.15">
      <c r="B52" s="1206"/>
      <c r="C52" s="1207"/>
      <c r="D52" s="85"/>
      <c r="E52" s="1210" t="s">
        <v>37</v>
      </c>
      <c r="F52" s="1210"/>
      <c r="G52" s="1210"/>
      <c r="H52" s="1211"/>
      <c r="I52" s="86">
        <v>44992</v>
      </c>
      <c r="J52" s="87">
        <v>45176</v>
      </c>
      <c r="K52" s="87">
        <v>44283</v>
      </c>
      <c r="L52" s="87">
        <v>44323</v>
      </c>
      <c r="M52" s="88">
        <v>43113</v>
      </c>
    </row>
    <row r="53" spans="2:13" ht="27.75" customHeight="1" thickBot="1" x14ac:dyDescent="0.2">
      <c r="B53" s="1217" t="s">
        <v>21</v>
      </c>
      <c r="C53" s="1218"/>
      <c r="D53" s="92"/>
      <c r="E53" s="1219" t="s">
        <v>38</v>
      </c>
      <c r="F53" s="1219"/>
      <c r="G53" s="1219"/>
      <c r="H53" s="1220"/>
      <c r="I53" s="93">
        <v>36043</v>
      </c>
      <c r="J53" s="94">
        <v>32881</v>
      </c>
      <c r="K53" s="94">
        <v>31404</v>
      </c>
      <c r="L53" s="94">
        <v>29027</v>
      </c>
      <c r="M53" s="95">
        <v>26994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 zoomScale="70" zoomScaleNormal="70" zoomScaleSheetLayoutView="55" workbookViewId="0">
      <selection activeCell="E84" sqref="E84"/>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561</v>
      </c>
      <c r="I42" s="354"/>
      <c r="J42" s="354"/>
      <c r="K42" s="354"/>
      <c r="L42" s="246"/>
      <c r="M42" s="246"/>
      <c r="N42" s="246"/>
      <c r="O42" s="246"/>
    </row>
    <row r="43" spans="2:17" ht="13.5" x14ac:dyDescent="0.15">
      <c r="B43" s="250"/>
      <c r="C43" s="246"/>
      <c r="D43" s="246"/>
      <c r="E43" s="246"/>
      <c r="F43" s="246"/>
      <c r="G43" s="1233"/>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562</v>
      </c>
    </row>
    <row r="50" spans="1:17" ht="13.5" x14ac:dyDescent="0.15">
      <c r="B50" s="250"/>
      <c r="C50" s="246"/>
      <c r="D50" s="246"/>
      <c r="E50" s="246"/>
      <c r="F50" s="246"/>
      <c r="G50" s="1242"/>
      <c r="H50" s="1243"/>
      <c r="I50" s="1243"/>
      <c r="J50" s="1244"/>
      <c r="K50" s="356" t="s">
        <v>524</v>
      </c>
      <c r="L50" s="356" t="s">
        <v>525</v>
      </c>
      <c r="M50" s="356" t="s">
        <v>526</v>
      </c>
      <c r="N50" s="356" t="s">
        <v>527</v>
      </c>
      <c r="O50" s="356" t="s">
        <v>528</v>
      </c>
    </row>
    <row r="51" spans="1:17" ht="13.5" x14ac:dyDescent="0.15">
      <c r="B51" s="250"/>
      <c r="C51" s="246"/>
      <c r="D51" s="246"/>
      <c r="E51" s="246"/>
      <c r="F51" s="246"/>
      <c r="G51" s="1245" t="s">
        <v>563</v>
      </c>
      <c r="H51" s="1246"/>
      <c r="I51" s="1251" t="s">
        <v>564</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569</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565</v>
      </c>
      <c r="H55" s="1226"/>
      <c r="I55" s="1231" t="s">
        <v>564</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569</v>
      </c>
      <c r="J57" s="1223"/>
      <c r="K57" s="1256"/>
      <c r="L57" s="1256"/>
      <c r="M57" s="1256"/>
      <c r="N57" s="1256"/>
      <c r="O57" s="1256"/>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561</v>
      </c>
      <c r="I64" s="354"/>
      <c r="J64" s="354"/>
      <c r="K64" s="354"/>
      <c r="L64" s="246"/>
      <c r="M64" s="246"/>
      <c r="N64" s="246"/>
      <c r="O64" s="246"/>
    </row>
    <row r="65" spans="2:30" ht="13.5" x14ac:dyDescent="0.15">
      <c r="B65" s="250"/>
      <c r="C65" s="246"/>
      <c r="D65" s="246"/>
      <c r="E65" s="246"/>
      <c r="F65" s="246"/>
      <c r="G65" s="1233" t="s">
        <v>570</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567</v>
      </c>
      <c r="I71" s="370"/>
      <c r="J71" s="366"/>
      <c r="K71" s="366"/>
      <c r="L71" s="367"/>
      <c r="M71" s="366"/>
      <c r="N71" s="367"/>
      <c r="O71" s="368"/>
    </row>
    <row r="72" spans="2:30" ht="13.5" x14ac:dyDescent="0.15">
      <c r="B72" s="250"/>
      <c r="C72" s="246"/>
      <c r="D72" s="246"/>
      <c r="E72" s="246"/>
      <c r="F72" s="246"/>
      <c r="G72" s="1242"/>
      <c r="H72" s="1243"/>
      <c r="I72" s="1243"/>
      <c r="J72" s="1244"/>
      <c r="K72" s="356" t="s">
        <v>524</v>
      </c>
      <c r="L72" s="356" t="s">
        <v>525</v>
      </c>
      <c r="M72" s="356" t="s">
        <v>526</v>
      </c>
      <c r="N72" s="356" t="s">
        <v>527</v>
      </c>
      <c r="O72" s="356" t="s">
        <v>528</v>
      </c>
    </row>
    <row r="73" spans="2:30" ht="13.5" x14ac:dyDescent="0.15">
      <c r="B73" s="250"/>
      <c r="C73" s="246"/>
      <c r="D73" s="246"/>
      <c r="E73" s="246"/>
      <c r="F73" s="246"/>
      <c r="G73" s="1245" t="s">
        <v>563</v>
      </c>
      <c r="H73" s="1246"/>
      <c r="I73" s="1251" t="s">
        <v>564</v>
      </c>
      <c r="J73" s="1251"/>
      <c r="K73" s="1232">
        <v>263.60000000000002</v>
      </c>
      <c r="L73" s="1232">
        <v>237.8</v>
      </c>
      <c r="M73" s="1221">
        <v>229.2</v>
      </c>
      <c r="N73" s="1221">
        <v>208.8</v>
      </c>
      <c r="O73" s="1221">
        <v>200.1</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568</v>
      </c>
      <c r="J75" s="1231"/>
      <c r="K75" s="1253">
        <v>21.5</v>
      </c>
      <c r="L75" s="1253">
        <v>20.7</v>
      </c>
      <c r="M75" s="1253">
        <v>19.7</v>
      </c>
      <c r="N75" s="1253">
        <v>18.399999999999999</v>
      </c>
      <c r="O75" s="1253">
        <v>16.7</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565</v>
      </c>
      <c r="H77" s="1226"/>
      <c r="I77" s="1231" t="s">
        <v>564</v>
      </c>
      <c r="J77" s="1231"/>
      <c r="K77" s="1232">
        <v>76.2</v>
      </c>
      <c r="L77" s="1232">
        <v>65.3</v>
      </c>
      <c r="M77" s="1221">
        <v>60.8</v>
      </c>
      <c r="N77" s="1221">
        <v>58.5</v>
      </c>
      <c r="O77" s="1221">
        <v>54.6</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568</v>
      </c>
      <c r="J79" s="1223"/>
      <c r="K79" s="1224">
        <v>12.8</v>
      </c>
      <c r="L79" s="1224">
        <v>12</v>
      </c>
      <c r="M79" s="1224">
        <v>11.1</v>
      </c>
      <c r="N79" s="1224">
        <v>10.7</v>
      </c>
      <c r="O79" s="1224">
        <v>10</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A117" sqref="A1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48752</v>
      </c>
      <c r="E3" s="118"/>
      <c r="F3" s="119">
        <v>75709</v>
      </c>
      <c r="G3" s="120"/>
      <c r="H3" s="121"/>
    </row>
    <row r="4" spans="1:8" x14ac:dyDescent="0.15">
      <c r="A4" s="122"/>
      <c r="B4" s="123"/>
      <c r="C4" s="124"/>
      <c r="D4" s="125">
        <v>33158</v>
      </c>
      <c r="E4" s="126"/>
      <c r="F4" s="127">
        <v>35212</v>
      </c>
      <c r="G4" s="128"/>
      <c r="H4" s="129"/>
    </row>
    <row r="5" spans="1:8" x14ac:dyDescent="0.15">
      <c r="A5" s="110" t="s">
        <v>518</v>
      </c>
      <c r="B5" s="115"/>
      <c r="C5" s="116"/>
      <c r="D5" s="117">
        <v>68067</v>
      </c>
      <c r="E5" s="118"/>
      <c r="F5" s="119">
        <v>90961</v>
      </c>
      <c r="G5" s="120"/>
      <c r="H5" s="121"/>
    </row>
    <row r="6" spans="1:8" x14ac:dyDescent="0.15">
      <c r="A6" s="122"/>
      <c r="B6" s="123"/>
      <c r="C6" s="124"/>
      <c r="D6" s="125">
        <v>42139</v>
      </c>
      <c r="E6" s="126"/>
      <c r="F6" s="127">
        <v>37720</v>
      </c>
      <c r="G6" s="128"/>
      <c r="H6" s="129"/>
    </row>
    <row r="7" spans="1:8" x14ac:dyDescent="0.15">
      <c r="A7" s="110" t="s">
        <v>519</v>
      </c>
      <c r="B7" s="115"/>
      <c r="C7" s="116"/>
      <c r="D7" s="117">
        <v>57371</v>
      </c>
      <c r="E7" s="118"/>
      <c r="F7" s="119">
        <v>106614</v>
      </c>
      <c r="G7" s="120"/>
      <c r="H7" s="121"/>
    </row>
    <row r="8" spans="1:8" x14ac:dyDescent="0.15">
      <c r="A8" s="122"/>
      <c r="B8" s="123"/>
      <c r="C8" s="124"/>
      <c r="D8" s="125">
        <v>27325</v>
      </c>
      <c r="E8" s="126"/>
      <c r="F8" s="127">
        <v>45545</v>
      </c>
      <c r="G8" s="128"/>
      <c r="H8" s="129"/>
    </row>
    <row r="9" spans="1:8" x14ac:dyDescent="0.15">
      <c r="A9" s="110" t="s">
        <v>520</v>
      </c>
      <c r="B9" s="115"/>
      <c r="C9" s="116"/>
      <c r="D9" s="117">
        <v>89865</v>
      </c>
      <c r="E9" s="118"/>
      <c r="F9" s="119">
        <v>85459</v>
      </c>
      <c r="G9" s="120"/>
      <c r="H9" s="121"/>
    </row>
    <row r="10" spans="1:8" x14ac:dyDescent="0.15">
      <c r="A10" s="122"/>
      <c r="B10" s="123"/>
      <c r="C10" s="124"/>
      <c r="D10" s="125">
        <v>62150</v>
      </c>
      <c r="E10" s="126"/>
      <c r="F10" s="127">
        <v>44378</v>
      </c>
      <c r="G10" s="128"/>
      <c r="H10" s="129"/>
    </row>
    <row r="11" spans="1:8" x14ac:dyDescent="0.15">
      <c r="A11" s="110" t="s">
        <v>521</v>
      </c>
      <c r="B11" s="115"/>
      <c r="C11" s="116"/>
      <c r="D11" s="117">
        <v>60654</v>
      </c>
      <c r="E11" s="118"/>
      <c r="F11" s="119">
        <v>83280</v>
      </c>
      <c r="G11" s="120"/>
      <c r="H11" s="121"/>
    </row>
    <row r="12" spans="1:8" x14ac:dyDescent="0.15">
      <c r="A12" s="122"/>
      <c r="B12" s="123"/>
      <c r="C12" s="130"/>
      <c r="D12" s="125">
        <v>36800</v>
      </c>
      <c r="E12" s="126"/>
      <c r="F12" s="127">
        <v>43123</v>
      </c>
      <c r="G12" s="128"/>
      <c r="H12" s="129"/>
    </row>
    <row r="13" spans="1:8" x14ac:dyDescent="0.15">
      <c r="A13" s="110"/>
      <c r="B13" s="115"/>
      <c r="C13" s="131"/>
      <c r="D13" s="132">
        <v>64942</v>
      </c>
      <c r="E13" s="133"/>
      <c r="F13" s="134">
        <v>88405</v>
      </c>
      <c r="G13" s="135"/>
      <c r="H13" s="121"/>
    </row>
    <row r="14" spans="1:8" x14ac:dyDescent="0.15">
      <c r="A14" s="122"/>
      <c r="B14" s="123"/>
      <c r="C14" s="124"/>
      <c r="D14" s="125">
        <v>40314</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1.85</v>
      </c>
      <c r="C19" s="136">
        <f>ROUND(VALUE(SUBSTITUTE(実質収支比率等に係る経年分析!G$48,"▲","-")),2)</f>
        <v>0.96</v>
      </c>
      <c r="D19" s="136">
        <f>ROUND(VALUE(SUBSTITUTE(実質収支比率等に係る経年分析!H$48,"▲","-")),2)</f>
        <v>1.62</v>
      </c>
      <c r="E19" s="136">
        <f>ROUND(VALUE(SUBSTITUTE(実質収支比率等に係る経年分析!I$48,"▲","-")),2)</f>
        <v>1.17</v>
      </c>
      <c r="F19" s="136">
        <f>ROUND(VALUE(SUBSTITUTE(実質収支比率等に係る経年分析!J$48,"▲","-")),2)</f>
        <v>2.77</v>
      </c>
    </row>
    <row r="20" spans="1:11" x14ac:dyDescent="0.15">
      <c r="A20" s="136" t="s">
        <v>43</v>
      </c>
      <c r="B20" s="136">
        <f>ROUND(VALUE(SUBSTITUTE(実質収支比率等に係る経年分析!F$47,"▲","-")),2)</f>
        <v>9.58</v>
      </c>
      <c r="C20" s="136">
        <f>ROUND(VALUE(SUBSTITUTE(実質収支比率等に係る経年分析!G$47,"▲","-")),2)</f>
        <v>11.11</v>
      </c>
      <c r="D20" s="136">
        <f>ROUND(VALUE(SUBSTITUTE(実質収支比率等に係る経年分析!H$47,"▲","-")),2)</f>
        <v>13.82</v>
      </c>
      <c r="E20" s="136">
        <f>ROUND(VALUE(SUBSTITUTE(実質収支比率等に係る経年分析!I$47,"▲","-")),2)</f>
        <v>12.75</v>
      </c>
      <c r="F20" s="136">
        <f>ROUND(VALUE(SUBSTITUTE(実質収支比率等に係る経年分析!J$47,"▲","-")),2)</f>
        <v>13.71</v>
      </c>
    </row>
    <row r="21" spans="1:11" x14ac:dyDescent="0.15">
      <c r="A21" s="136" t="s">
        <v>44</v>
      </c>
      <c r="B21" s="136">
        <f>IF(ISNUMBER(VALUE(SUBSTITUTE(実質収支比率等に係る経年分析!F$49,"▲","-"))),ROUND(VALUE(SUBSTITUTE(実質収支比率等に係る経年分析!F$49,"▲","-")),2),NA())</f>
        <v>0.03</v>
      </c>
      <c r="C21" s="136">
        <f>IF(ISNUMBER(VALUE(SUBSTITUTE(実質収支比率等に係る経年分析!G$49,"▲","-"))),ROUND(VALUE(SUBSTITUTE(実質収支比率等に係る経年分析!G$49,"▲","-")),2),NA())</f>
        <v>3.91</v>
      </c>
      <c r="D21" s="136">
        <f>IF(ISNUMBER(VALUE(SUBSTITUTE(実質収支比率等に係る経年分析!H$49,"▲","-"))),ROUND(VALUE(SUBSTITUTE(実質収支比率等に係る経年分析!H$49,"▲","-")),2),NA())</f>
        <v>6.11</v>
      </c>
      <c r="E21" s="136">
        <f>IF(ISNUMBER(VALUE(SUBSTITUTE(実質収支比率等に係る経年分析!I$49,"▲","-"))),ROUND(VALUE(SUBSTITUTE(実質収支比率等に係る経年分析!I$49,"▲","-")),2),NA())</f>
        <v>4.4400000000000004</v>
      </c>
      <c r="F21" s="136">
        <f>IF(ISNUMBER(VALUE(SUBSTITUTE(実質収支比率等に係る経年分析!J$49,"▲","-"))),ROUND(VALUE(SUBSTITUTE(実質収支比率等に係る経年分析!J$49,"▲","-")),2),NA())</f>
        <v>9.14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産地直売所事業特別会計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住宅用地造成事業等特別会計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0.38</v>
      </c>
    </row>
    <row r="35" spans="1:16" x14ac:dyDescent="0.15">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4606</v>
      </c>
      <c r="E42" s="138"/>
      <c r="F42" s="138"/>
      <c r="G42" s="138">
        <f>'実質公債費比率（分子）の構造'!L$52</f>
        <v>4444</v>
      </c>
      <c r="H42" s="138"/>
      <c r="I42" s="138"/>
      <c r="J42" s="138">
        <f>'実質公債費比率（分子）の構造'!M$52</f>
        <v>4490</v>
      </c>
      <c r="K42" s="138"/>
      <c r="L42" s="138"/>
      <c r="M42" s="138">
        <f>'実質公債費比率（分子）の構造'!N$52</f>
        <v>4549</v>
      </c>
      <c r="N42" s="138"/>
      <c r="O42" s="138"/>
      <c r="P42" s="138">
        <f>'実質公債費比率（分子）の構造'!O$52</f>
        <v>4623</v>
      </c>
    </row>
    <row r="43" spans="1:16" x14ac:dyDescent="0.15">
      <c r="A43" s="138" t="s">
        <v>52</v>
      </c>
      <c r="B43" s="138">
        <f>'実質公債費比率（分子）の構造'!K$51</f>
        <v>3</v>
      </c>
      <c r="C43" s="138"/>
      <c r="D43" s="138"/>
      <c r="E43" s="138">
        <f>'実質公債費比率（分子）の構造'!L$51</f>
        <v>4</v>
      </c>
      <c r="F43" s="138"/>
      <c r="G43" s="138"/>
      <c r="H43" s="138">
        <f>'実質公債費比率（分子）の構造'!M$51</f>
        <v>3</v>
      </c>
      <c r="I43" s="138"/>
      <c r="J43" s="138"/>
      <c r="K43" s="138">
        <f>'実質公債費比率（分子）の構造'!N$51</f>
        <v>2</v>
      </c>
      <c r="L43" s="138"/>
      <c r="M43" s="138"/>
      <c r="N43" s="138">
        <f>'実質公債費比率（分子）の構造'!O$51</f>
        <v>2</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567</v>
      </c>
      <c r="C45" s="138"/>
      <c r="D45" s="138"/>
      <c r="E45" s="138">
        <f>'実質公債費比率（分子）の構造'!L$49</f>
        <v>594</v>
      </c>
      <c r="F45" s="138"/>
      <c r="G45" s="138"/>
      <c r="H45" s="138">
        <f>'実質公債費比率（分子）の構造'!M$49</f>
        <v>836</v>
      </c>
      <c r="I45" s="138"/>
      <c r="J45" s="138"/>
      <c r="K45" s="138">
        <f>'実質公債費比率（分子）の構造'!N$49</f>
        <v>936</v>
      </c>
      <c r="L45" s="138"/>
      <c r="M45" s="138"/>
      <c r="N45" s="138">
        <f>'実質公債費比率（分子）の構造'!O$49</f>
        <v>967</v>
      </c>
      <c r="O45" s="138"/>
      <c r="P45" s="138"/>
    </row>
    <row r="46" spans="1:16" x14ac:dyDescent="0.15">
      <c r="A46" s="138" t="s">
        <v>55</v>
      </c>
      <c r="B46" s="138">
        <f>'実質公債費比率（分子）の構造'!K$48</f>
        <v>1695</v>
      </c>
      <c r="C46" s="138"/>
      <c r="D46" s="138"/>
      <c r="E46" s="138">
        <f>'実質公債費比率（分子）の構造'!L$48</f>
        <v>1693</v>
      </c>
      <c r="F46" s="138"/>
      <c r="G46" s="138"/>
      <c r="H46" s="138">
        <f>'実質公債費比率（分子）の構造'!M$48</f>
        <v>1438</v>
      </c>
      <c r="I46" s="138"/>
      <c r="J46" s="138"/>
      <c r="K46" s="138">
        <f>'実質公債費比率（分子）の構造'!N$48</f>
        <v>1436</v>
      </c>
      <c r="L46" s="138"/>
      <c r="M46" s="138"/>
      <c r="N46" s="138">
        <f>'実質公債費比率（分子）の構造'!O$48</f>
        <v>1348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5206</v>
      </c>
      <c r="C49" s="138"/>
      <c r="D49" s="138"/>
      <c r="E49" s="138">
        <f>'実質公債費比率（分子）の構造'!L$45</f>
        <v>5003</v>
      </c>
      <c r="F49" s="138"/>
      <c r="G49" s="138"/>
      <c r="H49" s="138">
        <f>'実質公債費比率（分子）の構造'!M$45</f>
        <v>4622</v>
      </c>
      <c r="I49" s="138"/>
      <c r="J49" s="138"/>
      <c r="K49" s="138">
        <f>'実質公債費比率（分子）の構造'!N$45</f>
        <v>4539</v>
      </c>
      <c r="L49" s="138"/>
      <c r="M49" s="138"/>
      <c r="N49" s="138">
        <f>'実質公債費比率（分子）の構造'!O$45</f>
        <v>4413</v>
      </c>
      <c r="O49" s="138"/>
      <c r="P49" s="138"/>
    </row>
    <row r="50" spans="1:16" x14ac:dyDescent="0.15">
      <c r="A50" s="138" t="s">
        <v>59</v>
      </c>
      <c r="B50" s="138" t="e">
        <f>NA()</f>
        <v>#N/A</v>
      </c>
      <c r="C50" s="138">
        <f>IF(ISNUMBER('実質公債費比率（分子）の構造'!K$53),'実質公債費比率（分子）の構造'!K$53,NA())</f>
        <v>2865</v>
      </c>
      <c r="D50" s="138" t="e">
        <f>NA()</f>
        <v>#N/A</v>
      </c>
      <c r="E50" s="138" t="e">
        <f>NA()</f>
        <v>#N/A</v>
      </c>
      <c r="F50" s="138">
        <f>IF(ISNUMBER('実質公債費比率（分子）の構造'!L$53),'実質公債費比率（分子）の構造'!L$53,NA())</f>
        <v>2850</v>
      </c>
      <c r="G50" s="138" t="e">
        <f>NA()</f>
        <v>#N/A</v>
      </c>
      <c r="H50" s="138" t="e">
        <f>NA()</f>
        <v>#N/A</v>
      </c>
      <c r="I50" s="138">
        <f>IF(ISNUMBER('実質公債費比率（分子）の構造'!M$53),'実質公債費比率（分子）の構造'!M$53,NA())</f>
        <v>2409</v>
      </c>
      <c r="J50" s="138" t="e">
        <f>NA()</f>
        <v>#N/A</v>
      </c>
      <c r="K50" s="138" t="e">
        <f>NA()</f>
        <v>#N/A</v>
      </c>
      <c r="L50" s="138">
        <f>IF(ISNUMBER('実質公債費比率（分子）の構造'!N$53),'実質公債費比率（分子）の構造'!N$53,NA())</f>
        <v>2364</v>
      </c>
      <c r="M50" s="138" t="e">
        <f>NA()</f>
        <v>#N/A</v>
      </c>
      <c r="N50" s="138" t="e">
        <f>NA()</f>
        <v>#N/A</v>
      </c>
      <c r="O50" s="138">
        <f>IF(ISNUMBER('実質公債費比率（分子）の構造'!O$53),'実質公債費比率（分子）の構造'!O$53,NA())</f>
        <v>2107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44992</v>
      </c>
      <c r="E56" s="137"/>
      <c r="F56" s="137"/>
      <c r="G56" s="137">
        <f>'将来負担比率（分子）の構造'!J$52</f>
        <v>45176</v>
      </c>
      <c r="H56" s="137"/>
      <c r="I56" s="137"/>
      <c r="J56" s="137">
        <f>'将来負担比率（分子）の構造'!K$52</f>
        <v>44283</v>
      </c>
      <c r="K56" s="137"/>
      <c r="L56" s="137"/>
      <c r="M56" s="137">
        <f>'将来負担比率（分子）の構造'!L$52</f>
        <v>44323</v>
      </c>
      <c r="N56" s="137"/>
      <c r="O56" s="137"/>
      <c r="P56" s="137">
        <f>'将来負担比率（分子）の構造'!M$52</f>
        <v>43113</v>
      </c>
    </row>
    <row r="57" spans="1:16" x14ac:dyDescent="0.15">
      <c r="A57" s="137" t="s">
        <v>36</v>
      </c>
      <c r="B57" s="137"/>
      <c r="C57" s="137"/>
      <c r="D57" s="137">
        <f>'将来負担比率（分子）の構造'!I$51</f>
        <v>2987</v>
      </c>
      <c r="E57" s="137"/>
      <c r="F57" s="137"/>
      <c r="G57" s="137">
        <f>'将来負担比率（分子）の構造'!J$51</f>
        <v>3677</v>
      </c>
      <c r="H57" s="137"/>
      <c r="I57" s="137"/>
      <c r="J57" s="137">
        <f>'将来負担比率（分子）の構造'!K$51</f>
        <v>3493</v>
      </c>
      <c r="K57" s="137"/>
      <c r="L57" s="137"/>
      <c r="M57" s="137">
        <f>'将来負担比率（分子）の構造'!L$51</f>
        <v>4594</v>
      </c>
      <c r="N57" s="137"/>
      <c r="O57" s="137"/>
      <c r="P57" s="137">
        <f>'将来負担比率（分子）の構造'!M$51</f>
        <v>4238</v>
      </c>
    </row>
    <row r="58" spans="1:16" x14ac:dyDescent="0.15">
      <c r="A58" s="137" t="s">
        <v>35</v>
      </c>
      <c r="B58" s="137"/>
      <c r="C58" s="137"/>
      <c r="D58" s="137">
        <f>'将来負担比率（分子）の構造'!I$50</f>
        <v>6649</v>
      </c>
      <c r="E58" s="137"/>
      <c r="F58" s="137"/>
      <c r="G58" s="137">
        <f>'将来負担比率（分子）の構造'!J$50</f>
        <v>7798</v>
      </c>
      <c r="H58" s="137"/>
      <c r="I58" s="137"/>
      <c r="J58" s="137">
        <f>'将来負担比率（分子）の構造'!K$50</f>
        <v>8770</v>
      </c>
      <c r="K58" s="137"/>
      <c r="L58" s="137"/>
      <c r="M58" s="137">
        <f>'将来負担比率（分子）の構造'!L$50</f>
        <v>9074</v>
      </c>
      <c r="N58" s="137"/>
      <c r="O58" s="137"/>
      <c r="P58" s="137">
        <f>'将来負担比率（分子）の構造'!M$50</f>
        <v>8879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6838</v>
      </c>
      <c r="C62" s="137"/>
      <c r="D62" s="137"/>
      <c r="E62" s="137">
        <f>'将来負担比率（分子）の構造'!J$45</f>
        <v>6265</v>
      </c>
      <c r="F62" s="137"/>
      <c r="G62" s="137"/>
      <c r="H62" s="137">
        <f>'将来負担比率（分子）の構造'!K$45</f>
        <v>6046</v>
      </c>
      <c r="I62" s="137"/>
      <c r="J62" s="137"/>
      <c r="K62" s="137">
        <f>'将来負担比率（分子）の構造'!L$45</f>
        <v>5704</v>
      </c>
      <c r="L62" s="137"/>
      <c r="M62" s="137"/>
      <c r="N62" s="137">
        <f>'将来負担比率（分子）の構造'!M$45</f>
        <v>5302</v>
      </c>
      <c r="O62" s="137"/>
      <c r="P62" s="137"/>
    </row>
    <row r="63" spans="1:16" x14ac:dyDescent="0.15">
      <c r="A63" s="137" t="s">
        <v>28</v>
      </c>
      <c r="B63" s="137">
        <f>'将来負担比率（分子）の構造'!I$44</f>
        <v>7373</v>
      </c>
      <c r="C63" s="137"/>
      <c r="D63" s="137"/>
      <c r="E63" s="137">
        <f>'将来負担比率（分子）の構造'!J$44</f>
        <v>7873</v>
      </c>
      <c r="F63" s="137"/>
      <c r="G63" s="137"/>
      <c r="H63" s="137">
        <f>'将来負担比率（分子）の構造'!K$44</f>
        <v>11781</v>
      </c>
      <c r="I63" s="137"/>
      <c r="J63" s="137"/>
      <c r="K63" s="137">
        <f>'将来負担比率（分子）の構造'!L$44</f>
        <v>11282</v>
      </c>
      <c r="L63" s="137"/>
      <c r="M63" s="137"/>
      <c r="N63" s="137">
        <f>'将来負担比率（分子）の構造'!M$44</f>
        <v>10758</v>
      </c>
      <c r="O63" s="137"/>
      <c r="P63" s="137"/>
    </row>
    <row r="64" spans="1:16" x14ac:dyDescent="0.15">
      <c r="A64" s="137" t="s">
        <v>27</v>
      </c>
      <c r="B64" s="137">
        <f>'将来負担比率（分子）の構造'!I$43</f>
        <v>28769</v>
      </c>
      <c r="C64" s="137"/>
      <c r="D64" s="137"/>
      <c r="E64" s="137">
        <f>'将来負担比率（分子）の構造'!J$43</f>
        <v>28161</v>
      </c>
      <c r="F64" s="137"/>
      <c r="G64" s="137"/>
      <c r="H64" s="137">
        <f>'将来負担比率（分子）の構造'!K$43</f>
        <v>24075</v>
      </c>
      <c r="I64" s="137"/>
      <c r="J64" s="137"/>
      <c r="K64" s="137">
        <f>'将来負担比率（分子）の構造'!L$43</f>
        <v>22963</v>
      </c>
      <c r="L64" s="137"/>
      <c r="M64" s="137"/>
      <c r="N64" s="137">
        <f>'将来負担比率（分子）の構造'!M$43</f>
        <v>22275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47690</v>
      </c>
      <c r="C66" s="137"/>
      <c r="D66" s="137"/>
      <c r="E66" s="137">
        <f>'将来負担比率（分子）の構造'!J$41</f>
        <v>47233</v>
      </c>
      <c r="F66" s="137"/>
      <c r="G66" s="137"/>
      <c r="H66" s="137">
        <f>'将来負担比率（分子）の構造'!K$41</f>
        <v>46048</v>
      </c>
      <c r="I66" s="137"/>
      <c r="J66" s="137"/>
      <c r="K66" s="137">
        <f>'将来負担比率（分子）の構造'!L$41</f>
        <v>47068</v>
      </c>
      <c r="L66" s="137"/>
      <c r="M66" s="137"/>
      <c r="N66" s="137">
        <f>'将来負担比率（分子）の構造'!M$41</f>
        <v>44889</v>
      </c>
      <c r="O66" s="137"/>
      <c r="P66" s="137"/>
    </row>
    <row r="67" spans="1:16" x14ac:dyDescent="0.15">
      <c r="A67" s="137" t="s">
        <v>63</v>
      </c>
      <c r="B67" s="137" t="e">
        <f>NA()</f>
        <v>#N/A</v>
      </c>
      <c r="C67" s="137">
        <f>IF(ISNUMBER('将来負担比率（分子）の構造'!I$53), IF('将来負担比率（分子）の構造'!I$53 &lt; 0, 0, '将来負担比率（分子）の構造'!I$53), NA())</f>
        <v>36043</v>
      </c>
      <c r="D67" s="137" t="e">
        <f>NA()</f>
        <v>#N/A</v>
      </c>
      <c r="E67" s="137" t="e">
        <f>NA()</f>
        <v>#N/A</v>
      </c>
      <c r="F67" s="137">
        <f>IF(ISNUMBER('将来負担比率（分子）の構造'!J$53), IF('将来負担比率（分子）の構造'!J$53 &lt; 0, 0, '将来負担比率（分子）の構造'!J$53), NA())</f>
        <v>32881</v>
      </c>
      <c r="G67" s="137" t="e">
        <f>NA()</f>
        <v>#N/A</v>
      </c>
      <c r="H67" s="137" t="e">
        <f>NA()</f>
        <v>#N/A</v>
      </c>
      <c r="I67" s="137">
        <f>IF(ISNUMBER('将来負担比率（分子）の構造'!K$53), IF('将来負担比率（分子）の構造'!K$53 &lt; 0, 0, '将来負担比率（分子）の構造'!K$53), NA())</f>
        <v>31404</v>
      </c>
      <c r="J67" s="137" t="e">
        <f>NA()</f>
        <v>#N/A</v>
      </c>
      <c r="K67" s="137" t="e">
        <f>NA()</f>
        <v>#N/A</v>
      </c>
      <c r="L67" s="137">
        <f>IF(ISNUMBER('将来負担比率（分子）の構造'!L$53), IF('将来負担比率（分子）の構造'!L$53 &lt; 0, 0, '将来負担比率（分子）の構造'!L$53), NA())</f>
        <v>29027</v>
      </c>
      <c r="M67" s="137" t="e">
        <f>NA()</f>
        <v>#N/A</v>
      </c>
      <c r="N67" s="137" t="e">
        <f>NA()</f>
        <v>#N/A</v>
      </c>
      <c r="O67" s="137">
        <f>IF(ISNUMBER('将来負担比率（分子）の構造'!M$53), IF('将来負担比率（分子）の構造'!M$53 &lt; 0, 0, '将来負担比率（分子）の構造'!M$53), NA())</f>
        <v>26994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W39" sqref="W39:AK3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5141569</v>
      </c>
      <c r="S5" s="615"/>
      <c r="T5" s="615"/>
      <c r="U5" s="615"/>
      <c r="V5" s="615"/>
      <c r="W5" s="615"/>
      <c r="X5" s="615"/>
      <c r="Y5" s="616"/>
      <c r="Z5" s="617">
        <v>16.899999999999999</v>
      </c>
      <c r="AA5" s="617"/>
      <c r="AB5" s="617"/>
      <c r="AC5" s="617"/>
      <c r="AD5" s="618">
        <v>5141569</v>
      </c>
      <c r="AE5" s="618"/>
      <c r="AF5" s="618"/>
      <c r="AG5" s="618"/>
      <c r="AH5" s="618"/>
      <c r="AI5" s="618"/>
      <c r="AJ5" s="618"/>
      <c r="AK5" s="618"/>
      <c r="AL5" s="619">
        <v>30</v>
      </c>
      <c r="AM5" s="620"/>
      <c r="AN5" s="620"/>
      <c r="AO5" s="621"/>
      <c r="AP5" s="611" t="s">
        <v>210</v>
      </c>
      <c r="AQ5" s="612"/>
      <c r="AR5" s="612"/>
      <c r="AS5" s="612"/>
      <c r="AT5" s="612"/>
      <c r="AU5" s="612"/>
      <c r="AV5" s="612"/>
      <c r="AW5" s="612"/>
      <c r="AX5" s="612"/>
      <c r="AY5" s="612"/>
      <c r="AZ5" s="612"/>
      <c r="BA5" s="612"/>
      <c r="BB5" s="612"/>
      <c r="BC5" s="612"/>
      <c r="BD5" s="612"/>
      <c r="BE5" s="612"/>
      <c r="BF5" s="613"/>
      <c r="BG5" s="625">
        <v>5129826</v>
      </c>
      <c r="BH5" s="626"/>
      <c r="BI5" s="626"/>
      <c r="BJ5" s="626"/>
      <c r="BK5" s="626"/>
      <c r="BL5" s="626"/>
      <c r="BM5" s="626"/>
      <c r="BN5" s="627"/>
      <c r="BO5" s="628">
        <v>99.8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247655</v>
      </c>
      <c r="S6" s="626"/>
      <c r="T6" s="626"/>
      <c r="U6" s="626"/>
      <c r="V6" s="626"/>
      <c r="W6" s="626"/>
      <c r="X6" s="626"/>
      <c r="Y6" s="627"/>
      <c r="Z6" s="628">
        <v>0.8</v>
      </c>
      <c r="AA6" s="628"/>
      <c r="AB6" s="628"/>
      <c r="AC6" s="628"/>
      <c r="AD6" s="629">
        <v>247655</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5129826</v>
      </c>
      <c r="BH6" s="626"/>
      <c r="BI6" s="626"/>
      <c r="BJ6" s="626"/>
      <c r="BK6" s="626"/>
      <c r="BL6" s="626"/>
      <c r="BM6" s="626"/>
      <c r="BN6" s="627"/>
      <c r="BO6" s="628">
        <v>99.8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180946</v>
      </c>
      <c r="CS6" s="626"/>
      <c r="CT6" s="626"/>
      <c r="CU6" s="626"/>
      <c r="CV6" s="626"/>
      <c r="CW6" s="626"/>
      <c r="CX6" s="626"/>
      <c r="CY6" s="627"/>
      <c r="CZ6" s="628">
        <v>0.6</v>
      </c>
      <c r="DA6" s="628"/>
      <c r="DB6" s="628"/>
      <c r="DC6" s="628"/>
      <c r="DD6" s="634" t="s">
        <v>211</v>
      </c>
      <c r="DE6" s="626"/>
      <c r="DF6" s="626"/>
      <c r="DG6" s="626"/>
      <c r="DH6" s="626"/>
      <c r="DI6" s="626"/>
      <c r="DJ6" s="626"/>
      <c r="DK6" s="626"/>
      <c r="DL6" s="626"/>
      <c r="DM6" s="626"/>
      <c r="DN6" s="626"/>
      <c r="DO6" s="626"/>
      <c r="DP6" s="627"/>
      <c r="DQ6" s="634">
        <v>180946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5989</v>
      </c>
      <c r="S7" s="626"/>
      <c r="T7" s="626"/>
      <c r="U7" s="626"/>
      <c r="V7" s="626"/>
      <c r="W7" s="626"/>
      <c r="X7" s="626"/>
      <c r="Y7" s="627"/>
      <c r="Z7" s="628">
        <v>0</v>
      </c>
      <c r="AA7" s="628"/>
      <c r="AB7" s="628"/>
      <c r="AC7" s="628"/>
      <c r="AD7" s="629">
        <v>5989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1919415</v>
      </c>
      <c r="BH7" s="626"/>
      <c r="BI7" s="626"/>
      <c r="BJ7" s="626"/>
      <c r="BK7" s="626"/>
      <c r="BL7" s="626"/>
      <c r="BM7" s="626"/>
      <c r="BN7" s="627"/>
      <c r="BO7" s="628">
        <v>37.299999999999997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4976493</v>
      </c>
      <c r="CS7" s="626"/>
      <c r="CT7" s="626"/>
      <c r="CU7" s="626"/>
      <c r="CV7" s="626"/>
      <c r="CW7" s="626"/>
      <c r="CX7" s="626"/>
      <c r="CY7" s="627"/>
      <c r="CZ7" s="628">
        <v>16.7</v>
      </c>
      <c r="DA7" s="628"/>
      <c r="DB7" s="628"/>
      <c r="DC7" s="628"/>
      <c r="DD7" s="634">
        <v>406227</v>
      </c>
      <c r="DE7" s="626"/>
      <c r="DF7" s="626"/>
      <c r="DG7" s="626"/>
      <c r="DH7" s="626"/>
      <c r="DI7" s="626"/>
      <c r="DJ7" s="626"/>
      <c r="DK7" s="626"/>
      <c r="DL7" s="626"/>
      <c r="DM7" s="626"/>
      <c r="DN7" s="626"/>
      <c r="DO7" s="626"/>
      <c r="DP7" s="627"/>
      <c r="DQ7" s="634">
        <v>2854654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23899</v>
      </c>
      <c r="S8" s="626"/>
      <c r="T8" s="626"/>
      <c r="U8" s="626"/>
      <c r="V8" s="626"/>
      <c r="W8" s="626"/>
      <c r="X8" s="626"/>
      <c r="Y8" s="627"/>
      <c r="Z8" s="628">
        <v>0.1</v>
      </c>
      <c r="AA8" s="628"/>
      <c r="AB8" s="628"/>
      <c r="AC8" s="628"/>
      <c r="AD8" s="629">
        <v>23899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72215</v>
      </c>
      <c r="BH8" s="626"/>
      <c r="BI8" s="626"/>
      <c r="BJ8" s="626"/>
      <c r="BK8" s="626"/>
      <c r="BL8" s="626"/>
      <c r="BM8" s="626"/>
      <c r="BN8" s="627"/>
      <c r="BO8" s="628">
        <v>1.4</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7304408</v>
      </c>
      <c r="CS8" s="626"/>
      <c r="CT8" s="626"/>
      <c r="CU8" s="626"/>
      <c r="CV8" s="626"/>
      <c r="CW8" s="626"/>
      <c r="CX8" s="626"/>
      <c r="CY8" s="627"/>
      <c r="CZ8" s="628">
        <v>24.5</v>
      </c>
      <c r="DA8" s="628"/>
      <c r="DB8" s="628"/>
      <c r="DC8" s="628"/>
      <c r="DD8" s="634">
        <v>154229</v>
      </c>
      <c r="DE8" s="626"/>
      <c r="DF8" s="626"/>
      <c r="DG8" s="626"/>
      <c r="DH8" s="626"/>
      <c r="DI8" s="626"/>
      <c r="DJ8" s="626"/>
      <c r="DK8" s="626"/>
      <c r="DL8" s="626"/>
      <c r="DM8" s="626"/>
      <c r="DN8" s="626"/>
      <c r="DO8" s="626"/>
      <c r="DP8" s="627"/>
      <c r="DQ8" s="634">
        <v>3891367</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15052</v>
      </c>
      <c r="S9" s="626"/>
      <c r="T9" s="626"/>
      <c r="U9" s="626"/>
      <c r="V9" s="626"/>
      <c r="W9" s="626"/>
      <c r="X9" s="626"/>
      <c r="Y9" s="627"/>
      <c r="Z9" s="628">
        <v>0</v>
      </c>
      <c r="AA9" s="628"/>
      <c r="AB9" s="628"/>
      <c r="AC9" s="628"/>
      <c r="AD9" s="629">
        <v>15052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1627147</v>
      </c>
      <c r="BH9" s="626"/>
      <c r="BI9" s="626"/>
      <c r="BJ9" s="626"/>
      <c r="BK9" s="626"/>
      <c r="BL9" s="626"/>
      <c r="BM9" s="626"/>
      <c r="BN9" s="627"/>
      <c r="BO9" s="628">
        <v>31.6</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2405859</v>
      </c>
      <c r="CS9" s="626"/>
      <c r="CT9" s="626"/>
      <c r="CU9" s="626"/>
      <c r="CV9" s="626"/>
      <c r="CW9" s="626"/>
      <c r="CX9" s="626"/>
      <c r="CY9" s="627"/>
      <c r="CZ9" s="628">
        <v>8.1</v>
      </c>
      <c r="DA9" s="628"/>
      <c r="DB9" s="628"/>
      <c r="DC9" s="628"/>
      <c r="DD9" s="634">
        <v>131960</v>
      </c>
      <c r="DE9" s="626"/>
      <c r="DF9" s="626"/>
      <c r="DG9" s="626"/>
      <c r="DH9" s="626"/>
      <c r="DI9" s="626"/>
      <c r="DJ9" s="626"/>
      <c r="DK9" s="626"/>
      <c r="DL9" s="626"/>
      <c r="DM9" s="626"/>
      <c r="DN9" s="626"/>
      <c r="DO9" s="626"/>
      <c r="DP9" s="627"/>
      <c r="DQ9" s="634">
        <v>2154841</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715518</v>
      </c>
      <c r="S10" s="626"/>
      <c r="T10" s="626"/>
      <c r="U10" s="626"/>
      <c r="V10" s="626"/>
      <c r="W10" s="626"/>
      <c r="X10" s="626"/>
      <c r="Y10" s="627"/>
      <c r="Z10" s="628">
        <v>2.2999999999999998</v>
      </c>
      <c r="AA10" s="628"/>
      <c r="AB10" s="628"/>
      <c r="AC10" s="628"/>
      <c r="AD10" s="629">
        <v>715518</v>
      </c>
      <c r="AE10" s="629"/>
      <c r="AF10" s="629"/>
      <c r="AG10" s="629"/>
      <c r="AH10" s="629"/>
      <c r="AI10" s="629"/>
      <c r="AJ10" s="629"/>
      <c r="AK10" s="629"/>
      <c r="AL10" s="630">
        <v>4.2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99640</v>
      </c>
      <c r="BH10" s="626"/>
      <c r="BI10" s="626"/>
      <c r="BJ10" s="626"/>
      <c r="BK10" s="626"/>
      <c r="BL10" s="626"/>
      <c r="BM10" s="626"/>
      <c r="BN10" s="627"/>
      <c r="BO10" s="628">
        <v>1.9</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9000</v>
      </c>
      <c r="CS10" s="626"/>
      <c r="CT10" s="626"/>
      <c r="CU10" s="626"/>
      <c r="CV10" s="626"/>
      <c r="CW10" s="626"/>
      <c r="CX10" s="626"/>
      <c r="CY10" s="627"/>
      <c r="CZ10" s="628">
        <v>0</v>
      </c>
      <c r="DA10" s="628"/>
      <c r="DB10" s="628"/>
      <c r="DC10" s="628"/>
      <c r="DD10" s="634" t="s">
        <v>223</v>
      </c>
      <c r="DE10" s="626"/>
      <c r="DF10" s="626"/>
      <c r="DG10" s="626"/>
      <c r="DH10" s="626"/>
      <c r="DI10" s="626"/>
      <c r="DJ10" s="626"/>
      <c r="DK10" s="626"/>
      <c r="DL10" s="626"/>
      <c r="DM10" s="626"/>
      <c r="DN10" s="626"/>
      <c r="DO10" s="626"/>
      <c r="DP10" s="627"/>
      <c r="DQ10" s="634">
        <v>9000</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8806</v>
      </c>
      <c r="S11" s="626"/>
      <c r="T11" s="626"/>
      <c r="U11" s="626"/>
      <c r="V11" s="626"/>
      <c r="W11" s="626"/>
      <c r="X11" s="626"/>
      <c r="Y11" s="627"/>
      <c r="Z11" s="628">
        <v>0</v>
      </c>
      <c r="AA11" s="628"/>
      <c r="AB11" s="628"/>
      <c r="AC11" s="628"/>
      <c r="AD11" s="629">
        <v>8806</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120413</v>
      </c>
      <c r="BH11" s="626"/>
      <c r="BI11" s="626"/>
      <c r="BJ11" s="626"/>
      <c r="BK11" s="626"/>
      <c r="BL11" s="626"/>
      <c r="BM11" s="626"/>
      <c r="BN11" s="627"/>
      <c r="BO11" s="628">
        <v>2.2999999999999998</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1374070</v>
      </c>
      <c r="CS11" s="626"/>
      <c r="CT11" s="626"/>
      <c r="CU11" s="626"/>
      <c r="CV11" s="626"/>
      <c r="CW11" s="626"/>
      <c r="CX11" s="626"/>
      <c r="CY11" s="627"/>
      <c r="CZ11" s="628">
        <v>4.5999999999999996</v>
      </c>
      <c r="DA11" s="628"/>
      <c r="DB11" s="628"/>
      <c r="DC11" s="628"/>
      <c r="DD11" s="634">
        <v>284464</v>
      </c>
      <c r="DE11" s="626"/>
      <c r="DF11" s="626"/>
      <c r="DG11" s="626"/>
      <c r="DH11" s="626"/>
      <c r="DI11" s="626"/>
      <c r="DJ11" s="626"/>
      <c r="DK11" s="626"/>
      <c r="DL11" s="626"/>
      <c r="DM11" s="626"/>
      <c r="DN11" s="626"/>
      <c r="DO11" s="626"/>
      <c r="DP11" s="627"/>
      <c r="DQ11" s="634">
        <v>683747</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2731132</v>
      </c>
      <c r="BH12" s="626"/>
      <c r="BI12" s="626"/>
      <c r="BJ12" s="626"/>
      <c r="BK12" s="626"/>
      <c r="BL12" s="626"/>
      <c r="BM12" s="626"/>
      <c r="BN12" s="627"/>
      <c r="BO12" s="628">
        <v>53.1</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513856</v>
      </c>
      <c r="CS12" s="626"/>
      <c r="CT12" s="626"/>
      <c r="CU12" s="626"/>
      <c r="CV12" s="626"/>
      <c r="CW12" s="626"/>
      <c r="CX12" s="626"/>
      <c r="CY12" s="627"/>
      <c r="CZ12" s="628">
        <v>1.7</v>
      </c>
      <c r="DA12" s="628"/>
      <c r="DB12" s="628"/>
      <c r="DC12" s="628"/>
      <c r="DD12" s="634">
        <v>134584</v>
      </c>
      <c r="DE12" s="626"/>
      <c r="DF12" s="626"/>
      <c r="DG12" s="626"/>
      <c r="DH12" s="626"/>
      <c r="DI12" s="626"/>
      <c r="DJ12" s="626"/>
      <c r="DK12" s="626"/>
      <c r="DL12" s="626"/>
      <c r="DM12" s="626"/>
      <c r="DN12" s="626"/>
      <c r="DO12" s="626"/>
      <c r="DP12" s="627"/>
      <c r="DQ12" s="634">
        <v>319184</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71026</v>
      </c>
      <c r="S13" s="626"/>
      <c r="T13" s="626"/>
      <c r="U13" s="626"/>
      <c r="V13" s="626"/>
      <c r="W13" s="626"/>
      <c r="X13" s="626"/>
      <c r="Y13" s="627"/>
      <c r="Z13" s="628">
        <v>0.2</v>
      </c>
      <c r="AA13" s="628"/>
      <c r="AB13" s="628"/>
      <c r="AC13" s="628"/>
      <c r="AD13" s="629">
        <v>71026</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2616048</v>
      </c>
      <c r="BH13" s="626"/>
      <c r="BI13" s="626"/>
      <c r="BJ13" s="626"/>
      <c r="BK13" s="626"/>
      <c r="BL13" s="626"/>
      <c r="BM13" s="626"/>
      <c r="BN13" s="627"/>
      <c r="BO13" s="628">
        <v>50.9</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2808042</v>
      </c>
      <c r="CS13" s="626"/>
      <c r="CT13" s="626"/>
      <c r="CU13" s="626"/>
      <c r="CV13" s="626"/>
      <c r="CW13" s="626"/>
      <c r="CX13" s="626"/>
      <c r="CY13" s="627"/>
      <c r="CZ13" s="628">
        <v>9.4</v>
      </c>
      <c r="DA13" s="628"/>
      <c r="DB13" s="628"/>
      <c r="DC13" s="628"/>
      <c r="DD13" s="634">
        <v>801195</v>
      </c>
      <c r="DE13" s="626"/>
      <c r="DF13" s="626"/>
      <c r="DG13" s="626"/>
      <c r="DH13" s="626"/>
      <c r="DI13" s="626"/>
      <c r="DJ13" s="626"/>
      <c r="DK13" s="626"/>
      <c r="DL13" s="626"/>
      <c r="DM13" s="626"/>
      <c r="DN13" s="626"/>
      <c r="DO13" s="626"/>
      <c r="DP13" s="627"/>
      <c r="DQ13" s="634">
        <v>1968741</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153180</v>
      </c>
      <c r="BH14" s="626"/>
      <c r="BI14" s="626"/>
      <c r="BJ14" s="626"/>
      <c r="BK14" s="626"/>
      <c r="BL14" s="626"/>
      <c r="BM14" s="626"/>
      <c r="BN14" s="627"/>
      <c r="BO14" s="628">
        <v>3</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876438</v>
      </c>
      <c r="CS14" s="626"/>
      <c r="CT14" s="626"/>
      <c r="CU14" s="626"/>
      <c r="CV14" s="626"/>
      <c r="CW14" s="626"/>
      <c r="CX14" s="626"/>
      <c r="CY14" s="627"/>
      <c r="CZ14" s="628">
        <v>2.9</v>
      </c>
      <c r="DA14" s="628"/>
      <c r="DB14" s="628"/>
      <c r="DC14" s="628"/>
      <c r="DD14" s="634">
        <v>39667</v>
      </c>
      <c r="DE14" s="626"/>
      <c r="DF14" s="626"/>
      <c r="DG14" s="626"/>
      <c r="DH14" s="626"/>
      <c r="DI14" s="626"/>
      <c r="DJ14" s="626"/>
      <c r="DK14" s="626"/>
      <c r="DL14" s="626"/>
      <c r="DM14" s="626"/>
      <c r="DN14" s="626"/>
      <c r="DO14" s="626"/>
      <c r="DP14" s="627"/>
      <c r="DQ14" s="634">
        <v>863491</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14267</v>
      </c>
      <c r="S15" s="626"/>
      <c r="T15" s="626"/>
      <c r="U15" s="626"/>
      <c r="V15" s="626"/>
      <c r="W15" s="626"/>
      <c r="X15" s="626"/>
      <c r="Y15" s="627"/>
      <c r="Z15" s="628">
        <v>0</v>
      </c>
      <c r="AA15" s="628"/>
      <c r="AB15" s="628"/>
      <c r="AC15" s="628"/>
      <c r="AD15" s="629">
        <v>14267</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326099</v>
      </c>
      <c r="BH15" s="626"/>
      <c r="BI15" s="626"/>
      <c r="BJ15" s="626"/>
      <c r="BK15" s="626"/>
      <c r="BL15" s="626"/>
      <c r="BM15" s="626"/>
      <c r="BN15" s="627"/>
      <c r="BO15" s="628">
        <v>6.3</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2439562</v>
      </c>
      <c r="CS15" s="626"/>
      <c r="CT15" s="626"/>
      <c r="CU15" s="626"/>
      <c r="CV15" s="626"/>
      <c r="CW15" s="626"/>
      <c r="CX15" s="626"/>
      <c r="CY15" s="627"/>
      <c r="CZ15" s="628">
        <v>8.1999999999999993</v>
      </c>
      <c r="DA15" s="628"/>
      <c r="DB15" s="628"/>
      <c r="DC15" s="628"/>
      <c r="DD15" s="634">
        <v>794048</v>
      </c>
      <c r="DE15" s="626"/>
      <c r="DF15" s="626"/>
      <c r="DG15" s="626"/>
      <c r="DH15" s="626"/>
      <c r="DI15" s="626"/>
      <c r="DJ15" s="626"/>
      <c r="DK15" s="626"/>
      <c r="DL15" s="626"/>
      <c r="DM15" s="626"/>
      <c r="DN15" s="626"/>
      <c r="DO15" s="626"/>
      <c r="DP15" s="627"/>
      <c r="DQ15" s="634">
        <v>1645030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12470531</v>
      </c>
      <c r="S16" s="626"/>
      <c r="T16" s="626"/>
      <c r="U16" s="626"/>
      <c r="V16" s="626"/>
      <c r="W16" s="626"/>
      <c r="X16" s="626"/>
      <c r="Y16" s="627"/>
      <c r="Z16" s="628">
        <v>41</v>
      </c>
      <c r="AA16" s="628"/>
      <c r="AB16" s="628"/>
      <c r="AC16" s="628"/>
      <c r="AD16" s="629">
        <v>10858549</v>
      </c>
      <c r="AE16" s="629"/>
      <c r="AF16" s="629"/>
      <c r="AG16" s="629"/>
      <c r="AH16" s="629"/>
      <c r="AI16" s="629"/>
      <c r="AJ16" s="629"/>
      <c r="AK16" s="629"/>
      <c r="AL16" s="630">
        <v>63.4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1252393</v>
      </c>
      <c r="CS16" s="626"/>
      <c r="CT16" s="626"/>
      <c r="CU16" s="626"/>
      <c r="CV16" s="626"/>
      <c r="CW16" s="626"/>
      <c r="CX16" s="626"/>
      <c r="CY16" s="627"/>
      <c r="CZ16" s="628">
        <v>4.2</v>
      </c>
      <c r="DA16" s="628"/>
      <c r="DB16" s="628"/>
      <c r="DC16" s="628"/>
      <c r="DD16" s="634" t="s">
        <v>223</v>
      </c>
      <c r="DE16" s="626"/>
      <c r="DF16" s="626"/>
      <c r="DG16" s="626"/>
      <c r="DH16" s="626"/>
      <c r="DI16" s="626"/>
      <c r="DJ16" s="626"/>
      <c r="DK16" s="626"/>
      <c r="DL16" s="626"/>
      <c r="DM16" s="626"/>
      <c r="DN16" s="626"/>
      <c r="DO16" s="626"/>
      <c r="DP16" s="627"/>
      <c r="DQ16" s="634">
        <v>85463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10858549</v>
      </c>
      <c r="S17" s="626"/>
      <c r="T17" s="626"/>
      <c r="U17" s="626"/>
      <c r="V17" s="626"/>
      <c r="W17" s="626"/>
      <c r="X17" s="626"/>
      <c r="Y17" s="627"/>
      <c r="Z17" s="628">
        <v>35.700000000000003</v>
      </c>
      <c r="AA17" s="628"/>
      <c r="AB17" s="628"/>
      <c r="AC17" s="628"/>
      <c r="AD17" s="629">
        <v>10858549</v>
      </c>
      <c r="AE17" s="629"/>
      <c r="AF17" s="629"/>
      <c r="AG17" s="629"/>
      <c r="AH17" s="629"/>
      <c r="AI17" s="629"/>
      <c r="AJ17" s="629"/>
      <c r="AK17" s="629"/>
      <c r="AL17" s="630">
        <v>63.4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5642741</v>
      </c>
      <c r="CS17" s="626"/>
      <c r="CT17" s="626"/>
      <c r="CU17" s="626"/>
      <c r="CV17" s="626"/>
      <c r="CW17" s="626"/>
      <c r="CX17" s="626"/>
      <c r="CY17" s="627"/>
      <c r="CZ17" s="628">
        <v>18.899999999999999</v>
      </c>
      <c r="DA17" s="628"/>
      <c r="DB17" s="628"/>
      <c r="DC17" s="628"/>
      <c r="DD17" s="634" t="s">
        <v>223</v>
      </c>
      <c r="DE17" s="626"/>
      <c r="DF17" s="626"/>
      <c r="DG17" s="626"/>
      <c r="DH17" s="626"/>
      <c r="DI17" s="626"/>
      <c r="DJ17" s="626"/>
      <c r="DK17" s="626"/>
      <c r="DL17" s="626"/>
      <c r="DM17" s="626"/>
      <c r="DN17" s="626"/>
      <c r="DO17" s="626"/>
      <c r="DP17" s="627"/>
      <c r="DQ17" s="634">
        <v>5247414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1611982</v>
      </c>
      <c r="S18" s="626"/>
      <c r="T18" s="626"/>
      <c r="U18" s="626"/>
      <c r="V18" s="626"/>
      <c r="W18" s="626"/>
      <c r="X18" s="626"/>
      <c r="Y18" s="627"/>
      <c r="Z18" s="628">
        <v>5.3</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11743</v>
      </c>
      <c r="BH19" s="626"/>
      <c r="BI19" s="626"/>
      <c r="BJ19" s="626"/>
      <c r="BK19" s="626"/>
      <c r="BL19" s="626"/>
      <c r="BM19" s="626"/>
      <c r="BN19" s="627"/>
      <c r="BO19" s="628">
        <v>0.2</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18714312</v>
      </c>
      <c r="S20" s="626"/>
      <c r="T20" s="626"/>
      <c r="U20" s="626"/>
      <c r="V20" s="626"/>
      <c r="W20" s="626"/>
      <c r="X20" s="626"/>
      <c r="Y20" s="627"/>
      <c r="Z20" s="628">
        <v>61.5</v>
      </c>
      <c r="AA20" s="628"/>
      <c r="AB20" s="628"/>
      <c r="AC20" s="628"/>
      <c r="AD20" s="629">
        <v>17102330</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11743</v>
      </c>
      <c r="BH20" s="626"/>
      <c r="BI20" s="626"/>
      <c r="BJ20" s="626"/>
      <c r="BK20" s="626"/>
      <c r="BL20" s="626"/>
      <c r="BM20" s="626"/>
      <c r="BN20" s="627"/>
      <c r="BO20" s="628">
        <v>0.2</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29783808</v>
      </c>
      <c r="CS20" s="626"/>
      <c r="CT20" s="626"/>
      <c r="CU20" s="626"/>
      <c r="CV20" s="626"/>
      <c r="CW20" s="626"/>
      <c r="CX20" s="626"/>
      <c r="CY20" s="627"/>
      <c r="CZ20" s="628">
        <v>100</v>
      </c>
      <c r="DA20" s="628"/>
      <c r="DB20" s="628"/>
      <c r="DC20" s="628"/>
      <c r="DD20" s="634">
        <v>2746374</v>
      </c>
      <c r="DE20" s="626"/>
      <c r="DF20" s="626"/>
      <c r="DG20" s="626"/>
      <c r="DH20" s="626"/>
      <c r="DI20" s="626"/>
      <c r="DJ20" s="626"/>
      <c r="DK20" s="626"/>
      <c r="DL20" s="626"/>
      <c r="DM20" s="626"/>
      <c r="DN20" s="626"/>
      <c r="DO20" s="626"/>
      <c r="DP20" s="627"/>
      <c r="DQ20" s="634">
        <v>19903878</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8292</v>
      </c>
      <c r="S21" s="626"/>
      <c r="T21" s="626"/>
      <c r="U21" s="626"/>
      <c r="V21" s="626"/>
      <c r="W21" s="626"/>
      <c r="X21" s="626"/>
      <c r="Y21" s="627"/>
      <c r="Z21" s="628">
        <v>0</v>
      </c>
      <c r="AA21" s="628"/>
      <c r="AB21" s="628"/>
      <c r="AC21" s="628"/>
      <c r="AD21" s="629">
        <v>8292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11743</v>
      </c>
      <c r="BH21" s="626"/>
      <c r="BI21" s="626"/>
      <c r="BJ21" s="626"/>
      <c r="BK21" s="626"/>
      <c r="BL21" s="626"/>
      <c r="BM21" s="626"/>
      <c r="BN21" s="627"/>
      <c r="BO21" s="628">
        <v>0.2</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60964</v>
      </c>
      <c r="S22" s="626"/>
      <c r="T22" s="626"/>
      <c r="U22" s="626"/>
      <c r="V22" s="626"/>
      <c r="W22" s="626"/>
      <c r="X22" s="626"/>
      <c r="Y22" s="627"/>
      <c r="Z22" s="628">
        <v>0.2</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652897</v>
      </c>
      <c r="S23" s="626"/>
      <c r="T23" s="626"/>
      <c r="U23" s="626"/>
      <c r="V23" s="626"/>
      <c r="W23" s="626"/>
      <c r="X23" s="626"/>
      <c r="Y23" s="627"/>
      <c r="Z23" s="628">
        <v>2.1</v>
      </c>
      <c r="AA23" s="628"/>
      <c r="AB23" s="628"/>
      <c r="AC23" s="628"/>
      <c r="AD23" s="629">
        <v>25986</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169768</v>
      </c>
      <c r="S24" s="626"/>
      <c r="T24" s="626"/>
      <c r="U24" s="626"/>
      <c r="V24" s="626"/>
      <c r="W24" s="626"/>
      <c r="X24" s="626"/>
      <c r="Y24" s="627"/>
      <c r="Z24" s="628">
        <v>0.6</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12543356</v>
      </c>
      <c r="CS24" s="615"/>
      <c r="CT24" s="615"/>
      <c r="CU24" s="615"/>
      <c r="CV24" s="615"/>
      <c r="CW24" s="615"/>
      <c r="CX24" s="615"/>
      <c r="CY24" s="616"/>
      <c r="CZ24" s="652">
        <v>42.1</v>
      </c>
      <c r="DA24" s="653"/>
      <c r="DB24" s="653"/>
      <c r="DC24" s="654"/>
      <c r="DD24" s="651">
        <v>9308637</v>
      </c>
      <c r="DE24" s="615"/>
      <c r="DF24" s="615"/>
      <c r="DG24" s="615"/>
      <c r="DH24" s="615"/>
      <c r="DI24" s="615"/>
      <c r="DJ24" s="615"/>
      <c r="DK24" s="616"/>
      <c r="DL24" s="651">
        <v>7823855</v>
      </c>
      <c r="DM24" s="615"/>
      <c r="DN24" s="615"/>
      <c r="DO24" s="615"/>
      <c r="DP24" s="615"/>
      <c r="DQ24" s="615"/>
      <c r="DR24" s="615"/>
      <c r="DS24" s="615"/>
      <c r="DT24" s="615"/>
      <c r="DU24" s="615"/>
      <c r="DV24" s="616"/>
      <c r="DW24" s="619">
        <v>43.7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2556020</v>
      </c>
      <c r="S25" s="626"/>
      <c r="T25" s="626"/>
      <c r="U25" s="626"/>
      <c r="V25" s="626"/>
      <c r="W25" s="626"/>
      <c r="X25" s="626"/>
      <c r="Y25" s="627"/>
      <c r="Z25" s="628">
        <v>8.4</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3503111</v>
      </c>
      <c r="CS25" s="657"/>
      <c r="CT25" s="657"/>
      <c r="CU25" s="657"/>
      <c r="CV25" s="657"/>
      <c r="CW25" s="657"/>
      <c r="CX25" s="657"/>
      <c r="CY25" s="658"/>
      <c r="CZ25" s="659">
        <v>11.8</v>
      </c>
      <c r="DA25" s="660"/>
      <c r="DB25" s="660"/>
      <c r="DC25" s="661"/>
      <c r="DD25" s="634">
        <v>3175310</v>
      </c>
      <c r="DE25" s="657"/>
      <c r="DF25" s="657"/>
      <c r="DG25" s="657"/>
      <c r="DH25" s="657"/>
      <c r="DI25" s="657"/>
      <c r="DJ25" s="657"/>
      <c r="DK25" s="658"/>
      <c r="DL25" s="634">
        <v>2918764</v>
      </c>
      <c r="DM25" s="657"/>
      <c r="DN25" s="657"/>
      <c r="DO25" s="657"/>
      <c r="DP25" s="657"/>
      <c r="DQ25" s="657"/>
      <c r="DR25" s="657"/>
      <c r="DS25" s="657"/>
      <c r="DT25" s="657"/>
      <c r="DU25" s="657"/>
      <c r="DV25" s="658"/>
      <c r="DW25" s="630">
        <v>16.3</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2242601</v>
      </c>
      <c r="CS26" s="626"/>
      <c r="CT26" s="626"/>
      <c r="CU26" s="626"/>
      <c r="CV26" s="626"/>
      <c r="CW26" s="626"/>
      <c r="CX26" s="626"/>
      <c r="CY26" s="627"/>
      <c r="CZ26" s="659">
        <v>7.5</v>
      </c>
      <c r="DA26" s="660"/>
      <c r="DB26" s="660"/>
      <c r="DC26" s="661"/>
      <c r="DD26" s="634">
        <v>1920599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2734757</v>
      </c>
      <c r="S27" s="626"/>
      <c r="T27" s="626"/>
      <c r="U27" s="626"/>
      <c r="V27" s="626"/>
      <c r="W27" s="626"/>
      <c r="X27" s="626"/>
      <c r="Y27" s="627"/>
      <c r="Z27" s="628">
        <v>9</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5141569</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3397605</v>
      </c>
      <c r="CS27" s="657"/>
      <c r="CT27" s="657"/>
      <c r="CU27" s="657"/>
      <c r="CV27" s="657"/>
      <c r="CW27" s="657"/>
      <c r="CX27" s="657"/>
      <c r="CY27" s="658"/>
      <c r="CZ27" s="659">
        <v>11.4</v>
      </c>
      <c r="DA27" s="660"/>
      <c r="DB27" s="660"/>
      <c r="DC27" s="661"/>
      <c r="DD27" s="634">
        <v>886014</v>
      </c>
      <c r="DE27" s="657"/>
      <c r="DF27" s="657"/>
      <c r="DG27" s="657"/>
      <c r="DH27" s="657"/>
      <c r="DI27" s="657"/>
      <c r="DJ27" s="657"/>
      <c r="DK27" s="658"/>
      <c r="DL27" s="634">
        <v>885670</v>
      </c>
      <c r="DM27" s="657"/>
      <c r="DN27" s="657"/>
      <c r="DO27" s="657"/>
      <c r="DP27" s="657"/>
      <c r="DQ27" s="657"/>
      <c r="DR27" s="657"/>
      <c r="DS27" s="657"/>
      <c r="DT27" s="657"/>
      <c r="DU27" s="657"/>
      <c r="DV27" s="658"/>
      <c r="DW27" s="630">
        <v>4.9000000000000004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117644</v>
      </c>
      <c r="S28" s="626"/>
      <c r="T28" s="626"/>
      <c r="U28" s="626"/>
      <c r="V28" s="626"/>
      <c r="W28" s="626"/>
      <c r="X28" s="626"/>
      <c r="Y28" s="627"/>
      <c r="Z28" s="628">
        <v>0.4</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5642640</v>
      </c>
      <c r="CS28" s="626"/>
      <c r="CT28" s="626"/>
      <c r="CU28" s="626"/>
      <c r="CV28" s="626"/>
      <c r="CW28" s="626"/>
      <c r="CX28" s="626"/>
      <c r="CY28" s="627"/>
      <c r="CZ28" s="659">
        <v>18.899999999999999</v>
      </c>
      <c r="DA28" s="660"/>
      <c r="DB28" s="660"/>
      <c r="DC28" s="661"/>
      <c r="DD28" s="634">
        <v>5247313</v>
      </c>
      <c r="DE28" s="626"/>
      <c r="DF28" s="626"/>
      <c r="DG28" s="626"/>
      <c r="DH28" s="626"/>
      <c r="DI28" s="626"/>
      <c r="DJ28" s="626"/>
      <c r="DK28" s="627"/>
      <c r="DL28" s="634">
        <v>4019421</v>
      </c>
      <c r="DM28" s="626"/>
      <c r="DN28" s="626"/>
      <c r="DO28" s="626"/>
      <c r="DP28" s="626"/>
      <c r="DQ28" s="626"/>
      <c r="DR28" s="626"/>
      <c r="DS28" s="626"/>
      <c r="DT28" s="626"/>
      <c r="DU28" s="626"/>
      <c r="DV28" s="627"/>
      <c r="DW28" s="630">
        <v>22.4</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384132</v>
      </c>
      <c r="S29" s="626"/>
      <c r="T29" s="626"/>
      <c r="U29" s="626"/>
      <c r="V29" s="626"/>
      <c r="W29" s="626"/>
      <c r="X29" s="626"/>
      <c r="Y29" s="627"/>
      <c r="Z29" s="628">
        <v>1.3</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5640684</v>
      </c>
      <c r="CS29" s="657"/>
      <c r="CT29" s="657"/>
      <c r="CU29" s="657"/>
      <c r="CV29" s="657"/>
      <c r="CW29" s="657"/>
      <c r="CX29" s="657"/>
      <c r="CY29" s="658"/>
      <c r="CZ29" s="659">
        <v>18.899999999999999</v>
      </c>
      <c r="DA29" s="660"/>
      <c r="DB29" s="660"/>
      <c r="DC29" s="661"/>
      <c r="DD29" s="634">
        <v>5245357</v>
      </c>
      <c r="DE29" s="657"/>
      <c r="DF29" s="657"/>
      <c r="DG29" s="657"/>
      <c r="DH29" s="657"/>
      <c r="DI29" s="657"/>
      <c r="DJ29" s="657"/>
      <c r="DK29" s="658"/>
      <c r="DL29" s="634">
        <v>4017465</v>
      </c>
      <c r="DM29" s="657"/>
      <c r="DN29" s="657"/>
      <c r="DO29" s="657"/>
      <c r="DP29" s="657"/>
      <c r="DQ29" s="657"/>
      <c r="DR29" s="657"/>
      <c r="DS29" s="657"/>
      <c r="DT29" s="657"/>
      <c r="DU29" s="657"/>
      <c r="DV29" s="658"/>
      <c r="DW29" s="630">
        <v>22.4</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1184032</v>
      </c>
      <c r="S30" s="626"/>
      <c r="T30" s="626"/>
      <c r="U30" s="626"/>
      <c r="V30" s="626"/>
      <c r="W30" s="626"/>
      <c r="X30" s="626"/>
      <c r="Y30" s="627"/>
      <c r="Z30" s="628">
        <v>3.9</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97.9</v>
      </c>
      <c r="BH30" s="684"/>
      <c r="BI30" s="684"/>
      <c r="BJ30" s="684"/>
      <c r="BK30" s="684"/>
      <c r="BL30" s="684"/>
      <c r="BM30" s="620">
        <v>91.4</v>
      </c>
      <c r="BN30" s="684"/>
      <c r="BO30" s="684"/>
      <c r="BP30" s="684"/>
      <c r="BQ30" s="685"/>
      <c r="BR30" s="683">
        <v>98</v>
      </c>
      <c r="BS30" s="684"/>
      <c r="BT30" s="684"/>
      <c r="BU30" s="684"/>
      <c r="BV30" s="684"/>
      <c r="BW30" s="684"/>
      <c r="BX30" s="620">
        <v>88.7</v>
      </c>
      <c r="BY30" s="684"/>
      <c r="BZ30" s="684"/>
      <c r="CA30" s="684"/>
      <c r="CB30" s="685"/>
      <c r="CD30" s="688"/>
      <c r="CE30" s="689"/>
      <c r="CF30" s="639" t="s">
        <v>294</v>
      </c>
      <c r="CG30" s="640"/>
      <c r="CH30" s="640"/>
      <c r="CI30" s="640"/>
      <c r="CJ30" s="640"/>
      <c r="CK30" s="640"/>
      <c r="CL30" s="640"/>
      <c r="CM30" s="640"/>
      <c r="CN30" s="640"/>
      <c r="CO30" s="640"/>
      <c r="CP30" s="640"/>
      <c r="CQ30" s="641"/>
      <c r="CR30" s="625">
        <v>5124359</v>
      </c>
      <c r="CS30" s="626"/>
      <c r="CT30" s="626"/>
      <c r="CU30" s="626"/>
      <c r="CV30" s="626"/>
      <c r="CW30" s="626"/>
      <c r="CX30" s="626"/>
      <c r="CY30" s="627"/>
      <c r="CZ30" s="659">
        <v>17.2</v>
      </c>
      <c r="DA30" s="660"/>
      <c r="DB30" s="660"/>
      <c r="DC30" s="661"/>
      <c r="DD30" s="634">
        <v>4730164</v>
      </c>
      <c r="DE30" s="626"/>
      <c r="DF30" s="626"/>
      <c r="DG30" s="626"/>
      <c r="DH30" s="626"/>
      <c r="DI30" s="626"/>
      <c r="DJ30" s="626"/>
      <c r="DK30" s="627"/>
      <c r="DL30" s="634">
        <v>3502272</v>
      </c>
      <c r="DM30" s="626"/>
      <c r="DN30" s="626"/>
      <c r="DO30" s="626"/>
      <c r="DP30" s="626"/>
      <c r="DQ30" s="626"/>
      <c r="DR30" s="626"/>
      <c r="DS30" s="626"/>
      <c r="DT30" s="626"/>
      <c r="DU30" s="626"/>
      <c r="DV30" s="627"/>
      <c r="DW30" s="630">
        <v>19.5</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430943</v>
      </c>
      <c r="S31" s="626"/>
      <c r="T31" s="626"/>
      <c r="U31" s="626"/>
      <c r="V31" s="626"/>
      <c r="W31" s="626"/>
      <c r="X31" s="626"/>
      <c r="Y31" s="627"/>
      <c r="Z31" s="628">
        <v>1.4</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97.8</v>
      </c>
      <c r="BH31" s="657"/>
      <c r="BI31" s="657"/>
      <c r="BJ31" s="657"/>
      <c r="BK31" s="657"/>
      <c r="BL31" s="657"/>
      <c r="BM31" s="631">
        <v>91.4</v>
      </c>
      <c r="BN31" s="681"/>
      <c r="BO31" s="681"/>
      <c r="BP31" s="681"/>
      <c r="BQ31" s="682"/>
      <c r="BR31" s="680">
        <v>98</v>
      </c>
      <c r="BS31" s="657"/>
      <c r="BT31" s="657"/>
      <c r="BU31" s="657"/>
      <c r="BV31" s="657"/>
      <c r="BW31" s="657"/>
      <c r="BX31" s="631">
        <v>91.1</v>
      </c>
      <c r="BY31" s="681"/>
      <c r="BZ31" s="681"/>
      <c r="CA31" s="681"/>
      <c r="CB31" s="682"/>
      <c r="CD31" s="688"/>
      <c r="CE31" s="689"/>
      <c r="CF31" s="639" t="s">
        <v>298</v>
      </c>
      <c r="CG31" s="640"/>
      <c r="CH31" s="640"/>
      <c r="CI31" s="640"/>
      <c r="CJ31" s="640"/>
      <c r="CK31" s="640"/>
      <c r="CL31" s="640"/>
      <c r="CM31" s="640"/>
      <c r="CN31" s="640"/>
      <c r="CO31" s="640"/>
      <c r="CP31" s="640"/>
      <c r="CQ31" s="641"/>
      <c r="CR31" s="625">
        <v>516325</v>
      </c>
      <c r="CS31" s="657"/>
      <c r="CT31" s="657"/>
      <c r="CU31" s="657"/>
      <c r="CV31" s="657"/>
      <c r="CW31" s="657"/>
      <c r="CX31" s="657"/>
      <c r="CY31" s="658"/>
      <c r="CZ31" s="659">
        <v>1.7</v>
      </c>
      <c r="DA31" s="660"/>
      <c r="DB31" s="660"/>
      <c r="DC31" s="661"/>
      <c r="DD31" s="634">
        <v>515193</v>
      </c>
      <c r="DE31" s="657"/>
      <c r="DF31" s="657"/>
      <c r="DG31" s="657"/>
      <c r="DH31" s="657"/>
      <c r="DI31" s="657"/>
      <c r="DJ31" s="657"/>
      <c r="DK31" s="658"/>
      <c r="DL31" s="634">
        <v>515193</v>
      </c>
      <c r="DM31" s="657"/>
      <c r="DN31" s="657"/>
      <c r="DO31" s="657"/>
      <c r="DP31" s="657"/>
      <c r="DQ31" s="657"/>
      <c r="DR31" s="657"/>
      <c r="DS31" s="657"/>
      <c r="DT31" s="657"/>
      <c r="DU31" s="657"/>
      <c r="DV31" s="658"/>
      <c r="DW31" s="630">
        <v>2.9</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486244</v>
      </c>
      <c r="S32" s="626"/>
      <c r="T32" s="626"/>
      <c r="U32" s="626"/>
      <c r="V32" s="626"/>
      <c r="W32" s="626"/>
      <c r="X32" s="626"/>
      <c r="Y32" s="627"/>
      <c r="Z32" s="628">
        <v>1.6</v>
      </c>
      <c r="AA32" s="628"/>
      <c r="AB32" s="628"/>
      <c r="AC32" s="628"/>
      <c r="AD32" s="629">
        <v>75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97.6</v>
      </c>
      <c r="BH32" s="693"/>
      <c r="BI32" s="693"/>
      <c r="BJ32" s="693"/>
      <c r="BK32" s="693"/>
      <c r="BL32" s="693"/>
      <c r="BM32" s="694">
        <v>90</v>
      </c>
      <c r="BN32" s="693"/>
      <c r="BO32" s="693"/>
      <c r="BP32" s="693"/>
      <c r="BQ32" s="695"/>
      <c r="BR32" s="692">
        <v>97.5</v>
      </c>
      <c r="BS32" s="693"/>
      <c r="BT32" s="693"/>
      <c r="BU32" s="693"/>
      <c r="BV32" s="693"/>
      <c r="BW32" s="693"/>
      <c r="BX32" s="694">
        <v>85.1</v>
      </c>
      <c r="BY32" s="693"/>
      <c r="BZ32" s="693"/>
      <c r="CA32" s="693"/>
      <c r="CB32" s="695"/>
      <c r="CD32" s="690"/>
      <c r="CE32" s="691"/>
      <c r="CF32" s="639" t="s">
        <v>301</v>
      </c>
      <c r="CG32" s="640"/>
      <c r="CH32" s="640"/>
      <c r="CI32" s="640"/>
      <c r="CJ32" s="640"/>
      <c r="CK32" s="640"/>
      <c r="CL32" s="640"/>
      <c r="CM32" s="640"/>
      <c r="CN32" s="640"/>
      <c r="CO32" s="640"/>
      <c r="CP32" s="640"/>
      <c r="CQ32" s="641"/>
      <c r="CR32" s="625">
        <v>1956</v>
      </c>
      <c r="CS32" s="626"/>
      <c r="CT32" s="626"/>
      <c r="CU32" s="626"/>
      <c r="CV32" s="626"/>
      <c r="CW32" s="626"/>
      <c r="CX32" s="626"/>
      <c r="CY32" s="627"/>
      <c r="CZ32" s="659">
        <v>0</v>
      </c>
      <c r="DA32" s="660"/>
      <c r="DB32" s="660"/>
      <c r="DC32" s="661"/>
      <c r="DD32" s="634">
        <v>1956</v>
      </c>
      <c r="DE32" s="626"/>
      <c r="DF32" s="626"/>
      <c r="DG32" s="626"/>
      <c r="DH32" s="626"/>
      <c r="DI32" s="626"/>
      <c r="DJ32" s="626"/>
      <c r="DK32" s="627"/>
      <c r="DL32" s="634">
        <v>1956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2950800</v>
      </c>
      <c r="S33" s="626"/>
      <c r="T33" s="626"/>
      <c r="U33" s="626"/>
      <c r="V33" s="626"/>
      <c r="W33" s="626"/>
      <c r="X33" s="626"/>
      <c r="Y33" s="627"/>
      <c r="Z33" s="628">
        <v>9.6999999999999993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13241685</v>
      </c>
      <c r="CS33" s="657"/>
      <c r="CT33" s="657"/>
      <c r="CU33" s="657"/>
      <c r="CV33" s="657"/>
      <c r="CW33" s="657"/>
      <c r="CX33" s="657"/>
      <c r="CY33" s="658"/>
      <c r="CZ33" s="659">
        <v>44.5</v>
      </c>
      <c r="DA33" s="660"/>
      <c r="DB33" s="660"/>
      <c r="DC33" s="661"/>
      <c r="DD33" s="634">
        <v>9772649</v>
      </c>
      <c r="DE33" s="657"/>
      <c r="DF33" s="657"/>
      <c r="DG33" s="657"/>
      <c r="DH33" s="657"/>
      <c r="DI33" s="657"/>
      <c r="DJ33" s="657"/>
      <c r="DK33" s="658"/>
      <c r="DL33" s="634">
        <v>7990137</v>
      </c>
      <c r="DM33" s="657"/>
      <c r="DN33" s="657"/>
      <c r="DO33" s="657"/>
      <c r="DP33" s="657"/>
      <c r="DQ33" s="657"/>
      <c r="DR33" s="657"/>
      <c r="DS33" s="657"/>
      <c r="DT33" s="657"/>
      <c r="DU33" s="657"/>
      <c r="DV33" s="658"/>
      <c r="DW33" s="630">
        <v>44.6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4213671</v>
      </c>
      <c r="CS34" s="626"/>
      <c r="CT34" s="626"/>
      <c r="CU34" s="626"/>
      <c r="CV34" s="626"/>
      <c r="CW34" s="626"/>
      <c r="CX34" s="626"/>
      <c r="CY34" s="627"/>
      <c r="CZ34" s="659">
        <v>14.1</v>
      </c>
      <c r="DA34" s="660"/>
      <c r="DB34" s="660"/>
      <c r="DC34" s="661"/>
      <c r="DD34" s="634">
        <v>3107997</v>
      </c>
      <c r="DE34" s="626"/>
      <c r="DF34" s="626"/>
      <c r="DG34" s="626"/>
      <c r="DH34" s="626"/>
      <c r="DI34" s="626"/>
      <c r="DJ34" s="626"/>
      <c r="DK34" s="627"/>
      <c r="DL34" s="634">
        <v>2728427</v>
      </c>
      <c r="DM34" s="626"/>
      <c r="DN34" s="626"/>
      <c r="DO34" s="626"/>
      <c r="DP34" s="626"/>
      <c r="DQ34" s="626"/>
      <c r="DR34" s="626"/>
      <c r="DS34" s="626"/>
      <c r="DT34" s="626"/>
      <c r="DU34" s="626"/>
      <c r="DV34" s="627"/>
      <c r="DW34" s="630">
        <v>15.2</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777800</v>
      </c>
      <c r="S35" s="626"/>
      <c r="T35" s="626"/>
      <c r="U35" s="626"/>
      <c r="V35" s="626"/>
      <c r="W35" s="626"/>
      <c r="X35" s="626"/>
      <c r="Y35" s="627"/>
      <c r="Z35" s="628">
        <v>2.6</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5026434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139605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154313</v>
      </c>
      <c r="CS35" s="657"/>
      <c r="CT35" s="657"/>
      <c r="CU35" s="657"/>
      <c r="CV35" s="657"/>
      <c r="CW35" s="657"/>
      <c r="CX35" s="657"/>
      <c r="CY35" s="658"/>
      <c r="CZ35" s="659">
        <v>0.5</v>
      </c>
      <c r="DA35" s="660"/>
      <c r="DB35" s="660"/>
      <c r="DC35" s="661"/>
      <c r="DD35" s="634">
        <v>111327</v>
      </c>
      <c r="DE35" s="657"/>
      <c r="DF35" s="657"/>
      <c r="DG35" s="657"/>
      <c r="DH35" s="657"/>
      <c r="DI35" s="657"/>
      <c r="DJ35" s="657"/>
      <c r="DK35" s="658"/>
      <c r="DL35" s="634">
        <v>111327</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30450805</v>
      </c>
      <c r="S36" s="698"/>
      <c r="T36" s="698"/>
      <c r="U36" s="698"/>
      <c r="V36" s="698"/>
      <c r="W36" s="698"/>
      <c r="X36" s="698"/>
      <c r="Y36" s="699"/>
      <c r="Z36" s="700">
        <v>100</v>
      </c>
      <c r="AA36" s="700"/>
      <c r="AB36" s="700"/>
      <c r="AC36" s="700"/>
      <c r="AD36" s="701">
        <v>17136683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1604200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60577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3290363</v>
      </c>
      <c r="CS36" s="626"/>
      <c r="CT36" s="626"/>
      <c r="CU36" s="626"/>
      <c r="CV36" s="626"/>
      <c r="CW36" s="626"/>
      <c r="CX36" s="626"/>
      <c r="CY36" s="627"/>
      <c r="CZ36" s="659">
        <v>11</v>
      </c>
      <c r="DA36" s="660"/>
      <c r="DB36" s="660"/>
      <c r="DC36" s="661"/>
      <c r="DD36" s="634">
        <v>2555096</v>
      </c>
      <c r="DE36" s="626"/>
      <c r="DF36" s="626"/>
      <c r="DG36" s="626"/>
      <c r="DH36" s="626"/>
      <c r="DI36" s="626"/>
      <c r="DJ36" s="626"/>
      <c r="DK36" s="627"/>
      <c r="DL36" s="634">
        <v>2123155</v>
      </c>
      <c r="DM36" s="626"/>
      <c r="DN36" s="626"/>
      <c r="DO36" s="626"/>
      <c r="DP36" s="626"/>
      <c r="DQ36" s="626"/>
      <c r="DR36" s="626"/>
      <c r="DS36" s="626"/>
      <c r="DT36" s="626"/>
      <c r="DU36" s="626"/>
      <c r="DV36" s="627"/>
      <c r="DW36" s="630">
        <v>11.9</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1134237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7766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593648</v>
      </c>
      <c r="CS37" s="657"/>
      <c r="CT37" s="657"/>
      <c r="CU37" s="657"/>
      <c r="CV37" s="657"/>
      <c r="CW37" s="657"/>
      <c r="CX37" s="657"/>
      <c r="CY37" s="658"/>
      <c r="CZ37" s="659">
        <v>2</v>
      </c>
      <c r="DA37" s="660"/>
      <c r="DB37" s="660"/>
      <c r="DC37" s="661"/>
      <c r="DD37" s="634">
        <v>593606</v>
      </c>
      <c r="DE37" s="657"/>
      <c r="DF37" s="657"/>
      <c r="DG37" s="657"/>
      <c r="DH37" s="657"/>
      <c r="DI37" s="657"/>
      <c r="DJ37" s="657"/>
      <c r="DK37" s="658"/>
      <c r="DL37" s="634">
        <v>568661</v>
      </c>
      <c r="DM37" s="657"/>
      <c r="DN37" s="657"/>
      <c r="DO37" s="657"/>
      <c r="DP37" s="657"/>
      <c r="DQ37" s="657"/>
      <c r="DR37" s="657"/>
      <c r="DS37" s="657"/>
      <c r="DT37" s="657"/>
      <c r="DU37" s="657"/>
      <c r="DV37" s="658"/>
      <c r="DW37" s="630">
        <v>3.2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22151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13372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3847942</v>
      </c>
      <c r="CS38" s="626"/>
      <c r="CT38" s="626"/>
      <c r="CU38" s="626"/>
      <c r="CV38" s="626"/>
      <c r="CW38" s="626"/>
      <c r="CX38" s="626"/>
      <c r="CY38" s="627"/>
      <c r="CZ38" s="659">
        <v>12.9</v>
      </c>
      <c r="DA38" s="660"/>
      <c r="DB38" s="660"/>
      <c r="DC38" s="661"/>
      <c r="DD38" s="634">
        <v>3372512</v>
      </c>
      <c r="DE38" s="626"/>
      <c r="DF38" s="626"/>
      <c r="DG38" s="626"/>
      <c r="DH38" s="626"/>
      <c r="DI38" s="626"/>
      <c r="DJ38" s="626"/>
      <c r="DK38" s="627"/>
      <c r="DL38" s="634">
        <v>3027228</v>
      </c>
      <c r="DM38" s="626"/>
      <c r="DN38" s="626"/>
      <c r="DO38" s="626"/>
      <c r="DP38" s="626"/>
      <c r="DQ38" s="626"/>
      <c r="DR38" s="626"/>
      <c r="DS38" s="626"/>
      <c r="DT38" s="626"/>
      <c r="DU38" s="626"/>
      <c r="DV38" s="627"/>
      <c r="DW38" s="630">
        <v>16.899999999999999</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1388</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1620210</v>
      </c>
      <c r="CS39" s="657"/>
      <c r="CT39" s="657"/>
      <c r="CU39" s="657"/>
      <c r="CV39" s="657"/>
      <c r="CW39" s="657"/>
      <c r="CX39" s="657"/>
      <c r="CY39" s="658"/>
      <c r="CZ39" s="659">
        <v>5.4</v>
      </c>
      <c r="DA39" s="660"/>
      <c r="DB39" s="660"/>
      <c r="DC39" s="661"/>
      <c r="DD39" s="634">
        <v>510531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518391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115186</v>
      </c>
      <c r="CS40" s="626"/>
      <c r="CT40" s="626"/>
      <c r="CU40" s="626"/>
      <c r="CV40" s="626"/>
      <c r="CW40" s="626"/>
      <c r="CX40" s="626"/>
      <c r="CY40" s="627"/>
      <c r="CZ40" s="659">
        <v>0.4</v>
      </c>
      <c r="DA40" s="660"/>
      <c r="DB40" s="660"/>
      <c r="DC40" s="661"/>
      <c r="DD40" s="634">
        <v>115186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1746067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3998767</v>
      </c>
      <c r="CS42" s="626"/>
      <c r="CT42" s="626"/>
      <c r="CU42" s="626"/>
      <c r="CV42" s="626"/>
      <c r="CW42" s="626"/>
      <c r="CX42" s="626"/>
      <c r="CY42" s="627"/>
      <c r="CZ42" s="659">
        <v>13.4</v>
      </c>
      <c r="DA42" s="708"/>
      <c r="DB42" s="708"/>
      <c r="DC42" s="709"/>
      <c r="DD42" s="634">
        <v>822592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139944</v>
      </c>
      <c r="CS43" s="657"/>
      <c r="CT43" s="657"/>
      <c r="CU43" s="657"/>
      <c r="CV43" s="657"/>
      <c r="CW43" s="657"/>
      <c r="CX43" s="657"/>
      <c r="CY43" s="658"/>
      <c r="CZ43" s="659">
        <v>0.5</v>
      </c>
      <c r="DA43" s="660"/>
      <c r="DB43" s="660"/>
      <c r="DC43" s="661"/>
      <c r="DD43" s="634">
        <v>137614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2746374</v>
      </c>
      <c r="CS44" s="626"/>
      <c r="CT44" s="626"/>
      <c r="CU44" s="626"/>
      <c r="CV44" s="626"/>
      <c r="CW44" s="626"/>
      <c r="CX44" s="626"/>
      <c r="CY44" s="627"/>
      <c r="CZ44" s="659">
        <v>9.1999999999999993</v>
      </c>
      <c r="DA44" s="708"/>
      <c r="DB44" s="708"/>
      <c r="DC44" s="709"/>
      <c r="DD44" s="634">
        <v>737129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853291</v>
      </c>
      <c r="CS45" s="657"/>
      <c r="CT45" s="657"/>
      <c r="CU45" s="657"/>
      <c r="CV45" s="657"/>
      <c r="CW45" s="657"/>
      <c r="CX45" s="657"/>
      <c r="CY45" s="658"/>
      <c r="CZ45" s="659">
        <v>2.9</v>
      </c>
      <c r="DA45" s="660"/>
      <c r="DB45" s="660"/>
      <c r="DC45" s="661"/>
      <c r="DD45" s="634">
        <v>118574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1666274</v>
      </c>
      <c r="CS46" s="626"/>
      <c r="CT46" s="626"/>
      <c r="CU46" s="626"/>
      <c r="CV46" s="626"/>
      <c r="CW46" s="626"/>
      <c r="CX46" s="626"/>
      <c r="CY46" s="627"/>
      <c r="CZ46" s="659">
        <v>5.6</v>
      </c>
      <c r="DA46" s="708"/>
      <c r="DB46" s="708"/>
      <c r="DC46" s="709"/>
      <c r="DD46" s="634">
        <v>594560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1252393</v>
      </c>
      <c r="CS47" s="657"/>
      <c r="CT47" s="657"/>
      <c r="CU47" s="657"/>
      <c r="CV47" s="657"/>
      <c r="CW47" s="657"/>
      <c r="CX47" s="657"/>
      <c r="CY47" s="658"/>
      <c r="CZ47" s="659">
        <v>4.2</v>
      </c>
      <c r="DA47" s="660"/>
      <c r="DB47" s="660"/>
      <c r="DC47" s="661"/>
      <c r="DD47" s="634">
        <v>85463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29783808</v>
      </c>
      <c r="CS49" s="693"/>
      <c r="CT49" s="693"/>
      <c r="CU49" s="693"/>
      <c r="CV49" s="693"/>
      <c r="CW49" s="693"/>
      <c r="CX49" s="693"/>
      <c r="CY49" s="720"/>
      <c r="CZ49" s="721">
        <v>100</v>
      </c>
      <c r="DA49" s="722"/>
      <c r="DB49" s="722"/>
      <c r="DC49" s="723"/>
      <c r="DD49" s="724">
        <v>19903878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V39" sqref="V39:AO3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30466</v>
      </c>
      <c r="R7" s="755"/>
      <c r="S7" s="755"/>
      <c r="T7" s="755"/>
      <c r="U7" s="755"/>
      <c r="V7" s="755">
        <v>29799</v>
      </c>
      <c r="W7" s="755"/>
      <c r="X7" s="755"/>
      <c r="Y7" s="755"/>
      <c r="Z7" s="755"/>
      <c r="AA7" s="755">
        <v>667</v>
      </c>
      <c r="AB7" s="755"/>
      <c r="AC7" s="755"/>
      <c r="AD7" s="755"/>
      <c r="AE7" s="756"/>
      <c r="AF7" s="757">
        <v>491</v>
      </c>
      <c r="AG7" s="758"/>
      <c r="AH7" s="758"/>
      <c r="AI7" s="758"/>
      <c r="AJ7" s="759"/>
      <c r="AK7" s="794">
        <v>1184</v>
      </c>
      <c r="AL7" s="795"/>
      <c r="AM7" s="795"/>
      <c r="AN7" s="795"/>
      <c r="AO7" s="795"/>
      <c r="AP7" s="795">
        <v>44889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23</v>
      </c>
      <c r="CI7" s="792"/>
      <c r="CJ7" s="792"/>
      <c r="CK7" s="792"/>
      <c r="CL7" s="793"/>
      <c r="CM7" s="791">
        <v>136</v>
      </c>
      <c r="CN7" s="792"/>
      <c r="CO7" s="792"/>
      <c r="CP7" s="792"/>
      <c r="CQ7" s="793"/>
      <c r="CR7" s="791">
        <v>100</v>
      </c>
      <c r="CS7" s="792"/>
      <c r="CT7" s="792"/>
      <c r="CU7" s="792"/>
      <c r="CV7" s="793"/>
      <c r="CW7" s="791" t="s">
        <v>484</v>
      </c>
      <c r="CX7" s="792"/>
      <c r="CY7" s="792"/>
      <c r="CZ7" s="792"/>
      <c r="DA7" s="793"/>
      <c r="DB7" s="791" t="s">
        <v>484</v>
      </c>
      <c r="DC7" s="792"/>
      <c r="DD7" s="792"/>
      <c r="DE7" s="792"/>
      <c r="DF7" s="793"/>
      <c r="DG7" s="791" t="s">
        <v>484</v>
      </c>
      <c r="DH7" s="792"/>
      <c r="DI7" s="792"/>
      <c r="DJ7" s="792"/>
      <c r="DK7" s="793"/>
      <c r="DL7" s="791" t="s">
        <v>484</v>
      </c>
      <c r="DM7" s="792"/>
      <c r="DN7" s="792"/>
      <c r="DO7" s="792"/>
      <c r="DP7" s="793"/>
      <c r="DQ7" s="791" t="s">
        <v>484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-18</v>
      </c>
      <c r="CI8" s="802"/>
      <c r="CJ8" s="802"/>
      <c r="CK8" s="802"/>
      <c r="CL8" s="803"/>
      <c r="CM8" s="801">
        <v>65</v>
      </c>
      <c r="CN8" s="802"/>
      <c r="CO8" s="802"/>
      <c r="CP8" s="802"/>
      <c r="CQ8" s="803"/>
      <c r="CR8" s="801">
        <v>160</v>
      </c>
      <c r="CS8" s="802"/>
      <c r="CT8" s="802"/>
      <c r="CU8" s="802"/>
      <c r="CV8" s="803"/>
      <c r="CW8" s="801" t="s">
        <v>484</v>
      </c>
      <c r="CX8" s="802"/>
      <c r="CY8" s="802"/>
      <c r="CZ8" s="802"/>
      <c r="DA8" s="803"/>
      <c r="DB8" s="801" t="s">
        <v>484</v>
      </c>
      <c r="DC8" s="802"/>
      <c r="DD8" s="802"/>
      <c r="DE8" s="802"/>
      <c r="DF8" s="803"/>
      <c r="DG8" s="801" t="s">
        <v>484</v>
      </c>
      <c r="DH8" s="802"/>
      <c r="DI8" s="802"/>
      <c r="DJ8" s="802"/>
      <c r="DK8" s="803"/>
      <c r="DL8" s="801" t="s">
        <v>484</v>
      </c>
      <c r="DM8" s="802"/>
      <c r="DN8" s="802"/>
      <c r="DO8" s="802"/>
      <c r="DP8" s="803"/>
      <c r="DQ8" s="801" t="s">
        <v>484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6</v>
      </c>
      <c r="CI9" s="802"/>
      <c r="CJ9" s="802"/>
      <c r="CK9" s="802"/>
      <c r="CL9" s="803"/>
      <c r="CM9" s="801">
        <v>107</v>
      </c>
      <c r="CN9" s="802"/>
      <c r="CO9" s="802"/>
      <c r="CP9" s="802"/>
      <c r="CQ9" s="803"/>
      <c r="CR9" s="801">
        <v>100</v>
      </c>
      <c r="CS9" s="802"/>
      <c r="CT9" s="802"/>
      <c r="CU9" s="802"/>
      <c r="CV9" s="803"/>
      <c r="CW9" s="801" t="s">
        <v>484</v>
      </c>
      <c r="CX9" s="802"/>
      <c r="CY9" s="802"/>
      <c r="CZ9" s="802"/>
      <c r="DA9" s="803"/>
      <c r="DB9" s="801" t="s">
        <v>484</v>
      </c>
      <c r="DC9" s="802"/>
      <c r="DD9" s="802"/>
      <c r="DE9" s="802"/>
      <c r="DF9" s="803"/>
      <c r="DG9" s="801" t="s">
        <v>484</v>
      </c>
      <c r="DH9" s="802"/>
      <c r="DI9" s="802"/>
      <c r="DJ9" s="802"/>
      <c r="DK9" s="803"/>
      <c r="DL9" s="801" t="s">
        <v>484</v>
      </c>
      <c r="DM9" s="802"/>
      <c r="DN9" s="802"/>
      <c r="DO9" s="802"/>
      <c r="DP9" s="803"/>
      <c r="DQ9" s="801" t="s">
        <v>484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30451</v>
      </c>
      <c r="R23" s="814"/>
      <c r="S23" s="814"/>
      <c r="T23" s="814"/>
      <c r="U23" s="814"/>
      <c r="V23" s="814">
        <v>29784</v>
      </c>
      <c r="W23" s="814"/>
      <c r="X23" s="814"/>
      <c r="Y23" s="814"/>
      <c r="Z23" s="814"/>
      <c r="AA23" s="814">
        <v>667</v>
      </c>
      <c r="AB23" s="814"/>
      <c r="AC23" s="814"/>
      <c r="AD23" s="814"/>
      <c r="AE23" s="815"/>
      <c r="AF23" s="816">
        <v>491</v>
      </c>
      <c r="AG23" s="814"/>
      <c r="AH23" s="814"/>
      <c r="AI23" s="814"/>
      <c r="AJ23" s="817"/>
      <c r="AK23" s="818"/>
      <c r="AL23" s="819"/>
      <c r="AM23" s="819"/>
      <c r="AN23" s="819"/>
      <c r="AO23" s="819"/>
      <c r="AP23" s="814">
        <v>44889</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7328</v>
      </c>
      <c r="R28" s="843"/>
      <c r="S28" s="843"/>
      <c r="T28" s="843"/>
      <c r="U28" s="843"/>
      <c r="V28" s="843">
        <v>7189</v>
      </c>
      <c r="W28" s="843"/>
      <c r="X28" s="843"/>
      <c r="Y28" s="843"/>
      <c r="Z28" s="843"/>
      <c r="AA28" s="843">
        <v>140</v>
      </c>
      <c r="AB28" s="843"/>
      <c r="AC28" s="843"/>
      <c r="AD28" s="843"/>
      <c r="AE28" s="844"/>
      <c r="AF28" s="845">
        <v>140</v>
      </c>
      <c r="AG28" s="843"/>
      <c r="AH28" s="843"/>
      <c r="AI28" s="843"/>
      <c r="AJ28" s="846"/>
      <c r="AK28" s="847">
        <v>516</v>
      </c>
      <c r="AL28" s="838"/>
      <c r="AM28" s="838"/>
      <c r="AN28" s="838"/>
      <c r="AO28" s="838"/>
      <c r="AP28" s="838" t="s">
        <v>484</v>
      </c>
      <c r="AQ28" s="838"/>
      <c r="AR28" s="838"/>
      <c r="AS28" s="838"/>
      <c r="AT28" s="838"/>
      <c r="AU28" s="838" t="s">
        <v>484</v>
      </c>
      <c r="AV28" s="838"/>
      <c r="AW28" s="838"/>
      <c r="AX28" s="838"/>
      <c r="AY28" s="838"/>
      <c r="AZ28" s="839" t="s">
        <v>484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129</v>
      </c>
      <c r="R29" s="779"/>
      <c r="S29" s="779"/>
      <c r="T29" s="779"/>
      <c r="U29" s="779"/>
      <c r="V29" s="779">
        <v>129</v>
      </c>
      <c r="W29" s="779"/>
      <c r="X29" s="779"/>
      <c r="Y29" s="779"/>
      <c r="Z29" s="779"/>
      <c r="AA29" s="779" t="s">
        <v>539</v>
      </c>
      <c r="AB29" s="779"/>
      <c r="AC29" s="779"/>
      <c r="AD29" s="779"/>
      <c r="AE29" s="780"/>
      <c r="AF29" s="781" t="s">
        <v>223</v>
      </c>
      <c r="AG29" s="782"/>
      <c r="AH29" s="782"/>
      <c r="AI29" s="782"/>
      <c r="AJ29" s="783"/>
      <c r="AK29" s="850">
        <v>3</v>
      </c>
      <c r="AL29" s="851"/>
      <c r="AM29" s="851"/>
      <c r="AN29" s="851"/>
      <c r="AO29" s="851"/>
      <c r="AP29" s="851" t="s">
        <v>484</v>
      </c>
      <c r="AQ29" s="851"/>
      <c r="AR29" s="851"/>
      <c r="AS29" s="851"/>
      <c r="AT29" s="851"/>
      <c r="AU29" s="851" t="s">
        <v>484</v>
      </c>
      <c r="AV29" s="851"/>
      <c r="AW29" s="851"/>
      <c r="AX29" s="851"/>
      <c r="AY29" s="851"/>
      <c r="AZ29" s="852" t="s">
        <v>484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4989</v>
      </c>
      <c r="R30" s="779"/>
      <c r="S30" s="779"/>
      <c r="T30" s="779"/>
      <c r="U30" s="779"/>
      <c r="V30" s="779">
        <v>4921</v>
      </c>
      <c r="W30" s="779"/>
      <c r="X30" s="779"/>
      <c r="Y30" s="779"/>
      <c r="Z30" s="779"/>
      <c r="AA30" s="779">
        <v>68</v>
      </c>
      <c r="AB30" s="779"/>
      <c r="AC30" s="779"/>
      <c r="AD30" s="779"/>
      <c r="AE30" s="780"/>
      <c r="AF30" s="781">
        <v>68</v>
      </c>
      <c r="AG30" s="782"/>
      <c r="AH30" s="782"/>
      <c r="AI30" s="782"/>
      <c r="AJ30" s="783"/>
      <c r="AK30" s="850">
        <v>710</v>
      </c>
      <c r="AL30" s="851"/>
      <c r="AM30" s="851"/>
      <c r="AN30" s="851"/>
      <c r="AO30" s="851"/>
      <c r="AP30" s="851" t="s">
        <v>484</v>
      </c>
      <c r="AQ30" s="851"/>
      <c r="AR30" s="851"/>
      <c r="AS30" s="851"/>
      <c r="AT30" s="851"/>
      <c r="AU30" s="851" t="s">
        <v>484</v>
      </c>
      <c r="AV30" s="851"/>
      <c r="AW30" s="851"/>
      <c r="AX30" s="851"/>
      <c r="AY30" s="851"/>
      <c r="AZ30" s="852" t="s">
        <v>484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82</v>
      </c>
      <c r="R31" s="779"/>
      <c r="S31" s="779"/>
      <c r="T31" s="779"/>
      <c r="U31" s="779"/>
      <c r="V31" s="779">
        <v>82</v>
      </c>
      <c r="W31" s="779"/>
      <c r="X31" s="779"/>
      <c r="Y31" s="779"/>
      <c r="Z31" s="779"/>
      <c r="AA31" s="779" t="s">
        <v>539</v>
      </c>
      <c r="AB31" s="779"/>
      <c r="AC31" s="779"/>
      <c r="AD31" s="779"/>
      <c r="AE31" s="780"/>
      <c r="AF31" s="781" t="s">
        <v>223</v>
      </c>
      <c r="AG31" s="782"/>
      <c r="AH31" s="782"/>
      <c r="AI31" s="782"/>
      <c r="AJ31" s="783"/>
      <c r="AK31" s="850">
        <v>75</v>
      </c>
      <c r="AL31" s="851"/>
      <c r="AM31" s="851"/>
      <c r="AN31" s="851"/>
      <c r="AO31" s="851"/>
      <c r="AP31" s="851" t="s">
        <v>484</v>
      </c>
      <c r="AQ31" s="851"/>
      <c r="AR31" s="851"/>
      <c r="AS31" s="851"/>
      <c r="AT31" s="851"/>
      <c r="AU31" s="851" t="s">
        <v>484</v>
      </c>
      <c r="AV31" s="851"/>
      <c r="AW31" s="851"/>
      <c r="AX31" s="851"/>
      <c r="AY31" s="851"/>
      <c r="AZ31" s="852" t="s">
        <v>484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684</v>
      </c>
      <c r="R32" s="779"/>
      <c r="S32" s="779"/>
      <c r="T32" s="779"/>
      <c r="U32" s="779"/>
      <c r="V32" s="779">
        <v>665</v>
      </c>
      <c r="W32" s="779"/>
      <c r="X32" s="779"/>
      <c r="Y32" s="779"/>
      <c r="Z32" s="779"/>
      <c r="AA32" s="779">
        <v>19</v>
      </c>
      <c r="AB32" s="779"/>
      <c r="AC32" s="779"/>
      <c r="AD32" s="779"/>
      <c r="AE32" s="780"/>
      <c r="AF32" s="781">
        <v>19</v>
      </c>
      <c r="AG32" s="782"/>
      <c r="AH32" s="782"/>
      <c r="AI32" s="782"/>
      <c r="AJ32" s="783"/>
      <c r="AK32" s="850">
        <v>223</v>
      </c>
      <c r="AL32" s="851"/>
      <c r="AM32" s="851"/>
      <c r="AN32" s="851"/>
      <c r="AO32" s="851"/>
      <c r="AP32" s="851" t="s">
        <v>484</v>
      </c>
      <c r="AQ32" s="851"/>
      <c r="AR32" s="851"/>
      <c r="AS32" s="851"/>
      <c r="AT32" s="851"/>
      <c r="AU32" s="851" t="s">
        <v>484</v>
      </c>
      <c r="AV32" s="851"/>
      <c r="AW32" s="851"/>
      <c r="AX32" s="851"/>
      <c r="AY32" s="851"/>
      <c r="AZ32" s="852" t="s">
        <v>484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236</v>
      </c>
      <c r="R33" s="779"/>
      <c r="S33" s="779"/>
      <c r="T33" s="779"/>
      <c r="U33" s="779"/>
      <c r="V33" s="779">
        <v>236</v>
      </c>
      <c r="W33" s="779"/>
      <c r="X33" s="779"/>
      <c r="Y33" s="779"/>
      <c r="Z33" s="779"/>
      <c r="AA33" s="779">
        <v>0</v>
      </c>
      <c r="AB33" s="779"/>
      <c r="AC33" s="779"/>
      <c r="AD33" s="779"/>
      <c r="AE33" s="780"/>
      <c r="AF33" s="781">
        <v>0</v>
      </c>
      <c r="AG33" s="782"/>
      <c r="AH33" s="782"/>
      <c r="AI33" s="782"/>
      <c r="AJ33" s="783"/>
      <c r="AK33" s="850">
        <v>140</v>
      </c>
      <c r="AL33" s="851"/>
      <c r="AM33" s="851"/>
      <c r="AN33" s="851"/>
      <c r="AO33" s="851"/>
      <c r="AP33" s="851">
        <v>2519</v>
      </c>
      <c r="AQ33" s="851"/>
      <c r="AR33" s="851"/>
      <c r="AS33" s="851"/>
      <c r="AT33" s="851"/>
      <c r="AU33" s="851">
        <v>2469</v>
      </c>
      <c r="AV33" s="851"/>
      <c r="AW33" s="851"/>
      <c r="AX33" s="851"/>
      <c r="AY33" s="851"/>
      <c r="AZ33" s="852" t="s">
        <v>484</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19</v>
      </c>
      <c r="R34" s="779"/>
      <c r="S34" s="779"/>
      <c r="T34" s="779"/>
      <c r="U34" s="779"/>
      <c r="V34" s="779">
        <v>18</v>
      </c>
      <c r="W34" s="779"/>
      <c r="X34" s="779"/>
      <c r="Y34" s="779"/>
      <c r="Z34" s="779"/>
      <c r="AA34" s="779">
        <v>1</v>
      </c>
      <c r="AB34" s="779"/>
      <c r="AC34" s="779"/>
      <c r="AD34" s="779"/>
      <c r="AE34" s="780"/>
      <c r="AF34" s="781">
        <v>1</v>
      </c>
      <c r="AG34" s="782"/>
      <c r="AH34" s="782"/>
      <c r="AI34" s="782"/>
      <c r="AJ34" s="783"/>
      <c r="AK34" s="850" t="s">
        <v>539</v>
      </c>
      <c r="AL34" s="851"/>
      <c r="AM34" s="851"/>
      <c r="AN34" s="851"/>
      <c r="AO34" s="851"/>
      <c r="AP34" s="851">
        <v>48</v>
      </c>
      <c r="AQ34" s="851"/>
      <c r="AR34" s="851"/>
      <c r="AS34" s="851"/>
      <c r="AT34" s="851"/>
      <c r="AU34" s="851" t="s">
        <v>539</v>
      </c>
      <c r="AV34" s="851"/>
      <c r="AW34" s="851"/>
      <c r="AX34" s="851"/>
      <c r="AY34" s="851"/>
      <c r="AZ34" s="852" t="s">
        <v>484</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4</v>
      </c>
      <c r="R35" s="779"/>
      <c r="S35" s="779"/>
      <c r="T35" s="779"/>
      <c r="U35" s="779"/>
      <c r="V35" s="779">
        <v>4</v>
      </c>
      <c r="W35" s="779"/>
      <c r="X35" s="779"/>
      <c r="Y35" s="779"/>
      <c r="Z35" s="779"/>
      <c r="AA35" s="779" t="s">
        <v>539</v>
      </c>
      <c r="AB35" s="779"/>
      <c r="AC35" s="779"/>
      <c r="AD35" s="779"/>
      <c r="AE35" s="780"/>
      <c r="AF35" s="781" t="s">
        <v>223</v>
      </c>
      <c r="AG35" s="782"/>
      <c r="AH35" s="782"/>
      <c r="AI35" s="782"/>
      <c r="AJ35" s="783"/>
      <c r="AK35" s="850">
        <v>1</v>
      </c>
      <c r="AL35" s="851"/>
      <c r="AM35" s="851"/>
      <c r="AN35" s="851"/>
      <c r="AO35" s="851"/>
      <c r="AP35" s="851" t="s">
        <v>539</v>
      </c>
      <c r="AQ35" s="851"/>
      <c r="AR35" s="851"/>
      <c r="AS35" s="851"/>
      <c r="AT35" s="851"/>
      <c r="AU35" s="851" t="s">
        <v>539</v>
      </c>
      <c r="AV35" s="851"/>
      <c r="AW35" s="851"/>
      <c r="AX35" s="851"/>
      <c r="AY35" s="851"/>
      <c r="AZ35" s="852" t="s">
        <v>484</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19</v>
      </c>
      <c r="R36" s="779"/>
      <c r="S36" s="779"/>
      <c r="T36" s="779"/>
      <c r="U36" s="779"/>
      <c r="V36" s="779">
        <v>19</v>
      </c>
      <c r="W36" s="779"/>
      <c r="X36" s="779"/>
      <c r="Y36" s="779"/>
      <c r="Z36" s="779"/>
      <c r="AA36" s="779" t="s">
        <v>539</v>
      </c>
      <c r="AB36" s="779"/>
      <c r="AC36" s="779"/>
      <c r="AD36" s="779"/>
      <c r="AE36" s="780"/>
      <c r="AF36" s="781" t="s">
        <v>223</v>
      </c>
      <c r="AG36" s="782"/>
      <c r="AH36" s="782"/>
      <c r="AI36" s="782"/>
      <c r="AJ36" s="783"/>
      <c r="AK36" s="850">
        <v>1</v>
      </c>
      <c r="AL36" s="851"/>
      <c r="AM36" s="851"/>
      <c r="AN36" s="851"/>
      <c r="AO36" s="851"/>
      <c r="AP36" s="851" t="s">
        <v>539</v>
      </c>
      <c r="AQ36" s="851"/>
      <c r="AR36" s="851"/>
      <c r="AS36" s="851"/>
      <c r="AT36" s="851"/>
      <c r="AU36" s="851" t="s">
        <v>539</v>
      </c>
      <c r="AV36" s="851"/>
      <c r="AW36" s="851"/>
      <c r="AX36" s="851"/>
      <c r="AY36" s="851"/>
      <c r="AZ36" s="852" t="s">
        <v>484</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v>3075</v>
      </c>
      <c r="R37" s="779"/>
      <c r="S37" s="779"/>
      <c r="T37" s="779"/>
      <c r="U37" s="779"/>
      <c r="V37" s="779">
        <v>3062</v>
      </c>
      <c r="W37" s="779"/>
      <c r="X37" s="779"/>
      <c r="Y37" s="779"/>
      <c r="Z37" s="779"/>
      <c r="AA37" s="779">
        <v>13</v>
      </c>
      <c r="AB37" s="779"/>
      <c r="AC37" s="779"/>
      <c r="AD37" s="779"/>
      <c r="AE37" s="780"/>
      <c r="AF37" s="781">
        <v>1</v>
      </c>
      <c r="AG37" s="782"/>
      <c r="AH37" s="782"/>
      <c r="AI37" s="782"/>
      <c r="AJ37" s="783"/>
      <c r="AK37" s="850">
        <v>1465</v>
      </c>
      <c r="AL37" s="851"/>
      <c r="AM37" s="851"/>
      <c r="AN37" s="851"/>
      <c r="AO37" s="851"/>
      <c r="AP37" s="851">
        <v>23057</v>
      </c>
      <c r="AQ37" s="851"/>
      <c r="AR37" s="851"/>
      <c r="AS37" s="851"/>
      <c r="AT37" s="851"/>
      <c r="AU37" s="851">
        <v>19806</v>
      </c>
      <c r="AV37" s="851"/>
      <c r="AW37" s="851"/>
      <c r="AX37" s="851"/>
      <c r="AY37" s="851"/>
      <c r="AZ37" s="852" t="s">
        <v>484</v>
      </c>
      <c r="BA37" s="852"/>
      <c r="BB37" s="852"/>
      <c r="BC37" s="852"/>
      <c r="BD37" s="852"/>
      <c r="BE37" s="848" t="s">
        <v>387</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392</v>
      </c>
      <c r="C38" s="776"/>
      <c r="D38" s="776"/>
      <c r="E38" s="776"/>
      <c r="F38" s="776"/>
      <c r="G38" s="776"/>
      <c r="H38" s="776"/>
      <c r="I38" s="776"/>
      <c r="J38" s="776"/>
      <c r="K38" s="776"/>
      <c r="L38" s="776"/>
      <c r="M38" s="776"/>
      <c r="N38" s="776"/>
      <c r="O38" s="776"/>
      <c r="P38" s="777"/>
      <c r="Q38" s="778">
        <v>23</v>
      </c>
      <c r="R38" s="779"/>
      <c r="S38" s="779"/>
      <c r="T38" s="779"/>
      <c r="U38" s="779"/>
      <c r="V38" s="779">
        <v>22</v>
      </c>
      <c r="W38" s="779"/>
      <c r="X38" s="779"/>
      <c r="Y38" s="779"/>
      <c r="Z38" s="779"/>
      <c r="AA38" s="779">
        <v>1</v>
      </c>
      <c r="AB38" s="779"/>
      <c r="AC38" s="779"/>
      <c r="AD38" s="779"/>
      <c r="AE38" s="780"/>
      <c r="AF38" s="781">
        <v>4</v>
      </c>
      <c r="AG38" s="782"/>
      <c r="AH38" s="782"/>
      <c r="AI38" s="782"/>
      <c r="AJ38" s="783"/>
      <c r="AK38" s="850" t="s">
        <v>539</v>
      </c>
      <c r="AL38" s="851"/>
      <c r="AM38" s="851"/>
      <c r="AN38" s="851"/>
      <c r="AO38" s="851"/>
      <c r="AP38" s="851" t="s">
        <v>539</v>
      </c>
      <c r="AQ38" s="851"/>
      <c r="AR38" s="851"/>
      <c r="AS38" s="851"/>
      <c r="AT38" s="851"/>
      <c r="AU38" s="851" t="s">
        <v>539</v>
      </c>
      <c r="AV38" s="851"/>
      <c r="AW38" s="851"/>
      <c r="AX38" s="851"/>
      <c r="AY38" s="851"/>
      <c r="AZ38" s="852" t="s">
        <v>484</v>
      </c>
      <c r="BA38" s="852"/>
      <c r="BB38" s="852"/>
      <c r="BC38" s="852"/>
      <c r="BD38" s="852"/>
      <c r="BE38" s="848" t="s">
        <v>387</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233</v>
      </c>
      <c r="AG63" s="862"/>
      <c r="AH63" s="862"/>
      <c r="AI63" s="862"/>
      <c r="AJ63" s="863"/>
      <c r="AK63" s="864"/>
      <c r="AL63" s="859"/>
      <c r="AM63" s="859"/>
      <c r="AN63" s="859"/>
      <c r="AO63" s="859"/>
      <c r="AP63" s="862">
        <v>25624</v>
      </c>
      <c r="AQ63" s="862"/>
      <c r="AR63" s="862"/>
      <c r="AS63" s="862"/>
      <c r="AT63" s="862"/>
      <c r="AU63" s="862">
        <v>22275</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15052</v>
      </c>
      <c r="R68" s="886"/>
      <c r="S68" s="886"/>
      <c r="T68" s="886"/>
      <c r="U68" s="886"/>
      <c r="V68" s="886">
        <v>12500</v>
      </c>
      <c r="W68" s="886"/>
      <c r="X68" s="886"/>
      <c r="Y68" s="886"/>
      <c r="Z68" s="886"/>
      <c r="AA68" s="886">
        <v>2552</v>
      </c>
      <c r="AB68" s="886"/>
      <c r="AC68" s="886"/>
      <c r="AD68" s="886"/>
      <c r="AE68" s="886"/>
      <c r="AF68" s="886">
        <v>2552</v>
      </c>
      <c r="AG68" s="886"/>
      <c r="AH68" s="886"/>
      <c r="AI68" s="886"/>
      <c r="AJ68" s="886"/>
      <c r="AK68" s="886" t="s">
        <v>555</v>
      </c>
      <c r="AL68" s="886"/>
      <c r="AM68" s="886"/>
      <c r="AN68" s="886"/>
      <c r="AO68" s="886"/>
      <c r="AP68" s="886" t="s">
        <v>484</v>
      </c>
      <c r="AQ68" s="886"/>
      <c r="AR68" s="886"/>
      <c r="AS68" s="886"/>
      <c r="AT68" s="886"/>
      <c r="AU68" s="886" t="s">
        <v>484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11</v>
      </c>
      <c r="R69" s="851"/>
      <c r="S69" s="851"/>
      <c r="T69" s="851"/>
      <c r="U69" s="851"/>
      <c r="V69" s="851">
        <v>11</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484</v>
      </c>
      <c r="AQ69" s="851"/>
      <c r="AR69" s="851"/>
      <c r="AS69" s="851"/>
      <c r="AT69" s="851"/>
      <c r="AU69" s="851" t="s">
        <v>484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131</v>
      </c>
      <c r="R70" s="851"/>
      <c r="S70" s="851"/>
      <c r="T70" s="851"/>
      <c r="U70" s="851"/>
      <c r="V70" s="851">
        <v>123</v>
      </c>
      <c r="W70" s="851"/>
      <c r="X70" s="851"/>
      <c r="Y70" s="851"/>
      <c r="Z70" s="851"/>
      <c r="AA70" s="851">
        <v>7</v>
      </c>
      <c r="AB70" s="851"/>
      <c r="AC70" s="851"/>
      <c r="AD70" s="851"/>
      <c r="AE70" s="851"/>
      <c r="AF70" s="851">
        <v>7</v>
      </c>
      <c r="AG70" s="851"/>
      <c r="AH70" s="851"/>
      <c r="AI70" s="851"/>
      <c r="AJ70" s="851"/>
      <c r="AK70" s="851" t="s">
        <v>555</v>
      </c>
      <c r="AL70" s="851"/>
      <c r="AM70" s="851"/>
      <c r="AN70" s="851"/>
      <c r="AO70" s="851"/>
      <c r="AP70" s="851" t="s">
        <v>484</v>
      </c>
      <c r="AQ70" s="851"/>
      <c r="AR70" s="851"/>
      <c r="AS70" s="851"/>
      <c r="AT70" s="851"/>
      <c r="AU70" s="851" t="s">
        <v>484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495</v>
      </c>
      <c r="R71" s="851"/>
      <c r="S71" s="851"/>
      <c r="T71" s="851"/>
      <c r="U71" s="851"/>
      <c r="V71" s="851">
        <v>348</v>
      </c>
      <c r="W71" s="851"/>
      <c r="X71" s="851"/>
      <c r="Y71" s="851"/>
      <c r="Z71" s="851"/>
      <c r="AA71" s="851">
        <v>148</v>
      </c>
      <c r="AB71" s="851"/>
      <c r="AC71" s="851"/>
      <c r="AD71" s="851"/>
      <c r="AE71" s="851"/>
      <c r="AF71" s="851">
        <v>148</v>
      </c>
      <c r="AG71" s="851"/>
      <c r="AH71" s="851"/>
      <c r="AI71" s="851"/>
      <c r="AJ71" s="851"/>
      <c r="AK71" s="851">
        <v>176</v>
      </c>
      <c r="AL71" s="851"/>
      <c r="AM71" s="851"/>
      <c r="AN71" s="851"/>
      <c r="AO71" s="851"/>
      <c r="AP71" s="851" t="s">
        <v>484</v>
      </c>
      <c r="AQ71" s="851"/>
      <c r="AR71" s="851"/>
      <c r="AS71" s="851"/>
      <c r="AT71" s="851"/>
      <c r="AU71" s="851" t="s">
        <v>484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707526</v>
      </c>
      <c r="R72" s="851"/>
      <c r="S72" s="851"/>
      <c r="T72" s="851"/>
      <c r="U72" s="851"/>
      <c r="V72" s="851">
        <v>687045</v>
      </c>
      <c r="W72" s="851"/>
      <c r="X72" s="851"/>
      <c r="Y72" s="851"/>
      <c r="Z72" s="851"/>
      <c r="AA72" s="851">
        <v>20481</v>
      </c>
      <c r="AB72" s="851"/>
      <c r="AC72" s="851"/>
      <c r="AD72" s="851"/>
      <c r="AE72" s="851"/>
      <c r="AF72" s="851">
        <v>20481</v>
      </c>
      <c r="AG72" s="851"/>
      <c r="AH72" s="851"/>
      <c r="AI72" s="851"/>
      <c r="AJ72" s="851"/>
      <c r="AK72" s="851">
        <v>3255</v>
      </c>
      <c r="AL72" s="851"/>
      <c r="AM72" s="851"/>
      <c r="AN72" s="851"/>
      <c r="AO72" s="851"/>
      <c r="AP72" s="851" t="s">
        <v>484</v>
      </c>
      <c r="AQ72" s="851"/>
      <c r="AR72" s="851"/>
      <c r="AS72" s="851"/>
      <c r="AT72" s="851"/>
      <c r="AU72" s="851" t="s">
        <v>484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236</v>
      </c>
      <c r="R73" s="851"/>
      <c r="S73" s="851"/>
      <c r="T73" s="851"/>
      <c r="U73" s="851"/>
      <c r="V73" s="851">
        <v>214</v>
      </c>
      <c r="W73" s="851"/>
      <c r="X73" s="851"/>
      <c r="Y73" s="851"/>
      <c r="Z73" s="851"/>
      <c r="AA73" s="851">
        <v>22</v>
      </c>
      <c r="AB73" s="851"/>
      <c r="AC73" s="851"/>
      <c r="AD73" s="851"/>
      <c r="AE73" s="851"/>
      <c r="AF73" s="851">
        <v>22</v>
      </c>
      <c r="AG73" s="851"/>
      <c r="AH73" s="851"/>
      <c r="AI73" s="851"/>
      <c r="AJ73" s="851"/>
      <c r="AK73" s="851">
        <v>20</v>
      </c>
      <c r="AL73" s="851"/>
      <c r="AM73" s="851"/>
      <c r="AN73" s="851"/>
      <c r="AO73" s="851"/>
      <c r="AP73" s="851">
        <v>25</v>
      </c>
      <c r="AQ73" s="851"/>
      <c r="AR73" s="851"/>
      <c r="AS73" s="851"/>
      <c r="AT73" s="851"/>
      <c r="AU73" s="851">
        <v>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59</v>
      </c>
      <c r="R74" s="851"/>
      <c r="S74" s="851"/>
      <c r="T74" s="851"/>
      <c r="U74" s="851"/>
      <c r="V74" s="851">
        <v>58</v>
      </c>
      <c r="W74" s="851"/>
      <c r="X74" s="851"/>
      <c r="Y74" s="851"/>
      <c r="Z74" s="851"/>
      <c r="AA74" s="851">
        <v>1</v>
      </c>
      <c r="AB74" s="851"/>
      <c r="AC74" s="851"/>
      <c r="AD74" s="851"/>
      <c r="AE74" s="851"/>
      <c r="AF74" s="851">
        <v>1</v>
      </c>
      <c r="AG74" s="851"/>
      <c r="AH74" s="851"/>
      <c r="AI74" s="851"/>
      <c r="AJ74" s="851"/>
      <c r="AK74" s="851">
        <v>46</v>
      </c>
      <c r="AL74" s="851"/>
      <c r="AM74" s="851"/>
      <c r="AN74" s="851"/>
      <c r="AO74" s="851"/>
      <c r="AP74" s="851" t="s">
        <v>558</v>
      </c>
      <c r="AQ74" s="851"/>
      <c r="AR74" s="851"/>
      <c r="AS74" s="851"/>
      <c r="AT74" s="851"/>
      <c r="AU74" s="851" t="s">
        <v>558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1</v>
      </c>
      <c r="R75" s="900"/>
      <c r="S75" s="900"/>
      <c r="T75" s="900"/>
      <c r="U75" s="850"/>
      <c r="V75" s="901">
        <v>1</v>
      </c>
      <c r="W75" s="900"/>
      <c r="X75" s="900"/>
      <c r="Y75" s="900"/>
      <c r="Z75" s="850"/>
      <c r="AA75" s="901">
        <v>0</v>
      </c>
      <c r="AB75" s="900"/>
      <c r="AC75" s="900"/>
      <c r="AD75" s="900"/>
      <c r="AE75" s="850"/>
      <c r="AF75" s="901">
        <v>0</v>
      </c>
      <c r="AG75" s="900"/>
      <c r="AH75" s="900"/>
      <c r="AI75" s="900"/>
      <c r="AJ75" s="850"/>
      <c r="AK75" s="901" t="s">
        <v>558</v>
      </c>
      <c r="AL75" s="900"/>
      <c r="AM75" s="900"/>
      <c r="AN75" s="900"/>
      <c r="AO75" s="850"/>
      <c r="AP75" s="901" t="s">
        <v>558</v>
      </c>
      <c r="AQ75" s="900"/>
      <c r="AR75" s="900"/>
      <c r="AS75" s="900"/>
      <c r="AT75" s="850"/>
      <c r="AU75" s="901" t="s">
        <v>558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128</v>
      </c>
      <c r="R76" s="900"/>
      <c r="S76" s="900"/>
      <c r="T76" s="900"/>
      <c r="U76" s="850"/>
      <c r="V76" s="901">
        <v>121</v>
      </c>
      <c r="W76" s="900"/>
      <c r="X76" s="900"/>
      <c r="Y76" s="900"/>
      <c r="Z76" s="850"/>
      <c r="AA76" s="901">
        <v>7</v>
      </c>
      <c r="AB76" s="900"/>
      <c r="AC76" s="900"/>
      <c r="AD76" s="900"/>
      <c r="AE76" s="850"/>
      <c r="AF76" s="901">
        <v>7</v>
      </c>
      <c r="AG76" s="900"/>
      <c r="AH76" s="900"/>
      <c r="AI76" s="900"/>
      <c r="AJ76" s="850"/>
      <c r="AK76" s="901">
        <v>15</v>
      </c>
      <c r="AL76" s="900"/>
      <c r="AM76" s="900"/>
      <c r="AN76" s="900"/>
      <c r="AO76" s="850"/>
      <c r="AP76" s="901">
        <v>107</v>
      </c>
      <c r="AQ76" s="900"/>
      <c r="AR76" s="900"/>
      <c r="AS76" s="900"/>
      <c r="AT76" s="850"/>
      <c r="AU76" s="901">
        <v>29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594</v>
      </c>
      <c r="R77" s="900"/>
      <c r="S77" s="900"/>
      <c r="T77" s="900"/>
      <c r="U77" s="850"/>
      <c r="V77" s="901">
        <v>590</v>
      </c>
      <c r="W77" s="900"/>
      <c r="X77" s="900"/>
      <c r="Y77" s="900"/>
      <c r="Z77" s="850"/>
      <c r="AA77" s="901">
        <v>5</v>
      </c>
      <c r="AB77" s="900"/>
      <c r="AC77" s="900"/>
      <c r="AD77" s="900"/>
      <c r="AE77" s="850"/>
      <c r="AF77" s="901">
        <v>152</v>
      </c>
      <c r="AG77" s="900"/>
      <c r="AH77" s="900"/>
      <c r="AI77" s="900"/>
      <c r="AJ77" s="850"/>
      <c r="AK77" s="901" t="s">
        <v>558</v>
      </c>
      <c r="AL77" s="900"/>
      <c r="AM77" s="900"/>
      <c r="AN77" s="900"/>
      <c r="AO77" s="850"/>
      <c r="AP77" s="901" t="s">
        <v>558</v>
      </c>
      <c r="AQ77" s="900"/>
      <c r="AR77" s="900"/>
      <c r="AS77" s="900"/>
      <c r="AT77" s="850"/>
      <c r="AU77" s="901" t="s">
        <v>558</v>
      </c>
      <c r="AV77" s="900"/>
      <c r="AW77" s="900"/>
      <c r="AX77" s="900"/>
      <c r="AY77" s="850"/>
      <c r="AZ77" s="897" t="s">
        <v>556</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1876</v>
      </c>
      <c r="R78" s="851"/>
      <c r="S78" s="851"/>
      <c r="T78" s="851"/>
      <c r="U78" s="851"/>
      <c r="V78" s="851">
        <v>1830</v>
      </c>
      <c r="W78" s="851"/>
      <c r="X78" s="851"/>
      <c r="Y78" s="851"/>
      <c r="Z78" s="851"/>
      <c r="AA78" s="851">
        <v>47</v>
      </c>
      <c r="AB78" s="851"/>
      <c r="AC78" s="851"/>
      <c r="AD78" s="851"/>
      <c r="AE78" s="851"/>
      <c r="AF78" s="851">
        <v>47</v>
      </c>
      <c r="AG78" s="851"/>
      <c r="AH78" s="851"/>
      <c r="AI78" s="851"/>
      <c r="AJ78" s="851"/>
      <c r="AK78" s="901" t="s">
        <v>558</v>
      </c>
      <c r="AL78" s="900"/>
      <c r="AM78" s="900"/>
      <c r="AN78" s="900"/>
      <c r="AO78" s="850"/>
      <c r="AP78" s="851">
        <v>1723</v>
      </c>
      <c r="AQ78" s="851"/>
      <c r="AR78" s="851"/>
      <c r="AS78" s="851"/>
      <c r="AT78" s="851"/>
      <c r="AU78" s="851">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551</v>
      </c>
      <c r="C79" s="894"/>
      <c r="D79" s="894"/>
      <c r="E79" s="894"/>
      <c r="F79" s="894"/>
      <c r="G79" s="894"/>
      <c r="H79" s="894"/>
      <c r="I79" s="894"/>
      <c r="J79" s="894"/>
      <c r="K79" s="894"/>
      <c r="L79" s="894"/>
      <c r="M79" s="894"/>
      <c r="N79" s="894"/>
      <c r="O79" s="894"/>
      <c r="P79" s="895"/>
      <c r="Q79" s="896">
        <v>7565</v>
      </c>
      <c r="R79" s="851"/>
      <c r="S79" s="851"/>
      <c r="T79" s="851"/>
      <c r="U79" s="851"/>
      <c r="V79" s="851">
        <v>6936</v>
      </c>
      <c r="W79" s="851"/>
      <c r="X79" s="851"/>
      <c r="Y79" s="851"/>
      <c r="Z79" s="851"/>
      <c r="AA79" s="851">
        <v>629</v>
      </c>
      <c r="AB79" s="851"/>
      <c r="AC79" s="851"/>
      <c r="AD79" s="851"/>
      <c r="AE79" s="851"/>
      <c r="AF79" s="851">
        <v>6142</v>
      </c>
      <c r="AG79" s="851"/>
      <c r="AH79" s="851"/>
      <c r="AI79" s="851"/>
      <c r="AJ79" s="851"/>
      <c r="AK79" s="851" t="s">
        <v>558</v>
      </c>
      <c r="AL79" s="851"/>
      <c r="AM79" s="851"/>
      <c r="AN79" s="851"/>
      <c r="AO79" s="851"/>
      <c r="AP79" s="851">
        <v>20410</v>
      </c>
      <c r="AQ79" s="851"/>
      <c r="AR79" s="851"/>
      <c r="AS79" s="851"/>
      <c r="AT79" s="851"/>
      <c r="AU79" s="851">
        <v>10158</v>
      </c>
      <c r="AV79" s="851"/>
      <c r="AW79" s="851"/>
      <c r="AX79" s="851"/>
      <c r="AY79" s="851"/>
      <c r="AZ79" s="897" t="s">
        <v>557</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29560</v>
      </c>
      <c r="AG88" s="862"/>
      <c r="AH88" s="862"/>
      <c r="AI88" s="862"/>
      <c r="AJ88" s="862"/>
      <c r="AK88" s="859"/>
      <c r="AL88" s="859"/>
      <c r="AM88" s="859"/>
      <c r="AN88" s="859"/>
      <c r="AO88" s="859"/>
      <c r="AP88" s="862">
        <v>22265</v>
      </c>
      <c r="AQ88" s="862"/>
      <c r="AR88" s="862"/>
      <c r="AS88" s="862"/>
      <c r="AT88" s="862"/>
      <c r="AU88" s="862">
        <v>10758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360</v>
      </c>
      <c r="CS102" s="870"/>
      <c r="CT102" s="870"/>
      <c r="CU102" s="870"/>
      <c r="CV102" s="913"/>
      <c r="CW102" s="912" t="s">
        <v>555</v>
      </c>
      <c r="CX102" s="870"/>
      <c r="CY102" s="870"/>
      <c r="CZ102" s="870"/>
      <c r="DA102" s="913"/>
      <c r="DB102" s="912" t="s">
        <v>484</v>
      </c>
      <c r="DC102" s="870"/>
      <c r="DD102" s="870"/>
      <c r="DE102" s="870"/>
      <c r="DF102" s="913"/>
      <c r="DG102" s="912" t="s">
        <v>484</v>
      </c>
      <c r="DH102" s="870"/>
      <c r="DI102" s="870"/>
      <c r="DJ102" s="870"/>
      <c r="DK102" s="913"/>
      <c r="DL102" s="912" t="s">
        <v>484</v>
      </c>
      <c r="DM102" s="870"/>
      <c r="DN102" s="870"/>
      <c r="DO102" s="870"/>
      <c r="DP102" s="913"/>
      <c r="DQ102" s="912" t="s">
        <v>484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289</v>
      </c>
      <c r="AG109" s="915"/>
      <c r="AH109" s="915"/>
      <c r="AI109" s="915"/>
      <c r="AJ109" s="916"/>
      <c r="AK109" s="914" t="s">
        <v>288</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289</v>
      </c>
      <c r="BW109" s="915"/>
      <c r="BX109" s="915"/>
      <c r="BY109" s="915"/>
      <c r="BZ109" s="916"/>
      <c r="CA109" s="914" t="s">
        <v>288</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289</v>
      </c>
      <c r="DM109" s="915"/>
      <c r="DN109" s="915"/>
      <c r="DO109" s="915"/>
      <c r="DP109" s="916"/>
      <c r="DQ109" s="914" t="s">
        <v>288</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4621862</v>
      </c>
      <c r="AB110" s="922"/>
      <c r="AC110" s="922"/>
      <c r="AD110" s="922"/>
      <c r="AE110" s="923"/>
      <c r="AF110" s="924">
        <v>4538777</v>
      </c>
      <c r="AG110" s="922"/>
      <c r="AH110" s="922"/>
      <c r="AI110" s="922"/>
      <c r="AJ110" s="923"/>
      <c r="AK110" s="924">
        <v>4412762</v>
      </c>
      <c r="AL110" s="922"/>
      <c r="AM110" s="922"/>
      <c r="AN110" s="922"/>
      <c r="AO110" s="923"/>
      <c r="AP110" s="925">
        <v>32.700000000000003</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46047685</v>
      </c>
      <c r="BR110" s="957"/>
      <c r="BS110" s="957"/>
      <c r="BT110" s="957"/>
      <c r="BU110" s="957"/>
      <c r="BV110" s="957">
        <v>47067891</v>
      </c>
      <c r="BW110" s="957"/>
      <c r="BX110" s="957"/>
      <c r="BY110" s="957"/>
      <c r="BZ110" s="957"/>
      <c r="CA110" s="957">
        <v>44888794</v>
      </c>
      <c r="CB110" s="957"/>
      <c r="CC110" s="957"/>
      <c r="CD110" s="957"/>
      <c r="CE110" s="957"/>
      <c r="CF110" s="971">
        <v>332.8</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24075058</v>
      </c>
      <c r="BR112" s="950"/>
      <c r="BS112" s="950"/>
      <c r="BT112" s="950"/>
      <c r="BU112" s="950"/>
      <c r="BV112" s="950">
        <v>22963202</v>
      </c>
      <c r="BW112" s="950"/>
      <c r="BX112" s="950"/>
      <c r="BY112" s="950"/>
      <c r="BZ112" s="950"/>
      <c r="CA112" s="950">
        <v>22274528</v>
      </c>
      <c r="CB112" s="950"/>
      <c r="CC112" s="950"/>
      <c r="CD112" s="950"/>
      <c r="CE112" s="950"/>
      <c r="CF112" s="944">
        <v>165.2</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1438271</v>
      </c>
      <c r="AB113" s="964"/>
      <c r="AC113" s="964"/>
      <c r="AD113" s="964"/>
      <c r="AE113" s="965"/>
      <c r="AF113" s="966">
        <v>1436034</v>
      </c>
      <c r="AG113" s="964"/>
      <c r="AH113" s="964"/>
      <c r="AI113" s="964"/>
      <c r="AJ113" s="965"/>
      <c r="AK113" s="966">
        <v>1348328</v>
      </c>
      <c r="AL113" s="964"/>
      <c r="AM113" s="964"/>
      <c r="AN113" s="964"/>
      <c r="AO113" s="965"/>
      <c r="AP113" s="967">
        <v>10</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11781251</v>
      </c>
      <c r="BR113" s="950"/>
      <c r="BS113" s="950"/>
      <c r="BT113" s="950"/>
      <c r="BU113" s="950"/>
      <c r="BV113" s="950">
        <v>11282160</v>
      </c>
      <c r="BW113" s="950"/>
      <c r="BX113" s="950"/>
      <c r="BY113" s="950"/>
      <c r="BZ113" s="950"/>
      <c r="CA113" s="950">
        <v>10757577</v>
      </c>
      <c r="CB113" s="950"/>
      <c r="CC113" s="950"/>
      <c r="CD113" s="950"/>
      <c r="CE113" s="950"/>
      <c r="CF113" s="944">
        <v>79.8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835725</v>
      </c>
      <c r="AB114" s="989"/>
      <c r="AC114" s="989"/>
      <c r="AD114" s="989"/>
      <c r="AE114" s="990"/>
      <c r="AF114" s="991">
        <v>936495</v>
      </c>
      <c r="AG114" s="989"/>
      <c r="AH114" s="989"/>
      <c r="AI114" s="989"/>
      <c r="AJ114" s="990"/>
      <c r="AK114" s="991">
        <v>967386</v>
      </c>
      <c r="AL114" s="989"/>
      <c r="AM114" s="989"/>
      <c r="AN114" s="989"/>
      <c r="AO114" s="990"/>
      <c r="AP114" s="992">
        <v>7.2</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6046351</v>
      </c>
      <c r="BR114" s="950"/>
      <c r="BS114" s="950"/>
      <c r="BT114" s="950"/>
      <c r="BU114" s="950"/>
      <c r="BV114" s="950">
        <v>5704443</v>
      </c>
      <c r="BW114" s="950"/>
      <c r="BX114" s="950"/>
      <c r="BY114" s="950"/>
      <c r="BZ114" s="950"/>
      <c r="CA114" s="950">
        <v>5302479</v>
      </c>
      <c r="CB114" s="950"/>
      <c r="CC114" s="950"/>
      <c r="CD114" s="950"/>
      <c r="CE114" s="950"/>
      <c r="CF114" s="944">
        <v>39.299999999999997</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223</v>
      </c>
      <c r="AB115" s="964"/>
      <c r="AC115" s="964"/>
      <c r="AD115" s="964"/>
      <c r="AE115" s="965"/>
      <c r="AF115" s="966" t="s">
        <v>223</v>
      </c>
      <c r="AG115" s="964"/>
      <c r="AH115" s="964"/>
      <c r="AI115" s="964"/>
      <c r="AJ115" s="965"/>
      <c r="AK115" s="966" t="s">
        <v>223</v>
      </c>
      <c r="AL115" s="964"/>
      <c r="AM115" s="964"/>
      <c r="AN115" s="964"/>
      <c r="AO115" s="965"/>
      <c r="AP115" s="967" t="s">
        <v>223</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2619</v>
      </c>
      <c r="AB116" s="989"/>
      <c r="AC116" s="989"/>
      <c r="AD116" s="989"/>
      <c r="AE116" s="990"/>
      <c r="AF116" s="991">
        <v>2465</v>
      </c>
      <c r="AG116" s="989"/>
      <c r="AH116" s="989"/>
      <c r="AI116" s="989"/>
      <c r="AJ116" s="990"/>
      <c r="AK116" s="991">
        <v>1986</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6898477</v>
      </c>
      <c r="AB117" s="1007"/>
      <c r="AC117" s="1007"/>
      <c r="AD117" s="1007"/>
      <c r="AE117" s="1008"/>
      <c r="AF117" s="1009">
        <v>6913771</v>
      </c>
      <c r="AG117" s="1007"/>
      <c r="AH117" s="1007"/>
      <c r="AI117" s="1007"/>
      <c r="AJ117" s="1008"/>
      <c r="AK117" s="1009">
        <v>6730462</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289</v>
      </c>
      <c r="AG118" s="915"/>
      <c r="AH118" s="915"/>
      <c r="AI118" s="915"/>
      <c r="AJ118" s="916"/>
      <c r="AK118" s="914" t="s">
        <v>288</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87950345</v>
      </c>
      <c r="BR119" s="1028"/>
      <c r="BS119" s="1028"/>
      <c r="BT119" s="1028"/>
      <c r="BU119" s="1028"/>
      <c r="BV119" s="1028">
        <v>87017696</v>
      </c>
      <c r="BW119" s="1028"/>
      <c r="BX119" s="1028"/>
      <c r="BY119" s="1028"/>
      <c r="BZ119" s="1028"/>
      <c r="CA119" s="1028">
        <v>83223378</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8770385</v>
      </c>
      <c r="BR120" s="957"/>
      <c r="BS120" s="957"/>
      <c r="BT120" s="957"/>
      <c r="BU120" s="957"/>
      <c r="BV120" s="957">
        <v>9074144</v>
      </c>
      <c r="BW120" s="957"/>
      <c r="BX120" s="957"/>
      <c r="BY120" s="957"/>
      <c r="BZ120" s="957"/>
      <c r="CA120" s="957">
        <v>8878949</v>
      </c>
      <c r="CB120" s="957"/>
      <c r="CC120" s="957"/>
      <c r="CD120" s="957"/>
      <c r="CE120" s="957"/>
      <c r="CF120" s="971">
        <v>65.8</v>
      </c>
      <c r="CG120" s="972"/>
      <c r="CH120" s="972"/>
      <c r="CI120" s="972"/>
      <c r="CJ120" s="972"/>
      <c r="CK120" s="1037" t="s">
        <v>442</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21463904</v>
      </c>
      <c r="DH120" s="957"/>
      <c r="DI120" s="957"/>
      <c r="DJ120" s="957"/>
      <c r="DK120" s="957"/>
      <c r="DL120" s="957">
        <v>20406036</v>
      </c>
      <c r="DM120" s="957"/>
      <c r="DN120" s="957"/>
      <c r="DO120" s="957"/>
      <c r="DP120" s="957"/>
      <c r="DQ120" s="957">
        <v>19805974</v>
      </c>
      <c r="DR120" s="957"/>
      <c r="DS120" s="957"/>
      <c r="DT120" s="957"/>
      <c r="DU120" s="957"/>
      <c r="DV120" s="958">
        <v>146.80000000000001</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3492963</v>
      </c>
      <c r="BR121" s="950"/>
      <c r="BS121" s="950"/>
      <c r="BT121" s="950"/>
      <c r="BU121" s="950"/>
      <c r="BV121" s="950">
        <v>4593646</v>
      </c>
      <c r="BW121" s="950"/>
      <c r="BX121" s="950"/>
      <c r="BY121" s="950"/>
      <c r="BZ121" s="950"/>
      <c r="CA121" s="950">
        <v>4237612</v>
      </c>
      <c r="CB121" s="950"/>
      <c r="CC121" s="950"/>
      <c r="CD121" s="950"/>
      <c r="CE121" s="950"/>
      <c r="CF121" s="944">
        <v>31.4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2611154</v>
      </c>
      <c r="DH121" s="950"/>
      <c r="DI121" s="950"/>
      <c r="DJ121" s="950"/>
      <c r="DK121" s="950"/>
      <c r="DL121" s="950">
        <v>2557166</v>
      </c>
      <c r="DM121" s="950"/>
      <c r="DN121" s="950"/>
      <c r="DO121" s="950"/>
      <c r="DP121" s="950"/>
      <c r="DQ121" s="950">
        <v>2468554</v>
      </c>
      <c r="DR121" s="950"/>
      <c r="DS121" s="950"/>
      <c r="DT121" s="950"/>
      <c r="DU121" s="950"/>
      <c r="DV121" s="951">
        <v>18.3</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44282572</v>
      </c>
      <c r="BR122" s="1028"/>
      <c r="BS122" s="1028"/>
      <c r="BT122" s="1028"/>
      <c r="BU122" s="1028"/>
      <c r="BV122" s="1028">
        <v>44322959</v>
      </c>
      <c r="BW122" s="1028"/>
      <c r="BX122" s="1028"/>
      <c r="BY122" s="1028"/>
      <c r="BZ122" s="1028"/>
      <c r="CA122" s="1028">
        <v>43112711</v>
      </c>
      <c r="CB122" s="1028"/>
      <c r="CC122" s="1028"/>
      <c r="CD122" s="1028"/>
      <c r="CE122" s="1028"/>
      <c r="CF122" s="1048">
        <v>319.7</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56545920</v>
      </c>
      <c r="BR123" s="1096"/>
      <c r="BS123" s="1096"/>
      <c r="BT123" s="1096"/>
      <c r="BU123" s="1096"/>
      <c r="BV123" s="1096">
        <v>57990749</v>
      </c>
      <c r="BW123" s="1096"/>
      <c r="BX123" s="1096"/>
      <c r="BY123" s="1096"/>
      <c r="BZ123" s="1096"/>
      <c r="CA123" s="1096">
        <v>56229272</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229.2</v>
      </c>
      <c r="BR124" s="1058"/>
      <c r="BS124" s="1058"/>
      <c r="BT124" s="1058"/>
      <c r="BU124" s="1058"/>
      <c r="BV124" s="1058">
        <v>208.8</v>
      </c>
      <c r="BW124" s="1058"/>
      <c r="BX124" s="1058"/>
      <c r="BY124" s="1058"/>
      <c r="BZ124" s="1058"/>
      <c r="CA124" s="1058">
        <v>200.1</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310039</v>
      </c>
      <c r="AB128" s="1078"/>
      <c r="AC128" s="1078"/>
      <c r="AD128" s="1078"/>
      <c r="AE128" s="1079"/>
      <c r="AF128" s="1080">
        <v>294117</v>
      </c>
      <c r="AG128" s="1078"/>
      <c r="AH128" s="1078"/>
      <c r="AI128" s="1078"/>
      <c r="AJ128" s="1079"/>
      <c r="AK128" s="1080">
        <v>395327</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223</v>
      </c>
      <c r="BG128" s="1085"/>
      <c r="BH128" s="1085"/>
      <c r="BI128" s="1085"/>
      <c r="BJ128" s="1085"/>
      <c r="BK128" s="1085"/>
      <c r="BL128" s="1086"/>
      <c r="BM128" s="1084">
        <v>12.61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17879555</v>
      </c>
      <c r="AB129" s="989"/>
      <c r="AC129" s="989"/>
      <c r="AD129" s="989"/>
      <c r="AE129" s="990"/>
      <c r="AF129" s="991">
        <v>18150397</v>
      </c>
      <c r="AG129" s="989"/>
      <c r="AH129" s="989"/>
      <c r="AI129" s="989"/>
      <c r="AJ129" s="990"/>
      <c r="AK129" s="991">
        <v>17715583</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223</v>
      </c>
      <c r="BG129" s="1099"/>
      <c r="BH129" s="1099"/>
      <c r="BI129" s="1099"/>
      <c r="BJ129" s="1099"/>
      <c r="BK129" s="1099"/>
      <c r="BL129" s="1100"/>
      <c r="BM129" s="1098">
        <v>17.61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4179051</v>
      </c>
      <c r="AB130" s="989"/>
      <c r="AC130" s="989"/>
      <c r="AD130" s="989"/>
      <c r="AE130" s="990"/>
      <c r="AF130" s="991">
        <v>4254748</v>
      </c>
      <c r="AG130" s="989"/>
      <c r="AH130" s="989"/>
      <c r="AI130" s="989"/>
      <c r="AJ130" s="990"/>
      <c r="AK130" s="991">
        <v>4228147</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13700504</v>
      </c>
      <c r="AB131" s="1014"/>
      <c r="AC131" s="1014"/>
      <c r="AD131" s="1014"/>
      <c r="AE131" s="1015"/>
      <c r="AF131" s="1013">
        <v>13895649</v>
      </c>
      <c r="AG131" s="1014"/>
      <c r="AH131" s="1014"/>
      <c r="AI131" s="1014"/>
      <c r="AJ131" s="1015"/>
      <c r="AK131" s="1013">
        <v>13487436</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200.1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17.586119459999999</v>
      </c>
      <c r="AB132" s="1130"/>
      <c r="AC132" s="1130"/>
      <c r="AD132" s="1130"/>
      <c r="AE132" s="1131"/>
      <c r="AF132" s="1132">
        <v>17.01903956</v>
      </c>
      <c r="AG132" s="1130"/>
      <c r="AH132" s="1130"/>
      <c r="AI132" s="1130"/>
      <c r="AJ132" s="1131"/>
      <c r="AK132" s="1132">
        <v>15.621857260000001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19.7</v>
      </c>
      <c r="AB133" s="1113"/>
      <c r="AC133" s="1113"/>
      <c r="AD133" s="1113"/>
      <c r="AE133" s="1114"/>
      <c r="AF133" s="1112">
        <v>18.399999999999999</v>
      </c>
      <c r="AG133" s="1113"/>
      <c r="AH133" s="1113"/>
      <c r="AI133" s="1113"/>
      <c r="AJ133" s="1114"/>
      <c r="AK133" s="1112">
        <v>16.7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W39" sqref="W39:AK3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W39" sqref="W39:AK39"/>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W39" sqref="W39:AK3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3503111</v>
      </c>
      <c r="L9" s="266">
        <v>77367</v>
      </c>
      <c r="M9" s="267">
        <v>88814</v>
      </c>
      <c r="N9" s="268">
        <v>-12.9</v>
      </c>
    </row>
    <row r="10" spans="1:16" x14ac:dyDescent="0.15">
      <c r="A10" s="250"/>
      <c r="B10" s="246"/>
      <c r="C10" s="246"/>
      <c r="D10" s="246"/>
      <c r="E10" s="246"/>
      <c r="F10" s="246"/>
      <c r="G10" s="1152" t="s">
        <v>481</v>
      </c>
      <c r="H10" s="1153"/>
      <c r="I10" s="1153"/>
      <c r="J10" s="1154"/>
      <c r="K10" s="269">
        <v>755830</v>
      </c>
      <c r="L10" s="270">
        <v>16693</v>
      </c>
      <c r="M10" s="271">
        <v>7348</v>
      </c>
      <c r="N10" s="272">
        <v>127.2</v>
      </c>
    </row>
    <row r="11" spans="1:16" ht="13.5" customHeight="1" x14ac:dyDescent="0.15">
      <c r="A11" s="250"/>
      <c r="B11" s="246"/>
      <c r="C11" s="246"/>
      <c r="D11" s="246"/>
      <c r="E11" s="246"/>
      <c r="F11" s="246"/>
      <c r="G11" s="1152" t="s">
        <v>482</v>
      </c>
      <c r="H11" s="1153"/>
      <c r="I11" s="1153"/>
      <c r="J11" s="1154"/>
      <c r="K11" s="269">
        <v>428319</v>
      </c>
      <c r="L11" s="270">
        <v>9460</v>
      </c>
      <c r="M11" s="271">
        <v>9064</v>
      </c>
      <c r="N11" s="272">
        <v>4.4000000000000004</v>
      </c>
    </row>
    <row r="12" spans="1:16" ht="13.5" customHeight="1" x14ac:dyDescent="0.15">
      <c r="A12" s="250"/>
      <c r="B12" s="246"/>
      <c r="C12" s="246"/>
      <c r="D12" s="246"/>
      <c r="E12" s="246"/>
      <c r="F12" s="246"/>
      <c r="G12" s="1152" t="s">
        <v>483</v>
      </c>
      <c r="H12" s="1153"/>
      <c r="I12" s="1153"/>
      <c r="J12" s="1154"/>
      <c r="K12" s="269" t="s">
        <v>484</v>
      </c>
      <c r="L12" s="270" t="s">
        <v>484</v>
      </c>
      <c r="M12" s="271">
        <v>917</v>
      </c>
      <c r="N12" s="272" t="s">
        <v>484</v>
      </c>
    </row>
    <row r="13" spans="1:16" ht="13.5" customHeight="1" x14ac:dyDescent="0.15">
      <c r="A13" s="250"/>
      <c r="B13" s="246"/>
      <c r="C13" s="246"/>
      <c r="D13" s="246"/>
      <c r="E13" s="246"/>
      <c r="F13" s="246"/>
      <c r="G13" s="1152" t="s">
        <v>485</v>
      </c>
      <c r="H13" s="1153"/>
      <c r="I13" s="1153"/>
      <c r="J13" s="1154"/>
      <c r="K13" s="269" t="s">
        <v>484</v>
      </c>
      <c r="L13" s="270" t="s">
        <v>484</v>
      </c>
      <c r="M13" s="271">
        <v>11</v>
      </c>
      <c r="N13" s="272" t="s">
        <v>484</v>
      </c>
    </row>
    <row r="14" spans="1:16" ht="13.5" customHeight="1" x14ac:dyDescent="0.15">
      <c r="A14" s="250"/>
      <c r="B14" s="246"/>
      <c r="C14" s="246"/>
      <c r="D14" s="246"/>
      <c r="E14" s="246"/>
      <c r="F14" s="246"/>
      <c r="G14" s="1152" t="s">
        <v>486</v>
      </c>
      <c r="H14" s="1153"/>
      <c r="I14" s="1153"/>
      <c r="J14" s="1154"/>
      <c r="K14" s="269">
        <v>129714</v>
      </c>
      <c r="L14" s="270">
        <v>2865</v>
      </c>
      <c r="M14" s="271">
        <v>3976</v>
      </c>
      <c r="N14" s="272">
        <v>-27.9</v>
      </c>
    </row>
    <row r="15" spans="1:16" ht="13.5" customHeight="1" x14ac:dyDescent="0.15">
      <c r="A15" s="250"/>
      <c r="B15" s="246"/>
      <c r="C15" s="246"/>
      <c r="D15" s="246"/>
      <c r="E15" s="246"/>
      <c r="F15" s="246"/>
      <c r="G15" s="1152" t="s">
        <v>487</v>
      </c>
      <c r="H15" s="1153"/>
      <c r="I15" s="1153"/>
      <c r="J15" s="1154"/>
      <c r="K15" s="269">
        <v>139944</v>
      </c>
      <c r="L15" s="270">
        <v>3091</v>
      </c>
      <c r="M15" s="271">
        <v>2094</v>
      </c>
      <c r="N15" s="272">
        <v>47.6</v>
      </c>
    </row>
    <row r="16" spans="1:16" x14ac:dyDescent="0.15">
      <c r="A16" s="250"/>
      <c r="B16" s="246"/>
      <c r="C16" s="246"/>
      <c r="D16" s="246"/>
      <c r="E16" s="246"/>
      <c r="F16" s="246"/>
      <c r="G16" s="1155" t="s">
        <v>488</v>
      </c>
      <c r="H16" s="1156"/>
      <c r="I16" s="1156"/>
      <c r="J16" s="1157"/>
      <c r="K16" s="270">
        <v>-559804</v>
      </c>
      <c r="L16" s="270">
        <v>-12363</v>
      </c>
      <c r="M16" s="271">
        <v>-9674</v>
      </c>
      <c r="N16" s="272">
        <v>27.8</v>
      </c>
    </row>
    <row r="17" spans="1:16" x14ac:dyDescent="0.15">
      <c r="A17" s="250"/>
      <c r="B17" s="246"/>
      <c r="C17" s="246"/>
      <c r="D17" s="246"/>
      <c r="E17" s="246"/>
      <c r="F17" s="246"/>
      <c r="G17" s="1155" t="s">
        <v>171</v>
      </c>
      <c r="H17" s="1156"/>
      <c r="I17" s="1156"/>
      <c r="J17" s="1157"/>
      <c r="K17" s="270">
        <v>4397114</v>
      </c>
      <c r="L17" s="270">
        <v>97112</v>
      </c>
      <c r="M17" s="271">
        <v>102550</v>
      </c>
      <c r="N17" s="272">
        <v>-5.3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8.48</v>
      </c>
      <c r="L21" s="283">
        <v>9.9600000000000009</v>
      </c>
      <c r="M21" s="284">
        <v>-1.48</v>
      </c>
      <c r="N21" s="251"/>
      <c r="O21" s="285"/>
      <c r="P21" s="281"/>
    </row>
    <row r="22" spans="1:16" s="286" customFormat="1" x14ac:dyDescent="0.15">
      <c r="A22" s="281"/>
      <c r="B22" s="251"/>
      <c r="C22" s="251"/>
      <c r="D22" s="251"/>
      <c r="E22" s="251"/>
      <c r="F22" s="251"/>
      <c r="G22" s="1147" t="s">
        <v>494</v>
      </c>
      <c r="H22" s="1148"/>
      <c r="I22" s="1148"/>
      <c r="J22" s="1149"/>
      <c r="K22" s="287">
        <v>98.7</v>
      </c>
      <c r="L22" s="288">
        <v>97.8</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4412762</v>
      </c>
      <c r="L32" s="296">
        <v>97457</v>
      </c>
      <c r="M32" s="297">
        <v>68120</v>
      </c>
      <c r="N32" s="298">
        <v>43.1</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v>13</v>
      </c>
      <c r="N34" s="298" t="s">
        <v>484</v>
      </c>
    </row>
    <row r="35" spans="1:16" ht="27" customHeight="1" x14ac:dyDescent="0.15">
      <c r="A35" s="250"/>
      <c r="B35" s="246"/>
      <c r="C35" s="246"/>
      <c r="D35" s="246"/>
      <c r="E35" s="246"/>
      <c r="F35" s="246"/>
      <c r="G35" s="1163" t="s">
        <v>501</v>
      </c>
      <c r="H35" s="1164"/>
      <c r="I35" s="1164"/>
      <c r="J35" s="1165"/>
      <c r="K35" s="296">
        <v>1348328</v>
      </c>
      <c r="L35" s="296">
        <v>29778</v>
      </c>
      <c r="M35" s="297">
        <v>17609</v>
      </c>
      <c r="N35" s="298">
        <v>69.099999999999994</v>
      </c>
    </row>
    <row r="36" spans="1:16" ht="27" customHeight="1" x14ac:dyDescent="0.15">
      <c r="A36" s="250"/>
      <c r="B36" s="246"/>
      <c r="C36" s="246"/>
      <c r="D36" s="246"/>
      <c r="E36" s="246"/>
      <c r="F36" s="246"/>
      <c r="G36" s="1163" t="s">
        <v>502</v>
      </c>
      <c r="H36" s="1164"/>
      <c r="I36" s="1164"/>
      <c r="J36" s="1165"/>
      <c r="K36" s="296">
        <v>967386</v>
      </c>
      <c r="L36" s="296">
        <v>21365</v>
      </c>
      <c r="M36" s="297">
        <v>2944</v>
      </c>
      <c r="N36" s="298">
        <v>625.70000000000005</v>
      </c>
    </row>
    <row r="37" spans="1:16" ht="13.5" customHeight="1" x14ac:dyDescent="0.15">
      <c r="A37" s="250"/>
      <c r="B37" s="246"/>
      <c r="C37" s="246"/>
      <c r="D37" s="246"/>
      <c r="E37" s="246"/>
      <c r="F37" s="246"/>
      <c r="G37" s="1163" t="s">
        <v>503</v>
      </c>
      <c r="H37" s="1164"/>
      <c r="I37" s="1164"/>
      <c r="J37" s="1165"/>
      <c r="K37" s="296" t="s">
        <v>484</v>
      </c>
      <c r="L37" s="296" t="s">
        <v>484</v>
      </c>
      <c r="M37" s="297">
        <v>1200</v>
      </c>
      <c r="N37" s="298" t="s">
        <v>484</v>
      </c>
    </row>
    <row r="38" spans="1:16" ht="27" customHeight="1" x14ac:dyDescent="0.15">
      <c r="A38" s="250"/>
      <c r="B38" s="246"/>
      <c r="C38" s="246"/>
      <c r="D38" s="246"/>
      <c r="E38" s="246"/>
      <c r="F38" s="246"/>
      <c r="G38" s="1166" t="s">
        <v>504</v>
      </c>
      <c r="H38" s="1167"/>
      <c r="I38" s="1167"/>
      <c r="J38" s="1168"/>
      <c r="K38" s="299">
        <v>1986</v>
      </c>
      <c r="L38" s="299">
        <v>44</v>
      </c>
      <c r="M38" s="300">
        <v>5</v>
      </c>
      <c r="N38" s="301">
        <v>780</v>
      </c>
      <c r="O38" s="295"/>
    </row>
    <row r="39" spans="1:16" x14ac:dyDescent="0.15">
      <c r="A39" s="250"/>
      <c r="B39" s="246"/>
      <c r="C39" s="246"/>
      <c r="D39" s="246"/>
      <c r="E39" s="246"/>
      <c r="F39" s="246"/>
      <c r="G39" s="1166" t="s">
        <v>505</v>
      </c>
      <c r="H39" s="1167"/>
      <c r="I39" s="1167"/>
      <c r="J39" s="1168"/>
      <c r="K39" s="302">
        <v>-395327</v>
      </c>
      <c r="L39" s="302">
        <v>-8731</v>
      </c>
      <c r="M39" s="303">
        <v>-3946</v>
      </c>
      <c r="N39" s="304">
        <v>121.3</v>
      </c>
      <c r="O39" s="295"/>
    </row>
    <row r="40" spans="1:16" ht="27" customHeight="1" x14ac:dyDescent="0.15">
      <c r="A40" s="250"/>
      <c r="B40" s="246"/>
      <c r="C40" s="246"/>
      <c r="D40" s="246"/>
      <c r="E40" s="246"/>
      <c r="F40" s="246"/>
      <c r="G40" s="1163" t="s">
        <v>506</v>
      </c>
      <c r="H40" s="1164"/>
      <c r="I40" s="1164"/>
      <c r="J40" s="1165"/>
      <c r="K40" s="302">
        <v>-4228147</v>
      </c>
      <c r="L40" s="302">
        <v>-93380</v>
      </c>
      <c r="M40" s="303">
        <v>-59158</v>
      </c>
      <c r="N40" s="304">
        <v>57.8</v>
      </c>
      <c r="O40" s="295"/>
    </row>
    <row r="41" spans="1:16" x14ac:dyDescent="0.15">
      <c r="A41" s="250"/>
      <c r="B41" s="246"/>
      <c r="C41" s="246"/>
      <c r="D41" s="246"/>
      <c r="E41" s="246"/>
      <c r="F41" s="246"/>
      <c r="G41" s="1169" t="s">
        <v>283</v>
      </c>
      <c r="H41" s="1170"/>
      <c r="I41" s="1170"/>
      <c r="J41" s="1171"/>
      <c r="K41" s="296">
        <v>2106988</v>
      </c>
      <c r="L41" s="302">
        <v>46533</v>
      </c>
      <c r="M41" s="303">
        <v>26787</v>
      </c>
      <c r="N41" s="304">
        <v>73.7</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2302487</v>
      </c>
      <c r="J51" s="322">
        <v>48752</v>
      </c>
      <c r="K51" s="323">
        <v>-25.5</v>
      </c>
      <c r="L51" s="324">
        <v>75709</v>
      </c>
      <c r="M51" s="325">
        <v>12.7</v>
      </c>
      <c r="N51" s="326">
        <v>-38.200000000000003</v>
      </c>
    </row>
    <row r="52" spans="1:14" x14ac:dyDescent="0.15">
      <c r="A52" s="250"/>
      <c r="B52" s="246"/>
      <c r="C52" s="246"/>
      <c r="D52" s="246"/>
      <c r="E52" s="246"/>
      <c r="F52" s="246"/>
      <c r="G52" s="327"/>
      <c r="H52" s="328" t="s">
        <v>517</v>
      </c>
      <c r="I52" s="329">
        <v>1566013</v>
      </c>
      <c r="J52" s="330">
        <v>33158</v>
      </c>
      <c r="K52" s="331">
        <v>-23.7</v>
      </c>
      <c r="L52" s="332">
        <v>35212</v>
      </c>
      <c r="M52" s="333">
        <v>0</v>
      </c>
      <c r="N52" s="334">
        <v>-23.7</v>
      </c>
    </row>
    <row r="53" spans="1:14" x14ac:dyDescent="0.15">
      <c r="A53" s="250"/>
      <c r="B53" s="246"/>
      <c r="C53" s="246"/>
      <c r="D53" s="246"/>
      <c r="E53" s="246"/>
      <c r="F53" s="246"/>
      <c r="G53" s="312" t="s">
        <v>518</v>
      </c>
      <c r="H53" s="313"/>
      <c r="I53" s="321">
        <v>3193828</v>
      </c>
      <c r="J53" s="322">
        <v>68067</v>
      </c>
      <c r="K53" s="323">
        <v>39.6</v>
      </c>
      <c r="L53" s="324">
        <v>90961</v>
      </c>
      <c r="M53" s="325">
        <v>20.100000000000001</v>
      </c>
      <c r="N53" s="326">
        <v>19.5</v>
      </c>
    </row>
    <row r="54" spans="1:14" x14ac:dyDescent="0.15">
      <c r="A54" s="250"/>
      <c r="B54" s="246"/>
      <c r="C54" s="246"/>
      <c r="D54" s="246"/>
      <c r="E54" s="246"/>
      <c r="F54" s="246"/>
      <c r="G54" s="327"/>
      <c r="H54" s="328" t="s">
        <v>517</v>
      </c>
      <c r="I54" s="329">
        <v>1977234</v>
      </c>
      <c r="J54" s="330">
        <v>42139</v>
      </c>
      <c r="K54" s="331">
        <v>27.1</v>
      </c>
      <c r="L54" s="332">
        <v>37720</v>
      </c>
      <c r="M54" s="333">
        <v>7.1</v>
      </c>
      <c r="N54" s="334">
        <v>20</v>
      </c>
    </row>
    <row r="55" spans="1:14" x14ac:dyDescent="0.15">
      <c r="A55" s="250"/>
      <c r="B55" s="246"/>
      <c r="C55" s="246"/>
      <c r="D55" s="246"/>
      <c r="E55" s="246"/>
      <c r="F55" s="246"/>
      <c r="G55" s="312" t="s">
        <v>519</v>
      </c>
      <c r="H55" s="313"/>
      <c r="I55" s="321">
        <v>2661194</v>
      </c>
      <c r="J55" s="322">
        <v>57371</v>
      </c>
      <c r="K55" s="323">
        <v>-15.7</v>
      </c>
      <c r="L55" s="324">
        <v>106614</v>
      </c>
      <c r="M55" s="325">
        <v>17.2</v>
      </c>
      <c r="N55" s="326">
        <v>-32.9</v>
      </c>
    </row>
    <row r="56" spans="1:14" x14ac:dyDescent="0.15">
      <c r="A56" s="250"/>
      <c r="B56" s="246"/>
      <c r="C56" s="246"/>
      <c r="D56" s="246"/>
      <c r="E56" s="246"/>
      <c r="F56" s="246"/>
      <c r="G56" s="327"/>
      <c r="H56" s="328" t="s">
        <v>517</v>
      </c>
      <c r="I56" s="329">
        <v>1267510</v>
      </c>
      <c r="J56" s="330">
        <v>27325</v>
      </c>
      <c r="K56" s="331">
        <v>-35.200000000000003</v>
      </c>
      <c r="L56" s="332">
        <v>45545</v>
      </c>
      <c r="M56" s="333">
        <v>20.7</v>
      </c>
      <c r="N56" s="334">
        <v>-55.9</v>
      </c>
    </row>
    <row r="57" spans="1:14" x14ac:dyDescent="0.15">
      <c r="A57" s="250"/>
      <c r="B57" s="246"/>
      <c r="C57" s="246"/>
      <c r="D57" s="246"/>
      <c r="E57" s="246"/>
      <c r="F57" s="246"/>
      <c r="G57" s="312" t="s">
        <v>520</v>
      </c>
      <c r="H57" s="313"/>
      <c r="I57" s="321">
        <v>4119391</v>
      </c>
      <c r="J57" s="322">
        <v>89865</v>
      </c>
      <c r="K57" s="323">
        <v>56.6</v>
      </c>
      <c r="L57" s="324">
        <v>85459</v>
      </c>
      <c r="M57" s="325">
        <v>-19.8</v>
      </c>
      <c r="N57" s="326">
        <v>76.400000000000006</v>
      </c>
    </row>
    <row r="58" spans="1:14" x14ac:dyDescent="0.15">
      <c r="A58" s="250"/>
      <c r="B58" s="246"/>
      <c r="C58" s="246"/>
      <c r="D58" s="246"/>
      <c r="E58" s="246"/>
      <c r="F58" s="246"/>
      <c r="G58" s="327"/>
      <c r="H58" s="328" t="s">
        <v>517</v>
      </c>
      <c r="I58" s="329">
        <v>2848957</v>
      </c>
      <c r="J58" s="330">
        <v>62150</v>
      </c>
      <c r="K58" s="331">
        <v>127.4</v>
      </c>
      <c r="L58" s="332">
        <v>44378</v>
      </c>
      <c r="M58" s="333">
        <v>-2.6</v>
      </c>
      <c r="N58" s="334">
        <v>130</v>
      </c>
    </row>
    <row r="59" spans="1:14" x14ac:dyDescent="0.15">
      <c r="A59" s="250"/>
      <c r="B59" s="246"/>
      <c r="C59" s="246"/>
      <c r="D59" s="246"/>
      <c r="E59" s="246"/>
      <c r="F59" s="246"/>
      <c r="G59" s="312" t="s">
        <v>521</v>
      </c>
      <c r="H59" s="313"/>
      <c r="I59" s="321">
        <v>2746374</v>
      </c>
      <c r="J59" s="322">
        <v>60654</v>
      </c>
      <c r="K59" s="323">
        <v>-32.5</v>
      </c>
      <c r="L59" s="324">
        <v>83280</v>
      </c>
      <c r="M59" s="325">
        <v>-2.5</v>
      </c>
      <c r="N59" s="326">
        <v>-30</v>
      </c>
    </row>
    <row r="60" spans="1:14" x14ac:dyDescent="0.15">
      <c r="A60" s="250"/>
      <c r="B60" s="246"/>
      <c r="C60" s="246"/>
      <c r="D60" s="246"/>
      <c r="E60" s="246"/>
      <c r="F60" s="246"/>
      <c r="G60" s="327"/>
      <c r="H60" s="328" t="s">
        <v>517</v>
      </c>
      <c r="I60" s="335">
        <v>1666274</v>
      </c>
      <c r="J60" s="330">
        <v>36800</v>
      </c>
      <c r="K60" s="331">
        <v>-40.799999999999997</v>
      </c>
      <c r="L60" s="332">
        <v>43123</v>
      </c>
      <c r="M60" s="333">
        <v>-2.8</v>
      </c>
      <c r="N60" s="334">
        <v>-38</v>
      </c>
    </row>
    <row r="61" spans="1:14" x14ac:dyDescent="0.15">
      <c r="A61" s="250"/>
      <c r="B61" s="246"/>
      <c r="C61" s="246"/>
      <c r="D61" s="246"/>
      <c r="E61" s="246"/>
      <c r="F61" s="246"/>
      <c r="G61" s="312" t="s">
        <v>522</v>
      </c>
      <c r="H61" s="336"/>
      <c r="I61" s="337">
        <v>3004655</v>
      </c>
      <c r="J61" s="338">
        <v>64942</v>
      </c>
      <c r="K61" s="339">
        <v>4.5</v>
      </c>
      <c r="L61" s="340">
        <v>88405</v>
      </c>
      <c r="M61" s="341">
        <v>5.5</v>
      </c>
      <c r="N61" s="326">
        <v>-1</v>
      </c>
    </row>
    <row r="62" spans="1:14" x14ac:dyDescent="0.15">
      <c r="A62" s="250"/>
      <c r="B62" s="246"/>
      <c r="C62" s="246"/>
      <c r="D62" s="246"/>
      <c r="E62" s="246"/>
      <c r="F62" s="246"/>
      <c r="G62" s="327"/>
      <c r="H62" s="328" t="s">
        <v>517</v>
      </c>
      <c r="I62" s="329">
        <v>1865198</v>
      </c>
      <c r="J62" s="330">
        <v>40314</v>
      </c>
      <c r="K62" s="331">
        <v>11</v>
      </c>
      <c r="L62" s="332">
        <v>41196</v>
      </c>
      <c r="M62" s="333">
        <v>4.5</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W39" sqref="W39:AK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W39" sqref="W39:AK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9.58</v>
      </c>
      <c r="G47" s="12">
        <v>11.11</v>
      </c>
      <c r="H47" s="12">
        <v>13.82</v>
      </c>
      <c r="I47" s="12">
        <v>12.75</v>
      </c>
      <c r="J47" s="13">
        <v>13.71</v>
      </c>
    </row>
    <row r="48" spans="2:10" ht="57.75" customHeight="1" x14ac:dyDescent="0.15">
      <c r="B48" s="14"/>
      <c r="C48" s="1174" t="s">
        <v>4</v>
      </c>
      <c r="D48" s="1174"/>
      <c r="E48" s="1175"/>
      <c r="F48" s="15">
        <v>1.85</v>
      </c>
      <c r="G48" s="16">
        <v>0.96</v>
      </c>
      <c r="H48" s="16">
        <v>1.62</v>
      </c>
      <c r="I48" s="16">
        <v>1.17</v>
      </c>
      <c r="J48" s="17">
        <v>2.77</v>
      </c>
    </row>
    <row r="49" spans="2:10" ht="57.75" customHeight="1" thickBot="1" x14ac:dyDescent="0.2">
      <c r="B49" s="18"/>
      <c r="C49" s="1176" t="s">
        <v>5</v>
      </c>
      <c r="D49" s="1176"/>
      <c r="E49" s="1177"/>
      <c r="F49" s="19">
        <v>0.03</v>
      </c>
      <c r="G49" s="20">
        <v>3.91</v>
      </c>
      <c r="H49" s="20">
        <v>6.11</v>
      </c>
      <c r="I49" s="20">
        <v>4.4400000000000004</v>
      </c>
      <c r="J49" s="21">
        <v>9.14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2018-11-07T04:43:53Z</cp:lastPrinted>
  <dcterms:created xsi:type="dcterms:W3CDTF">2018-01-24T05:38:02Z</dcterms:created>
  <dcterms:modified xsi:type="dcterms:W3CDTF">2018-11-07T04:53:00Z</dcterms:modified>
</cp:coreProperties>
</file>