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915" yWindow="240" windowWidth="14940" windowHeight="76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L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<sst xmlns="http://schemas.openxmlformats.org/spreadsheetml/2006/main" count="245" uniqueCount="123">
  <si>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</si>
  <si>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</si>
  <si>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</si>
  <si>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</si>
  <si>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</si>
  <si>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</si>
  <si>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</si>
  <si>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</si>
  <si>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</si>
  <si>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</si>
  <si>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</si>
  <si>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</si>
  <si>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</si>
  <si>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</si>
  <si>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</si>
  <si>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</si>
  <si>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</si>
  <si>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</si>
  <si>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</si>
  <si>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</si>
  <si>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</si>
  <si>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</si>
  <si>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</si>
  <si>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</si>
  <si>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</si>
  <si>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</si>
  <si>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</si>
  <si>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</si>
  <si>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</si>
  <si>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</si>
  <si>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</si>
  <si>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</si>
  <si>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</si>
  <si>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</si>
  <si>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</si>
  <si>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</si>
  <si>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</si>
  <si>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</si>
  <si>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</si>
  <si>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</si>
  <si>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</si>
  <si>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</si>
  <si>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</si>
  <si>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</si>
  <si>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</si>
  <si>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</si>
  <si>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</si>
  <si>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</si>
  <si>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</si>
  <si>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</si>
  <si>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</si>
  <si>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</si>
  <si>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</si>
  <si>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</si>
  <si>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</si>
  <si>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</si>
  <si>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</si>
  <si>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</si>
  <si>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</si>
  <si>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</si>
  <si>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</si>
  <si>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</si>
  <si>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</si>
  <si>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</si>
  <si>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</si>
  <si>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</si>
  <si>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</si>
  <si>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</si>
  <si>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</si>
  <si>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</si>
  <si>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</si>
  <si>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</si>
  <si>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</si>
  <si>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</si>
  <si>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</si>
  <si>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</si>
  <si>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</si>
  <si>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</si>
  <si>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</si>
  <si>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</si>
  <si>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</si>
  <si>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</si>
  <si>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</si>
  <si>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</si>
  <si>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</si>
  <si>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</si>
  <si>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</si>
  <si>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</si>
  <si>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</si>
  <si>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</si>
  <si>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</si>
  <si>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</si>
  <si>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</si>
  <si>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</si>
  <si>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</si>
  <si>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</si>
  <si>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</si>
  <si>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</si>
  <si>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</si>
  <si>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</si>
  <si>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</si>
  <si>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</si>
  <si>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</si>
  <si>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</si>
  <si>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</si>
  <si>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</si>
  <si>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</si>
  <si>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</si>
  <si>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神戸市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</si>
  <si>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</si>
  <si>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</si>
  <si>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</si>
  <si>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</si>
  <si>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</si>
  <si>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</si>
  <si>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</si>
  <si>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</si>
  <si>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</si>
  <si>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</si>
  <si>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t>
    <phoneticPr fontId="4"/>
  </si>
  <si>
    <t>公共下水道を含めた下水道事業全体として、今後、下水道使用料収入が減少傾向にある一方で、老朽化した施設の改築更新に伴う費用が増加するため、経営と使用料制度のあり方について検討を進めていく。</t>
    <phoneticPr fontId="4"/>
  </si>
  <si>
    <t>自治体職員　その他</t>
    <rPh sb="0" eb="3">
      <t>ジチタイ</t>
    </rPh>
    <rPh sb="3" eb="5">
      <t>ショクイン</t>
    </rPh>
    <rPh sb="8" eb="9">
      <t>タ</t>
    </rPh>
    <phoneticPr fontId="4"/>
  </si>
  <si>
    <t>①については、平成26年度の会計制度見直しによるみなし償却制度の廃止により、減価償却費累計額が増加したことにより、大幅に増加している。また、類似団体より数値が高く、施設の老朽化が進んでいるため、今後の改築更新に備える必要がある。
法定耐用年数を経過した管渠はまだ存在しないため、②や③の指標は０となっている。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</si>
</sst>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288128"/>
        <c:axId val="74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4288128"/>
        <c:axId val="74314880"/>
      </c:lineChart>
      <c:dateAx>
        <c:axId val="74288128"/>
        <c:scaling>
          <c:orientation val="minMax"/>
        </c:scaling>
        <c:delete val="1"/>
        <c:axPos val="b"/>
        <c:numFmt formatCode="ge" sourceLinked="1"/>
        <c:majorTickMark val="none"/>
        <c:minorTickMark val="none"/>
        <c:tickLblPos val="none"/>
        <c:crossAx val="74314880"/>
        <c:crosses val="autoZero"/>
        <c:auto val="1"/>
        <c:lblOffset val="100"/>
        <c:baseTimeUnit val="years"/>
      </c:dateAx>
      <c:valAx>
        <c:axId val="74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177536"/>
        <c:axId val="2663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66177536"/>
        <c:axId val="266356992"/>
      </c:lineChart>
      <c:dateAx>
        <c:axId val="266177536"/>
        <c:scaling>
          <c:orientation val="minMax"/>
        </c:scaling>
        <c:delete val="1"/>
        <c:axPos val="b"/>
        <c:numFmt formatCode="ge" sourceLinked="1"/>
        <c:majorTickMark val="none"/>
        <c:minorTickMark val="none"/>
        <c:tickLblPos val="none"/>
        <c:crossAx val="266356992"/>
        <c:crosses val="autoZero"/>
        <c:auto val="1"/>
        <c:lblOffset val="100"/>
        <c:baseTimeUnit val="years"/>
      </c:dateAx>
      <c:valAx>
        <c:axId val="266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98.58</c:v>
                </c:pt>
                <c:pt idx="1">
                  <c:v>99.87</c:v>
                </c:pt>
                <c:pt idx="2">
                  <c:v>100</c:v>
                </c:pt>
                <c:pt idx="3">
                  <c:v>99.89</c:v>
                </c:pt>
                <c:pt idx="4">
                  <c:v>99.89</c:v>
                </c:pt>
              </c:numCache>
            </c:numRef>
          </c:val>
        </c:ser>
        <c:dLbls>
          <c:showLegendKey val="0"/>
          <c:showVal val="0"/>
          <c:showCatName val="0"/>
          <c:showSerName val="0"/>
          <c:showPercent val="0"/>
          <c:showBubbleSize val="0"/>
        </c:dLbls>
        <c:gapWidth val="150"/>
        <c:axId val="269358208"/>
        <c:axId val="2694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69358208"/>
        <c:axId val="269475200"/>
      </c:lineChart>
      <c:dateAx>
        <c:axId val="269358208"/>
        <c:scaling>
          <c:orientation val="minMax"/>
        </c:scaling>
        <c:delete val="1"/>
        <c:axPos val="b"/>
        <c:numFmt formatCode="ge" sourceLinked="1"/>
        <c:majorTickMark val="none"/>
        <c:minorTickMark val="none"/>
        <c:tickLblPos val="none"/>
        <c:crossAx val="269475200"/>
        <c:crosses val="autoZero"/>
        <c:auto val="1"/>
        <c:lblOffset val="100"/>
        <c:baseTimeUnit val="years"/>
      </c:dateAx>
      <c:valAx>
        <c:axId val="269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35.94</c:v>
                </c:pt>
                <c:pt idx="1">
                  <c:v>36.61</c:v>
                </c:pt>
                <c:pt idx="2">
                  <c:v>54.7</c:v>
                </c:pt>
                <c:pt idx="3">
                  <c:v>56.38</c:v>
                </c:pt>
                <c:pt idx="4">
                  <c:v>59.29</c:v>
                </c:pt>
              </c:numCache>
            </c:numRef>
          </c:val>
        </c:ser>
        <c:dLbls>
          <c:showLegendKey val="0"/>
          <c:showVal val="0"/>
          <c:showCatName val="0"/>
          <c:showSerName val="0"/>
          <c:showPercent val="0"/>
          <c:showBubbleSize val="0"/>
        </c:dLbls>
        <c:gapWidth val="150"/>
        <c:axId val="100500992"/>
        <c:axId val="100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00500992"/>
        <c:axId val="100912512"/>
      </c:lineChart>
      <c:dateAx>
        <c:axId val="100500992"/>
        <c:scaling>
          <c:orientation val="minMax"/>
        </c:scaling>
        <c:delete val="1"/>
        <c:axPos val="b"/>
        <c:numFmt formatCode="ge" sourceLinked="1"/>
        <c:majorTickMark val="none"/>
        <c:minorTickMark val="none"/>
        <c:tickLblPos val="none"/>
        <c:crossAx val="100912512"/>
        <c:crosses val="autoZero"/>
        <c:auto val="1"/>
        <c:lblOffset val="100"/>
        <c:baseTimeUnit val="years"/>
      </c:dateAx>
      <c:valAx>
        <c:axId val="100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24.89</c:v>
                </c:pt>
                <c:pt idx="1">
                  <c:v>27.21</c:v>
                </c:pt>
                <c:pt idx="2">
                  <c:v>40.869999999999997</c:v>
                </c:pt>
                <c:pt idx="3">
                  <c:v>45.5</c:v>
                </c:pt>
                <c:pt idx="4">
                  <c:v>48.86</c:v>
                </c:pt>
              </c:numCache>
            </c:numRef>
          </c:val>
        </c:ser>
        <c:dLbls>
          <c:showLegendKey val="0"/>
          <c:showVal val="0"/>
          <c:showCatName val="0"/>
          <c:showSerName val="0"/>
          <c:showPercent val="0"/>
          <c:showBubbleSize val="0"/>
        </c:dLbls>
        <c:gapWidth val="150"/>
        <c:axId val="124844672"/>
        <c:axId val="125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24844672"/>
        <c:axId val="125570432"/>
      </c:lineChart>
      <c:dateAx>
        <c:axId val="124844672"/>
        <c:scaling>
          <c:orientation val="minMax"/>
        </c:scaling>
        <c:delete val="1"/>
        <c:axPos val="b"/>
        <c:numFmt formatCode="ge" sourceLinked="1"/>
        <c:majorTickMark val="none"/>
        <c:minorTickMark val="none"/>
        <c:tickLblPos val="none"/>
        <c:crossAx val="125570432"/>
        <c:crosses val="autoZero"/>
        <c:auto val="1"/>
        <c:lblOffset val="100"/>
        <c:baseTimeUnit val="years"/>
      </c:dateAx>
      <c:valAx>
        <c:axId val="125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577088"/>
        <c:axId val="131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27577088"/>
        <c:axId val="131287680"/>
      </c:lineChart>
      <c:dateAx>
        <c:axId val="127577088"/>
        <c:scaling>
          <c:orientation val="minMax"/>
        </c:scaling>
        <c:delete val="1"/>
        <c:axPos val="b"/>
        <c:numFmt formatCode="ge" sourceLinked="1"/>
        <c:majorTickMark val="none"/>
        <c:minorTickMark val="none"/>
        <c:tickLblPos val="none"/>
        <c:crossAx val="131287680"/>
        <c:crosses val="autoZero"/>
        <c:auto val="1"/>
        <c:lblOffset val="100"/>
        <c:baseTimeUnit val="years"/>
      </c:dateAx>
      <c:valAx>
        <c:axId val="131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77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961344"/>
        <c:axId val="163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49961344"/>
        <c:axId val="163169792"/>
      </c:lineChart>
      <c:dateAx>
        <c:axId val="149961344"/>
        <c:scaling>
          <c:orientation val="minMax"/>
        </c:scaling>
        <c:delete val="1"/>
        <c:axPos val="b"/>
        <c:numFmt formatCode="ge" sourceLinked="1"/>
        <c:majorTickMark val="none"/>
        <c:minorTickMark val="none"/>
        <c:tickLblPos val="none"/>
        <c:crossAx val="163169792"/>
        <c:crosses val="autoZero"/>
        <c:auto val="1"/>
        <c:lblOffset val="100"/>
        <c:baseTimeUnit val="years"/>
      </c:dateAx>
      <c:valAx>
        <c:axId val="163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901824"/>
        <c:axId val="168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65901824"/>
        <c:axId val="168353792"/>
      </c:lineChart>
      <c:dateAx>
        <c:axId val="165901824"/>
        <c:scaling>
          <c:orientation val="minMax"/>
        </c:scaling>
        <c:delete val="1"/>
        <c:axPos val="b"/>
        <c:numFmt formatCode="ge" sourceLinked="1"/>
        <c:majorTickMark val="none"/>
        <c:minorTickMark val="none"/>
        <c:tickLblPos val="none"/>
        <c:crossAx val="168353792"/>
        <c:crosses val="autoZero"/>
        <c:auto val="1"/>
        <c:lblOffset val="100"/>
        <c:baseTimeUnit val="years"/>
      </c:dateAx>
      <c:valAx>
        <c:axId val="168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6643.98</c:v>
                </c:pt>
                <c:pt idx="1">
                  <c:v>6367.15</c:v>
                </c:pt>
                <c:pt idx="2">
                  <c:v>6163.91</c:v>
                </c:pt>
                <c:pt idx="3">
                  <c:v>5728.3</c:v>
                </c:pt>
                <c:pt idx="4">
                  <c:v>5303.34</c:v>
                </c:pt>
              </c:numCache>
            </c:numRef>
          </c:val>
        </c:ser>
        <c:dLbls>
          <c:showLegendKey val="0"/>
          <c:showVal val="0"/>
          <c:showCatName val="0"/>
          <c:showSerName val="0"/>
          <c:showPercent val="0"/>
          <c:showBubbleSize val="0"/>
        </c:dLbls>
        <c:gapWidth val="150"/>
        <c:axId val="183823744"/>
        <c:axId val="184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83823744"/>
        <c:axId val="184420608"/>
      </c:lineChart>
      <c:dateAx>
        <c:axId val="183823744"/>
        <c:scaling>
          <c:orientation val="minMax"/>
        </c:scaling>
        <c:delete val="1"/>
        <c:axPos val="b"/>
        <c:numFmt formatCode="ge" sourceLinked="1"/>
        <c:majorTickMark val="none"/>
        <c:minorTickMark val="none"/>
        <c:tickLblPos val="none"/>
        <c:crossAx val="184420608"/>
        <c:crosses val="autoZero"/>
        <c:auto val="1"/>
        <c:lblOffset val="100"/>
        <c:baseTimeUnit val="years"/>
      </c:dateAx>
      <c:valAx>
        <c:axId val="1844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18.97</c:v>
                </c:pt>
                <c:pt idx="1">
                  <c:v>239.23</c:v>
                </c:pt>
                <c:pt idx="2">
                  <c:v>224.56</c:v>
                </c:pt>
                <c:pt idx="3">
                  <c:v>233.67</c:v>
                </c:pt>
                <c:pt idx="4">
                  <c:v>102.81</c:v>
                </c:pt>
              </c:numCache>
            </c:numRef>
          </c:val>
        </c:ser>
        <c:dLbls>
          <c:showLegendKey val="0"/>
          <c:showVal val="0"/>
          <c:showCatName val="0"/>
          <c:showSerName val="0"/>
          <c:showPercent val="0"/>
          <c:showBubbleSize val="0"/>
        </c:dLbls>
        <c:gapWidth val="150"/>
        <c:axId val="193088512"/>
        <c:axId val="193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3088512"/>
        <c:axId val="193430656"/>
      </c:lineChart>
      <c:dateAx>
        <c:axId val="193088512"/>
        <c:scaling>
          <c:orientation val="minMax"/>
        </c:scaling>
        <c:delete val="1"/>
        <c:axPos val="b"/>
        <c:numFmt formatCode="ge" sourceLinked="1"/>
        <c:majorTickMark val="none"/>
        <c:minorTickMark val="none"/>
        <c:tickLblPos val="none"/>
        <c:crossAx val="193430656"/>
        <c:crosses val="autoZero"/>
        <c:auto val="1"/>
        <c:lblOffset val="100"/>
        <c:baseTimeUnit val="years"/>
      </c:dateAx>
      <c:valAx>
        <c:axId val="193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401.65</c:v>
                </c:pt>
                <c:pt idx="1">
                  <c:v>31.7</c:v>
                </c:pt>
                <c:pt idx="2">
                  <c:v>33.49</c:v>
                </c:pt>
                <c:pt idx="3">
                  <c:v>32.15</c:v>
                </c:pt>
                <c:pt idx="4">
                  <c:v>72.930000000000007</c:v>
                </c:pt>
              </c:numCache>
            </c:numRef>
          </c:val>
        </c:ser>
        <c:dLbls>
          <c:showLegendKey val="0"/>
          <c:showVal val="0"/>
          <c:showCatName val="0"/>
          <c:showSerName val="0"/>
          <c:showPercent val="0"/>
          <c:showBubbleSize val="0"/>
        </c:dLbls>
        <c:gapWidth val="150"/>
        <c:axId val="209265024"/>
        <c:axId val="2095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09265024"/>
        <c:axId val="209547264"/>
      </c:lineChart>
      <c:dateAx>
        <c:axId val="209265024"/>
        <c:scaling>
          <c:orientation val="minMax"/>
        </c:scaling>
        <c:delete val="1"/>
        <c:axPos val="b"/>
        <c:numFmt formatCode="ge" sourceLinked="1"/>
        <c:majorTickMark val="none"/>
        <c:minorTickMark val="none"/>
        <c:tickLblPos val="none"/>
        <c:crossAx val="209547264"/>
        <c:crosses val="autoZero"/>
        <c:auto val="1"/>
        <c:lblOffset val="100"/>
        <c:baseTimeUnit val="years"/>
      </c:dateAx>
      <c:valAx>
        <c:axId val="209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48" zoomScale="89" zoomScaleNormal="89" workbookViewId="0">
      <selection activeCell="BE59" sqref="BE5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神戸市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121</v>
      </c>
      <c r="AE8" s="50"/>
      <c r="AF8" s="50"/>
      <c r="AG8" s="50"/>
      <c r="AH8" s="50"/>
      <c r="AI8" s="50"/>
      <c r="AJ8" s="50"/>
      <c r="AK8" s="4"/>
      <c r="AL8" s="51">
        <f>データ!S6</f>
        <v>1546255</v>
      </c>
      <c r="AM8" s="51"/>
      <c r="AN8" s="51"/>
      <c r="AO8" s="51"/>
      <c r="AP8" s="51"/>
      <c r="AQ8" s="51"/>
      <c r="AR8" s="51"/>
      <c r="AS8" s="51"/>
      <c r="AT8" s="46">
        <f>データ!T6</f>
        <v>557.02</v>
      </c>
      <c r="AU8" s="46"/>
      <c r="AV8" s="46"/>
      <c r="AW8" s="46"/>
      <c r="AX8" s="46"/>
      <c r="AY8" s="46"/>
      <c r="AZ8" s="46"/>
      <c r="BA8" s="46"/>
      <c r="BB8" s="46">
        <f>データ!U6</f>
        <v>2775.94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39.090000000000003</v>
      </c>
      <c r="J10" s="46"/>
      <c r="K10" s="46"/>
      <c r="L10" s="46"/>
      <c r="M10" s="46"/>
      <c r="N10" s="46"/>
      <c r="O10" s="46"/>
      <c r="P10" s="46">
        <f>データ!P6</f>
        <v>1.02</v>
      </c>
      <c r="Q10" s="46"/>
      <c r="R10" s="46"/>
      <c r="S10" s="46"/>
      <c r="T10" s="46"/>
      <c r="U10" s="46"/>
      <c r="V10" s="46"/>
      <c r="W10" s="46">
        <f>データ!Q6</f>
        <v>100</v>
      </c>
      <c r="X10" s="46"/>
      <c r="Y10" s="46"/>
      <c r="Z10" s="46"/>
      <c r="AA10" s="46"/>
      <c r="AB10" s="46"/>
      <c r="AC10" s="46"/>
      <c r="AD10" s="51">
        <f>データ!R6</f>
        <v>1566</v>
      </c>
      <c r="AE10" s="51"/>
      <c r="AF10" s="51"/>
      <c r="AG10" s="51"/>
      <c r="AH10" s="51"/>
      <c r="AI10" s="51"/>
      <c r="AJ10" s="51"/>
      <c r="AK10" s="2"/>
      <c r="AL10" s="51">
        <f>データ!V6</f>
        <v>15683</v>
      </c>
      <c r="AM10" s="51"/>
      <c r="AN10" s="51"/>
      <c r="AO10" s="51"/>
      <c r="AP10" s="51"/>
      <c r="AQ10" s="51"/>
      <c r="AR10" s="51"/>
      <c r="AS10" s="51"/>
      <c r="AT10" s="46">
        <f>データ!W6</f>
        <v>1.39</v>
      </c>
      <c r="AU10" s="46"/>
      <c r="AV10" s="46"/>
      <c r="AW10" s="46"/>
      <c r="AX10" s="46"/>
      <c r="AY10" s="46"/>
      <c r="AZ10" s="46"/>
      <c r="BA10" s="46"/>
      <c r="BB10" s="46">
        <f>データ!X6</f>
        <v>11282.73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281000</v>
      </c>
      <c r="D6" s="34">
        <f t="shared" si="3"/>
        <v>46</v>
      </c>
      <c r="E6" s="34">
        <f t="shared" si="3"/>
        <v>17</v>
      </c>
      <c r="F6" s="34">
        <f t="shared" si="3"/>
        <v>4</v>
      </c>
      <c r="G6" s="34">
        <f t="shared" si="3"/>
        <v>0</v>
      </c>
      <c r="H6" s="34" t="str">
        <f t="shared" si="3"/>
        <v>兵庫県　神戸市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39.090000000000003</v>
      </c>
      <c r="P6" s="35">
        <f t="shared" si="3"/>
        <v>1.02</v>
      </c>
      <c r="Q6" s="35">
        <f t="shared" si="3"/>
        <v>100</v>
      </c>
      <c r="R6" s="35">
        <f t="shared" si="3"/>
        <v>1566</v>
      </c>
      <c r="S6" s="35">
        <f t="shared" si="3"/>
        <v>1546255</v>
      </c>
      <c r="T6" s="35">
        <f t="shared" si="3"/>
        <v>557.02</v>
      </c>
      <c r="U6" s="35">
        <f t="shared" si="3"/>
        <v>2775.94</v>
      </c>
      <c r="V6" s="35">
        <f t="shared" si="3"/>
        <v>15683</v>
      </c>
      <c r="W6" s="35">
        <f t="shared" si="3"/>
        <v>1.39</v>
      </c>
      <c r="X6" s="35">
        <f t="shared" si="3"/>
        <v>11282.73</v>
      </c>
      <c r="Y6" s="36">
        <f>IF(Y7="",NA(),Y7)</f>
        <v>35.94</v>
      </c>
      <c r="Z6" s="36">
        <f t="shared" ref="Z6:AH6" si="4">IF(Z7="",NA(),Z7)</f>
        <v>36.61</v>
      </c>
      <c r="AA6" s="36">
        <f t="shared" si="4"/>
        <v>54.7</v>
      </c>
      <c r="AB6" s="36">
        <f t="shared" si="4"/>
        <v>56.38</v>
      </c>
      <c r="AC6" s="36">
        <f t="shared" si="4"/>
        <v>59.29</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t="str">
        <f>IF(AU7="",NA(),AU7)</f>
        <v>-</v>
      </c>
      <c r="AV6" s="36" t="str">
        <f t="shared" ref="AV6:BD6" si="6">IF(AV7="",NA(),AV7)</f>
        <v>-</v>
      </c>
      <c r="AW6" s="36" t="str">
        <f t="shared" si="6"/>
        <v>-</v>
      </c>
      <c r="AX6" s="36" t="str">
        <f t="shared" si="6"/>
        <v>-</v>
      </c>
      <c r="AY6" s="36" t="str">
        <f t="shared" si="6"/>
        <v>-</v>
      </c>
      <c r="AZ6" s="36">
        <f t="shared" si="6"/>
        <v>243.58</v>
      </c>
      <c r="BA6" s="36">
        <f t="shared" si="6"/>
        <v>290.19</v>
      </c>
      <c r="BB6" s="36">
        <f t="shared" si="6"/>
        <v>63.22</v>
      </c>
      <c r="BC6" s="36">
        <f t="shared" si="6"/>
        <v>49.07</v>
      </c>
      <c r="BD6" s="36">
        <f t="shared" si="6"/>
        <v>46.78</v>
      </c>
      <c r="BE6" s="35" t="str">
        <f>IF(BE7="","",IF(BE7="-","【-】","【"&amp;SUBSTITUTE(TEXT(BE7,"#,##0.00"),"-","△")&amp;"】"))</f>
        <v>【54.12】</v>
      </c>
      <c r="BF6" s="36">
        <f>IF(BF7="",NA(),BF7)</f>
        <v>6643.98</v>
      </c>
      <c r="BG6" s="36">
        <f t="shared" ref="BG6:BO6" si="7">IF(BG7="",NA(),BG7)</f>
        <v>6367.15</v>
      </c>
      <c r="BH6" s="36">
        <f t="shared" si="7"/>
        <v>6163.91</v>
      </c>
      <c r="BI6" s="36">
        <f t="shared" si="7"/>
        <v>5728.3</v>
      </c>
      <c r="BJ6" s="36">
        <f t="shared" si="7"/>
        <v>5303.34</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18.97</v>
      </c>
      <c r="BR6" s="36">
        <f t="shared" ref="BR6:BZ6" si="8">IF(BR7="",NA(),BR7)</f>
        <v>239.23</v>
      </c>
      <c r="BS6" s="36">
        <f t="shared" si="8"/>
        <v>224.56</v>
      </c>
      <c r="BT6" s="36">
        <f t="shared" si="8"/>
        <v>233.67</v>
      </c>
      <c r="BU6" s="36">
        <f t="shared" si="8"/>
        <v>102.81</v>
      </c>
      <c r="BV6" s="36">
        <f t="shared" si="8"/>
        <v>62.83</v>
      </c>
      <c r="BW6" s="36">
        <f t="shared" si="8"/>
        <v>64.63</v>
      </c>
      <c r="BX6" s="36">
        <f t="shared" si="8"/>
        <v>66.56</v>
      </c>
      <c r="BY6" s="36">
        <f t="shared" si="8"/>
        <v>66.22</v>
      </c>
      <c r="BZ6" s="36">
        <f t="shared" si="8"/>
        <v>69.87</v>
      </c>
      <c r="CA6" s="35" t="str">
        <f>IF(CA7="","",IF(CA7="-","【-】","【"&amp;SUBSTITUTE(TEXT(CA7,"#,##0.00"),"-","△")&amp;"】"))</f>
        <v>【69.80】</v>
      </c>
      <c r="CB6" s="36">
        <f>IF(CB7="",NA(),CB7)</f>
        <v>401.65</v>
      </c>
      <c r="CC6" s="36">
        <f t="shared" ref="CC6:CK6" si="9">IF(CC7="",NA(),CC7)</f>
        <v>31.7</v>
      </c>
      <c r="CD6" s="36">
        <f t="shared" si="9"/>
        <v>33.49</v>
      </c>
      <c r="CE6" s="36">
        <f t="shared" si="9"/>
        <v>32.15</v>
      </c>
      <c r="CF6" s="36">
        <f t="shared" si="9"/>
        <v>72.930000000000007</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98.58</v>
      </c>
      <c r="CY6" s="36">
        <f t="shared" ref="CY6:DG6" si="11">IF(CY7="",NA(),CY7)</f>
        <v>99.87</v>
      </c>
      <c r="CZ6" s="36">
        <f t="shared" si="11"/>
        <v>100</v>
      </c>
      <c r="DA6" s="36">
        <f t="shared" si="11"/>
        <v>99.89</v>
      </c>
      <c r="DB6" s="36">
        <f t="shared" si="11"/>
        <v>99.89</v>
      </c>
      <c r="DC6" s="36">
        <f t="shared" si="11"/>
        <v>81.3</v>
      </c>
      <c r="DD6" s="36">
        <f t="shared" si="11"/>
        <v>82.2</v>
      </c>
      <c r="DE6" s="36">
        <f t="shared" si="11"/>
        <v>82.35</v>
      </c>
      <c r="DF6" s="36">
        <f t="shared" si="11"/>
        <v>82.9</v>
      </c>
      <c r="DG6" s="36">
        <f t="shared" si="11"/>
        <v>83.5</v>
      </c>
      <c r="DH6" s="35" t="str">
        <f>IF(DH7="","",IF(DH7="-","【-】","【"&amp;SUBSTITUTE(TEXT(DH7,"#,##0.00"),"-","△")&amp;"】"))</f>
        <v>【82.30】</v>
      </c>
      <c r="DI6" s="36">
        <f>IF(DI7="",NA(),DI7)</f>
        <v>24.89</v>
      </c>
      <c r="DJ6" s="36">
        <f t="shared" ref="DJ6:DR6" si="12">IF(DJ7="",NA(),DJ7)</f>
        <v>27.21</v>
      </c>
      <c r="DK6" s="36">
        <f t="shared" si="12"/>
        <v>40.869999999999997</v>
      </c>
      <c r="DL6" s="36">
        <f t="shared" si="12"/>
        <v>45.5</v>
      </c>
      <c r="DM6" s="36">
        <f t="shared" si="12"/>
        <v>48.86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281000</v>
      </c>
      <c r="D7" s="38">
        <v>46</v>
      </c>
      <c r="E7" s="38">
        <v>17</v>
      </c>
      <c r="F7" s="38">
        <v>4</v>
      </c>
      <c r="G7" s="38">
        <v>0</v>
      </c>
      <c r="H7" s="38" t="s">
        <v>108</v>
      </c>
      <c r="I7" s="38" t="s">
        <v>109</v>
      </c>
      <c r="J7" s="38" t="s">
        <v>110</v>
      </c>
      <c r="K7" s="38" t="s">
        <v>111</v>
      </c>
      <c r="L7" s="38" t="s">
        <v>112</v>
      </c>
      <c r="M7" s="38"/>
      <c r="N7" s="39" t="s">
        <v>113</v>
      </c>
      <c r="O7" s="39">
        <v>39.090000000000003</v>
      </c>
      <c r="P7" s="39">
        <v>1.02</v>
      </c>
      <c r="Q7" s="39">
        <v>100</v>
      </c>
      <c r="R7" s="39">
        <v>1566</v>
      </c>
      <c r="S7" s="39">
        <v>1546255</v>
      </c>
      <c r="T7" s="39">
        <v>557.02</v>
      </c>
      <c r="U7" s="39">
        <v>2775.94</v>
      </c>
      <c r="V7" s="39">
        <v>15683</v>
      </c>
      <c r="W7" s="39">
        <v>1.39</v>
      </c>
      <c r="X7" s="39">
        <v>11282.73</v>
      </c>
      <c r="Y7" s="39">
        <v>35.94</v>
      </c>
      <c r="Z7" s="39">
        <v>36.61</v>
      </c>
      <c r="AA7" s="39">
        <v>54.7</v>
      </c>
      <c r="AB7" s="39">
        <v>56.38</v>
      </c>
      <c r="AC7" s="39">
        <v>59.29</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t="s">
        <v>113</v>
      </c>
      <c r="AV7" s="39" t="s">
        <v>113</v>
      </c>
      <c r="AW7" s="39" t="s">
        <v>113</v>
      </c>
      <c r="AX7" s="39" t="s">
        <v>113</v>
      </c>
      <c r="AY7" s="39" t="s">
        <v>113</v>
      </c>
      <c r="AZ7" s="39">
        <v>243.58</v>
      </c>
      <c r="BA7" s="39">
        <v>290.19</v>
      </c>
      <c r="BB7" s="39">
        <v>63.22</v>
      </c>
      <c r="BC7" s="39">
        <v>49.07</v>
      </c>
      <c r="BD7" s="39">
        <v>46.78</v>
      </c>
      <c r="BE7" s="39">
        <v>54.12</v>
      </c>
      <c r="BF7" s="39">
        <v>6643.98</v>
      </c>
      <c r="BG7" s="39">
        <v>6367.15</v>
      </c>
      <c r="BH7" s="39">
        <v>6163.91</v>
      </c>
      <c r="BI7" s="39">
        <v>5728.3</v>
      </c>
      <c r="BJ7" s="39">
        <v>5303.34</v>
      </c>
      <c r="BK7" s="39">
        <v>1622.51</v>
      </c>
      <c r="BL7" s="39">
        <v>1569.13</v>
      </c>
      <c r="BM7" s="39">
        <v>1436</v>
      </c>
      <c r="BN7" s="39">
        <v>1434.89</v>
      </c>
      <c r="BO7" s="39">
        <v>1298.9100000000001</v>
      </c>
      <c r="BP7" s="39">
        <v>1348.09</v>
      </c>
      <c r="BQ7" s="39">
        <v>18.97</v>
      </c>
      <c r="BR7" s="39">
        <v>239.23</v>
      </c>
      <c r="BS7" s="39">
        <v>224.56</v>
      </c>
      <c r="BT7" s="39">
        <v>233.67</v>
      </c>
      <c r="BU7" s="39">
        <v>102.81</v>
      </c>
      <c r="BV7" s="39">
        <v>62.83</v>
      </c>
      <c r="BW7" s="39">
        <v>64.63</v>
      </c>
      <c r="BX7" s="39">
        <v>66.56</v>
      </c>
      <c r="BY7" s="39">
        <v>66.22</v>
      </c>
      <c r="BZ7" s="39">
        <v>69.87</v>
      </c>
      <c r="CA7" s="39">
        <v>69.8</v>
      </c>
      <c r="CB7" s="39">
        <v>401.65</v>
      </c>
      <c r="CC7" s="39">
        <v>31.7</v>
      </c>
      <c r="CD7" s="39">
        <v>33.49</v>
      </c>
      <c r="CE7" s="39">
        <v>32.15</v>
      </c>
      <c r="CF7" s="39">
        <v>72.930000000000007</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98.58</v>
      </c>
      <c r="CY7" s="39">
        <v>99.87</v>
      </c>
      <c r="CZ7" s="39">
        <v>100</v>
      </c>
      <c r="DA7" s="39">
        <v>99.89</v>
      </c>
      <c r="DB7" s="39">
        <v>99.89</v>
      </c>
      <c r="DC7" s="39">
        <v>81.3</v>
      </c>
      <c r="DD7" s="39">
        <v>82.2</v>
      </c>
      <c r="DE7" s="39">
        <v>82.35</v>
      </c>
      <c r="DF7" s="39">
        <v>82.9</v>
      </c>
      <c r="DG7" s="39">
        <v>83.5</v>
      </c>
      <c r="DH7" s="39">
        <v>82.3</v>
      </c>
      <c r="DI7" s="39">
        <v>24.89</v>
      </c>
      <c r="DJ7" s="39">
        <v>27.21</v>
      </c>
      <c r="DK7" s="39">
        <v>40.869999999999997</v>
      </c>
      <c r="DL7" s="39">
        <v>45.5</v>
      </c>
      <c r="DM7" s="39">
        <v>48.86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淺尾</cp:lastModifiedBy>
  <cp:lastPrinted>2018-02-16T01:01:13Z</cp:lastPrinted>
  <dcterms:created xsi:type="dcterms:W3CDTF">2017-12-25T01:56:19Z</dcterms:created>
  <dcterms:modified xsi:type="dcterms:W3CDTF">2018-02-16T06:51:21Z</dcterms:modified>
</cp:coreProperties>
</file>