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2550\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<sst xmlns="http://schemas.openxmlformats.org/spreadsheetml/2006/main" count="232" uniqueCount="120">
  <si>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</si>
  <si>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</si>
  <si>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</si>
  <si>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</si>
  <si>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</si>
  <si>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</si>
  <si>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</si>
  <si>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</si>
  <si>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</si>
  <si>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</si>
  <si>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</si>
  <si>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</si>
  <si>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</si>
  <si>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</si>
  <si>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</si>
  <si>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</si>
  <si>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</si>
  <si>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</si>
  <si>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</si>
  <si>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</si>
  <si>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</si>
  <si>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</si>
  <si>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</si>
  <si>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</si>
  <si>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</si>
  <si>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</si>
  <si>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</si>
  <si>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</si>
  <si>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</si>
  <si>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</si>
  <si>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</si>
  <si>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</si>
  <si>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</si>
  <si>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</si>
  <si>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</si>
  <si>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</si>
  <si>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</si>
  <si>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</si>
  <si>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</si>
  <si>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</si>
  <si>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</si>
  <si>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</si>
  <si>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</si>
  <si>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</si>
  <si>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</si>
  <si>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</si>
  <si>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</si>
  <si>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</si>
  <si>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</si>
  <si>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</si>
  <si>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</si>
  <si>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</si>
  <si>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</si>
  <si>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</si>
  <si>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</si>
  <si>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</si>
  <si>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</si>
  <si>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</si>
  <si>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</si>
  <si>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</si>
  <si>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</si>
  <si>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</si>
  <si>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</si>
  <si>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</si>
  <si>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</si>
  <si>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</si>
  <si>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</si>
  <si>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</si>
  <si>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</si>
  <si>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</si>
  <si>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</si>
  <si>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</si>
  <si>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</si>
  <si>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</si>
  <si>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</si>
  <si>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</si>
  <si>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</si>
  <si>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</si>
  <si>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</si>
  <si>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</si>
  <si>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</si>
  <si>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</si>
  <si>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</si>
  <si>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</si>
  <si>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</si>
  <si>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</si>
  <si>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</si>
  <si>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</si>
  <si>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</si>
  <si>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</si>
  <si>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</si>
  <si>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</si>
  <si>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</si>
  <si>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</si>
  <si>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</si>
  <si>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</si>
  <si>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</si>
  <si>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</si>
  <si>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</si>
  <si>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</si>
  <si>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</si>
  <si>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</si>
  <si>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</si>
  <si>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</si>
  <si>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</si>
  <si>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姫路市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</si>
  <si>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</si>
  <si>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</si>
  <si>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</si>
  <si>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</si>
  <si>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</si>
  <si>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</si>
  <si>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</si>
  <si>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</si>
  <si>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</si>
  <si>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</si>
  <si>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</si>
  <si>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水需要の減少など本市水道事業を取り巻く環境は厳しい状況にあるなか、本市においては施設や管路の老朽化が大きな課題となっている。
　今後は、経営戦略に基づく「投資の合理化」、「効率化・経営健全化」の取り組みを進めつつ、水道施設の耐震化・老朽化対策を着実に実施するとともに、投資の進捗状況や財政収支の状況を検証した上で定期的に料金の見直しを行い、水道事業経営の健全化に取り組んでいく。</t>
    <rPh sb="1" eb="4">
      <t>ミズジュヨウ</t>
    </rPh>
    <rPh sb="5" eb="7">
      <t>ゲンショウ</t>
    </rPh>
    <rPh sb="9" eb="11">
      <t>ホンシ</t>
    </rPh>
    <rPh sb="11" eb="15">
      <t>スイドウジギョウ</t>
    </rPh>
    <rPh sb="16" eb="17">
      <t>ト</t>
    </rPh>
    <rPh sb="18" eb="19">
      <t>マ</t>
    </rPh>
    <rPh sb="20" eb="22">
      <t>カンキョウ</t>
    </rPh>
    <rPh sb="23" eb="24">
      <t>キビ</t>
    </rPh>
    <rPh sb="26" eb="28">
      <t>ジョウキョウ</t>
    </rPh>
    <rPh sb="41" eb="43">
      <t>シセツ</t>
    </rPh>
    <rPh sb="44" eb="46">
      <t>カンロ</t>
    </rPh>
    <rPh sb="47" eb="50">
      <t>ロウキュウカ</t>
    </rPh>
    <rPh sb="51" eb="52">
      <t>オオ</t>
    </rPh>
    <rPh sb="54" eb="56">
      <t>カダイ</t>
    </rPh>
    <rPh sb="65" eb="67">
      <t>コンゴ</t>
    </rPh>
    <rPh sb="69" eb="73">
      <t>ケイエイセンリャク</t>
    </rPh>
    <rPh sb="74" eb="75">
      <t>モト</t>
    </rPh>
    <rPh sb="78" eb="80">
      <t>トウシ</t>
    </rPh>
    <rPh sb="81" eb="84">
      <t>ゴウリカ</t>
    </rPh>
    <rPh sb="87" eb="90">
      <t>コウリツカ</t>
    </rPh>
    <rPh sb="91" eb="93">
      <t>ケイエイ</t>
    </rPh>
    <rPh sb="93" eb="96">
      <t>ケンゼンカ</t>
    </rPh>
    <rPh sb="98" eb="99">
      <t>ト</t>
    </rPh>
    <rPh sb="100" eb="101">
      <t>ク</t>
    </rPh>
    <rPh sb="103" eb="104">
      <t>スス</t>
    </rPh>
    <rPh sb="108" eb="112">
      <t>スイドウシセツ</t>
    </rPh>
    <rPh sb="113" eb="116">
      <t>タイシンカ</t>
    </rPh>
    <rPh sb="117" eb="120">
      <t>ロウキュウカ</t>
    </rPh>
    <rPh sb="120" eb="122">
      <t>タイサク</t>
    </rPh>
    <rPh sb="123" eb="125">
      <t>チャクジツ</t>
    </rPh>
    <rPh sb="126" eb="128">
      <t>ジッシ</t>
    </rPh>
    <rPh sb="135" eb="137">
      <t>トウシ</t>
    </rPh>
    <rPh sb="138" eb="142">
      <t>シンチョクジョウキョウ</t>
    </rPh>
    <rPh sb="143" eb="147">
      <t>ザイセイシュウシ</t>
    </rPh>
    <rPh sb="148" eb="150">
      <t>ジョウキョウ</t>
    </rPh>
    <rPh sb="151" eb="153">
      <t>ケンショウ</t>
    </rPh>
    <rPh sb="155" eb="156">
      <t>ウエ</t>
    </rPh>
    <rPh sb="157" eb="160">
      <t>テイキテキ</t>
    </rPh>
    <rPh sb="161" eb="163">
      <t>リョウキン</t>
    </rPh>
    <rPh sb="164" eb="166">
      <t>ミナオ</t>
    </rPh>
    <rPh sb="168" eb="169">
      <t>オコナ</t>
    </rPh>
    <rPh sb="171" eb="175">
      <t>スイドウジギョウ</t>
    </rPh>
    <rPh sb="175" eb="177">
      <t>ケイエイ</t>
    </rPh>
    <rPh sb="178" eb="181">
      <t>ケンゼンカ</t>
    </rPh>
    <rPh sb="182" eb="183">
      <t>ト</t>
    </rPh>
    <rPh sb="184" eb="185">
      <t>ク</t>
    </rPh>
    <phoneticPr fontId="4"/>
  </si>
  <si>
    <t>【経営の健全性】
　平成28年は、①経常収支比率、③流動比率、④企業債残高対給水収益比率、⑤料金回収率の値について前年度より改善しているが、これは平成28年4月に行った水道料金改定により、給水収益が増加したためである。
　平成26年以降の給水原価は、長期前受金戻入の額を控除して算出しているため、⑤料金回収率が100%を超えているが、長期前受金戻入の額を控除せずに算出した⑤の値は100%を下回っているため、引き続き経営の健全化に取り組んでいく必要がある。
【経営の効率性】
　⑦施設利用率は平均値よりも高い値を示しており、現時点で施設の過剰性はなく適切な範囲内であると思われるが、一人当たり給水量の減少などに伴い年々低下傾向にある。人口減少社会を見据えて、適切な施設規模となるように、今後は施設の統廃合やダウンサイジングを行う必要がある。
　⑧有収率は平均値を下回っており、管路の老朽化が有収率悪化の主な原因と考えられるため、管路更新にスピードアップして取り組む必要がある。</t>
    <rPh sb="1" eb="3">
      <t>ケイエイ</t>
    </rPh>
    <rPh sb="4" eb="7">
      <t>ケンゼンセイ</t>
    </rPh>
    <rPh sb="10" eb="12">
      <t>ヘイセイ</t>
    </rPh>
    <rPh sb="14" eb="15">
      <t>ネン</t>
    </rPh>
    <rPh sb="18" eb="24">
      <t>ケイジョウシュウシヒリツ</t>
    </rPh>
    <rPh sb="26" eb="30">
      <t>リュウドウヒリツ</t>
    </rPh>
    <rPh sb="32" eb="34">
      <t>キギョウ</t>
    </rPh>
    <rPh sb="57" eb="60">
      <t>ゼンネンド</t>
    </rPh>
    <rPh sb="62" eb="64">
      <t>カイゼン</t>
    </rPh>
    <rPh sb="73" eb="75">
      <t>ヘイセイ</t>
    </rPh>
    <rPh sb="77" eb="78">
      <t>ネン</t>
    </rPh>
    <rPh sb="79" eb="80">
      <t>ガツ</t>
    </rPh>
    <rPh sb="81" eb="82">
      <t>オコナ</t>
    </rPh>
    <rPh sb="84" eb="88">
      <t>スイドウリョウキン</t>
    </rPh>
    <rPh sb="88" eb="90">
      <t>カイテイ</t>
    </rPh>
    <rPh sb="94" eb="98">
      <t>キュウスイシュウエキ</t>
    </rPh>
    <rPh sb="99" eb="101">
      <t>ゾウカ</t>
    </rPh>
    <rPh sb="111" eb="113">
      <t>ヘイセイ</t>
    </rPh>
    <rPh sb="116" eb="118">
      <t>イコウ</t>
    </rPh>
    <rPh sb="119" eb="123">
      <t>キュウスイゲンカ</t>
    </rPh>
    <rPh sb="125" eb="127">
      <t>チョウキ</t>
    </rPh>
    <rPh sb="127" eb="130">
      <t>マエウケキン</t>
    </rPh>
    <rPh sb="130" eb="132">
      <t>レイニュウ</t>
    </rPh>
    <rPh sb="133" eb="134">
      <t>ガク</t>
    </rPh>
    <rPh sb="135" eb="137">
      <t>コウジョ</t>
    </rPh>
    <rPh sb="139" eb="141">
      <t>サンシュツ</t>
    </rPh>
    <rPh sb="149" eb="151">
      <t>リョウキン</t>
    </rPh>
    <rPh sb="151" eb="154">
      <t>カイシュウリツ</t>
    </rPh>
    <rPh sb="160" eb="161">
      <t>コ</t>
    </rPh>
    <rPh sb="167" eb="169">
      <t>チョウキ</t>
    </rPh>
    <rPh sb="169" eb="172">
      <t>マエウケキン</t>
    </rPh>
    <rPh sb="172" eb="174">
      <t>レイニュウ</t>
    </rPh>
    <rPh sb="175" eb="176">
      <t>ガク</t>
    </rPh>
    <rPh sb="177" eb="179">
      <t>コウジョ</t>
    </rPh>
    <rPh sb="182" eb="184">
      <t>サンシュツ</t>
    </rPh>
    <rPh sb="195" eb="197">
      <t>シタマワ</t>
    </rPh>
    <rPh sb="204" eb="205">
      <t>ヒ</t>
    </rPh>
    <rPh sb="206" eb="207">
      <t>ツヅ</t>
    </rPh>
    <rPh sb="208" eb="210">
      <t>ケイエイ</t>
    </rPh>
    <rPh sb="211" eb="214">
      <t>ケンゼンカ</t>
    </rPh>
    <rPh sb="215" eb="216">
      <t>ト</t>
    </rPh>
    <rPh sb="217" eb="218">
      <t>ク</t>
    </rPh>
    <rPh sb="222" eb="224">
      <t>ヒツヨウ</t>
    </rPh>
    <rPh sb="311" eb="313">
      <t>テイカ</t>
    </rPh>
    <rPh sb="390" eb="392">
      <t>カンロ</t>
    </rPh>
    <rPh sb="393" eb="396">
      <t>ロウキュウカ</t>
    </rPh>
    <rPh sb="397" eb="400">
      <t>ユウシュウリツ</t>
    </rPh>
    <rPh sb="400" eb="402">
      <t>アッカ</t>
    </rPh>
    <rPh sb="403" eb="404">
      <t>オモ</t>
    </rPh>
    <rPh sb="405" eb="407">
      <t>ゲンイン</t>
    </rPh>
    <rPh sb="408" eb="409">
      <t>カンガ</t>
    </rPh>
    <phoneticPr fontId="7"/>
  </si>
  <si>
    <t>　①有形固定資産減価償却率、②管路経年化率ともに平均値を上回っているとともに、年々値が増大しており、施設・管路の老朽化が進んでいる。このため、経営戦略に基づき水道施設の更新・耐震化や管路の更新に優先順位をつけて計画的に取り組んで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4" eb="27">
      <t>ヘイキンチ</t>
    </rPh>
    <rPh sb="28" eb="30">
      <t>ウワマワ</t>
    </rPh>
    <rPh sb="39" eb="41">
      <t>ネンネン</t>
    </rPh>
    <rPh sb="41" eb="42">
      <t>アタイ</t>
    </rPh>
    <rPh sb="43" eb="45">
      <t>ゾウダイ</t>
    </rPh>
    <rPh sb="50" eb="52">
      <t>シセツ</t>
    </rPh>
    <rPh sb="53" eb="55">
      <t>カンロ</t>
    </rPh>
    <rPh sb="56" eb="59">
      <t>ロウキュウカ</t>
    </rPh>
    <rPh sb="60" eb="61">
      <t>スス</t>
    </rPh>
    <rPh sb="71" eb="73">
      <t>ケイエイ</t>
    </rPh>
    <rPh sb="73" eb="75">
      <t>センリャク</t>
    </rPh>
    <rPh sb="76" eb="77">
      <t>モト</t>
    </rPh>
    <rPh sb="79" eb="81">
      <t>スイドウ</t>
    </rPh>
    <rPh sb="81" eb="83">
      <t>シセツ</t>
    </rPh>
    <rPh sb="84" eb="86">
      <t>コウシン</t>
    </rPh>
    <rPh sb="87" eb="90">
      <t>タイシンカ</t>
    </rPh>
    <rPh sb="91" eb="93">
      <t>カンロ</t>
    </rPh>
    <rPh sb="94" eb="96">
      <t>コウシン</t>
    </rPh>
    <rPh sb="97" eb="101">
      <t>ユウセンジュンイ</t>
    </rPh>
    <rPh sb="105" eb="108">
      <t>ケイカクテキ</t>
    </rPh>
    <rPh sb="109" eb="110">
      <t>ト</t>
    </rPh>
    <rPh sb="111" eb="112">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</si>
</sst>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0.39</c:v>
                </c:pt>
                <c:pt idx="2">
                  <c:v>0.35</c:v>
                </c:pt>
                <c:pt idx="3">
                  <c:v>0.41</c:v>
                </c:pt>
                <c:pt idx="4">
                  <c:v>0.49</c:v>
                </c:pt>
              </c:numCache>
            </c:numRef>
          </c:val>
          <c:extLst>
            <c:ext xmlns:c16="http://schemas.microsoft.com/office/drawing/2014/chart" uri="{C3380CC4-5D6E-409C-BE32-E72D297353CC}">
              <c16:uniqueId val="{00000000-1423-40C5-89D7-93B39E99DC13}"/>
            </c:ext>
          </c:extLst>
        </c:ser>
        <c:dLbls>
          <c:showLegendKey val="0"/>
          <c:showVal val="0"/>
          <c:showCatName val="0"/>
          <c:showSerName val="0"/>
          <c:showPercent val="0"/>
          <c:showBubbleSize val="0"/>
        </c:dLbls>
        <c:gapWidth val="150"/>
        <c:axId val="89061632"/>
        <c:axId val="892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extLst>
            <c:ext xmlns:c16="http://schemas.microsoft.com/office/drawing/2014/chart" uri="{C3380CC4-5D6E-409C-BE32-E72D297353CC}">
              <c16:uniqueId val="{00000001-1423-40C5-89D7-93B39E99DC13}"/>
            </c:ext>
          </c:extLst>
        </c:ser>
        <c:dLbls>
          <c:showLegendKey val="0"/>
          <c:showVal val="0"/>
          <c:showCatName val="0"/>
          <c:showSerName val="0"/>
          <c:showPercent val="0"/>
          <c:showBubbleSize val="0"/>
        </c:dLbls>
        <c:marker val="1"/>
        <c:smooth val="0"/>
        <c:axId val="89061632"/>
        <c:axId val="89207168"/>
      </c:lineChart>
      <c:dateAx>
        <c:axId val="89061632"/>
        <c:scaling>
          <c:orientation val="minMax"/>
        </c:scaling>
        <c:delete val="1"/>
        <c:axPos val="b"/>
        <c:numFmt formatCode="ge" sourceLinked="1"/>
        <c:majorTickMark val="none"/>
        <c:minorTickMark val="none"/>
        <c:tickLblPos val="none"/>
        <c:crossAx val="89207168"/>
        <c:crosses val="autoZero"/>
        <c:auto val="1"/>
        <c:lblOffset val="100"/>
        <c:baseTimeUnit val="years"/>
      </c:dateAx>
      <c:valAx>
        <c:axId val="892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74.08</c:v>
                </c:pt>
                <c:pt idx="1">
                  <c:v>68.78</c:v>
                </c:pt>
                <c:pt idx="2">
                  <c:v>68.5</c:v>
                </c:pt>
                <c:pt idx="3">
                  <c:v>67.83</c:v>
                </c:pt>
                <c:pt idx="4">
                  <c:v>67.680000000000007</c:v>
                </c:pt>
              </c:numCache>
            </c:numRef>
          </c:val>
          <c:extLst>
            <c:ext xmlns:c16="http://schemas.microsoft.com/office/drawing/2014/chart" uri="{C3380CC4-5D6E-409C-BE32-E72D297353CC}">
              <c16:uniqueId val="{00000000-55A7-43FE-B1D4-4204C56F6899}"/>
            </c:ext>
          </c:extLst>
        </c:ser>
        <c:dLbls>
          <c:showLegendKey val="0"/>
          <c:showVal val="0"/>
          <c:showCatName val="0"/>
          <c:showSerName val="0"/>
          <c:showPercent val="0"/>
          <c:showBubbleSize val="0"/>
        </c:dLbls>
        <c:gapWidth val="150"/>
        <c:axId val="92122496"/>
        <c:axId val="92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extLst>
            <c:ext xmlns:c16="http://schemas.microsoft.com/office/drawing/2014/chart" uri="{C3380CC4-5D6E-409C-BE32-E72D297353CC}">
              <c16:uniqueId val="{00000001-55A7-43FE-B1D4-4204C56F6899}"/>
            </c:ext>
          </c:extLst>
        </c:ser>
        <c:dLbls>
          <c:showLegendKey val="0"/>
          <c:showVal val="0"/>
          <c:showCatName val="0"/>
          <c:showSerName val="0"/>
          <c:showPercent val="0"/>
          <c:showBubbleSize val="0"/>
        </c:dLbls>
        <c:marker val="1"/>
        <c:smooth val="0"/>
        <c:axId val="92122496"/>
        <c:axId val="92136960"/>
      </c:lineChart>
      <c:dateAx>
        <c:axId val="92122496"/>
        <c:scaling>
          <c:orientation val="minMax"/>
        </c:scaling>
        <c:delete val="1"/>
        <c:axPos val="b"/>
        <c:numFmt formatCode="ge" sourceLinked="1"/>
        <c:majorTickMark val="none"/>
        <c:minorTickMark val="none"/>
        <c:tickLblPos val="none"/>
        <c:crossAx val="92136960"/>
        <c:crosses val="autoZero"/>
        <c:auto val="1"/>
        <c:lblOffset val="100"/>
        <c:baseTimeUnit val="years"/>
      </c:dateAx>
      <c:valAx>
        <c:axId val="92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89.55</c:v>
                </c:pt>
                <c:pt idx="1">
                  <c:v>90.24</c:v>
                </c:pt>
                <c:pt idx="2">
                  <c:v>89.31</c:v>
                </c:pt>
                <c:pt idx="3">
                  <c:v>89.72</c:v>
                </c:pt>
                <c:pt idx="4">
                  <c:v>89.87</c:v>
                </c:pt>
              </c:numCache>
            </c:numRef>
          </c:val>
          <c:extLst>
            <c:ext xmlns:c16="http://schemas.microsoft.com/office/drawing/2014/chart" uri="{C3380CC4-5D6E-409C-BE32-E72D297353CC}">
              <c16:uniqueId val="{00000000-723E-428E-84C5-850C33522C17}"/>
            </c:ext>
          </c:extLst>
        </c:ser>
        <c:dLbls>
          <c:showLegendKey val="0"/>
          <c:showVal val="0"/>
          <c:showCatName val="0"/>
          <c:showSerName val="0"/>
          <c:showPercent val="0"/>
          <c:showBubbleSize val="0"/>
        </c:dLbls>
        <c:gapWidth val="150"/>
        <c:axId val="92548096"/>
        <c:axId val="925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extLst>
            <c:ext xmlns:c16="http://schemas.microsoft.com/office/drawing/2014/chart" uri="{C3380CC4-5D6E-409C-BE32-E72D297353CC}">
              <c16:uniqueId val="{00000001-723E-428E-84C5-850C33522C17}"/>
            </c:ext>
          </c:extLst>
        </c:ser>
        <c:dLbls>
          <c:showLegendKey val="0"/>
          <c:showVal val="0"/>
          <c:showCatName val="0"/>
          <c:showSerName val="0"/>
          <c:showPercent val="0"/>
          <c:showBubbleSize val="0"/>
        </c:dLbls>
        <c:marker val="1"/>
        <c:smooth val="0"/>
        <c:axId val="92548096"/>
        <c:axId val="92554368"/>
      </c:lineChart>
      <c:dateAx>
        <c:axId val="92548096"/>
        <c:scaling>
          <c:orientation val="minMax"/>
        </c:scaling>
        <c:delete val="1"/>
        <c:axPos val="b"/>
        <c:numFmt formatCode="ge" sourceLinked="1"/>
        <c:majorTickMark val="none"/>
        <c:minorTickMark val="none"/>
        <c:tickLblPos val="none"/>
        <c:crossAx val="92554368"/>
        <c:crosses val="autoZero"/>
        <c:auto val="1"/>
        <c:lblOffset val="100"/>
        <c:baseTimeUnit val="years"/>
      </c:dateAx>
      <c:valAx>
        <c:axId val="925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c:v>
                </c:pt>
                <c:pt idx="1">
                  <c:v>99.62</c:v>
                </c:pt>
                <c:pt idx="2">
                  <c:v>104.77</c:v>
                </c:pt>
                <c:pt idx="3">
                  <c:v>108.56</c:v>
                </c:pt>
                <c:pt idx="4">
                  <c:v>118.51</c:v>
                </c:pt>
              </c:numCache>
            </c:numRef>
          </c:val>
          <c:extLst>
            <c:ext xmlns:c16="http://schemas.microsoft.com/office/drawing/2014/chart" uri="{C3380CC4-5D6E-409C-BE32-E72D297353CC}">
              <c16:uniqueId val="{00000000-2833-4566-A248-3FBF32A4086E}"/>
            </c:ext>
          </c:extLst>
        </c:ser>
        <c:dLbls>
          <c:showLegendKey val="0"/>
          <c:showVal val="0"/>
          <c:showCatName val="0"/>
          <c:showSerName val="0"/>
          <c:showPercent val="0"/>
          <c:showBubbleSize val="0"/>
        </c:dLbls>
        <c:gapWidth val="150"/>
        <c:axId val="89225088"/>
        <c:axId val="892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extLst>
            <c:ext xmlns:c16="http://schemas.microsoft.com/office/drawing/2014/chart" uri="{C3380CC4-5D6E-409C-BE32-E72D297353CC}">
              <c16:uniqueId val="{00000001-2833-4566-A248-3FBF32A4086E}"/>
            </c:ext>
          </c:extLst>
        </c:ser>
        <c:dLbls>
          <c:showLegendKey val="0"/>
          <c:showVal val="0"/>
          <c:showCatName val="0"/>
          <c:showSerName val="0"/>
          <c:showPercent val="0"/>
          <c:showBubbleSize val="0"/>
        </c:dLbls>
        <c:marker val="1"/>
        <c:smooth val="0"/>
        <c:axId val="89225088"/>
        <c:axId val="89235456"/>
      </c:lineChart>
      <c:dateAx>
        <c:axId val="89225088"/>
        <c:scaling>
          <c:orientation val="minMax"/>
        </c:scaling>
        <c:delete val="1"/>
        <c:axPos val="b"/>
        <c:numFmt formatCode="ge" sourceLinked="1"/>
        <c:majorTickMark val="none"/>
        <c:minorTickMark val="none"/>
        <c:tickLblPos val="none"/>
        <c:crossAx val="89235456"/>
        <c:crosses val="autoZero"/>
        <c:auto val="1"/>
        <c:lblOffset val="100"/>
        <c:baseTimeUnit val="years"/>
      </c:dateAx>
      <c:valAx>
        <c:axId val="8923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46.24</c:v>
                </c:pt>
                <c:pt idx="1">
                  <c:v>47.12</c:v>
                </c:pt>
                <c:pt idx="2">
                  <c:v>53.53</c:v>
                </c:pt>
                <c:pt idx="3">
                  <c:v>54.39</c:v>
                </c:pt>
                <c:pt idx="4">
                  <c:v>55.03</c:v>
                </c:pt>
              </c:numCache>
            </c:numRef>
          </c:val>
          <c:extLst>
            <c:ext xmlns:c16="http://schemas.microsoft.com/office/drawing/2014/chart" uri="{C3380CC4-5D6E-409C-BE32-E72D297353CC}">
              <c16:uniqueId val="{00000000-8020-46BB-8CE7-02603A4F8034}"/>
            </c:ext>
          </c:extLst>
        </c:ser>
        <c:dLbls>
          <c:showLegendKey val="0"/>
          <c:showVal val="0"/>
          <c:showCatName val="0"/>
          <c:showSerName val="0"/>
          <c:showPercent val="0"/>
          <c:showBubbleSize val="0"/>
        </c:dLbls>
        <c:gapWidth val="150"/>
        <c:axId val="89458176"/>
        <c:axId val="89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extLst>
            <c:ext xmlns:c16="http://schemas.microsoft.com/office/drawing/2014/chart" uri="{C3380CC4-5D6E-409C-BE32-E72D297353CC}">
              <c16:uniqueId val="{00000001-8020-46BB-8CE7-02603A4F8034}"/>
            </c:ext>
          </c:extLst>
        </c:ser>
        <c:dLbls>
          <c:showLegendKey val="0"/>
          <c:showVal val="0"/>
          <c:showCatName val="0"/>
          <c:showSerName val="0"/>
          <c:showPercent val="0"/>
          <c:showBubbleSize val="0"/>
        </c:dLbls>
        <c:marker val="1"/>
        <c:smooth val="0"/>
        <c:axId val="89458176"/>
        <c:axId val="89460096"/>
      </c:lineChart>
      <c:dateAx>
        <c:axId val="89458176"/>
        <c:scaling>
          <c:orientation val="minMax"/>
        </c:scaling>
        <c:delete val="1"/>
        <c:axPos val="b"/>
        <c:numFmt formatCode="ge" sourceLinked="1"/>
        <c:majorTickMark val="none"/>
        <c:minorTickMark val="none"/>
        <c:tickLblPos val="none"/>
        <c:crossAx val="89460096"/>
        <c:crosses val="autoZero"/>
        <c:auto val="1"/>
        <c:lblOffset val="100"/>
        <c:baseTimeUnit val="years"/>
      </c:dateAx>
      <c:valAx>
        <c:axId val="89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12.93</c:v>
                </c:pt>
                <c:pt idx="1">
                  <c:v>14.33</c:v>
                </c:pt>
                <c:pt idx="2">
                  <c:v>16.559999999999999</c:v>
                </c:pt>
                <c:pt idx="3">
                  <c:v>18.46</c:v>
                </c:pt>
                <c:pt idx="4">
                  <c:v>20.23</c:v>
                </c:pt>
              </c:numCache>
            </c:numRef>
          </c:val>
          <c:extLst>
            <c:ext xmlns:c16="http://schemas.microsoft.com/office/drawing/2014/chart" uri="{C3380CC4-5D6E-409C-BE32-E72D297353CC}">
              <c16:uniqueId val="{00000000-2CF6-4F12-B05E-3FAC0C6F985E}"/>
            </c:ext>
          </c:extLst>
        </c:ser>
        <c:dLbls>
          <c:showLegendKey val="0"/>
          <c:showVal val="0"/>
          <c:showCatName val="0"/>
          <c:showSerName val="0"/>
          <c:showPercent val="0"/>
          <c:showBubbleSize val="0"/>
        </c:dLbls>
        <c:gapWidth val="150"/>
        <c:axId val="89490560"/>
        <c:axId val="894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extLst>
            <c:ext xmlns:c16="http://schemas.microsoft.com/office/drawing/2014/chart" uri="{C3380CC4-5D6E-409C-BE32-E72D297353CC}">
              <c16:uniqueId val="{00000001-2CF6-4F12-B05E-3FAC0C6F985E}"/>
            </c:ext>
          </c:extLst>
        </c:ser>
        <c:dLbls>
          <c:showLegendKey val="0"/>
          <c:showVal val="0"/>
          <c:showCatName val="0"/>
          <c:showSerName val="0"/>
          <c:showPercent val="0"/>
          <c:showBubbleSize val="0"/>
        </c:dLbls>
        <c:marker val="1"/>
        <c:smooth val="0"/>
        <c:axId val="89490560"/>
        <c:axId val="89492480"/>
      </c:lineChart>
      <c:dateAx>
        <c:axId val="89490560"/>
        <c:scaling>
          <c:orientation val="minMax"/>
        </c:scaling>
        <c:delete val="1"/>
        <c:axPos val="b"/>
        <c:numFmt formatCode="ge" sourceLinked="1"/>
        <c:majorTickMark val="none"/>
        <c:minorTickMark val="none"/>
        <c:tickLblPos val="none"/>
        <c:crossAx val="89492480"/>
        <c:crosses val="autoZero"/>
        <c:auto val="1"/>
        <c:lblOffset val="100"/>
        <c:baseTimeUnit val="years"/>
      </c:dateAx>
      <c:valAx>
        <c:axId val="894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1A-4F43-A072-5D777FC47151}"/>
            </c:ext>
          </c:extLst>
        </c:ser>
        <c:dLbls>
          <c:showLegendKey val="0"/>
          <c:showVal val="0"/>
          <c:showCatName val="0"/>
          <c:showSerName val="0"/>
          <c:showPercent val="0"/>
          <c:showBubbleSize val="0"/>
        </c:dLbls>
        <c:gapWidth val="150"/>
        <c:axId val="89789568"/>
        <c:axId val="89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c:ext xmlns:c16="http://schemas.microsoft.com/office/drawing/2014/chart" uri="{C3380CC4-5D6E-409C-BE32-E72D297353CC}">
              <c16:uniqueId val="{00000001-F91A-4F43-A072-5D777FC47151}"/>
            </c:ext>
          </c:extLst>
        </c:ser>
        <c:dLbls>
          <c:showLegendKey val="0"/>
          <c:showVal val="0"/>
          <c:showCatName val="0"/>
          <c:showSerName val="0"/>
          <c:showPercent val="0"/>
          <c:showBubbleSize val="0"/>
        </c:dLbls>
        <c:marker val="1"/>
        <c:smooth val="0"/>
        <c:axId val="89789568"/>
        <c:axId val="89791488"/>
      </c:lineChart>
      <c:dateAx>
        <c:axId val="89789568"/>
        <c:scaling>
          <c:orientation val="minMax"/>
        </c:scaling>
        <c:delete val="1"/>
        <c:axPos val="b"/>
        <c:numFmt formatCode="ge" sourceLinked="1"/>
        <c:majorTickMark val="none"/>
        <c:minorTickMark val="none"/>
        <c:tickLblPos val="none"/>
        <c:crossAx val="89791488"/>
        <c:crosses val="autoZero"/>
        <c:auto val="1"/>
        <c:lblOffset val="100"/>
        <c:baseTimeUnit val="years"/>
      </c:dateAx>
      <c:valAx>
        <c:axId val="897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410.37</c:v>
                </c:pt>
                <c:pt idx="1">
                  <c:v>545.94000000000005</c:v>
                </c:pt>
                <c:pt idx="2">
                  <c:v>233.35</c:v>
                </c:pt>
                <c:pt idx="3">
                  <c:v>243.22</c:v>
                </c:pt>
                <c:pt idx="4">
                  <c:v>277.43</c:v>
                </c:pt>
              </c:numCache>
            </c:numRef>
          </c:val>
          <c:extLst>
            <c:ext xmlns:c16="http://schemas.microsoft.com/office/drawing/2014/chart" uri="{C3380CC4-5D6E-409C-BE32-E72D297353CC}">
              <c16:uniqueId val="{00000000-57BF-4790-A01E-B00FAB1ED54C}"/>
            </c:ext>
          </c:extLst>
        </c:ser>
        <c:dLbls>
          <c:showLegendKey val="0"/>
          <c:showVal val="0"/>
          <c:showCatName val="0"/>
          <c:showSerName val="0"/>
          <c:showPercent val="0"/>
          <c:showBubbleSize val="0"/>
        </c:dLbls>
        <c:gapWidth val="150"/>
        <c:axId val="89805568"/>
        <c:axId val="898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extLst>
            <c:ext xmlns:c16="http://schemas.microsoft.com/office/drawing/2014/chart" uri="{C3380CC4-5D6E-409C-BE32-E72D297353CC}">
              <c16:uniqueId val="{00000001-57BF-4790-A01E-B00FAB1ED54C}"/>
            </c:ext>
          </c:extLst>
        </c:ser>
        <c:dLbls>
          <c:showLegendKey val="0"/>
          <c:showVal val="0"/>
          <c:showCatName val="0"/>
          <c:showSerName val="0"/>
          <c:showPercent val="0"/>
          <c:showBubbleSize val="0"/>
        </c:dLbls>
        <c:marker val="1"/>
        <c:smooth val="0"/>
        <c:axId val="89805568"/>
        <c:axId val="89807488"/>
      </c:lineChart>
      <c:dateAx>
        <c:axId val="89805568"/>
        <c:scaling>
          <c:orientation val="minMax"/>
        </c:scaling>
        <c:delete val="1"/>
        <c:axPos val="b"/>
        <c:numFmt formatCode="ge" sourceLinked="1"/>
        <c:majorTickMark val="none"/>
        <c:minorTickMark val="none"/>
        <c:tickLblPos val="none"/>
        <c:crossAx val="89807488"/>
        <c:crosses val="autoZero"/>
        <c:auto val="1"/>
        <c:lblOffset val="100"/>
        <c:baseTimeUnit val="years"/>
      </c:dateAx>
      <c:valAx>
        <c:axId val="898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245.37</c:v>
                </c:pt>
                <c:pt idx="1">
                  <c:v>239.4</c:v>
                </c:pt>
                <c:pt idx="2">
                  <c:v>237.08</c:v>
                </c:pt>
                <c:pt idx="3">
                  <c:v>234.63</c:v>
                </c:pt>
                <c:pt idx="4">
                  <c:v>204.47</c:v>
                </c:pt>
              </c:numCache>
            </c:numRef>
          </c:val>
          <c:extLst>
            <c:ext xmlns:c16="http://schemas.microsoft.com/office/drawing/2014/chart" uri="{C3380CC4-5D6E-409C-BE32-E72D297353CC}">
              <c16:uniqueId val="{00000000-1CEF-4428-8D98-7F87492594DD}"/>
            </c:ext>
          </c:extLst>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extLst>
            <c:ext xmlns:c16="http://schemas.microsoft.com/office/drawing/2014/chart" uri="{C3380CC4-5D6E-409C-BE32-E72D297353CC}">
              <c16:uniqueId val="{00000001-1CEF-4428-8D98-7F87492594DD}"/>
            </c:ext>
          </c:extLst>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90.69</c:v>
                </c:pt>
                <c:pt idx="1">
                  <c:v>91.68</c:v>
                </c:pt>
                <c:pt idx="2">
                  <c:v>96.37</c:v>
                </c:pt>
                <c:pt idx="3">
                  <c:v>99.8</c:v>
                </c:pt>
                <c:pt idx="4">
                  <c:v>110.61</c:v>
                </c:pt>
              </c:numCache>
            </c:numRef>
          </c:val>
          <c:extLst>
            <c:ext xmlns:c16="http://schemas.microsoft.com/office/drawing/2014/chart" uri="{C3380CC4-5D6E-409C-BE32-E72D297353CC}">
              <c16:uniqueId val="{00000000-466A-40A5-A732-532F09837B11}"/>
            </c:ext>
          </c:extLst>
        </c:ser>
        <c:dLbls>
          <c:showLegendKey val="0"/>
          <c:showVal val="0"/>
          <c:showCatName val="0"/>
          <c:showSerName val="0"/>
          <c:showPercent val="0"/>
          <c:showBubbleSize val="0"/>
        </c:dLbls>
        <c:gapWidth val="150"/>
        <c:axId val="90017792"/>
        <c:axId val="90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extLst>
            <c:ext xmlns:c16="http://schemas.microsoft.com/office/drawing/2014/chart" uri="{C3380CC4-5D6E-409C-BE32-E72D297353CC}">
              <c16:uniqueId val="{00000001-466A-40A5-A732-532F09837B11}"/>
            </c:ext>
          </c:extLst>
        </c:ser>
        <c:dLbls>
          <c:showLegendKey val="0"/>
          <c:showVal val="0"/>
          <c:showCatName val="0"/>
          <c:showSerName val="0"/>
          <c:showPercent val="0"/>
          <c:showBubbleSize val="0"/>
        </c:dLbls>
        <c:marker val="1"/>
        <c:smooth val="0"/>
        <c:axId val="90017792"/>
        <c:axId val="90019712"/>
      </c:lineChart>
      <c:dateAx>
        <c:axId val="90017792"/>
        <c:scaling>
          <c:orientation val="minMax"/>
        </c:scaling>
        <c:delete val="1"/>
        <c:axPos val="b"/>
        <c:numFmt formatCode="ge" sourceLinked="1"/>
        <c:majorTickMark val="none"/>
        <c:minorTickMark val="none"/>
        <c:tickLblPos val="none"/>
        <c:crossAx val="90019712"/>
        <c:crosses val="autoZero"/>
        <c:auto val="1"/>
        <c:lblOffset val="100"/>
        <c:baseTimeUnit val="years"/>
      </c:dateAx>
      <c:valAx>
        <c:axId val="90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159.41</c:v>
                </c:pt>
                <c:pt idx="1">
                  <c:v>157.59</c:v>
                </c:pt>
                <c:pt idx="2">
                  <c:v>149.57</c:v>
                </c:pt>
                <c:pt idx="3">
                  <c:v>144.29</c:v>
                </c:pt>
                <c:pt idx="4">
                  <c:v>145.63999999999999</c:v>
                </c:pt>
              </c:numCache>
            </c:numRef>
          </c:val>
          <c:extLst>
            <c:ext xmlns:c16="http://schemas.microsoft.com/office/drawing/2014/chart" uri="{C3380CC4-5D6E-409C-BE32-E72D297353CC}">
              <c16:uniqueId val="{00000000-5305-484A-B3AE-68785394C1D7}"/>
            </c:ext>
          </c:extLst>
        </c:ser>
        <c:dLbls>
          <c:showLegendKey val="0"/>
          <c:showVal val="0"/>
          <c:showCatName val="0"/>
          <c:showSerName val="0"/>
          <c:showPercent val="0"/>
          <c:showBubbleSize val="0"/>
        </c:dLbls>
        <c:gapWidth val="150"/>
        <c:axId val="90045824"/>
        <c:axId val="92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extLst>
            <c:ext xmlns:c16="http://schemas.microsoft.com/office/drawing/2014/chart" uri="{C3380CC4-5D6E-409C-BE32-E72D297353CC}">
              <c16:uniqueId val="{00000001-5305-484A-B3AE-68785394C1D7}"/>
            </c:ext>
          </c:extLst>
        </c:ser>
        <c:dLbls>
          <c:showLegendKey val="0"/>
          <c:showVal val="0"/>
          <c:showCatName val="0"/>
          <c:showSerName val="0"/>
          <c:showPercent val="0"/>
          <c:showBubbleSize val="0"/>
        </c:dLbls>
        <c:marker val="1"/>
        <c:smooth val="0"/>
        <c:axId val="90045824"/>
        <c:axId val="92100096"/>
      </c:lineChart>
      <c:dateAx>
        <c:axId val="90045824"/>
        <c:scaling>
          <c:orientation val="minMax"/>
        </c:scaling>
        <c:delete val="1"/>
        <c:axPos val="b"/>
        <c:numFmt formatCode="ge" sourceLinked="1"/>
        <c:majorTickMark val="none"/>
        <c:minorTickMark val="none"/>
        <c:tickLblPos val="none"/>
        <c:crossAx val="92100096"/>
        <c:crosses val="autoZero"/>
        <c:auto val="1"/>
        <c:lblOffset val="100"/>
        <c:baseTimeUnit val="years"/>
      </c:dateAx>
      <c:valAx>
        <c:axId val="9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4" zoomScale="85" zoomScaleNormal="85" workbookViewId="0">
      <selection activeCell="CB47" sqref="CB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兵庫県　姫路市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7" t="s">
        <v>116</v>
      </c>
      <c r="AE8" s="87"/>
      <c r="AF8" s="87"/>
      <c r="AG8" s="87"/>
      <c r="AH8" s="87"/>
      <c r="AI8" s="87"/>
      <c r="AJ8" s="87"/>
      <c r="AK8" s="5"/>
      <c r="AL8" s="74">
        <f>データ!$R$6</f>
        <v>540000</v>
      </c>
      <c r="AM8" s="74"/>
      <c r="AN8" s="74"/>
      <c r="AO8" s="74"/>
      <c r="AP8" s="74"/>
      <c r="AQ8" s="74"/>
      <c r="AR8" s="74"/>
      <c r="AS8" s="74"/>
      <c r="AT8" s="70">
        <f>データ!$S$6</f>
        <v>534.47</v>
      </c>
      <c r="AU8" s="71"/>
      <c r="AV8" s="71"/>
      <c r="AW8" s="71"/>
      <c r="AX8" s="71"/>
      <c r="AY8" s="71"/>
      <c r="AZ8" s="71"/>
      <c r="BA8" s="71"/>
      <c r="BB8" s="73">
        <f>データ!$T$6</f>
        <v>1010.35</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71.06</v>
      </c>
      <c r="J10" s="71"/>
      <c r="K10" s="71"/>
      <c r="L10" s="71"/>
      <c r="M10" s="71"/>
      <c r="N10" s="71"/>
      <c r="O10" s="72"/>
      <c r="P10" s="73">
        <f>データ!$P$6</f>
        <v>99.62</v>
      </c>
      <c r="Q10" s="73"/>
      <c r="R10" s="73"/>
      <c r="S10" s="73"/>
      <c r="T10" s="73"/>
      <c r="U10" s="73"/>
      <c r="V10" s="73"/>
      <c r="W10" s="74">
        <f>データ!$Q$6</f>
        <v>2462</v>
      </c>
      <c r="X10" s="74"/>
      <c r="Y10" s="74"/>
      <c r="Z10" s="74"/>
      <c r="AA10" s="74"/>
      <c r="AB10" s="74"/>
      <c r="AC10" s="74"/>
      <c r="AD10" s="2"/>
      <c r="AE10" s="2"/>
      <c r="AF10" s="2"/>
      <c r="AG10" s="2"/>
      <c r="AH10" s="5"/>
      <c r="AI10" s="5"/>
      <c r="AJ10" s="5"/>
      <c r="AK10" s="5"/>
      <c r="AL10" s="74">
        <f>データ!$U$6</f>
        <v>536936</v>
      </c>
      <c r="AM10" s="74"/>
      <c r="AN10" s="74"/>
      <c r="AO10" s="74"/>
      <c r="AP10" s="74"/>
      <c r="AQ10" s="74"/>
      <c r="AR10" s="74"/>
      <c r="AS10" s="74"/>
      <c r="AT10" s="70">
        <f>データ!$V$6</f>
        <v>364.85</v>
      </c>
      <c r="AU10" s="71"/>
      <c r="AV10" s="71"/>
      <c r="AW10" s="71"/>
      <c r="AX10" s="71"/>
      <c r="AY10" s="71"/>
      <c r="AZ10" s="71"/>
      <c r="BA10" s="71"/>
      <c r="BB10" s="73">
        <f>データ!$W$6</f>
        <v>1471.66</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282014</v>
      </c>
      <c r="D6" s="34">
        <f t="shared" si="3"/>
        <v>46</v>
      </c>
      <c r="E6" s="34">
        <f t="shared" si="3"/>
        <v>1</v>
      </c>
      <c r="F6" s="34">
        <f t="shared" si="3"/>
        <v>0</v>
      </c>
      <c r="G6" s="34">
        <f t="shared" si="3"/>
        <v>1</v>
      </c>
      <c r="H6" s="34" t="str">
        <f t="shared" si="3"/>
        <v>兵庫県　姫路市</v>
      </c>
      <c r="I6" s="34" t="str">
        <f t="shared" si="3"/>
        <v>法適用</v>
      </c>
      <c r="J6" s="34" t="str">
        <f t="shared" si="3"/>
        <v>水道事業</v>
      </c>
      <c r="K6" s="34" t="str">
        <f t="shared" si="3"/>
        <v>末端給水事業</v>
      </c>
      <c r="L6" s="34" t="str">
        <f t="shared" si="3"/>
        <v>A1</v>
      </c>
      <c r="M6" s="34">
        <f t="shared" si="3"/>
        <v>0</v>
      </c>
      <c r="N6" s="35" t="str">
        <f t="shared" si="3"/>
        <v>-</v>
      </c>
      <c r="O6" s="35">
        <f t="shared" si="3"/>
        <v>71.06</v>
      </c>
      <c r="P6" s="35">
        <f t="shared" si="3"/>
        <v>99.62</v>
      </c>
      <c r="Q6" s="35">
        <f t="shared" si="3"/>
        <v>2462</v>
      </c>
      <c r="R6" s="35">
        <f t="shared" si="3"/>
        <v>540000</v>
      </c>
      <c r="S6" s="35">
        <f t="shared" si="3"/>
        <v>534.47</v>
      </c>
      <c r="T6" s="35">
        <f t="shared" si="3"/>
        <v>1010.35</v>
      </c>
      <c r="U6" s="35">
        <f t="shared" si="3"/>
        <v>536936</v>
      </c>
      <c r="V6" s="35">
        <f t="shared" si="3"/>
        <v>364.85</v>
      </c>
      <c r="W6" s="35">
        <f t="shared" si="3"/>
        <v>1471.66</v>
      </c>
      <c r="X6" s="36">
        <f>IF(X7="",NA(),X7)</f>
        <v>98</v>
      </c>
      <c r="Y6" s="36">
        <f t="shared" ref="Y6:AG6" si="4">IF(Y7="",NA(),Y7)</f>
        <v>99.62</v>
      </c>
      <c r="Z6" s="36">
        <f t="shared" si="4"/>
        <v>104.77</v>
      </c>
      <c r="AA6" s="36">
        <f t="shared" si="4"/>
        <v>108.56</v>
      </c>
      <c r="AB6" s="36">
        <f t="shared" si="4"/>
        <v>118.51</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410.37</v>
      </c>
      <c r="AU6" s="36">
        <f t="shared" ref="AU6:BC6" si="6">IF(AU7="",NA(),AU7)</f>
        <v>545.94000000000005</v>
      </c>
      <c r="AV6" s="36">
        <f t="shared" si="6"/>
        <v>233.35</v>
      </c>
      <c r="AW6" s="36">
        <f t="shared" si="6"/>
        <v>243.22</v>
      </c>
      <c r="AX6" s="36">
        <f t="shared" si="6"/>
        <v>277.43</v>
      </c>
      <c r="AY6" s="36">
        <f t="shared" si="6"/>
        <v>475.07</v>
      </c>
      <c r="AZ6" s="36">
        <f t="shared" si="6"/>
        <v>473.46</v>
      </c>
      <c r="BA6" s="36">
        <f t="shared" si="6"/>
        <v>240.81</v>
      </c>
      <c r="BB6" s="36">
        <f t="shared" si="6"/>
        <v>241.71</v>
      </c>
      <c r="BC6" s="36">
        <f t="shared" si="6"/>
        <v>249.08</v>
      </c>
      <c r="BD6" s="35" t="str">
        <f>IF(BD7="","",IF(BD7="-","【-】","【"&amp;SUBSTITUTE(TEXT(BD7,"#,##0.00"),"-","△")&amp;"】"))</f>
        <v>【262.87】</v>
      </c>
      <c r="BE6" s="36">
        <f>IF(BE7="",NA(),BE7)</f>
        <v>245.37</v>
      </c>
      <c r="BF6" s="36">
        <f t="shared" ref="BF6:BN6" si="7">IF(BF7="",NA(),BF7)</f>
        <v>239.4</v>
      </c>
      <c r="BG6" s="36">
        <f t="shared" si="7"/>
        <v>237.08</v>
      </c>
      <c r="BH6" s="36">
        <f t="shared" si="7"/>
        <v>234.63</v>
      </c>
      <c r="BI6" s="36">
        <f t="shared" si="7"/>
        <v>204.47</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90.69</v>
      </c>
      <c r="BQ6" s="36">
        <f t="shared" ref="BQ6:BY6" si="8">IF(BQ7="",NA(),BQ7)</f>
        <v>91.68</v>
      </c>
      <c r="BR6" s="36">
        <f t="shared" si="8"/>
        <v>96.37</v>
      </c>
      <c r="BS6" s="36">
        <f t="shared" si="8"/>
        <v>99.8</v>
      </c>
      <c r="BT6" s="36">
        <f t="shared" si="8"/>
        <v>110.61</v>
      </c>
      <c r="BU6" s="36">
        <f t="shared" si="8"/>
        <v>100.42</v>
      </c>
      <c r="BV6" s="36">
        <f t="shared" si="8"/>
        <v>100.77</v>
      </c>
      <c r="BW6" s="36">
        <f t="shared" si="8"/>
        <v>107.74</v>
      </c>
      <c r="BX6" s="36">
        <f t="shared" si="8"/>
        <v>108.81</v>
      </c>
      <c r="BY6" s="36">
        <f t="shared" si="8"/>
        <v>110.87</v>
      </c>
      <c r="BZ6" s="35" t="str">
        <f>IF(BZ7="","",IF(BZ7="-","【-】","【"&amp;SUBSTITUTE(TEXT(BZ7,"#,##0.00"),"-","△")&amp;"】"))</f>
        <v>【105.59】</v>
      </c>
      <c r="CA6" s="36">
        <f>IF(CA7="",NA(),CA7)</f>
        <v>159.41</v>
      </c>
      <c r="CB6" s="36">
        <f t="shared" ref="CB6:CJ6" si="9">IF(CB7="",NA(),CB7)</f>
        <v>157.59</v>
      </c>
      <c r="CC6" s="36">
        <f t="shared" si="9"/>
        <v>149.57</v>
      </c>
      <c r="CD6" s="36">
        <f t="shared" si="9"/>
        <v>144.29</v>
      </c>
      <c r="CE6" s="36">
        <f t="shared" si="9"/>
        <v>145.63999999999999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74.08</v>
      </c>
      <c r="CM6" s="36">
        <f t="shared" ref="CM6:CU6" si="10">IF(CM7="",NA(),CM7)</f>
        <v>68.78</v>
      </c>
      <c r="CN6" s="36">
        <f t="shared" si="10"/>
        <v>68.5</v>
      </c>
      <c r="CO6" s="36">
        <f t="shared" si="10"/>
        <v>67.83</v>
      </c>
      <c r="CP6" s="36">
        <f t="shared" si="10"/>
        <v>67.680000000000007</v>
      </c>
      <c r="CQ6" s="36">
        <f t="shared" si="10"/>
        <v>64.09</v>
      </c>
      <c r="CR6" s="36">
        <f t="shared" si="10"/>
        <v>63.91</v>
      </c>
      <c r="CS6" s="36">
        <f t="shared" si="10"/>
        <v>63.25</v>
      </c>
      <c r="CT6" s="36">
        <f t="shared" si="10"/>
        <v>63.03</v>
      </c>
      <c r="CU6" s="36">
        <f t="shared" si="10"/>
        <v>63.18</v>
      </c>
      <c r="CV6" s="35" t="str">
        <f>IF(CV7="","",IF(CV7="-","【-】","【"&amp;SUBSTITUTE(TEXT(CV7,"#,##0.00"),"-","△")&amp;"】"))</f>
        <v>【59.94】</v>
      </c>
      <c r="CW6" s="36">
        <f>IF(CW7="",NA(),CW7)</f>
        <v>89.55</v>
      </c>
      <c r="CX6" s="36">
        <f t="shared" ref="CX6:DF6" si="11">IF(CX7="",NA(),CX7)</f>
        <v>90.24</v>
      </c>
      <c r="CY6" s="36">
        <f t="shared" si="11"/>
        <v>89.31</v>
      </c>
      <c r="CZ6" s="36">
        <f t="shared" si="11"/>
        <v>89.72</v>
      </c>
      <c r="DA6" s="36">
        <f t="shared" si="11"/>
        <v>89.87</v>
      </c>
      <c r="DB6" s="36">
        <f t="shared" si="11"/>
        <v>91.19</v>
      </c>
      <c r="DC6" s="36">
        <f t="shared" si="11"/>
        <v>91.45</v>
      </c>
      <c r="DD6" s="36">
        <f t="shared" si="11"/>
        <v>91.07</v>
      </c>
      <c r="DE6" s="36">
        <f t="shared" si="11"/>
        <v>91.21</v>
      </c>
      <c r="DF6" s="36">
        <f t="shared" si="11"/>
        <v>91.6</v>
      </c>
      <c r="DG6" s="35" t="str">
        <f>IF(DG7="","",IF(DG7="-","【-】","【"&amp;SUBSTITUTE(TEXT(DG7,"#,##0.00"),"-","△")&amp;"】"))</f>
        <v>【90.22】</v>
      </c>
      <c r="DH6" s="36">
        <f>IF(DH7="",NA(),DH7)</f>
        <v>46.24</v>
      </c>
      <c r="DI6" s="36">
        <f t="shared" ref="DI6:DQ6" si="12">IF(DI7="",NA(),DI7)</f>
        <v>47.12</v>
      </c>
      <c r="DJ6" s="36">
        <f t="shared" si="12"/>
        <v>53.53</v>
      </c>
      <c r="DK6" s="36">
        <f t="shared" si="12"/>
        <v>54.39</v>
      </c>
      <c r="DL6" s="36">
        <f t="shared" si="12"/>
        <v>55.03</v>
      </c>
      <c r="DM6" s="36">
        <f t="shared" si="12"/>
        <v>44.41</v>
      </c>
      <c r="DN6" s="36">
        <f t="shared" si="12"/>
        <v>45.38</v>
      </c>
      <c r="DO6" s="36">
        <f t="shared" si="12"/>
        <v>47.7</v>
      </c>
      <c r="DP6" s="36">
        <f t="shared" si="12"/>
        <v>48.41</v>
      </c>
      <c r="DQ6" s="36">
        <f t="shared" si="12"/>
        <v>49.1</v>
      </c>
      <c r="DR6" s="35" t="str">
        <f>IF(DR7="","",IF(DR7="-","【-】","【"&amp;SUBSTITUTE(TEXT(DR7,"#,##0.00"),"-","△")&amp;"】"))</f>
        <v>【47.91】</v>
      </c>
      <c r="DS6" s="36">
        <f>IF(DS7="",NA(),DS7)</f>
        <v>12.93</v>
      </c>
      <c r="DT6" s="36">
        <f t="shared" ref="DT6:EB6" si="13">IF(DT7="",NA(),DT7)</f>
        <v>14.33</v>
      </c>
      <c r="DU6" s="36">
        <f t="shared" si="13"/>
        <v>16.559999999999999</v>
      </c>
      <c r="DV6" s="36">
        <f t="shared" si="13"/>
        <v>18.46</v>
      </c>
      <c r="DW6" s="36">
        <f t="shared" si="13"/>
        <v>20.23</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0.24</v>
      </c>
      <c r="EE6" s="36">
        <f t="shared" ref="EE6:EM6" si="14">IF(EE7="",NA(),EE7)</f>
        <v>0.39</v>
      </c>
      <c r="EF6" s="36">
        <f t="shared" si="14"/>
        <v>0.35</v>
      </c>
      <c r="EG6" s="36">
        <f t="shared" si="14"/>
        <v>0.41</v>
      </c>
      <c r="EH6" s="36">
        <f t="shared" si="14"/>
        <v>0.49</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282014</v>
      </c>
      <c r="D7" s="38">
        <v>46</v>
      </c>
      <c r="E7" s="38">
        <v>1</v>
      </c>
      <c r="F7" s="38">
        <v>0</v>
      </c>
      <c r="G7" s="38">
        <v>1</v>
      </c>
      <c r="H7" s="38" t="s">
        <v>105</v>
      </c>
      <c r="I7" s="38" t="s">
        <v>106</v>
      </c>
      <c r="J7" s="38" t="s">
        <v>107</v>
      </c>
      <c r="K7" s="38" t="s">
        <v>108</v>
      </c>
      <c r="L7" s="38" t="s">
        <v>109</v>
      </c>
      <c r="M7" s="38"/>
      <c r="N7" s="39" t="s">
        <v>110</v>
      </c>
      <c r="O7" s="39">
        <v>71.06</v>
      </c>
      <c r="P7" s="39">
        <v>99.62</v>
      </c>
      <c r="Q7" s="39">
        <v>2462</v>
      </c>
      <c r="R7" s="39">
        <v>540000</v>
      </c>
      <c r="S7" s="39">
        <v>534.47</v>
      </c>
      <c r="T7" s="39">
        <v>1010.35</v>
      </c>
      <c r="U7" s="39">
        <v>536936</v>
      </c>
      <c r="V7" s="39">
        <v>364.85</v>
      </c>
      <c r="W7" s="39">
        <v>1471.66</v>
      </c>
      <c r="X7" s="39">
        <v>98</v>
      </c>
      <c r="Y7" s="39">
        <v>99.62</v>
      </c>
      <c r="Z7" s="39">
        <v>104.77</v>
      </c>
      <c r="AA7" s="39">
        <v>108.56</v>
      </c>
      <c r="AB7" s="39">
        <v>118.51</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410.37</v>
      </c>
      <c r="AU7" s="39">
        <v>545.94000000000005</v>
      </c>
      <c r="AV7" s="39">
        <v>233.35</v>
      </c>
      <c r="AW7" s="39">
        <v>243.22</v>
      </c>
      <c r="AX7" s="39">
        <v>277.43</v>
      </c>
      <c r="AY7" s="39">
        <v>475.07</v>
      </c>
      <c r="AZ7" s="39">
        <v>473.46</v>
      </c>
      <c r="BA7" s="39">
        <v>240.81</v>
      </c>
      <c r="BB7" s="39">
        <v>241.71</v>
      </c>
      <c r="BC7" s="39">
        <v>249.08</v>
      </c>
      <c r="BD7" s="39">
        <v>262.87</v>
      </c>
      <c r="BE7" s="39">
        <v>245.37</v>
      </c>
      <c r="BF7" s="39">
        <v>239.4</v>
      </c>
      <c r="BG7" s="39">
        <v>237.08</v>
      </c>
      <c r="BH7" s="39">
        <v>234.63</v>
      </c>
      <c r="BI7" s="39">
        <v>204.47</v>
      </c>
      <c r="BJ7" s="39">
        <v>296.5</v>
      </c>
      <c r="BK7" s="39">
        <v>285.77</v>
      </c>
      <c r="BL7" s="39">
        <v>283.10000000000002</v>
      </c>
      <c r="BM7" s="39">
        <v>274.14</v>
      </c>
      <c r="BN7" s="39">
        <v>266.66000000000003</v>
      </c>
      <c r="BO7" s="39">
        <v>270.87</v>
      </c>
      <c r="BP7" s="39">
        <v>90.69</v>
      </c>
      <c r="BQ7" s="39">
        <v>91.68</v>
      </c>
      <c r="BR7" s="39">
        <v>96.37</v>
      </c>
      <c r="BS7" s="39">
        <v>99.8</v>
      </c>
      <c r="BT7" s="39">
        <v>110.61</v>
      </c>
      <c r="BU7" s="39">
        <v>100.42</v>
      </c>
      <c r="BV7" s="39">
        <v>100.77</v>
      </c>
      <c r="BW7" s="39">
        <v>107.74</v>
      </c>
      <c r="BX7" s="39">
        <v>108.81</v>
      </c>
      <c r="BY7" s="39">
        <v>110.87</v>
      </c>
      <c r="BZ7" s="39">
        <v>105.59</v>
      </c>
      <c r="CA7" s="39">
        <v>159.41</v>
      </c>
      <c r="CB7" s="39">
        <v>157.59</v>
      </c>
      <c r="CC7" s="39">
        <v>149.57</v>
      </c>
      <c r="CD7" s="39">
        <v>144.29</v>
      </c>
      <c r="CE7" s="39">
        <v>145.63999999999999</v>
      </c>
      <c r="CF7" s="39">
        <v>166.61</v>
      </c>
      <c r="CG7" s="39">
        <v>165.74</v>
      </c>
      <c r="CH7" s="39">
        <v>154.33000000000001</v>
      </c>
      <c r="CI7" s="39">
        <v>152.94999999999999</v>
      </c>
      <c r="CJ7" s="39">
        <v>150.54</v>
      </c>
      <c r="CK7" s="39">
        <v>163.27000000000001</v>
      </c>
      <c r="CL7" s="39">
        <v>74.08</v>
      </c>
      <c r="CM7" s="39">
        <v>68.78</v>
      </c>
      <c r="CN7" s="39">
        <v>68.5</v>
      </c>
      <c r="CO7" s="39">
        <v>67.83</v>
      </c>
      <c r="CP7" s="39">
        <v>67.680000000000007</v>
      </c>
      <c r="CQ7" s="39">
        <v>64.09</v>
      </c>
      <c r="CR7" s="39">
        <v>63.91</v>
      </c>
      <c r="CS7" s="39">
        <v>63.25</v>
      </c>
      <c r="CT7" s="39">
        <v>63.03</v>
      </c>
      <c r="CU7" s="39">
        <v>63.18</v>
      </c>
      <c r="CV7" s="39">
        <v>59.94</v>
      </c>
      <c r="CW7" s="39">
        <v>89.55</v>
      </c>
      <c r="CX7" s="39">
        <v>90.24</v>
      </c>
      <c r="CY7" s="39">
        <v>89.31</v>
      </c>
      <c r="CZ7" s="39">
        <v>89.72</v>
      </c>
      <c r="DA7" s="39">
        <v>89.87</v>
      </c>
      <c r="DB7" s="39">
        <v>91.19</v>
      </c>
      <c r="DC7" s="39">
        <v>91.45</v>
      </c>
      <c r="DD7" s="39">
        <v>91.07</v>
      </c>
      <c r="DE7" s="39">
        <v>91.21</v>
      </c>
      <c r="DF7" s="39">
        <v>91.6</v>
      </c>
      <c r="DG7" s="39">
        <v>90.22</v>
      </c>
      <c r="DH7" s="39">
        <v>46.24</v>
      </c>
      <c r="DI7" s="39">
        <v>47.12</v>
      </c>
      <c r="DJ7" s="39">
        <v>53.53</v>
      </c>
      <c r="DK7" s="39">
        <v>54.39</v>
      </c>
      <c r="DL7" s="39">
        <v>55.03</v>
      </c>
      <c r="DM7" s="39">
        <v>44.41</v>
      </c>
      <c r="DN7" s="39">
        <v>45.38</v>
      </c>
      <c r="DO7" s="39">
        <v>47.7</v>
      </c>
      <c r="DP7" s="39">
        <v>48.41</v>
      </c>
      <c r="DQ7" s="39">
        <v>49.1</v>
      </c>
      <c r="DR7" s="39">
        <v>47.91</v>
      </c>
      <c r="DS7" s="39">
        <v>12.93</v>
      </c>
      <c r="DT7" s="39">
        <v>14.33</v>
      </c>
      <c r="DU7" s="39">
        <v>16.559999999999999</v>
      </c>
      <c r="DV7" s="39">
        <v>18.46</v>
      </c>
      <c r="DW7" s="39">
        <v>20.23</v>
      </c>
      <c r="DX7" s="39">
        <v>12.28</v>
      </c>
      <c r="DY7" s="39">
        <v>13.33</v>
      </c>
      <c r="DZ7" s="39">
        <v>14.54</v>
      </c>
      <c r="EA7" s="39">
        <v>16.16</v>
      </c>
      <c r="EB7" s="39">
        <v>17.420000000000002</v>
      </c>
      <c r="EC7" s="39">
        <v>15</v>
      </c>
      <c r="ED7" s="39">
        <v>0.24</v>
      </c>
      <c r="EE7" s="39">
        <v>0.39</v>
      </c>
      <c r="EF7" s="39">
        <v>0.35</v>
      </c>
      <c r="EG7" s="39">
        <v>0.41</v>
      </c>
      <c r="EH7" s="39">
        <v>0.49</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藏見　敏正</cp:lastModifiedBy>
  <cp:lastPrinted>2018-02-08T09:47:22Z</cp:lastPrinted>
  <dcterms:created xsi:type="dcterms:W3CDTF">2017-12-25T01:32:16Z</dcterms:created>
  <dcterms:modified xsi:type="dcterms:W3CDTF">2018-02-09T02:39:02Z</dcterms:modified>
  <cp:category/>
</cp:coreProperties>
</file>