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se-kousuke\Desktop\経営比較分析表\下水道\"/>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<sst xmlns="http://schemas.openxmlformats.org/spreadsheetml/2006/main" count="240" uniqueCount="123">
  <si>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</si>
  <si>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</si>
  <si>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</si>
  <si>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</si>
  <si>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</si>
  <si>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</si>
  <si>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</si>
  <si>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</si>
  <si>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</si>
  <si>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</si>
  <si>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</si>
  <si>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</si>
  <si>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</si>
  <si>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</si>
  <si>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</si>
  <si>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</si>
  <si>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</si>
  <si>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</si>
  <si>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</si>
  <si>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</si>
  <si>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</si>
  <si>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</si>
  <si>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</si>
  <si>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</si>
  <si>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</si>
  <si>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</si>
  <si>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</si>
  <si>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</si>
  <si>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</si>
  <si>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</si>
  <si>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</si>
  <si>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</si>
  <si>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</si>
  <si>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</si>
  <si>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</si>
  <si>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</si>
  <si>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</si>
  <si>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</si>
  <si>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</si>
  <si>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</si>
  <si>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</si>
  <si>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</si>
  <si>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</si>
  <si>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</si>
  <si>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</si>
  <si>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</si>
  <si>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</si>
  <si>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</si>
  <si>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</si>
  <si>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</si>
  <si>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</si>
  <si>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</si>
  <si>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</si>
  <si>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</si>
  <si>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</si>
  <si>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</si>
  <si>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</si>
  <si>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</si>
  <si>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</si>
  <si>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</si>
  <si>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</si>
  <si>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</si>
  <si>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</si>
  <si>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</si>
  <si>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</si>
  <si>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</si>
  <si>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</si>
  <si>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</si>
  <si>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</si>
  <si>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</si>
  <si>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</si>
  <si>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</si>
  <si>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</si>
  <si>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</si>
  <si>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</si>
  <si>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</si>
  <si>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</si>
  <si>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</si>
  <si>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</si>
  <si>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</si>
  <si>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</si>
  <si>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</si>
  <si>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</si>
  <si>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</si>
  <si>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</si>
  <si>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</si>
  <si>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</si>
  <si>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</si>
  <si>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</si>
  <si>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</si>
  <si>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</si>
  <si>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</si>
  <si>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</si>
  <si>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</si>
  <si>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</si>
  <si>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</si>
  <si>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</si>
  <si>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</si>
  <si>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</si>
  <si>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</si>
  <si>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</si>
  <si>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</si>
  <si>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</si>
  <si>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</si>
  <si>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</si>
  <si>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</si>
  <si>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</si>
  <si>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</si>
  <si>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西脇市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</si>
  <si>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</si>
  <si>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</si>
  <si>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</si>
  <si>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</si>
  <si>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</si>
  <si>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</si>
  <si>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</si>
  <si>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</si>
  <si>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</si>
  <si>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</si>
  <si>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</si>
  <si>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１月に策定した「下水道事業経営戦略」に基づき、維持管理費の更なる削減に努め、経営基盤を強化していきたいと考えています。</t>
    <rPh sb="1" eb="6">
      <t>コウキョウゲスイドウ</t>
    </rPh>
    <rPh sb="6" eb="8">
      <t>ジギョウ</t>
    </rPh>
    <rPh sb="10" eb="11">
      <t>キュウ</t>
    </rPh>
    <rPh sb="11" eb="14">
      <t>ニシワキシ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1" eb="173">
      <t>ゾウシュウ</t>
    </rPh>
    <rPh sb="178" eb="181">
      <t>スイセンカ</t>
    </rPh>
    <rPh sb="181" eb="182">
      <t>リツ</t>
    </rPh>
    <rPh sb="183" eb="185">
      <t>コウジョウ</t>
    </rPh>
    <rPh sb="186" eb="187">
      <t>ハカ</t>
    </rPh>
    <rPh sb="193" eb="195">
      <t>ヘイセイ</t>
    </rPh>
    <rPh sb="197" eb="198">
      <t>ネン</t>
    </rPh>
    <rPh sb="199" eb="200">
      <t>ガツ</t>
    </rPh>
    <rPh sb="201" eb="203">
      <t>サクテイ</t>
    </rPh>
    <rPh sb="206" eb="209">
      <t>ゲスイドウ</t>
    </rPh>
    <rPh sb="209" eb="211">
      <t>ジギョウ</t>
    </rPh>
    <rPh sb="211" eb="213">
      <t>ケイエイ</t>
    </rPh>
    <rPh sb="213" eb="215">
      <t>センリャク</t>
    </rPh>
    <rPh sb="217" eb="218">
      <t>モト</t>
    </rPh>
    <rPh sb="221" eb="223">
      <t>イジ</t>
    </rPh>
    <rPh sb="223" eb="226">
      <t>カンリヒ</t>
    </rPh>
    <rPh sb="227" eb="228">
      <t>サラ</t>
    </rPh>
    <rPh sb="230" eb="232">
      <t>サクゲン</t>
    </rPh>
    <rPh sb="233" eb="234">
      <t>ツト</t>
    </rPh>
    <rPh sb="236" eb="238">
      <t>ケイエイ</t>
    </rPh>
    <rPh sb="238" eb="240">
      <t>キバン</t>
    </rPh>
    <rPh sb="241" eb="243">
      <t>キョウカ</t>
    </rPh>
    <rPh sb="250" eb="251">
      <t>カンガ</t>
    </rPh>
    <phoneticPr fontId="4"/>
  </si>
  <si>
    <t>①有形固定資産減価償却率は、年々上昇し施設の老朽化が進んでいますが、全国平均よりは低い状況であります。
②③法定耐用年数を超えた管渠はありませんので、管渠老朽化率及び管渠改善率は０であります。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19" eb="21">
      <t>シセツ</t>
    </rPh>
    <rPh sb="22" eb="25">
      <t>ロウキュウカ</t>
    </rPh>
    <rPh sb="26" eb="27">
      <t>スス</t>
    </rPh>
    <rPh sb="34" eb="36">
      <t>ゼンコク</t>
    </rPh>
    <rPh sb="36" eb="38">
      <t>ヘイキン</t>
    </rPh>
    <rPh sb="41" eb="42">
      <t>ヒク</t>
    </rPh>
    <rPh sb="43" eb="45">
      <t>ジョウキョウ</t>
    </rPh>
    <rPh sb="54" eb="56">
      <t>ホウテイ</t>
    </rPh>
    <rPh sb="56" eb="58">
      <t>タイヨウ</t>
    </rPh>
    <rPh sb="58" eb="60">
      <t>ネンスウ</t>
    </rPh>
    <rPh sb="61" eb="62">
      <t>コ</t>
    </rPh>
    <rPh sb="64" eb="66">
      <t>カンキョ</t>
    </rPh>
    <rPh sb="75" eb="77">
      <t>カンキョ</t>
    </rPh>
    <rPh sb="77" eb="80">
      <t>ロウキュウカ</t>
    </rPh>
    <rPh sb="80" eb="81">
      <t>リツ</t>
    </rPh>
    <rPh sb="81" eb="82">
      <t>オヨ</t>
    </rPh>
    <rPh sb="83" eb="85">
      <t>カンキョ</t>
    </rPh>
    <rPh sb="85" eb="87">
      <t>カイゼン</t>
    </rPh>
    <rPh sb="87" eb="88">
      <t>リツ</t>
    </rPh>
    <phoneticPr fontId="4"/>
  </si>
  <si>
    <t>①経常収支比率は、100％をわずかに下回っています。安定した経営を維持するためには、更なる費用削減が必要となっています。
②累積欠損金は発生していません。使用料収入は年々減少していましたが、平成28年度は増加しています。
③流動比率は、余剰資金を保有していないため、全国平均を下回っています。
④企業債残高対事業規模比率は、企業債の借入額よりも償還のスピードが速くなったため、前年度より大幅に減少しています。
⑤経費回収率は、前年度より汚水処理費が減少し使用料が増加したことにより、上昇しています。また、100％を大きく超えて上昇傾向で推移しています。
⑥汚水処理原価は、前年度より汚水処理費が減少し有収水量が増加したことにより、下がっており、全国平均より低くなっています。
⑦施設利用率は、流域下水道に接続しているため、表示がありません。
⑧水洗化率は、毎年未接続世帯を訪問し水洗化啓発に努めた結果、年々上昇しています。</t>
    <rPh sb="1" eb="3">
      <t>ケイジョウ</t>
    </rPh>
    <rPh sb="3" eb="5">
      <t>シュウシ</t>
    </rPh>
    <rPh sb="5" eb="7">
      <t>ヒリツ</t>
    </rPh>
    <rPh sb="18" eb="20">
      <t>シタマワ</t>
    </rPh>
    <rPh sb="26" eb="28">
      <t>アンテイ</t>
    </rPh>
    <rPh sb="30" eb="32">
      <t>ケイエイ</t>
    </rPh>
    <rPh sb="33" eb="35">
      <t>イジ</t>
    </rPh>
    <rPh sb="42" eb="43">
      <t>サラ</t>
    </rPh>
    <rPh sb="45" eb="47">
      <t>ヒヨウ</t>
    </rPh>
    <rPh sb="47" eb="49">
      <t>サクゲン</t>
    </rPh>
    <rPh sb="50" eb="52">
      <t>ヒツヨウ</t>
    </rPh>
    <rPh sb="62" eb="64">
      <t>ルイセキ</t>
    </rPh>
    <rPh sb="64" eb="67">
      <t>ケッソンキン</t>
    </rPh>
    <rPh sb="68" eb="70">
      <t>ハッセイ</t>
    </rPh>
    <rPh sb="77" eb="80">
      <t>シヨウリョウ</t>
    </rPh>
    <rPh sb="80" eb="82">
      <t>シュウニュウ</t>
    </rPh>
    <rPh sb="83" eb="85">
      <t>ネンネン</t>
    </rPh>
    <rPh sb="85" eb="87">
      <t>ゲンショウ</t>
    </rPh>
    <rPh sb="95" eb="97">
      <t>ヘイセイ</t>
    </rPh>
    <rPh sb="99" eb="101">
      <t>ネンド</t>
    </rPh>
    <rPh sb="102" eb="104">
      <t>ゾウカ</t>
    </rPh>
    <rPh sb="112" eb="114">
      <t>リュウドウ</t>
    </rPh>
    <rPh sb="114" eb="116">
      <t>ヒリツ</t>
    </rPh>
    <rPh sb="118" eb="120">
      <t>ヨジョウ</t>
    </rPh>
    <rPh sb="120" eb="122">
      <t>シキン</t>
    </rPh>
    <rPh sb="123" eb="125">
      <t>ホユウ</t>
    </rPh>
    <rPh sb="133" eb="135">
      <t>ゼンコク</t>
    </rPh>
    <rPh sb="135" eb="137">
      <t>ヘイキン</t>
    </rPh>
    <rPh sb="138" eb="140">
      <t>シタマワ</t>
    </rPh>
    <rPh sb="148" eb="150">
      <t>キギョウ</t>
    </rPh>
    <rPh sb="150" eb="151">
      <t>サイ</t>
    </rPh>
    <rPh sb="151" eb="153">
      <t>ザンダカ</t>
    </rPh>
    <rPh sb="153" eb="154">
      <t>タイ</t>
    </rPh>
    <rPh sb="156" eb="158">
      <t>キボ</t>
    </rPh>
    <rPh sb="159" eb="160">
      <t>リツ</t>
    </rPh>
    <rPh sb="162" eb="164">
      <t>キギョウ</t>
    </rPh>
    <rPh sb="164" eb="165">
      <t>サイ</t>
    </rPh>
    <rPh sb="166" eb="168">
      <t>カリイレ</t>
    </rPh>
    <rPh sb="168" eb="169">
      <t>ガク</t>
    </rPh>
    <rPh sb="172" eb="174">
      <t>ショウカン</t>
    </rPh>
    <rPh sb="180" eb="181">
      <t>ハヤ</t>
    </rPh>
    <rPh sb="188" eb="191">
      <t>ゼンネンド</t>
    </rPh>
    <rPh sb="193" eb="195">
      <t>オオハバ</t>
    </rPh>
    <rPh sb="196" eb="198">
      <t>ゲンショウ</t>
    </rPh>
    <rPh sb="206" eb="208">
      <t>ケイヒ</t>
    </rPh>
    <rPh sb="208" eb="210">
      <t>カイシュウ</t>
    </rPh>
    <rPh sb="210" eb="211">
      <t>リツ</t>
    </rPh>
    <rPh sb="213" eb="216">
      <t>ゼンネンド</t>
    </rPh>
    <rPh sb="218" eb="220">
      <t>オスイ</t>
    </rPh>
    <rPh sb="220" eb="222">
      <t>ショリ</t>
    </rPh>
    <rPh sb="222" eb="223">
      <t>ヒ</t>
    </rPh>
    <rPh sb="224" eb="226">
      <t>ゲンショウ</t>
    </rPh>
    <rPh sb="227" eb="230">
      <t>シヨウリョウ</t>
    </rPh>
    <rPh sb="231" eb="233">
      <t>ゾウカ</t>
    </rPh>
    <rPh sb="241" eb="243">
      <t>ジョウショウ</t>
    </rPh>
    <rPh sb="257" eb="258">
      <t>オオ</t>
    </rPh>
    <rPh sb="260" eb="261">
      <t>コ</t>
    </rPh>
    <rPh sb="263" eb="265">
      <t>ジョウショウ</t>
    </rPh>
    <rPh sb="265" eb="267">
      <t>ケイコウ</t>
    </rPh>
    <rPh sb="268" eb="270">
      <t>スイイ</t>
    </rPh>
    <rPh sb="278" eb="280">
      <t>オスイ</t>
    </rPh>
    <rPh sb="280" eb="282">
      <t>ショリ</t>
    </rPh>
    <rPh sb="282" eb="284">
      <t>ゲンカ</t>
    </rPh>
    <rPh sb="286" eb="289">
      <t>ゼンネンド</t>
    </rPh>
    <rPh sb="291" eb="293">
      <t>オスイ</t>
    </rPh>
    <rPh sb="293" eb="295">
      <t>ショリ</t>
    </rPh>
    <rPh sb="295" eb="296">
      <t>ヒ</t>
    </rPh>
    <rPh sb="297" eb="299">
      <t>ゲンショウ</t>
    </rPh>
    <rPh sb="300" eb="302">
      <t>ユウシュウ</t>
    </rPh>
    <rPh sb="302" eb="304">
      <t>スイリョウ</t>
    </rPh>
    <rPh sb="305" eb="307">
      <t>ゾウカ</t>
    </rPh>
    <rPh sb="339" eb="341">
      <t>シセツ</t>
    </rPh>
    <rPh sb="341" eb="343">
      <t>リヨウ</t>
    </rPh>
    <rPh sb="343" eb="344">
      <t>リツ</t>
    </rPh>
    <rPh sb="346" eb="351">
      <t>リュウイキゲスイドウ</t>
    </rPh>
    <rPh sb="352" eb="354">
      <t>セツゾク</t>
    </rPh>
    <rPh sb="361" eb="363">
      <t>ヒョウジ</t>
    </rPh>
    <rPh sb="372" eb="375">
      <t>スイセンカ</t>
    </rPh>
    <rPh sb="375" eb="376">
      <t>リツ</t>
    </rPh>
    <rPh sb="378" eb="380">
      <t>マイトシ</t>
    </rPh>
    <rPh sb="380" eb="383">
      <t>ミセツゾク</t>
    </rPh>
    <rPh sb="383" eb="385">
      <t>セタイ</t>
    </rPh>
    <rPh sb="386" eb="388">
      <t>ホウモン</t>
    </rPh>
    <rPh sb="389" eb="392">
      <t>スイセンカ</t>
    </rPh>
    <rPh sb="392" eb="394">
      <t>ケイハツ</t>
    </rPh>
    <rPh sb="395" eb="396">
      <t>ツト</t>
    </rPh>
    <rPh sb="398" eb="400">
      <t>ケッカ</t>
    </rPh>
    <rPh sb="401" eb="403">
      <t>ネンネン</t>
    </rPh>
    <rPh sb="403" eb="40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</si>
</sst>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EB-4E08-9588-980981322381}"/>
            </c:ext>
          </c:extLst>
        </c:ser>
        <c:dLbls>
          <c:showLegendKey val="0"/>
          <c:showVal val="0"/>
          <c:showCatName val="0"/>
          <c:showSerName val="0"/>
          <c:showPercent val="0"/>
          <c:showBubbleSize val="0"/>
        </c:dLbls>
        <c:gapWidth val="150"/>
        <c:axId val="474140520"/>
        <c:axId val="47413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xmlns:c16r2="http://schemas.microsoft.com/office/drawing/2015/06/chart">
            <c:ext xmlns:c16="http://schemas.microsoft.com/office/drawing/2014/chart" uri="{C3380CC4-5D6E-409C-BE32-E72D297353CC}">
              <c16:uniqueId val="{00000001-BBEB-4E08-9588-980981322381}"/>
            </c:ext>
          </c:extLst>
        </c:ser>
        <c:dLbls>
          <c:showLegendKey val="0"/>
          <c:showVal val="0"/>
          <c:showCatName val="0"/>
          <c:showSerName val="0"/>
          <c:showPercent val="0"/>
          <c:showBubbleSize val="0"/>
        </c:dLbls>
        <c:marker val="1"/>
        <c:smooth val="0"/>
        <c:axId val="474140520"/>
        <c:axId val="474139344"/>
      </c:lineChart>
      <c:dateAx>
        <c:axId val="474140520"/>
        <c:scaling>
          <c:orientation val="minMax"/>
        </c:scaling>
        <c:delete val="1"/>
        <c:axPos val="b"/>
        <c:numFmt formatCode="ge" sourceLinked="1"/>
        <c:majorTickMark val="none"/>
        <c:minorTickMark val="none"/>
        <c:tickLblPos val="none"/>
        <c:crossAx val="474139344"/>
        <c:crosses val="autoZero"/>
        <c:auto val="1"/>
        <c:lblOffset val="100"/>
        <c:baseTimeUnit val="years"/>
      </c:dateAx>
      <c:valAx>
        <c:axId val="4741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8D-41F5-82DC-E2F473252BF6}"/>
            </c:ext>
          </c:extLst>
        </c:ser>
        <c:dLbls>
          <c:showLegendKey val="0"/>
          <c:showVal val="0"/>
          <c:showCatName val="0"/>
          <c:showSerName val="0"/>
          <c:showPercent val="0"/>
          <c:showBubbleSize val="0"/>
        </c:dLbls>
        <c:gapWidth val="150"/>
        <c:axId val="555479696"/>
        <c:axId val="55547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xmlns:c16r2="http://schemas.microsoft.com/office/drawing/2015/06/chart">
            <c:ext xmlns:c16="http://schemas.microsoft.com/office/drawing/2014/chart" uri="{C3380CC4-5D6E-409C-BE32-E72D297353CC}">
              <c16:uniqueId val="{00000001-BA8D-41F5-82DC-E2F473252BF6}"/>
            </c:ext>
          </c:extLst>
        </c:ser>
        <c:dLbls>
          <c:showLegendKey val="0"/>
          <c:showVal val="0"/>
          <c:showCatName val="0"/>
          <c:showSerName val="0"/>
          <c:showPercent val="0"/>
          <c:showBubbleSize val="0"/>
        </c:dLbls>
        <c:marker val="1"/>
        <c:smooth val="0"/>
        <c:axId val="555479696"/>
        <c:axId val="555476952"/>
      </c:lineChart>
      <c:dateAx>
        <c:axId val="555479696"/>
        <c:scaling>
          <c:orientation val="minMax"/>
        </c:scaling>
        <c:delete val="1"/>
        <c:axPos val="b"/>
        <c:numFmt formatCode="ge" sourceLinked="1"/>
        <c:majorTickMark val="none"/>
        <c:minorTickMark val="none"/>
        <c:tickLblPos val="none"/>
        <c:crossAx val="555476952"/>
        <c:crosses val="autoZero"/>
        <c:auto val="1"/>
        <c:lblOffset val="100"/>
        <c:baseTimeUnit val="years"/>
      </c:dateAx>
      <c:valAx>
        <c:axId val="55547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83.97</c:v>
                </c:pt>
                <c:pt idx="1">
                  <c:v>85.43</c:v>
                </c:pt>
                <c:pt idx="2">
                  <c:v>86.79</c:v>
                </c:pt>
                <c:pt idx="3">
                  <c:v>87.72</c:v>
                </c:pt>
                <c:pt idx="4">
                  <c:v>88.61</c:v>
                </c:pt>
              </c:numCache>
            </c:numRef>
          </c:val>
          <c:extLst xmlns:c16r2="http://schemas.microsoft.com/office/drawing/2015/06/chart">
            <c:ext xmlns:c16="http://schemas.microsoft.com/office/drawing/2014/chart" uri="{C3380CC4-5D6E-409C-BE32-E72D297353CC}">
              <c16:uniqueId val="{00000000-F71E-46EB-BF39-2BB7AE846DCB}"/>
            </c:ext>
          </c:extLst>
        </c:ser>
        <c:dLbls>
          <c:showLegendKey val="0"/>
          <c:showVal val="0"/>
          <c:showCatName val="0"/>
          <c:showSerName val="0"/>
          <c:showPercent val="0"/>
          <c:showBubbleSize val="0"/>
        </c:dLbls>
        <c:gapWidth val="150"/>
        <c:axId val="555480872"/>
        <c:axId val="5554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xmlns:c16r2="http://schemas.microsoft.com/office/drawing/2015/06/chart">
            <c:ext xmlns:c16="http://schemas.microsoft.com/office/drawing/2014/chart" uri="{C3380CC4-5D6E-409C-BE32-E72D297353CC}">
              <c16:uniqueId val="{00000001-F71E-46EB-BF39-2BB7AE846DCB}"/>
            </c:ext>
          </c:extLst>
        </c:ser>
        <c:dLbls>
          <c:showLegendKey val="0"/>
          <c:showVal val="0"/>
          <c:showCatName val="0"/>
          <c:showSerName val="0"/>
          <c:showPercent val="0"/>
          <c:showBubbleSize val="0"/>
        </c:dLbls>
        <c:marker val="1"/>
        <c:smooth val="0"/>
        <c:axId val="555480872"/>
        <c:axId val="555477344"/>
      </c:lineChart>
      <c:dateAx>
        <c:axId val="555480872"/>
        <c:scaling>
          <c:orientation val="minMax"/>
        </c:scaling>
        <c:delete val="1"/>
        <c:axPos val="b"/>
        <c:numFmt formatCode="ge" sourceLinked="1"/>
        <c:majorTickMark val="none"/>
        <c:minorTickMark val="none"/>
        <c:tickLblPos val="none"/>
        <c:crossAx val="555477344"/>
        <c:crosses val="autoZero"/>
        <c:auto val="1"/>
        <c:lblOffset val="100"/>
        <c:baseTimeUnit val="years"/>
      </c:dateAx>
      <c:valAx>
        <c:axId val="5554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104.61</c:v>
                </c:pt>
                <c:pt idx="1">
                  <c:v>101.79</c:v>
                </c:pt>
                <c:pt idx="2">
                  <c:v>107.59</c:v>
                </c:pt>
                <c:pt idx="3">
                  <c:v>101.6</c:v>
                </c:pt>
                <c:pt idx="4">
                  <c:v>99.56</c:v>
                </c:pt>
              </c:numCache>
            </c:numRef>
          </c:val>
          <c:extLst xmlns:c16r2="http://schemas.microsoft.com/office/drawing/2015/06/chart">
            <c:ext xmlns:c16="http://schemas.microsoft.com/office/drawing/2014/chart" uri="{C3380CC4-5D6E-409C-BE32-E72D297353CC}">
              <c16:uniqueId val="{00000000-F18C-4E8E-AE2E-6ACE80FF094A}"/>
            </c:ext>
          </c:extLst>
        </c:ser>
        <c:dLbls>
          <c:showLegendKey val="0"/>
          <c:showVal val="0"/>
          <c:showCatName val="0"/>
          <c:showSerName val="0"/>
          <c:showPercent val="0"/>
          <c:showBubbleSize val="0"/>
        </c:dLbls>
        <c:gapWidth val="150"/>
        <c:axId val="474136208"/>
        <c:axId val="47413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extLst xmlns:c16r2="http://schemas.microsoft.com/office/drawing/2015/06/chart">
            <c:ext xmlns:c16="http://schemas.microsoft.com/office/drawing/2014/chart" uri="{C3380CC4-5D6E-409C-BE32-E72D297353CC}">
              <c16:uniqueId val="{00000001-F18C-4E8E-AE2E-6ACE80FF094A}"/>
            </c:ext>
          </c:extLst>
        </c:ser>
        <c:dLbls>
          <c:showLegendKey val="0"/>
          <c:showVal val="0"/>
          <c:showCatName val="0"/>
          <c:showSerName val="0"/>
          <c:showPercent val="0"/>
          <c:showBubbleSize val="0"/>
        </c:dLbls>
        <c:marker val="1"/>
        <c:smooth val="0"/>
        <c:axId val="474136208"/>
        <c:axId val="474138168"/>
      </c:lineChart>
      <c:dateAx>
        <c:axId val="474136208"/>
        <c:scaling>
          <c:orientation val="minMax"/>
        </c:scaling>
        <c:delete val="1"/>
        <c:axPos val="b"/>
        <c:numFmt formatCode="ge" sourceLinked="1"/>
        <c:majorTickMark val="none"/>
        <c:minorTickMark val="none"/>
        <c:tickLblPos val="none"/>
        <c:crossAx val="474138168"/>
        <c:crosses val="autoZero"/>
        <c:auto val="1"/>
        <c:lblOffset val="100"/>
        <c:baseTimeUnit val="years"/>
      </c:dateAx>
      <c:valAx>
        <c:axId val="47413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4.43</c:v>
                </c:pt>
                <c:pt idx="1">
                  <c:v>5.55</c:v>
                </c:pt>
                <c:pt idx="2">
                  <c:v>12.96</c:v>
                </c:pt>
                <c:pt idx="3">
                  <c:v>15.13</c:v>
                </c:pt>
                <c:pt idx="4">
                  <c:v>17.25</c:v>
                </c:pt>
              </c:numCache>
            </c:numRef>
          </c:val>
          <c:extLst xmlns:c16r2="http://schemas.microsoft.com/office/drawing/2015/06/chart">
            <c:ext xmlns:c16="http://schemas.microsoft.com/office/drawing/2014/chart" uri="{C3380CC4-5D6E-409C-BE32-E72D297353CC}">
              <c16:uniqueId val="{00000000-B774-4083-8CB4-E1A4A6A9ECD6}"/>
            </c:ext>
          </c:extLst>
        </c:ser>
        <c:dLbls>
          <c:showLegendKey val="0"/>
          <c:showVal val="0"/>
          <c:showCatName val="0"/>
          <c:showSerName val="0"/>
          <c:showPercent val="0"/>
          <c:showBubbleSize val="0"/>
        </c:dLbls>
        <c:gapWidth val="150"/>
        <c:axId val="474136992"/>
        <c:axId val="4741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extLst xmlns:c16r2="http://schemas.microsoft.com/office/drawing/2015/06/chart">
            <c:ext xmlns:c16="http://schemas.microsoft.com/office/drawing/2014/chart" uri="{C3380CC4-5D6E-409C-BE32-E72D297353CC}">
              <c16:uniqueId val="{00000001-B774-4083-8CB4-E1A4A6A9ECD6}"/>
            </c:ext>
          </c:extLst>
        </c:ser>
        <c:dLbls>
          <c:showLegendKey val="0"/>
          <c:showVal val="0"/>
          <c:showCatName val="0"/>
          <c:showSerName val="0"/>
          <c:showPercent val="0"/>
          <c:showBubbleSize val="0"/>
        </c:dLbls>
        <c:marker val="1"/>
        <c:smooth val="0"/>
        <c:axId val="474136992"/>
        <c:axId val="474137384"/>
      </c:lineChart>
      <c:dateAx>
        <c:axId val="474136992"/>
        <c:scaling>
          <c:orientation val="minMax"/>
        </c:scaling>
        <c:delete val="1"/>
        <c:axPos val="b"/>
        <c:numFmt formatCode="ge" sourceLinked="1"/>
        <c:majorTickMark val="none"/>
        <c:minorTickMark val="none"/>
        <c:tickLblPos val="none"/>
        <c:crossAx val="474137384"/>
        <c:crosses val="autoZero"/>
        <c:auto val="1"/>
        <c:lblOffset val="100"/>
        <c:baseTimeUnit val="years"/>
      </c:dateAx>
      <c:valAx>
        <c:axId val="4741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CB-4C60-94CA-2960A05761C3}"/>
            </c:ext>
          </c:extLst>
        </c:ser>
        <c:dLbls>
          <c:showLegendKey val="0"/>
          <c:showVal val="0"/>
          <c:showCatName val="0"/>
          <c:showSerName val="0"/>
          <c:showPercent val="0"/>
          <c:showBubbleSize val="0"/>
        </c:dLbls>
        <c:gapWidth val="150"/>
        <c:axId val="474134248"/>
        <c:axId val="47412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0CB-4C60-94CA-2960A05761C3}"/>
            </c:ext>
          </c:extLst>
        </c:ser>
        <c:dLbls>
          <c:showLegendKey val="0"/>
          <c:showVal val="0"/>
          <c:showCatName val="0"/>
          <c:showSerName val="0"/>
          <c:showPercent val="0"/>
          <c:showBubbleSize val="0"/>
        </c:dLbls>
        <c:marker val="1"/>
        <c:smooth val="0"/>
        <c:axId val="474134248"/>
        <c:axId val="474129936"/>
      </c:lineChart>
      <c:dateAx>
        <c:axId val="474134248"/>
        <c:scaling>
          <c:orientation val="minMax"/>
        </c:scaling>
        <c:delete val="1"/>
        <c:axPos val="b"/>
        <c:numFmt formatCode="ge" sourceLinked="1"/>
        <c:majorTickMark val="none"/>
        <c:minorTickMark val="none"/>
        <c:tickLblPos val="none"/>
        <c:crossAx val="474129936"/>
        <c:crosses val="autoZero"/>
        <c:auto val="1"/>
        <c:lblOffset val="100"/>
        <c:baseTimeUnit val="years"/>
      </c:dateAx>
      <c:valAx>
        <c:axId val="47412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91-43C7-839C-6092EA2C5D41}"/>
            </c:ext>
          </c:extLst>
        </c:ser>
        <c:dLbls>
          <c:showLegendKey val="0"/>
          <c:showVal val="0"/>
          <c:showCatName val="0"/>
          <c:showSerName val="0"/>
          <c:showPercent val="0"/>
          <c:showBubbleSize val="0"/>
        </c:dLbls>
        <c:gapWidth val="150"/>
        <c:axId val="474131504"/>
        <c:axId val="47413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extLst xmlns:c16r2="http://schemas.microsoft.com/office/drawing/2015/06/chart">
            <c:ext xmlns:c16="http://schemas.microsoft.com/office/drawing/2014/chart" uri="{C3380CC4-5D6E-409C-BE32-E72D297353CC}">
              <c16:uniqueId val="{00000001-7E91-43C7-839C-6092EA2C5D41}"/>
            </c:ext>
          </c:extLst>
        </c:ser>
        <c:dLbls>
          <c:showLegendKey val="0"/>
          <c:showVal val="0"/>
          <c:showCatName val="0"/>
          <c:showSerName val="0"/>
          <c:showPercent val="0"/>
          <c:showBubbleSize val="0"/>
        </c:dLbls>
        <c:marker val="1"/>
        <c:smooth val="0"/>
        <c:axId val="474131504"/>
        <c:axId val="474131896"/>
      </c:lineChart>
      <c:dateAx>
        <c:axId val="474131504"/>
        <c:scaling>
          <c:orientation val="minMax"/>
        </c:scaling>
        <c:delete val="1"/>
        <c:axPos val="b"/>
        <c:numFmt formatCode="ge" sourceLinked="1"/>
        <c:majorTickMark val="none"/>
        <c:minorTickMark val="none"/>
        <c:tickLblPos val="none"/>
        <c:crossAx val="474131896"/>
        <c:crosses val="autoZero"/>
        <c:auto val="1"/>
        <c:lblOffset val="100"/>
        <c:baseTimeUnit val="years"/>
      </c:dateAx>
      <c:valAx>
        <c:axId val="4741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132.07</c:v>
                </c:pt>
                <c:pt idx="1">
                  <c:v>401.14</c:v>
                </c:pt>
                <c:pt idx="2">
                  <c:v>34.24</c:v>
                </c:pt>
                <c:pt idx="3">
                  <c:v>37.909999999999997</c:v>
                </c:pt>
                <c:pt idx="4">
                  <c:v>44.24</c:v>
                </c:pt>
              </c:numCache>
            </c:numRef>
          </c:val>
          <c:extLst xmlns:c16r2="http://schemas.microsoft.com/office/drawing/2015/06/chart">
            <c:ext xmlns:c16="http://schemas.microsoft.com/office/drawing/2014/chart" uri="{C3380CC4-5D6E-409C-BE32-E72D297353CC}">
              <c16:uniqueId val="{00000000-54E8-44E3-A05B-E105F0C64201}"/>
            </c:ext>
          </c:extLst>
        </c:ser>
        <c:dLbls>
          <c:showLegendKey val="0"/>
          <c:showVal val="0"/>
          <c:showCatName val="0"/>
          <c:showSerName val="0"/>
          <c:showPercent val="0"/>
          <c:showBubbleSize val="0"/>
        </c:dLbls>
        <c:gapWidth val="150"/>
        <c:axId val="474133072"/>
        <c:axId val="47413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extLst xmlns:c16r2="http://schemas.microsoft.com/office/drawing/2015/06/chart">
            <c:ext xmlns:c16="http://schemas.microsoft.com/office/drawing/2014/chart" uri="{C3380CC4-5D6E-409C-BE32-E72D297353CC}">
              <c16:uniqueId val="{00000001-54E8-44E3-A05B-E105F0C64201}"/>
            </c:ext>
          </c:extLst>
        </c:ser>
        <c:dLbls>
          <c:showLegendKey val="0"/>
          <c:showVal val="0"/>
          <c:showCatName val="0"/>
          <c:showSerName val="0"/>
          <c:showPercent val="0"/>
          <c:showBubbleSize val="0"/>
        </c:dLbls>
        <c:marker val="1"/>
        <c:smooth val="0"/>
        <c:axId val="474133072"/>
        <c:axId val="474133464"/>
      </c:lineChart>
      <c:dateAx>
        <c:axId val="474133072"/>
        <c:scaling>
          <c:orientation val="minMax"/>
        </c:scaling>
        <c:delete val="1"/>
        <c:axPos val="b"/>
        <c:numFmt formatCode="ge" sourceLinked="1"/>
        <c:majorTickMark val="none"/>
        <c:minorTickMark val="none"/>
        <c:tickLblPos val="none"/>
        <c:crossAx val="474133464"/>
        <c:crosses val="autoZero"/>
        <c:auto val="1"/>
        <c:lblOffset val="100"/>
        <c:baseTimeUnit val="years"/>
      </c:dateAx>
      <c:valAx>
        <c:axId val="4741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1455.95</c:v>
                </c:pt>
                <c:pt idx="1">
                  <c:v>1467.13</c:v>
                </c:pt>
                <c:pt idx="2">
                  <c:v>1477.42</c:v>
                </c:pt>
                <c:pt idx="3">
                  <c:v>1380.33</c:v>
                </c:pt>
                <c:pt idx="4">
                  <c:v>445.42</c:v>
                </c:pt>
              </c:numCache>
            </c:numRef>
          </c:val>
          <c:extLst xmlns:c16r2="http://schemas.microsoft.com/office/drawing/2015/06/chart">
            <c:ext xmlns:c16="http://schemas.microsoft.com/office/drawing/2014/chart" uri="{C3380CC4-5D6E-409C-BE32-E72D297353CC}">
              <c16:uniqueId val="{00000000-5DD4-4D89-941D-3B1CACC6AFA8}"/>
            </c:ext>
          </c:extLst>
        </c:ser>
        <c:dLbls>
          <c:showLegendKey val="0"/>
          <c:showVal val="0"/>
          <c:showCatName val="0"/>
          <c:showSerName val="0"/>
          <c:showPercent val="0"/>
          <c:showBubbleSize val="0"/>
        </c:dLbls>
        <c:gapWidth val="150"/>
        <c:axId val="474140912"/>
        <c:axId val="4741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xmlns:c16r2="http://schemas.microsoft.com/office/drawing/2015/06/chart">
            <c:ext xmlns:c16="http://schemas.microsoft.com/office/drawing/2014/chart" uri="{C3380CC4-5D6E-409C-BE32-E72D297353CC}">
              <c16:uniqueId val="{00000001-5DD4-4D89-941D-3B1CACC6AFA8}"/>
            </c:ext>
          </c:extLst>
        </c:ser>
        <c:dLbls>
          <c:showLegendKey val="0"/>
          <c:showVal val="0"/>
          <c:showCatName val="0"/>
          <c:showSerName val="0"/>
          <c:showPercent val="0"/>
          <c:showBubbleSize val="0"/>
        </c:dLbls>
        <c:marker val="1"/>
        <c:smooth val="0"/>
        <c:axId val="474140912"/>
        <c:axId val="474143264"/>
      </c:lineChart>
      <c:dateAx>
        <c:axId val="474140912"/>
        <c:scaling>
          <c:orientation val="minMax"/>
        </c:scaling>
        <c:delete val="1"/>
        <c:axPos val="b"/>
        <c:numFmt formatCode="ge" sourceLinked="1"/>
        <c:majorTickMark val="none"/>
        <c:minorTickMark val="none"/>
        <c:tickLblPos val="none"/>
        <c:crossAx val="474143264"/>
        <c:crosses val="autoZero"/>
        <c:auto val="1"/>
        <c:lblOffset val="100"/>
        <c:baseTimeUnit val="years"/>
      </c:dateAx>
      <c:valAx>
        <c:axId val="4741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110.99</c:v>
                </c:pt>
                <c:pt idx="1">
                  <c:v>107.31</c:v>
                </c:pt>
                <c:pt idx="2">
                  <c:v>108.08</c:v>
                </c:pt>
                <c:pt idx="3">
                  <c:v>111.47</c:v>
                </c:pt>
                <c:pt idx="4">
                  <c:v>119.32</c:v>
                </c:pt>
              </c:numCache>
            </c:numRef>
          </c:val>
          <c:extLst xmlns:c16r2="http://schemas.microsoft.com/office/drawing/2015/06/chart">
            <c:ext xmlns:c16="http://schemas.microsoft.com/office/drawing/2014/chart" uri="{C3380CC4-5D6E-409C-BE32-E72D297353CC}">
              <c16:uniqueId val="{00000000-D9D7-4F12-A575-2BC6C8427DD5}"/>
            </c:ext>
          </c:extLst>
        </c:ser>
        <c:dLbls>
          <c:showLegendKey val="0"/>
          <c:showVal val="0"/>
          <c:showCatName val="0"/>
          <c:showSerName val="0"/>
          <c:showPercent val="0"/>
          <c:showBubbleSize val="0"/>
        </c:dLbls>
        <c:gapWidth val="150"/>
        <c:axId val="474142872"/>
        <c:axId val="474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xmlns:c16r2="http://schemas.microsoft.com/office/drawing/2015/06/chart">
            <c:ext xmlns:c16="http://schemas.microsoft.com/office/drawing/2014/chart" uri="{C3380CC4-5D6E-409C-BE32-E72D297353CC}">
              <c16:uniqueId val="{00000001-D9D7-4F12-A575-2BC6C8427DD5}"/>
            </c:ext>
          </c:extLst>
        </c:ser>
        <c:dLbls>
          <c:showLegendKey val="0"/>
          <c:showVal val="0"/>
          <c:showCatName val="0"/>
          <c:showSerName val="0"/>
          <c:showPercent val="0"/>
          <c:showBubbleSize val="0"/>
        </c:dLbls>
        <c:marker val="1"/>
        <c:smooth val="0"/>
        <c:axId val="474142872"/>
        <c:axId val="474141696"/>
      </c:lineChart>
      <c:dateAx>
        <c:axId val="474142872"/>
        <c:scaling>
          <c:orientation val="minMax"/>
        </c:scaling>
        <c:delete val="1"/>
        <c:axPos val="b"/>
        <c:numFmt formatCode="ge" sourceLinked="1"/>
        <c:majorTickMark val="none"/>
        <c:minorTickMark val="none"/>
        <c:tickLblPos val="none"/>
        <c:crossAx val="474141696"/>
        <c:crosses val="autoZero"/>
        <c:auto val="1"/>
        <c:lblOffset val="100"/>
        <c:baseTimeUnit val="years"/>
      </c:dateAx>
      <c:valAx>
        <c:axId val="474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187.12</c:v>
                </c:pt>
                <c:pt idx="1">
                  <c:v>192.74</c:v>
                </c:pt>
                <c:pt idx="2">
                  <c:v>181.23</c:v>
                </c:pt>
                <c:pt idx="3">
                  <c:v>174.26</c:v>
                </c:pt>
                <c:pt idx="4">
                  <c:v>163.1</c:v>
                </c:pt>
              </c:numCache>
            </c:numRef>
          </c:val>
          <c:extLst xmlns:c16r2="http://schemas.microsoft.com/office/drawing/2015/06/chart">
            <c:ext xmlns:c16="http://schemas.microsoft.com/office/drawing/2014/chart" uri="{C3380CC4-5D6E-409C-BE32-E72D297353CC}">
              <c16:uniqueId val="{00000000-557C-4C37-BC4D-F0459168BB51}"/>
            </c:ext>
          </c:extLst>
        </c:ser>
        <c:dLbls>
          <c:showLegendKey val="0"/>
          <c:showVal val="0"/>
          <c:showCatName val="0"/>
          <c:showSerName val="0"/>
          <c:showPercent val="0"/>
          <c:showBubbleSize val="0"/>
        </c:dLbls>
        <c:gapWidth val="150"/>
        <c:axId val="555483616"/>
        <c:axId val="55548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xmlns:c16r2="http://schemas.microsoft.com/office/drawing/2015/06/chart">
            <c:ext xmlns:c16="http://schemas.microsoft.com/office/drawing/2014/chart" uri="{C3380CC4-5D6E-409C-BE32-E72D297353CC}">
              <c16:uniqueId val="{00000001-557C-4C37-BC4D-F0459168BB51}"/>
            </c:ext>
          </c:extLst>
        </c:ser>
        <c:dLbls>
          <c:showLegendKey val="0"/>
          <c:showVal val="0"/>
          <c:showCatName val="0"/>
          <c:showSerName val="0"/>
          <c:showPercent val="0"/>
          <c:showBubbleSize val="0"/>
        </c:dLbls>
        <c:marker val="1"/>
        <c:smooth val="0"/>
        <c:axId val="555483616"/>
        <c:axId val="555485576"/>
      </c:lineChart>
      <c:dateAx>
        <c:axId val="555483616"/>
        <c:scaling>
          <c:orientation val="minMax"/>
        </c:scaling>
        <c:delete val="1"/>
        <c:axPos val="b"/>
        <c:numFmt formatCode="ge" sourceLinked="1"/>
        <c:majorTickMark val="none"/>
        <c:minorTickMark val="none"/>
        <c:tickLblPos val="none"/>
        <c:crossAx val="555485576"/>
        <c:crosses val="autoZero"/>
        <c:auto val="1"/>
        <c:lblOffset val="100"/>
        <c:baseTimeUnit val="years"/>
      </c:dateAx>
      <c:valAx>
        <c:axId val="55548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西脇市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119</v>
      </c>
      <c r="AE8" s="50"/>
      <c r="AF8" s="50"/>
      <c r="AG8" s="50"/>
      <c r="AH8" s="50"/>
      <c r="AI8" s="50"/>
      <c r="AJ8" s="50"/>
      <c r="AK8" s="4"/>
      <c r="AL8" s="51">
        <f>データ!S6</f>
        <v>41654</v>
      </c>
      <c r="AM8" s="51"/>
      <c r="AN8" s="51"/>
      <c r="AO8" s="51"/>
      <c r="AP8" s="51"/>
      <c r="AQ8" s="51"/>
      <c r="AR8" s="51"/>
      <c r="AS8" s="51"/>
      <c r="AT8" s="46">
        <f>データ!T6</f>
        <v>132.44</v>
      </c>
      <c r="AU8" s="46"/>
      <c r="AV8" s="46"/>
      <c r="AW8" s="46"/>
      <c r="AX8" s="46"/>
      <c r="AY8" s="46"/>
      <c r="AZ8" s="46"/>
      <c r="BA8" s="46"/>
      <c r="BB8" s="46">
        <f>データ!U6</f>
        <v>314.51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56.61</v>
      </c>
      <c r="J10" s="46"/>
      <c r="K10" s="46"/>
      <c r="L10" s="46"/>
      <c r="M10" s="46"/>
      <c r="N10" s="46"/>
      <c r="O10" s="46"/>
      <c r="P10" s="46">
        <f>データ!P6</f>
        <v>61.51</v>
      </c>
      <c r="Q10" s="46"/>
      <c r="R10" s="46"/>
      <c r="S10" s="46"/>
      <c r="T10" s="46"/>
      <c r="U10" s="46"/>
      <c r="V10" s="46"/>
      <c r="W10" s="46">
        <f>データ!Q6</f>
        <v>92.56</v>
      </c>
      <c r="X10" s="46"/>
      <c r="Y10" s="46"/>
      <c r="Z10" s="46"/>
      <c r="AA10" s="46"/>
      <c r="AB10" s="46"/>
      <c r="AC10" s="46"/>
      <c r="AD10" s="51">
        <f>データ!R6</f>
        <v>3564</v>
      </c>
      <c r="AE10" s="51"/>
      <c r="AF10" s="51"/>
      <c r="AG10" s="51"/>
      <c r="AH10" s="51"/>
      <c r="AI10" s="51"/>
      <c r="AJ10" s="51"/>
      <c r="AK10" s="2"/>
      <c r="AL10" s="51">
        <f>データ!V6</f>
        <v>25467</v>
      </c>
      <c r="AM10" s="51"/>
      <c r="AN10" s="51"/>
      <c r="AO10" s="51"/>
      <c r="AP10" s="51"/>
      <c r="AQ10" s="51"/>
      <c r="AR10" s="51"/>
      <c r="AS10" s="51"/>
      <c r="AT10" s="46">
        <f>データ!W6</f>
        <v>11.03</v>
      </c>
      <c r="AU10" s="46"/>
      <c r="AV10" s="46"/>
      <c r="AW10" s="46"/>
      <c r="AX10" s="46"/>
      <c r="AY10" s="46"/>
      <c r="AZ10" s="46"/>
      <c r="BA10" s="46"/>
      <c r="BB10" s="46">
        <f>データ!X6</f>
        <v>2308.88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282138</v>
      </c>
      <c r="D6" s="34">
        <f t="shared" si="3"/>
        <v>46</v>
      </c>
      <c r="E6" s="34">
        <f t="shared" si="3"/>
        <v>17</v>
      </c>
      <c r="F6" s="34">
        <f t="shared" si="3"/>
        <v>1</v>
      </c>
      <c r="G6" s="34">
        <f t="shared" si="3"/>
        <v>0</v>
      </c>
      <c r="H6" s="34" t="str">
        <f t="shared" si="3"/>
        <v>兵庫県　西脇市</v>
      </c>
      <c r="I6" s="34" t="str">
        <f t="shared" si="3"/>
        <v>法適用</v>
      </c>
      <c r="J6" s="34" t="str">
        <f t="shared" si="3"/>
        <v>下水道事業</v>
      </c>
      <c r="K6" s="34" t="str">
        <f t="shared" si="3"/>
        <v>公共下水道</v>
      </c>
      <c r="L6" s="34" t="str">
        <f t="shared" si="3"/>
        <v>Cd2</v>
      </c>
      <c r="M6" s="34">
        <f t="shared" si="3"/>
        <v>0</v>
      </c>
      <c r="N6" s="35" t="str">
        <f t="shared" si="3"/>
        <v>-</v>
      </c>
      <c r="O6" s="35">
        <f t="shared" si="3"/>
        <v>56.61</v>
      </c>
      <c r="P6" s="35">
        <f t="shared" si="3"/>
        <v>61.51</v>
      </c>
      <c r="Q6" s="35">
        <f t="shared" si="3"/>
        <v>92.56</v>
      </c>
      <c r="R6" s="35">
        <f t="shared" si="3"/>
        <v>3564</v>
      </c>
      <c r="S6" s="35">
        <f t="shared" si="3"/>
        <v>41654</v>
      </c>
      <c r="T6" s="35">
        <f t="shared" si="3"/>
        <v>132.44</v>
      </c>
      <c r="U6" s="35">
        <f t="shared" si="3"/>
        <v>314.51</v>
      </c>
      <c r="V6" s="35">
        <f t="shared" si="3"/>
        <v>25467</v>
      </c>
      <c r="W6" s="35">
        <f t="shared" si="3"/>
        <v>11.03</v>
      </c>
      <c r="X6" s="35">
        <f t="shared" si="3"/>
        <v>2308.88</v>
      </c>
      <c r="Y6" s="36">
        <f>IF(Y7="",NA(),Y7)</f>
        <v>104.61</v>
      </c>
      <c r="Z6" s="36">
        <f t="shared" ref="Z6:AH6" si="4">IF(Z7="",NA(),Z7)</f>
        <v>101.79</v>
      </c>
      <c r="AA6" s="36">
        <f t="shared" si="4"/>
        <v>107.59</v>
      </c>
      <c r="AB6" s="36">
        <f t="shared" si="4"/>
        <v>101.6</v>
      </c>
      <c r="AC6" s="36">
        <f t="shared" si="4"/>
        <v>99.56</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132.07</v>
      </c>
      <c r="AV6" s="36">
        <f t="shared" ref="AV6:BD6" si="6">IF(AV7="",NA(),AV7)</f>
        <v>401.14</v>
      </c>
      <c r="AW6" s="36">
        <f t="shared" si="6"/>
        <v>34.24</v>
      </c>
      <c r="AX6" s="36">
        <f t="shared" si="6"/>
        <v>37.909999999999997</v>
      </c>
      <c r="AY6" s="36">
        <f t="shared" si="6"/>
        <v>44.24</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1455.95</v>
      </c>
      <c r="BG6" s="36">
        <f t="shared" ref="BG6:BO6" si="7">IF(BG7="",NA(),BG7)</f>
        <v>1467.13</v>
      </c>
      <c r="BH6" s="36">
        <f t="shared" si="7"/>
        <v>1477.42</v>
      </c>
      <c r="BI6" s="36">
        <f t="shared" si="7"/>
        <v>1380.33</v>
      </c>
      <c r="BJ6" s="36">
        <f t="shared" si="7"/>
        <v>445.42</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110.99</v>
      </c>
      <c r="BR6" s="36">
        <f t="shared" ref="BR6:BZ6" si="8">IF(BR7="",NA(),BR7)</f>
        <v>107.31</v>
      </c>
      <c r="BS6" s="36">
        <f t="shared" si="8"/>
        <v>108.08</v>
      </c>
      <c r="BT6" s="36">
        <f t="shared" si="8"/>
        <v>111.47</v>
      </c>
      <c r="BU6" s="36">
        <f t="shared" si="8"/>
        <v>119.32</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187.12</v>
      </c>
      <c r="CC6" s="36">
        <f t="shared" ref="CC6:CK6" si="9">IF(CC7="",NA(),CC7)</f>
        <v>192.74</v>
      </c>
      <c r="CD6" s="36">
        <f t="shared" si="9"/>
        <v>181.23</v>
      </c>
      <c r="CE6" s="36">
        <f t="shared" si="9"/>
        <v>174.26</v>
      </c>
      <c r="CF6" s="36">
        <f t="shared" si="9"/>
        <v>163.1</v>
      </c>
      <c r="CG6" s="36">
        <f t="shared" si="9"/>
        <v>251.88</v>
      </c>
      <c r="CH6" s="36">
        <f t="shared" si="9"/>
        <v>247.43</v>
      </c>
      <c r="CI6" s="36">
        <f t="shared" si="9"/>
        <v>248.89</v>
      </c>
      <c r="CJ6" s="36">
        <f t="shared" si="9"/>
        <v>250.84</v>
      </c>
      <c r="CK6" s="36">
        <f t="shared" si="9"/>
        <v>235.61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49.29</v>
      </c>
      <c r="CS6" s="36">
        <f t="shared" si="10"/>
        <v>50.32</v>
      </c>
      <c r="CT6" s="36">
        <f t="shared" si="10"/>
        <v>49.89</v>
      </c>
      <c r="CU6" s="36">
        <f t="shared" si="10"/>
        <v>49.39</v>
      </c>
      <c r="CV6" s="36">
        <f t="shared" si="10"/>
        <v>49.25</v>
      </c>
      <c r="CW6" s="35" t="str">
        <f>IF(CW7="","",IF(CW7="-","【-】","【"&amp;SUBSTITUTE(TEXT(CW7,"#,##0.00"),"-","△")&amp;"】"))</f>
        <v>【60.09】</v>
      </c>
      <c r="CX6" s="36">
        <f>IF(CX7="",NA(),CX7)</f>
        <v>83.97</v>
      </c>
      <c r="CY6" s="36">
        <f t="shared" ref="CY6:DG6" si="11">IF(CY7="",NA(),CY7)</f>
        <v>85.43</v>
      </c>
      <c r="CZ6" s="36">
        <f t="shared" si="11"/>
        <v>86.79</v>
      </c>
      <c r="DA6" s="36">
        <f t="shared" si="11"/>
        <v>87.72</v>
      </c>
      <c r="DB6" s="36">
        <f t="shared" si="11"/>
        <v>88.61</v>
      </c>
      <c r="DC6" s="36">
        <f t="shared" si="11"/>
        <v>84.31</v>
      </c>
      <c r="DD6" s="36">
        <f t="shared" si="11"/>
        <v>84.57</v>
      </c>
      <c r="DE6" s="36">
        <f t="shared" si="11"/>
        <v>84.73</v>
      </c>
      <c r="DF6" s="36">
        <f t="shared" si="11"/>
        <v>83.96</v>
      </c>
      <c r="DG6" s="36">
        <f t="shared" si="11"/>
        <v>84.12</v>
      </c>
      <c r="DH6" s="35" t="str">
        <f>IF(DH7="","",IF(DH7="-","【-】","【"&amp;SUBSTITUTE(TEXT(DH7,"#,##0.00"),"-","△")&amp;"】"))</f>
        <v>【94.90】</v>
      </c>
      <c r="DI6" s="36">
        <f>IF(DI7="",NA(),DI7)</f>
        <v>4.43</v>
      </c>
      <c r="DJ6" s="36">
        <f t="shared" ref="DJ6:DR6" si="12">IF(DJ7="",NA(),DJ7)</f>
        <v>5.55</v>
      </c>
      <c r="DK6" s="36">
        <f t="shared" si="12"/>
        <v>12.96</v>
      </c>
      <c r="DL6" s="36">
        <f t="shared" si="12"/>
        <v>15.13</v>
      </c>
      <c r="DM6" s="36">
        <f t="shared" si="12"/>
        <v>17.25</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282138</v>
      </c>
      <c r="D7" s="38">
        <v>46</v>
      </c>
      <c r="E7" s="38">
        <v>17</v>
      </c>
      <c r="F7" s="38">
        <v>1</v>
      </c>
      <c r="G7" s="38">
        <v>0</v>
      </c>
      <c r="H7" s="38" t="s">
        <v>108</v>
      </c>
      <c r="I7" s="38" t="s">
        <v>109</v>
      </c>
      <c r="J7" s="38" t="s">
        <v>110</v>
      </c>
      <c r="K7" s="38" t="s">
        <v>111</v>
      </c>
      <c r="L7" s="38" t="s">
        <v>112</v>
      </c>
      <c r="M7" s="38"/>
      <c r="N7" s="39" t="s">
        <v>113</v>
      </c>
      <c r="O7" s="39">
        <v>56.61</v>
      </c>
      <c r="P7" s="39">
        <v>61.51</v>
      </c>
      <c r="Q7" s="39">
        <v>92.56</v>
      </c>
      <c r="R7" s="39">
        <v>3564</v>
      </c>
      <c r="S7" s="39">
        <v>41654</v>
      </c>
      <c r="T7" s="39">
        <v>132.44</v>
      </c>
      <c r="U7" s="39">
        <v>314.51</v>
      </c>
      <c r="V7" s="39">
        <v>25467</v>
      </c>
      <c r="W7" s="39">
        <v>11.03</v>
      </c>
      <c r="X7" s="39">
        <v>2308.88</v>
      </c>
      <c r="Y7" s="39">
        <v>104.61</v>
      </c>
      <c r="Z7" s="39">
        <v>101.79</v>
      </c>
      <c r="AA7" s="39">
        <v>107.59</v>
      </c>
      <c r="AB7" s="39">
        <v>101.6</v>
      </c>
      <c r="AC7" s="39">
        <v>99.56</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132.07</v>
      </c>
      <c r="AV7" s="39">
        <v>401.14</v>
      </c>
      <c r="AW7" s="39">
        <v>34.24</v>
      </c>
      <c r="AX7" s="39">
        <v>37.909999999999997</v>
      </c>
      <c r="AY7" s="39">
        <v>44.24</v>
      </c>
      <c r="AZ7" s="39">
        <v>372.33</v>
      </c>
      <c r="BA7" s="39">
        <v>318.06</v>
      </c>
      <c r="BB7" s="39">
        <v>68.510000000000005</v>
      </c>
      <c r="BC7" s="39">
        <v>70.16</v>
      </c>
      <c r="BD7" s="39">
        <v>79.709999999999994</v>
      </c>
      <c r="BE7" s="39">
        <v>59.95</v>
      </c>
      <c r="BF7" s="39">
        <v>1455.95</v>
      </c>
      <c r="BG7" s="39">
        <v>1467.13</v>
      </c>
      <c r="BH7" s="39">
        <v>1477.42</v>
      </c>
      <c r="BI7" s="39">
        <v>1380.33</v>
      </c>
      <c r="BJ7" s="39">
        <v>445.42</v>
      </c>
      <c r="BK7" s="39">
        <v>1309.43</v>
      </c>
      <c r="BL7" s="39">
        <v>1306.92</v>
      </c>
      <c r="BM7" s="39">
        <v>1203.71</v>
      </c>
      <c r="BN7" s="39">
        <v>1162.3599999999999</v>
      </c>
      <c r="BO7" s="39">
        <v>1047.6500000000001</v>
      </c>
      <c r="BP7" s="39">
        <v>728.3</v>
      </c>
      <c r="BQ7" s="39">
        <v>110.99</v>
      </c>
      <c r="BR7" s="39">
        <v>107.31</v>
      </c>
      <c r="BS7" s="39">
        <v>108.08</v>
      </c>
      <c r="BT7" s="39">
        <v>111.47</v>
      </c>
      <c r="BU7" s="39">
        <v>119.32</v>
      </c>
      <c r="BV7" s="39">
        <v>67.59</v>
      </c>
      <c r="BW7" s="39">
        <v>68.510000000000005</v>
      </c>
      <c r="BX7" s="39">
        <v>69.739999999999995</v>
      </c>
      <c r="BY7" s="39">
        <v>68.209999999999994</v>
      </c>
      <c r="BZ7" s="39">
        <v>74.040000000000006</v>
      </c>
      <c r="CA7" s="39">
        <v>100.04</v>
      </c>
      <c r="CB7" s="39">
        <v>187.12</v>
      </c>
      <c r="CC7" s="39">
        <v>192.74</v>
      </c>
      <c r="CD7" s="39">
        <v>181.23</v>
      </c>
      <c r="CE7" s="39">
        <v>174.26</v>
      </c>
      <c r="CF7" s="39">
        <v>163.1</v>
      </c>
      <c r="CG7" s="39">
        <v>251.88</v>
      </c>
      <c r="CH7" s="39">
        <v>247.43</v>
      </c>
      <c r="CI7" s="39">
        <v>248.89</v>
      </c>
      <c r="CJ7" s="39">
        <v>250.84</v>
      </c>
      <c r="CK7" s="39">
        <v>235.61</v>
      </c>
      <c r="CL7" s="39">
        <v>137.82</v>
      </c>
      <c r="CM7" s="39" t="s">
        <v>113</v>
      </c>
      <c r="CN7" s="39" t="s">
        <v>113</v>
      </c>
      <c r="CO7" s="39" t="s">
        <v>113</v>
      </c>
      <c r="CP7" s="39" t="s">
        <v>113</v>
      </c>
      <c r="CQ7" s="39" t="s">
        <v>113</v>
      </c>
      <c r="CR7" s="39">
        <v>49.29</v>
      </c>
      <c r="CS7" s="39">
        <v>50.32</v>
      </c>
      <c r="CT7" s="39">
        <v>49.89</v>
      </c>
      <c r="CU7" s="39">
        <v>49.39</v>
      </c>
      <c r="CV7" s="39">
        <v>49.25</v>
      </c>
      <c r="CW7" s="39">
        <v>60.09</v>
      </c>
      <c r="CX7" s="39">
        <v>83.97</v>
      </c>
      <c r="CY7" s="39">
        <v>85.43</v>
      </c>
      <c r="CZ7" s="39">
        <v>86.79</v>
      </c>
      <c r="DA7" s="39">
        <v>87.72</v>
      </c>
      <c r="DB7" s="39">
        <v>88.61</v>
      </c>
      <c r="DC7" s="39">
        <v>84.31</v>
      </c>
      <c r="DD7" s="39">
        <v>84.57</v>
      </c>
      <c r="DE7" s="39">
        <v>84.73</v>
      </c>
      <c r="DF7" s="39">
        <v>83.96</v>
      </c>
      <c r="DG7" s="39">
        <v>84.12</v>
      </c>
      <c r="DH7" s="39">
        <v>94.9</v>
      </c>
      <c r="DI7" s="39">
        <v>4.43</v>
      </c>
      <c r="DJ7" s="39">
        <v>5.55</v>
      </c>
      <c r="DK7" s="39">
        <v>12.96</v>
      </c>
      <c r="DL7" s="39">
        <v>15.13</v>
      </c>
      <c r="DM7" s="39">
        <v>17.25</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2018-02-13T10:55:28Z</cp:lastPrinted>
  <dcterms:created xsi:type="dcterms:W3CDTF">2017-12-25T01:52:37Z</dcterms:created>
  <dcterms:modified xsi:type="dcterms:W3CDTF">2018-02-13T11:10:43Z</dcterms:modified>
  <cp:category/>
</cp:coreProperties>
</file>