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経営総務係\総務係\04.決算統計\平成28年度\H28公営企業経営比較分析\24 南あわじ市（下3）\"/>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<sst xmlns="http://schemas.openxmlformats.org/spreadsheetml/2006/main" count="235" uniqueCount="123">
  <si>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</si>
  <si>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</si>
  <si>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</si>
  <si>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</si>
  <si>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</si>
  <si>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</si>
  <si>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</si>
  <si>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</si>
  <si>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</si>
  <si>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</si>
  <si>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</si>
  <si>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</si>
  <si>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</si>
  <si>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</si>
  <si>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</si>
  <si>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</si>
  <si>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</si>
  <si>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</si>
  <si>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</si>
  <si>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</si>
  <si>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</si>
  <si>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</si>
  <si>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</si>
  <si>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</si>
  <si>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</si>
  <si>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</si>
  <si>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</si>
  <si>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</si>
  <si>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</si>
  <si>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</si>
  <si>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</si>
  <si>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</si>
  <si>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</si>
  <si>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</si>
  <si>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</si>
  <si>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</si>
  <si>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</si>
  <si>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</si>
  <si>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</si>
  <si>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</si>
  <si>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</si>
  <si>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</si>
  <si>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</si>
  <si>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</si>
  <si>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</si>
  <si>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</si>
  <si>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</si>
  <si>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</si>
  <si>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</si>
  <si>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</si>
  <si>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</si>
  <si>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</si>
  <si>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</si>
  <si>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</si>
  <si>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</si>
  <si>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</si>
  <si>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</si>
  <si>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</si>
  <si>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</si>
  <si>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</si>
  <si>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</si>
  <si>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</si>
  <si>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</si>
  <si>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</si>
  <si>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</si>
  <si>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</si>
  <si>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</si>
  <si>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</si>
  <si>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</si>
  <si>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</si>
  <si>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</si>
  <si>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</si>
  <si>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</si>
  <si>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</si>
  <si>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</si>
  <si>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</si>
  <si>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</si>
  <si>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</si>
  <si>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</si>
  <si>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</si>
  <si>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</si>
  <si>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</si>
  <si>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</si>
  <si>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</si>
  <si>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</si>
  <si>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</si>
  <si>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</si>
  <si>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</si>
  <si>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</si>
  <si>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</si>
  <si>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</si>
  <si>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</si>
  <si>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</si>
  <si>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</si>
  <si>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</si>
  <si>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</si>
  <si>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</si>
  <si>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</si>
  <si>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</si>
  <si>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</si>
  <si>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</si>
  <si>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</si>
  <si>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</si>
  <si>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</si>
  <si>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</si>
  <si>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</si>
  <si>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</si>
  <si>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</si>
  <si>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南あわじ市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</si>
  <si>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</si>
  <si>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</si>
  <si>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</si>
  <si>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</si>
  <si>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</si>
  <si>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</si>
  <si>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</si>
  <si>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</si>
  <si>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</si>
  <si>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</si>
  <si>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平成7年度から建設事業を開始しているため、管渠等の老朽化は未だ見受けられないものの、本格的な人口減少社会の到来による使用料収入の減少が予測され、将来的な投資余力は減退の方向にある。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7"/>
  </si>
  <si>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今後の『経営戦略』における重要な検討課題である。
　②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98" eb="101">
      <t>カソカ</t>
    </rPh>
    <rPh sb="102" eb="105">
      <t>コウレイカ</t>
    </rPh>
    <rPh sb="106" eb="108">
      <t>シンコウ</t>
    </rPh>
    <rPh sb="119" eb="121">
      <t>シヨウ</t>
    </rPh>
    <rPh sb="141" eb="143">
      <t>ジシュ</t>
    </rPh>
    <rPh sb="143" eb="145">
      <t>ザイゲン</t>
    </rPh>
    <rPh sb="146" eb="148">
      <t>カクホ</t>
    </rPh>
    <rPh sb="172" eb="174">
      <t>コンゴ</t>
    </rPh>
    <rPh sb="199" eb="201">
      <t>シセツ</t>
    </rPh>
    <rPh sb="201" eb="203">
      <t>イジ</t>
    </rPh>
    <rPh sb="203" eb="205">
      <t>カンリ</t>
    </rPh>
    <rPh sb="206" eb="209">
      <t>コウリツカ</t>
    </rPh>
    <rPh sb="245" eb="247">
      <t>カイシ</t>
    </rPh>
    <rPh sb="261" eb="263">
      <t>シュホウ</t>
    </rPh>
    <rPh sb="266" eb="267">
      <t>チョウ</t>
    </rPh>
    <rPh sb="267" eb="270">
      <t>ジュミョウカ</t>
    </rPh>
    <rPh sb="270" eb="272">
      <t>タイサク</t>
    </rPh>
    <rPh sb="273" eb="274">
      <t>オコナ</t>
    </rPh>
    <rPh sb="281" eb="284">
      <t>コウリツテキ</t>
    </rPh>
    <rPh sb="285" eb="287">
      <t>イジ</t>
    </rPh>
    <rPh sb="287" eb="289">
      <t>カンリ</t>
    </rPh>
    <rPh sb="290" eb="292">
      <t>メザ</t>
    </rPh>
    <phoneticPr fontId="7"/>
  </si>
  <si>
    <t>非設置</t>
    <rPh sb="0" eb="1">
      <t>ヒ</t>
    </rPh>
    <rPh sb="1" eb="3">
      <t>セッチ</t>
    </rPh>
    <phoneticPr fontId="4"/>
  </si>
  <si>
    <t>　農業集落排水事業においては、平成18年度に全ての整備事業が完了していることから、新規接続及び使用料収入が伸び悩んでいる状態である。
　経費回収率については、平成28年度実施の統廃合により農集の一部が公共に統合されたこと等により平成28年度は48.42％となり、前年度より6.61％と大幅に改善し、年々良化してきている。
　汚水処理原価292.36円/㎥についても、統廃合等により前年度より大幅に良化しているといえるが、それでも使用料単価141.57円/㎥に対して約2.1倍のコストが掛かっており、この差が財源の不足となっており、一般会計補助金の繰出金に依存している状態である。
　平成28年度の施設利用率は30.99%と前年度より2.62%良化してきており、今後も処理施設の統廃合により施設利用率も改善できる見込みである。
　こういった現状を把握した上で、使用料収入の確保による経営基盤の強化と既存施設の統廃合並びに人口規模に応じた施設のダウンサイジング等を図って維持管理経費削減を行うことにより、今後の経営戦略において、使用料単価と汚水処理原価との差の縮小により自主財源率を高め、将来の施設更新が充分に可能な下水道事業を構築する必要がある。</t>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0" eb="62">
      <t>ジョウタイ</t>
    </rPh>
    <rPh sb="68" eb="70">
      <t>ケイヒ</t>
    </rPh>
    <rPh sb="70" eb="72">
      <t>カイシュウ</t>
    </rPh>
    <rPh sb="72" eb="73">
      <t>リツ</t>
    </rPh>
    <rPh sb="79" eb="81">
      <t>ヘイセイ</t>
    </rPh>
    <rPh sb="83" eb="85">
      <t>ネンド</t>
    </rPh>
    <rPh sb="85" eb="87">
      <t>ジッシ</t>
    </rPh>
    <rPh sb="88" eb="91">
      <t>トウハイゴウ</t>
    </rPh>
    <rPh sb="94" eb="95">
      <t>ノウ</t>
    </rPh>
    <rPh sb="95" eb="96">
      <t>シュウ</t>
    </rPh>
    <rPh sb="97" eb="99">
      <t>イチブ</t>
    </rPh>
    <rPh sb="100" eb="102">
      <t>コウキョウ</t>
    </rPh>
    <rPh sb="103" eb="105">
      <t>トウゴウ</t>
    </rPh>
    <rPh sb="110" eb="111">
      <t>トウ</t>
    </rPh>
    <rPh sb="114" eb="116">
      <t>ヘイセイ</t>
    </rPh>
    <rPh sb="118" eb="120">
      <t>ネンド</t>
    </rPh>
    <rPh sb="131" eb="134">
      <t>ゼンネンド</t>
    </rPh>
    <rPh sb="142" eb="144">
      <t>オオハバ</t>
    </rPh>
    <rPh sb="145" eb="147">
      <t>カイゼン</t>
    </rPh>
    <rPh sb="149" eb="151">
      <t>ネンネン</t>
    </rPh>
    <rPh sb="151" eb="153">
      <t>リョウカ</t>
    </rPh>
    <rPh sb="162" eb="164">
      <t>オスイ</t>
    </rPh>
    <rPh sb="164" eb="166">
      <t>ショリ</t>
    </rPh>
    <rPh sb="166" eb="168">
      <t>ゲンカ</t>
    </rPh>
    <rPh sb="183" eb="186">
      <t>トウハイゴウ</t>
    </rPh>
    <rPh sb="186" eb="187">
      <t>トウ</t>
    </rPh>
    <rPh sb="190" eb="193">
      <t>ゼンネンド</t>
    </rPh>
    <rPh sb="195" eb="197">
      <t>オオハバ</t>
    </rPh>
    <rPh sb="198" eb="200">
      <t>リョウカ</t>
    </rPh>
    <rPh sb="214" eb="217">
      <t>シヨウリョウ</t>
    </rPh>
    <rPh sb="217" eb="219">
      <t>タンカ</t>
    </rPh>
    <rPh sb="225" eb="226">
      <t>エン</t>
    </rPh>
    <rPh sb="229" eb="230">
      <t>タイ</t>
    </rPh>
    <rPh sb="232" eb="233">
      <t>ヤク</t>
    </rPh>
    <rPh sb="236" eb="237">
      <t>バイ</t>
    </rPh>
    <rPh sb="242" eb="243">
      <t>カ</t>
    </rPh>
    <rPh sb="251" eb="252">
      <t>サ</t>
    </rPh>
    <rPh sb="253" eb="255">
      <t>ザイゲン</t>
    </rPh>
    <rPh sb="256" eb="258">
      <t>フソク</t>
    </rPh>
    <rPh sb="265" eb="267">
      <t>イッパン</t>
    </rPh>
    <rPh sb="267" eb="269">
      <t>カイケイ</t>
    </rPh>
    <rPh sb="269" eb="272">
      <t>ホジョキン</t>
    </rPh>
    <rPh sb="273" eb="275">
      <t>クリダ</t>
    </rPh>
    <rPh sb="275" eb="276">
      <t>キン</t>
    </rPh>
    <rPh sb="277" eb="279">
      <t>イゾン</t>
    </rPh>
    <rPh sb="283" eb="285">
      <t>ジョウタイ</t>
    </rPh>
    <rPh sb="291" eb="293">
      <t>ヘイセイ</t>
    </rPh>
    <rPh sb="295" eb="297">
      <t>ネンド</t>
    </rPh>
    <rPh sb="298" eb="300">
      <t>シセツ</t>
    </rPh>
    <rPh sb="300" eb="303">
      <t>リヨウリツ</t>
    </rPh>
    <rPh sb="311" eb="314">
      <t>ゼンネンド</t>
    </rPh>
    <rPh sb="321" eb="323">
      <t>リョウカ</t>
    </rPh>
    <rPh sb="330" eb="332">
      <t>コンゴ</t>
    </rPh>
    <rPh sb="333" eb="335">
      <t>ショリ</t>
    </rPh>
    <rPh sb="335" eb="337">
      <t>シセツ</t>
    </rPh>
    <rPh sb="338" eb="341">
      <t>トウハイゴウ</t>
    </rPh>
    <rPh sb="344" eb="346">
      <t>シセツ</t>
    </rPh>
    <rPh sb="346" eb="349">
      <t>リヨウリツ</t>
    </rPh>
    <rPh sb="350" eb="352">
      <t>カイゼン</t>
    </rPh>
    <rPh sb="355" eb="357">
      <t>ミコ</t>
    </rPh>
    <rPh sb="398" eb="400">
      <t>キゾン</t>
    </rPh>
    <rPh sb="400" eb="402">
      <t>シセツ</t>
    </rPh>
    <rPh sb="403" eb="406">
      <t>トウハイゴウ</t>
    </rPh>
    <rPh sb="492" eb="494">
      <t>ショウライ</t>
    </rPh>
    <rPh sb="495" eb="497">
      <t>シセツ</t>
    </rPh>
    <rPh sb="497" eb="499">
      <t>コウシン</t>
    </rPh>
    <rPh sb="500" eb="502">
      <t>ジュウブン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</si>
</sst>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0.18</c:v>
                </c:pt>
                <c:pt idx="1">
                  <c:v>0</c:v>
                </c:pt>
                <c:pt idx="2">
                  <c:v>0</c:v>
                </c:pt>
                <c:pt idx="3">
                  <c:v>0</c:v>
                </c:pt>
                <c:pt idx="4">
                  <c:v>0</c:v>
                </c:pt>
              </c:numCache>
            </c:numRef>
          </c:val>
        </c:ser>
        <c:dLbls>
          <c:showLegendKey val="0"/>
          <c:showVal val="0"/>
          <c:showCatName val="0"/>
          <c:showSerName val="0"/>
          <c:showPercent val="0"/>
          <c:showBubbleSize val="0"/>
        </c:dLbls>
        <c:gapWidth val="150"/>
        <c:axId val="252180576"/>
        <c:axId val="25147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2180576"/>
        <c:axId val="251476088"/>
      </c:lineChart>
      <c:dateAx>
        <c:axId val="252180576"/>
        <c:scaling>
          <c:orientation val="minMax"/>
        </c:scaling>
        <c:delete val="1"/>
        <c:axPos val="b"/>
        <c:numFmt formatCode="ge" sourceLinked="1"/>
        <c:majorTickMark val="none"/>
        <c:minorTickMark val="none"/>
        <c:tickLblPos val="none"/>
        <c:crossAx val="251476088"/>
        <c:crosses val="autoZero"/>
        <c:auto val="1"/>
        <c:lblOffset val="100"/>
        <c:baseTimeUnit val="years"/>
      </c:dateAx>
      <c:valAx>
        <c:axId val="25147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27.43</c:v>
                </c:pt>
                <c:pt idx="1">
                  <c:v>28.27</c:v>
                </c:pt>
                <c:pt idx="2">
                  <c:v>28.37</c:v>
                </c:pt>
                <c:pt idx="3">
                  <c:v>28.37</c:v>
                </c:pt>
                <c:pt idx="4">
                  <c:v>30.99</c:v>
                </c:pt>
              </c:numCache>
            </c:numRef>
          </c:val>
        </c:ser>
        <c:dLbls>
          <c:showLegendKey val="0"/>
          <c:showVal val="0"/>
          <c:showCatName val="0"/>
          <c:showSerName val="0"/>
          <c:showPercent val="0"/>
          <c:showBubbleSize val="0"/>
        </c:dLbls>
        <c:gapWidth val="150"/>
        <c:axId val="343901720"/>
        <c:axId val="3439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343901720"/>
        <c:axId val="343902112"/>
      </c:lineChart>
      <c:dateAx>
        <c:axId val="343901720"/>
        <c:scaling>
          <c:orientation val="minMax"/>
        </c:scaling>
        <c:delete val="1"/>
        <c:axPos val="b"/>
        <c:numFmt formatCode="ge" sourceLinked="1"/>
        <c:majorTickMark val="none"/>
        <c:minorTickMark val="none"/>
        <c:tickLblPos val="none"/>
        <c:crossAx val="343902112"/>
        <c:crosses val="autoZero"/>
        <c:auto val="1"/>
        <c:lblOffset val="100"/>
        <c:baseTimeUnit val="years"/>
      </c:dateAx>
      <c:valAx>
        <c:axId val="3439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58.56</c:v>
                </c:pt>
                <c:pt idx="1">
                  <c:v>60.6</c:v>
                </c:pt>
                <c:pt idx="2">
                  <c:v>64.239999999999995</c:v>
                </c:pt>
                <c:pt idx="3">
                  <c:v>66.010000000000005</c:v>
                </c:pt>
                <c:pt idx="4">
                  <c:v>77.290000000000006</c:v>
                </c:pt>
              </c:numCache>
            </c:numRef>
          </c:val>
        </c:ser>
        <c:dLbls>
          <c:showLegendKey val="0"/>
          <c:showVal val="0"/>
          <c:showCatName val="0"/>
          <c:showSerName val="0"/>
          <c:showPercent val="0"/>
          <c:showBubbleSize val="0"/>
        </c:dLbls>
        <c:gapWidth val="150"/>
        <c:axId val="343903288"/>
        <c:axId val="3439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343903288"/>
        <c:axId val="343903680"/>
      </c:lineChart>
      <c:dateAx>
        <c:axId val="343903288"/>
        <c:scaling>
          <c:orientation val="minMax"/>
        </c:scaling>
        <c:delete val="1"/>
        <c:axPos val="b"/>
        <c:numFmt formatCode="ge" sourceLinked="1"/>
        <c:majorTickMark val="none"/>
        <c:minorTickMark val="none"/>
        <c:tickLblPos val="none"/>
        <c:crossAx val="343903680"/>
        <c:crosses val="autoZero"/>
        <c:auto val="1"/>
        <c:lblOffset val="100"/>
        <c:baseTimeUnit val="years"/>
      </c:dateAx>
      <c:valAx>
        <c:axId val="3439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80.44</c:v>
                </c:pt>
                <c:pt idx="1">
                  <c:v>83.6</c:v>
                </c:pt>
                <c:pt idx="2">
                  <c:v>100.42</c:v>
                </c:pt>
                <c:pt idx="3">
                  <c:v>100.1</c:v>
                </c:pt>
                <c:pt idx="4">
                  <c:v>100.11</c:v>
                </c:pt>
              </c:numCache>
            </c:numRef>
          </c:val>
        </c:ser>
        <c:dLbls>
          <c:showLegendKey val="0"/>
          <c:showVal val="0"/>
          <c:showCatName val="0"/>
          <c:showSerName val="0"/>
          <c:showPercent val="0"/>
          <c:showBubbleSize val="0"/>
        </c:dLbls>
        <c:gapWidth val="150"/>
        <c:axId val="347521864"/>
        <c:axId val="34752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97.53</c:v>
                </c:pt>
                <c:pt idx="3">
                  <c:v>99.64</c:v>
                </c:pt>
                <c:pt idx="4">
                  <c:v>99.66</c:v>
                </c:pt>
              </c:numCache>
            </c:numRef>
          </c:val>
          <c:smooth val="0"/>
        </c:ser>
        <c:dLbls>
          <c:showLegendKey val="0"/>
          <c:showVal val="0"/>
          <c:showCatName val="0"/>
          <c:showSerName val="0"/>
          <c:showPercent val="0"/>
          <c:showBubbleSize val="0"/>
        </c:dLbls>
        <c:marker val="1"/>
        <c:smooth val="0"/>
        <c:axId val="347521864"/>
        <c:axId val="347522256"/>
      </c:lineChart>
      <c:dateAx>
        <c:axId val="347521864"/>
        <c:scaling>
          <c:orientation val="minMax"/>
        </c:scaling>
        <c:delete val="1"/>
        <c:axPos val="b"/>
        <c:numFmt formatCode="ge" sourceLinked="1"/>
        <c:majorTickMark val="none"/>
        <c:minorTickMark val="none"/>
        <c:tickLblPos val="none"/>
        <c:crossAx val="347522256"/>
        <c:crosses val="autoZero"/>
        <c:auto val="1"/>
        <c:lblOffset val="100"/>
        <c:baseTimeUnit val="years"/>
      </c:dateAx>
      <c:valAx>
        <c:axId val="34752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13.74</c:v>
                </c:pt>
                <c:pt idx="1">
                  <c:v>16.78</c:v>
                </c:pt>
                <c:pt idx="2">
                  <c:v>22.7</c:v>
                </c:pt>
                <c:pt idx="3">
                  <c:v>25.62</c:v>
                </c:pt>
                <c:pt idx="4">
                  <c:v>32.590000000000003</c:v>
                </c:pt>
              </c:numCache>
            </c:numRef>
          </c:val>
        </c:ser>
        <c:dLbls>
          <c:showLegendKey val="0"/>
          <c:showVal val="0"/>
          <c:showCatName val="0"/>
          <c:showSerName val="0"/>
          <c:showPercent val="0"/>
          <c:showBubbleSize val="0"/>
        </c:dLbls>
        <c:gapWidth val="150"/>
        <c:axId val="347523432"/>
        <c:axId val="34752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20.68</c:v>
                </c:pt>
                <c:pt idx="3">
                  <c:v>22.41</c:v>
                </c:pt>
                <c:pt idx="4">
                  <c:v>22.9</c:v>
                </c:pt>
              </c:numCache>
            </c:numRef>
          </c:val>
          <c:smooth val="0"/>
        </c:ser>
        <c:dLbls>
          <c:showLegendKey val="0"/>
          <c:showVal val="0"/>
          <c:showCatName val="0"/>
          <c:showSerName val="0"/>
          <c:showPercent val="0"/>
          <c:showBubbleSize val="0"/>
        </c:dLbls>
        <c:marker val="1"/>
        <c:smooth val="0"/>
        <c:axId val="347523432"/>
        <c:axId val="347523824"/>
      </c:lineChart>
      <c:dateAx>
        <c:axId val="347523432"/>
        <c:scaling>
          <c:orientation val="minMax"/>
        </c:scaling>
        <c:delete val="1"/>
        <c:axPos val="b"/>
        <c:numFmt formatCode="ge" sourceLinked="1"/>
        <c:majorTickMark val="none"/>
        <c:minorTickMark val="none"/>
        <c:tickLblPos val="none"/>
        <c:crossAx val="347523824"/>
        <c:crosses val="autoZero"/>
        <c:auto val="1"/>
        <c:lblOffset val="100"/>
        <c:baseTimeUnit val="years"/>
      </c:dateAx>
      <c:valAx>
        <c:axId val="34752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2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480112"/>
        <c:axId val="34748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0.08</c:v>
                </c:pt>
                <c:pt idx="3">
                  <c:v>0</c:v>
                </c:pt>
                <c:pt idx="4">
                  <c:v>0</c:v>
                </c:pt>
              </c:numCache>
            </c:numRef>
          </c:val>
          <c:smooth val="0"/>
        </c:ser>
        <c:dLbls>
          <c:showLegendKey val="0"/>
          <c:showVal val="0"/>
          <c:showCatName val="0"/>
          <c:showSerName val="0"/>
          <c:showPercent val="0"/>
          <c:showBubbleSize val="0"/>
        </c:dLbls>
        <c:marker val="1"/>
        <c:smooth val="0"/>
        <c:axId val="347480112"/>
        <c:axId val="347480504"/>
      </c:lineChart>
      <c:dateAx>
        <c:axId val="347480112"/>
        <c:scaling>
          <c:orientation val="minMax"/>
        </c:scaling>
        <c:delete val="1"/>
        <c:axPos val="b"/>
        <c:numFmt formatCode="ge" sourceLinked="1"/>
        <c:majorTickMark val="none"/>
        <c:minorTickMark val="none"/>
        <c:tickLblPos val="none"/>
        <c:crossAx val="347480504"/>
        <c:crosses val="autoZero"/>
        <c:auto val="1"/>
        <c:lblOffset val="100"/>
        <c:baseTimeUnit val="years"/>
      </c:dateAx>
      <c:valAx>
        <c:axId val="3474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1453.19</c:v>
                </c:pt>
                <c:pt idx="1">
                  <c:v>1625.05</c:v>
                </c:pt>
                <c:pt idx="2">
                  <c:v>544.74</c:v>
                </c:pt>
                <c:pt idx="3">
                  <c:v>543.4</c:v>
                </c:pt>
                <c:pt idx="4" formatCode="#,##0.00;&quot;△&quot;#,##0.00">
                  <c:v>0</c:v>
                </c:pt>
              </c:numCache>
            </c:numRef>
          </c:val>
        </c:ser>
        <c:dLbls>
          <c:showLegendKey val="0"/>
          <c:showVal val="0"/>
          <c:showCatName val="0"/>
          <c:showSerName val="0"/>
          <c:showPercent val="0"/>
          <c:showBubbleSize val="0"/>
        </c:dLbls>
        <c:gapWidth val="150"/>
        <c:axId val="347481680"/>
        <c:axId val="34748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223.09</c:v>
                </c:pt>
                <c:pt idx="3">
                  <c:v>214.61</c:v>
                </c:pt>
                <c:pt idx="4">
                  <c:v>225.39</c:v>
                </c:pt>
              </c:numCache>
            </c:numRef>
          </c:val>
          <c:smooth val="0"/>
        </c:ser>
        <c:dLbls>
          <c:showLegendKey val="0"/>
          <c:showVal val="0"/>
          <c:showCatName val="0"/>
          <c:showSerName val="0"/>
          <c:showPercent val="0"/>
          <c:showBubbleSize val="0"/>
        </c:dLbls>
        <c:marker val="1"/>
        <c:smooth val="0"/>
        <c:axId val="347481680"/>
        <c:axId val="347482072"/>
      </c:lineChart>
      <c:dateAx>
        <c:axId val="347481680"/>
        <c:scaling>
          <c:orientation val="minMax"/>
        </c:scaling>
        <c:delete val="1"/>
        <c:axPos val="b"/>
        <c:numFmt formatCode="ge" sourceLinked="1"/>
        <c:majorTickMark val="none"/>
        <c:minorTickMark val="none"/>
        <c:tickLblPos val="none"/>
        <c:crossAx val="347482072"/>
        <c:crosses val="autoZero"/>
        <c:auto val="1"/>
        <c:lblOffset val="100"/>
        <c:baseTimeUnit val="years"/>
      </c:dateAx>
      <c:valAx>
        <c:axId val="34748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1254.78</c:v>
                </c:pt>
                <c:pt idx="1">
                  <c:v>426.17</c:v>
                </c:pt>
                <c:pt idx="2">
                  <c:v>20.93</c:v>
                </c:pt>
                <c:pt idx="3">
                  <c:v>18.71</c:v>
                </c:pt>
                <c:pt idx="4">
                  <c:v>51.65</c:v>
                </c:pt>
              </c:numCache>
            </c:numRef>
          </c:val>
        </c:ser>
        <c:dLbls>
          <c:showLegendKey val="0"/>
          <c:showVal val="0"/>
          <c:showCatName val="0"/>
          <c:showSerName val="0"/>
          <c:showPercent val="0"/>
          <c:showBubbleSize val="0"/>
        </c:dLbls>
        <c:gapWidth val="150"/>
        <c:axId val="347483248"/>
        <c:axId val="34748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33.03</c:v>
                </c:pt>
                <c:pt idx="3">
                  <c:v>29.45</c:v>
                </c:pt>
                <c:pt idx="4">
                  <c:v>31.84</c:v>
                </c:pt>
              </c:numCache>
            </c:numRef>
          </c:val>
          <c:smooth val="0"/>
        </c:ser>
        <c:dLbls>
          <c:showLegendKey val="0"/>
          <c:showVal val="0"/>
          <c:showCatName val="0"/>
          <c:showSerName val="0"/>
          <c:showPercent val="0"/>
          <c:showBubbleSize val="0"/>
        </c:dLbls>
        <c:marker val="1"/>
        <c:smooth val="0"/>
        <c:axId val="347483248"/>
        <c:axId val="347483640"/>
      </c:lineChart>
      <c:dateAx>
        <c:axId val="347483248"/>
        <c:scaling>
          <c:orientation val="minMax"/>
        </c:scaling>
        <c:delete val="1"/>
        <c:axPos val="b"/>
        <c:numFmt formatCode="ge" sourceLinked="1"/>
        <c:majorTickMark val="none"/>
        <c:minorTickMark val="none"/>
        <c:tickLblPos val="none"/>
        <c:crossAx val="347483640"/>
        <c:crosses val="autoZero"/>
        <c:auto val="1"/>
        <c:lblOffset val="100"/>
        <c:baseTimeUnit val="years"/>
      </c:dateAx>
      <c:valAx>
        <c:axId val="34748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4285.8599999999997</c:v>
                </c:pt>
                <c:pt idx="1">
                  <c:v>4117.8599999999997</c:v>
                </c:pt>
                <c:pt idx="2">
                  <c:v>7566.6</c:v>
                </c:pt>
                <c:pt idx="3">
                  <c:v>7359.38</c:v>
                </c:pt>
                <c:pt idx="4">
                  <c:v>3054.9</c:v>
                </c:pt>
              </c:numCache>
            </c:numRef>
          </c:val>
        </c:ser>
        <c:dLbls>
          <c:showLegendKey val="0"/>
          <c:showVal val="0"/>
          <c:showCatName val="0"/>
          <c:showSerName val="0"/>
          <c:showPercent val="0"/>
          <c:showBubbleSize val="0"/>
        </c:dLbls>
        <c:gapWidth val="150"/>
        <c:axId val="345150192"/>
        <c:axId val="34515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345150192"/>
        <c:axId val="345150584"/>
      </c:lineChart>
      <c:dateAx>
        <c:axId val="345150192"/>
        <c:scaling>
          <c:orientation val="minMax"/>
        </c:scaling>
        <c:delete val="1"/>
        <c:axPos val="b"/>
        <c:numFmt formatCode="ge" sourceLinked="1"/>
        <c:majorTickMark val="none"/>
        <c:minorTickMark val="none"/>
        <c:tickLblPos val="none"/>
        <c:crossAx val="345150584"/>
        <c:crosses val="autoZero"/>
        <c:auto val="1"/>
        <c:lblOffset val="100"/>
        <c:baseTimeUnit val="years"/>
      </c:dateAx>
      <c:valAx>
        <c:axId val="34515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5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23.26</c:v>
                </c:pt>
                <c:pt idx="1">
                  <c:v>26.72</c:v>
                </c:pt>
                <c:pt idx="2">
                  <c:v>35.42</c:v>
                </c:pt>
                <c:pt idx="3">
                  <c:v>41.81</c:v>
                </c:pt>
                <c:pt idx="4">
                  <c:v>48.42</c:v>
                </c:pt>
              </c:numCache>
            </c:numRef>
          </c:val>
        </c:ser>
        <c:dLbls>
          <c:showLegendKey val="0"/>
          <c:showVal val="0"/>
          <c:showCatName val="0"/>
          <c:showSerName val="0"/>
          <c:showPercent val="0"/>
          <c:showBubbleSize val="0"/>
        </c:dLbls>
        <c:gapWidth val="150"/>
        <c:axId val="345151760"/>
        <c:axId val="34515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345151760"/>
        <c:axId val="345152152"/>
      </c:lineChart>
      <c:dateAx>
        <c:axId val="345151760"/>
        <c:scaling>
          <c:orientation val="minMax"/>
        </c:scaling>
        <c:delete val="1"/>
        <c:axPos val="b"/>
        <c:numFmt formatCode="ge" sourceLinked="1"/>
        <c:majorTickMark val="none"/>
        <c:minorTickMark val="none"/>
        <c:tickLblPos val="none"/>
        <c:crossAx val="345152152"/>
        <c:crosses val="autoZero"/>
        <c:auto val="1"/>
        <c:lblOffset val="100"/>
        <c:baseTimeUnit val="years"/>
      </c:dateAx>
      <c:valAx>
        <c:axId val="34515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630.6</c:v>
                </c:pt>
                <c:pt idx="1">
                  <c:v>547.21</c:v>
                </c:pt>
                <c:pt idx="2">
                  <c:v>412.38</c:v>
                </c:pt>
                <c:pt idx="3">
                  <c:v>349.29</c:v>
                </c:pt>
                <c:pt idx="4">
                  <c:v>292.36</c:v>
                </c:pt>
              </c:numCache>
            </c:numRef>
          </c:val>
        </c:ser>
        <c:dLbls>
          <c:showLegendKey val="0"/>
          <c:showVal val="0"/>
          <c:showCatName val="0"/>
          <c:showSerName val="0"/>
          <c:showPercent val="0"/>
          <c:showBubbleSize val="0"/>
        </c:dLbls>
        <c:gapWidth val="150"/>
        <c:axId val="343900152"/>
        <c:axId val="3439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343900152"/>
        <c:axId val="343900544"/>
      </c:lineChart>
      <c:dateAx>
        <c:axId val="343900152"/>
        <c:scaling>
          <c:orientation val="minMax"/>
        </c:scaling>
        <c:delete val="1"/>
        <c:axPos val="b"/>
        <c:numFmt formatCode="ge" sourceLinked="1"/>
        <c:majorTickMark val="none"/>
        <c:minorTickMark val="none"/>
        <c:tickLblPos val="none"/>
        <c:crossAx val="343900544"/>
        <c:crosses val="autoZero"/>
        <c:auto val="1"/>
        <c:lblOffset val="100"/>
        <c:baseTimeUnit val="years"/>
      </c:dateAx>
      <c:valAx>
        <c:axId val="343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9" zoomScaleNormal="100" workbookViewId="0">
      <selection activeCell="CD21" sqref="CD2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南あわじ市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48733</v>
      </c>
      <c r="AM8" s="68"/>
      <c r="AN8" s="68"/>
      <c r="AO8" s="68"/>
      <c r="AP8" s="68"/>
      <c r="AQ8" s="68"/>
      <c r="AR8" s="68"/>
      <c r="AS8" s="68"/>
      <c r="AT8" s="67">
        <f>データ!T6</f>
        <v>229.01</v>
      </c>
      <c r="AU8" s="67"/>
      <c r="AV8" s="67"/>
      <c r="AW8" s="67"/>
      <c r="AX8" s="67"/>
      <c r="AY8" s="67"/>
      <c r="AZ8" s="67"/>
      <c r="BA8" s="67"/>
      <c r="BB8" s="67">
        <f>データ!U6</f>
        <v>212.8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41.94</v>
      </c>
      <c r="J10" s="67"/>
      <c r="K10" s="67"/>
      <c r="L10" s="67"/>
      <c r="M10" s="67"/>
      <c r="N10" s="67"/>
      <c r="O10" s="67"/>
      <c r="P10" s="67">
        <f>データ!P6</f>
        <v>4.49</v>
      </c>
      <c r="Q10" s="67"/>
      <c r="R10" s="67"/>
      <c r="S10" s="67"/>
      <c r="T10" s="67"/>
      <c r="U10" s="67"/>
      <c r="V10" s="67"/>
      <c r="W10" s="67">
        <f>データ!Q6</f>
        <v>99.5</v>
      </c>
      <c r="X10" s="67"/>
      <c r="Y10" s="67"/>
      <c r="Z10" s="67"/>
      <c r="AA10" s="67"/>
      <c r="AB10" s="67"/>
      <c r="AC10" s="67"/>
      <c r="AD10" s="68">
        <f>データ!R6</f>
        <v>2700</v>
      </c>
      <c r="AE10" s="68"/>
      <c r="AF10" s="68"/>
      <c r="AG10" s="68"/>
      <c r="AH10" s="68"/>
      <c r="AI10" s="68"/>
      <c r="AJ10" s="68"/>
      <c r="AK10" s="2"/>
      <c r="AL10" s="68">
        <f>データ!V6</f>
        <v>2175</v>
      </c>
      <c r="AM10" s="68"/>
      <c r="AN10" s="68"/>
      <c r="AO10" s="68"/>
      <c r="AP10" s="68"/>
      <c r="AQ10" s="68"/>
      <c r="AR10" s="68"/>
      <c r="AS10" s="68"/>
      <c r="AT10" s="67">
        <f>データ!W6</f>
        <v>0.57999999999999996</v>
      </c>
      <c r="AU10" s="67"/>
      <c r="AV10" s="67"/>
      <c r="AW10" s="67"/>
      <c r="AX10" s="67"/>
      <c r="AY10" s="67"/>
      <c r="AZ10" s="67"/>
      <c r="BA10" s="67"/>
      <c r="BB10" s="67">
        <f>データ!X6</f>
        <v>3750</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282243</v>
      </c>
      <c r="D6" s="34">
        <f t="shared" si="3"/>
        <v>46</v>
      </c>
      <c r="E6" s="34">
        <f t="shared" si="3"/>
        <v>17</v>
      </c>
      <c r="F6" s="34">
        <f t="shared" si="3"/>
        <v>5</v>
      </c>
      <c r="G6" s="34">
        <f t="shared" si="3"/>
        <v>0</v>
      </c>
      <c r="H6" s="34" t="str">
        <f t="shared" si="3"/>
        <v>兵庫県　南あわじ市</v>
      </c>
      <c r="I6" s="34" t="str">
        <f t="shared" si="3"/>
        <v>法適用</v>
      </c>
      <c r="J6" s="34" t="str">
        <f t="shared" si="3"/>
        <v>下水道事業</v>
      </c>
      <c r="K6" s="34" t="str">
        <f t="shared" si="3"/>
        <v>農業集落排水</v>
      </c>
      <c r="L6" s="34" t="str">
        <f t="shared" si="3"/>
        <v>F2</v>
      </c>
      <c r="M6" s="34">
        <f t="shared" si="3"/>
        <v>0</v>
      </c>
      <c r="N6" s="35" t="str">
        <f t="shared" si="3"/>
        <v>-</v>
      </c>
      <c r="O6" s="35">
        <f t="shared" si="3"/>
        <v>41.94</v>
      </c>
      <c r="P6" s="35">
        <f t="shared" si="3"/>
        <v>4.49</v>
      </c>
      <c r="Q6" s="35">
        <f t="shared" si="3"/>
        <v>99.5</v>
      </c>
      <c r="R6" s="35">
        <f t="shared" si="3"/>
        <v>2700</v>
      </c>
      <c r="S6" s="35">
        <f t="shared" si="3"/>
        <v>48733</v>
      </c>
      <c r="T6" s="35">
        <f t="shared" si="3"/>
        <v>229.01</v>
      </c>
      <c r="U6" s="35">
        <f t="shared" si="3"/>
        <v>212.8</v>
      </c>
      <c r="V6" s="35">
        <f t="shared" si="3"/>
        <v>2175</v>
      </c>
      <c r="W6" s="35">
        <f t="shared" si="3"/>
        <v>0.57999999999999996</v>
      </c>
      <c r="X6" s="35">
        <f t="shared" si="3"/>
        <v>3750</v>
      </c>
      <c r="Y6" s="36">
        <f>IF(Y7="",NA(),Y7)</f>
        <v>80.44</v>
      </c>
      <c r="Z6" s="36">
        <f t="shared" ref="Z6:AH6" si="4">IF(Z7="",NA(),Z7)</f>
        <v>83.6</v>
      </c>
      <c r="AA6" s="36">
        <f t="shared" si="4"/>
        <v>100.42</v>
      </c>
      <c r="AB6" s="36">
        <f t="shared" si="4"/>
        <v>100.1</v>
      </c>
      <c r="AC6" s="36">
        <f t="shared" si="4"/>
        <v>100.11</v>
      </c>
      <c r="AD6" s="36">
        <f t="shared" si="4"/>
        <v>81.87</v>
      </c>
      <c r="AE6" s="36">
        <f t="shared" si="4"/>
        <v>92.63</v>
      </c>
      <c r="AF6" s="36">
        <f t="shared" si="4"/>
        <v>97.53</v>
      </c>
      <c r="AG6" s="36">
        <f t="shared" si="4"/>
        <v>99.64</v>
      </c>
      <c r="AH6" s="36">
        <f t="shared" si="4"/>
        <v>99.66</v>
      </c>
      <c r="AI6" s="35" t="str">
        <f>IF(AI7="","",IF(AI7="-","【-】","【"&amp;SUBSTITUTE(TEXT(AI7,"#,##0.00"),"-","△")&amp;"】"))</f>
        <v>【99.11】</v>
      </c>
      <c r="AJ6" s="36">
        <f>IF(AJ7="",NA(),AJ7)</f>
        <v>1453.19</v>
      </c>
      <c r="AK6" s="36">
        <f t="shared" ref="AK6:AS6" si="5">IF(AK7="",NA(),AK7)</f>
        <v>1625.05</v>
      </c>
      <c r="AL6" s="36">
        <f t="shared" si="5"/>
        <v>544.74</v>
      </c>
      <c r="AM6" s="36">
        <f t="shared" si="5"/>
        <v>543.4</v>
      </c>
      <c r="AN6" s="35">
        <f t="shared" si="5"/>
        <v>0</v>
      </c>
      <c r="AO6" s="36">
        <f t="shared" si="5"/>
        <v>417.55</v>
      </c>
      <c r="AP6" s="36">
        <f t="shared" si="5"/>
        <v>680.39</v>
      </c>
      <c r="AQ6" s="36">
        <f t="shared" si="5"/>
        <v>223.09</v>
      </c>
      <c r="AR6" s="36">
        <f t="shared" si="5"/>
        <v>214.61</v>
      </c>
      <c r="AS6" s="36">
        <f t="shared" si="5"/>
        <v>225.39</v>
      </c>
      <c r="AT6" s="35" t="str">
        <f>IF(AT7="","",IF(AT7="-","【-】","【"&amp;SUBSTITUTE(TEXT(AT7,"#,##0.00"),"-","△")&amp;"】"))</f>
        <v>【206.58】</v>
      </c>
      <c r="AU6" s="36">
        <f>IF(AU7="",NA(),AU7)</f>
        <v>1254.78</v>
      </c>
      <c r="AV6" s="36">
        <f t="shared" ref="AV6:BD6" si="6">IF(AV7="",NA(),AV7)</f>
        <v>426.17</v>
      </c>
      <c r="AW6" s="36">
        <f t="shared" si="6"/>
        <v>20.93</v>
      </c>
      <c r="AX6" s="36">
        <f t="shared" si="6"/>
        <v>18.71</v>
      </c>
      <c r="AY6" s="36">
        <f t="shared" si="6"/>
        <v>51.65</v>
      </c>
      <c r="AZ6" s="36">
        <f t="shared" si="6"/>
        <v>224.58</v>
      </c>
      <c r="BA6" s="36">
        <f t="shared" si="6"/>
        <v>268.19</v>
      </c>
      <c r="BB6" s="36">
        <f t="shared" si="6"/>
        <v>33.03</v>
      </c>
      <c r="BC6" s="36">
        <f t="shared" si="6"/>
        <v>29.45</v>
      </c>
      <c r="BD6" s="36">
        <f t="shared" si="6"/>
        <v>31.84</v>
      </c>
      <c r="BE6" s="35" t="str">
        <f>IF(BE7="","",IF(BE7="-","【-】","【"&amp;SUBSTITUTE(TEXT(BE7,"#,##0.00"),"-","△")&amp;"】"))</f>
        <v>【34.54】</v>
      </c>
      <c r="BF6" s="36">
        <f>IF(BF7="",NA(),BF7)</f>
        <v>4285.8599999999997</v>
      </c>
      <c r="BG6" s="36">
        <f t="shared" ref="BG6:BO6" si="7">IF(BG7="",NA(),BG7)</f>
        <v>4117.8599999999997</v>
      </c>
      <c r="BH6" s="36">
        <f t="shared" si="7"/>
        <v>7566.6</v>
      </c>
      <c r="BI6" s="36">
        <f t="shared" si="7"/>
        <v>7359.38</v>
      </c>
      <c r="BJ6" s="36">
        <f t="shared" si="7"/>
        <v>3054.9</v>
      </c>
      <c r="BK6" s="36">
        <f t="shared" si="7"/>
        <v>1144.05</v>
      </c>
      <c r="BL6" s="36">
        <f t="shared" si="7"/>
        <v>1117.1099999999999</v>
      </c>
      <c r="BM6" s="36">
        <f t="shared" si="7"/>
        <v>1044.8</v>
      </c>
      <c r="BN6" s="36">
        <f t="shared" si="7"/>
        <v>1081.8</v>
      </c>
      <c r="BO6" s="36">
        <f t="shared" si="7"/>
        <v>974.93</v>
      </c>
      <c r="BP6" s="35" t="str">
        <f>IF(BP7="","",IF(BP7="-","【-】","【"&amp;SUBSTITUTE(TEXT(BP7,"#,##0.00"),"-","△")&amp;"】"))</f>
        <v>【914.53】</v>
      </c>
      <c r="BQ6" s="36">
        <f>IF(BQ7="",NA(),BQ7)</f>
        <v>23.26</v>
      </c>
      <c r="BR6" s="36">
        <f t="shared" ref="BR6:BZ6" si="8">IF(BR7="",NA(),BR7)</f>
        <v>26.72</v>
      </c>
      <c r="BS6" s="36">
        <f t="shared" si="8"/>
        <v>35.42</v>
      </c>
      <c r="BT6" s="36">
        <f t="shared" si="8"/>
        <v>41.81</v>
      </c>
      <c r="BU6" s="36">
        <f t="shared" si="8"/>
        <v>48.42</v>
      </c>
      <c r="BV6" s="36">
        <f t="shared" si="8"/>
        <v>42.48</v>
      </c>
      <c r="BW6" s="36">
        <f t="shared" si="8"/>
        <v>41.04</v>
      </c>
      <c r="BX6" s="36">
        <f t="shared" si="8"/>
        <v>50.82</v>
      </c>
      <c r="BY6" s="36">
        <f t="shared" si="8"/>
        <v>52.19</v>
      </c>
      <c r="BZ6" s="36">
        <f t="shared" si="8"/>
        <v>55.32</v>
      </c>
      <c r="CA6" s="35" t="str">
        <f>IF(CA7="","",IF(CA7="-","【-】","【"&amp;SUBSTITUTE(TEXT(CA7,"#,##0.00"),"-","△")&amp;"】"))</f>
        <v>【55.73】</v>
      </c>
      <c r="CB6" s="36">
        <f>IF(CB7="",NA(),CB7)</f>
        <v>630.6</v>
      </c>
      <c r="CC6" s="36">
        <f t="shared" ref="CC6:CK6" si="9">IF(CC7="",NA(),CC7)</f>
        <v>547.21</v>
      </c>
      <c r="CD6" s="36">
        <f t="shared" si="9"/>
        <v>412.38</v>
      </c>
      <c r="CE6" s="36">
        <f t="shared" si="9"/>
        <v>349.29</v>
      </c>
      <c r="CF6" s="36">
        <f t="shared" si="9"/>
        <v>292.36</v>
      </c>
      <c r="CG6" s="36">
        <f t="shared" si="9"/>
        <v>343.8</v>
      </c>
      <c r="CH6" s="36">
        <f t="shared" si="9"/>
        <v>357.08</v>
      </c>
      <c r="CI6" s="36">
        <f t="shared" si="9"/>
        <v>300.52</v>
      </c>
      <c r="CJ6" s="36">
        <f t="shared" si="9"/>
        <v>296.14</v>
      </c>
      <c r="CK6" s="36">
        <f t="shared" si="9"/>
        <v>283.17</v>
      </c>
      <c r="CL6" s="35" t="str">
        <f>IF(CL7="","",IF(CL7="-","【-】","【"&amp;SUBSTITUTE(TEXT(CL7,"#,##0.00"),"-","△")&amp;"】"))</f>
        <v>【276.78】</v>
      </c>
      <c r="CM6" s="36">
        <f>IF(CM7="",NA(),CM7)</f>
        <v>27.43</v>
      </c>
      <c r="CN6" s="36">
        <f t="shared" ref="CN6:CV6" si="10">IF(CN7="",NA(),CN7)</f>
        <v>28.27</v>
      </c>
      <c r="CO6" s="36">
        <f t="shared" si="10"/>
        <v>28.37</v>
      </c>
      <c r="CP6" s="36">
        <f t="shared" si="10"/>
        <v>28.37</v>
      </c>
      <c r="CQ6" s="36">
        <f t="shared" si="10"/>
        <v>30.99</v>
      </c>
      <c r="CR6" s="36">
        <f t="shared" si="10"/>
        <v>46.06</v>
      </c>
      <c r="CS6" s="36">
        <f t="shared" si="10"/>
        <v>45.95</v>
      </c>
      <c r="CT6" s="36">
        <f t="shared" si="10"/>
        <v>53.24</v>
      </c>
      <c r="CU6" s="36">
        <f t="shared" si="10"/>
        <v>52.31</v>
      </c>
      <c r="CV6" s="36">
        <f t="shared" si="10"/>
        <v>60.65</v>
      </c>
      <c r="CW6" s="35" t="str">
        <f>IF(CW7="","",IF(CW7="-","【-】","【"&amp;SUBSTITUTE(TEXT(CW7,"#,##0.00"),"-","△")&amp;"】"))</f>
        <v>【59.15】</v>
      </c>
      <c r="CX6" s="36">
        <f>IF(CX7="",NA(),CX7)</f>
        <v>58.56</v>
      </c>
      <c r="CY6" s="36">
        <f t="shared" ref="CY6:DG6" si="11">IF(CY7="",NA(),CY7)</f>
        <v>60.6</v>
      </c>
      <c r="CZ6" s="36">
        <f t="shared" si="11"/>
        <v>64.239999999999995</v>
      </c>
      <c r="DA6" s="36">
        <f t="shared" si="11"/>
        <v>66.010000000000005</v>
      </c>
      <c r="DB6" s="36">
        <f t="shared" si="11"/>
        <v>77.290000000000006</v>
      </c>
      <c r="DC6" s="36">
        <f t="shared" si="11"/>
        <v>72.989999999999995</v>
      </c>
      <c r="DD6" s="36">
        <f t="shared" si="11"/>
        <v>71.97</v>
      </c>
      <c r="DE6" s="36">
        <f t="shared" si="11"/>
        <v>84.07</v>
      </c>
      <c r="DF6" s="36">
        <f t="shared" si="11"/>
        <v>84.32</v>
      </c>
      <c r="DG6" s="36">
        <f t="shared" si="11"/>
        <v>84.58</v>
      </c>
      <c r="DH6" s="35" t="str">
        <f>IF(DH7="","",IF(DH7="-","【-】","【"&amp;SUBSTITUTE(TEXT(DH7,"#,##0.00"),"-","△")&amp;"】"))</f>
        <v>【85.01】</v>
      </c>
      <c r="DI6" s="36">
        <f>IF(DI7="",NA(),DI7)</f>
        <v>13.74</v>
      </c>
      <c r="DJ6" s="36">
        <f t="shared" ref="DJ6:DR6" si="12">IF(DJ7="",NA(),DJ7)</f>
        <v>16.78</v>
      </c>
      <c r="DK6" s="36">
        <f t="shared" si="12"/>
        <v>22.7</v>
      </c>
      <c r="DL6" s="36">
        <f t="shared" si="12"/>
        <v>25.62</v>
      </c>
      <c r="DM6" s="36">
        <f t="shared" si="12"/>
        <v>32.590000000000003</v>
      </c>
      <c r="DN6" s="36">
        <f t="shared" si="12"/>
        <v>10.37</v>
      </c>
      <c r="DO6" s="36">
        <f t="shared" si="12"/>
        <v>10.77</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6">
        <f t="shared" si="13"/>
        <v>0.08</v>
      </c>
      <c r="EB6" s="35">
        <f t="shared" si="13"/>
        <v>0</v>
      </c>
      <c r="EC6" s="35">
        <f t="shared" si="13"/>
        <v>0</v>
      </c>
      <c r="ED6" s="35" t="str">
        <f>IF(ED7="","",IF(ED7="-","【-】","【"&amp;SUBSTITUTE(TEXT(ED7,"#,##0.00"),"-","△")&amp;"】"))</f>
        <v>【0.00】</v>
      </c>
      <c r="EE6" s="36">
        <f>IF(EE7="",NA(),EE7)</f>
        <v>0.18</v>
      </c>
      <c r="EF6" s="35">
        <f t="shared" ref="EF6:EN6" si="14">IF(EF7="",NA(),EF7)</f>
        <v>0</v>
      </c>
      <c r="EG6" s="35">
        <f t="shared" si="14"/>
        <v>0</v>
      </c>
      <c r="EH6" s="35">
        <f t="shared" si="14"/>
        <v>0</v>
      </c>
      <c r="EI6" s="35">
        <f t="shared" si="14"/>
        <v>0</v>
      </c>
      <c r="EJ6" s="36">
        <f t="shared" si="14"/>
        <v>0.06</v>
      </c>
      <c r="EK6" s="36">
        <f t="shared" si="14"/>
        <v>0.04</v>
      </c>
      <c r="EL6" s="36">
        <f t="shared" si="14"/>
        <v>0.02</v>
      </c>
      <c r="EM6" s="36">
        <f t="shared" si="14"/>
        <v>0.01</v>
      </c>
      <c r="EN6" s="36">
        <f t="shared" si="14"/>
        <v>2.0499999999999998</v>
      </c>
      <c r="EO6" s="35" t="str">
        <f>IF(EO7="","",IF(EO7="-","【-】","【"&amp;SUBSTITUTE(TEXT(EO7,"#,##0.00"),"-","△")&amp;"】"))</f>
        <v>【1.58】</v>
      </c>
    </row>
    <row r="7" spans="1:148" s="37" customFormat="1">
      <c r="A7" s="29"/>
      <c r="B7" s="38">
        <v>2016</v>
      </c>
      <c r="C7" s="38">
        <v>282243</v>
      </c>
      <c r="D7" s="38">
        <v>46</v>
      </c>
      <c r="E7" s="38">
        <v>17</v>
      </c>
      <c r="F7" s="38">
        <v>5</v>
      </c>
      <c r="G7" s="38">
        <v>0</v>
      </c>
      <c r="H7" s="38" t="s">
        <v>108</v>
      </c>
      <c r="I7" s="38" t="s">
        <v>109</v>
      </c>
      <c r="J7" s="38" t="s">
        <v>110</v>
      </c>
      <c r="K7" s="38" t="s">
        <v>111</v>
      </c>
      <c r="L7" s="38" t="s">
        <v>112</v>
      </c>
      <c r="M7" s="38"/>
      <c r="N7" s="39" t="s">
        <v>113</v>
      </c>
      <c r="O7" s="39">
        <v>41.94</v>
      </c>
      <c r="P7" s="39">
        <v>4.49</v>
      </c>
      <c r="Q7" s="39">
        <v>99.5</v>
      </c>
      <c r="R7" s="39">
        <v>2700</v>
      </c>
      <c r="S7" s="39">
        <v>48733</v>
      </c>
      <c r="T7" s="39">
        <v>229.01</v>
      </c>
      <c r="U7" s="39">
        <v>212.8</v>
      </c>
      <c r="V7" s="39">
        <v>2175</v>
      </c>
      <c r="W7" s="39">
        <v>0.57999999999999996</v>
      </c>
      <c r="X7" s="39">
        <v>3750</v>
      </c>
      <c r="Y7" s="39">
        <v>80.44</v>
      </c>
      <c r="Z7" s="39">
        <v>83.6</v>
      </c>
      <c r="AA7" s="39">
        <v>100.42</v>
      </c>
      <c r="AB7" s="39">
        <v>100.1</v>
      </c>
      <c r="AC7" s="39">
        <v>100.11</v>
      </c>
      <c r="AD7" s="39">
        <v>81.87</v>
      </c>
      <c r="AE7" s="39">
        <v>92.63</v>
      </c>
      <c r="AF7" s="39">
        <v>97.53</v>
      </c>
      <c r="AG7" s="39">
        <v>99.64</v>
      </c>
      <c r="AH7" s="39">
        <v>99.66</v>
      </c>
      <c r="AI7" s="39">
        <v>99.11</v>
      </c>
      <c r="AJ7" s="39">
        <v>1453.19</v>
      </c>
      <c r="AK7" s="39">
        <v>1625.05</v>
      </c>
      <c r="AL7" s="39">
        <v>544.74</v>
      </c>
      <c r="AM7" s="39">
        <v>543.4</v>
      </c>
      <c r="AN7" s="39">
        <v>0</v>
      </c>
      <c r="AO7" s="39">
        <v>417.55</v>
      </c>
      <c r="AP7" s="39">
        <v>680.39</v>
      </c>
      <c r="AQ7" s="39">
        <v>223.09</v>
      </c>
      <c r="AR7" s="39">
        <v>214.61</v>
      </c>
      <c r="AS7" s="39">
        <v>225.39</v>
      </c>
      <c r="AT7" s="39">
        <v>206.58</v>
      </c>
      <c r="AU7" s="39">
        <v>1254.78</v>
      </c>
      <c r="AV7" s="39">
        <v>426.17</v>
      </c>
      <c r="AW7" s="39">
        <v>20.93</v>
      </c>
      <c r="AX7" s="39">
        <v>18.71</v>
      </c>
      <c r="AY7" s="39">
        <v>51.65</v>
      </c>
      <c r="AZ7" s="39">
        <v>224.58</v>
      </c>
      <c r="BA7" s="39">
        <v>268.19</v>
      </c>
      <c r="BB7" s="39">
        <v>33.03</v>
      </c>
      <c r="BC7" s="39">
        <v>29.45</v>
      </c>
      <c r="BD7" s="39">
        <v>31.84</v>
      </c>
      <c r="BE7" s="39">
        <v>34.54</v>
      </c>
      <c r="BF7" s="39">
        <v>4285.8599999999997</v>
      </c>
      <c r="BG7" s="39">
        <v>4117.8599999999997</v>
      </c>
      <c r="BH7" s="39">
        <v>7566.6</v>
      </c>
      <c r="BI7" s="39">
        <v>7359.38</v>
      </c>
      <c r="BJ7" s="39">
        <v>3054.9</v>
      </c>
      <c r="BK7" s="39">
        <v>1144.05</v>
      </c>
      <c r="BL7" s="39">
        <v>1117.1099999999999</v>
      </c>
      <c r="BM7" s="39">
        <v>1044.8</v>
      </c>
      <c r="BN7" s="39">
        <v>1081.8</v>
      </c>
      <c r="BO7" s="39">
        <v>974.93</v>
      </c>
      <c r="BP7" s="39">
        <v>914.53</v>
      </c>
      <c r="BQ7" s="39">
        <v>23.26</v>
      </c>
      <c r="BR7" s="39">
        <v>26.72</v>
      </c>
      <c r="BS7" s="39">
        <v>35.42</v>
      </c>
      <c r="BT7" s="39">
        <v>41.81</v>
      </c>
      <c r="BU7" s="39">
        <v>48.42</v>
      </c>
      <c r="BV7" s="39">
        <v>42.48</v>
      </c>
      <c r="BW7" s="39">
        <v>41.04</v>
      </c>
      <c r="BX7" s="39">
        <v>50.82</v>
      </c>
      <c r="BY7" s="39">
        <v>52.19</v>
      </c>
      <c r="BZ7" s="39">
        <v>55.32</v>
      </c>
      <c r="CA7" s="39">
        <v>55.73</v>
      </c>
      <c r="CB7" s="39">
        <v>630.6</v>
      </c>
      <c r="CC7" s="39">
        <v>547.21</v>
      </c>
      <c r="CD7" s="39">
        <v>412.38</v>
      </c>
      <c r="CE7" s="39">
        <v>349.29</v>
      </c>
      <c r="CF7" s="39">
        <v>292.36</v>
      </c>
      <c r="CG7" s="39">
        <v>343.8</v>
      </c>
      <c r="CH7" s="39">
        <v>357.08</v>
      </c>
      <c r="CI7" s="39">
        <v>300.52</v>
      </c>
      <c r="CJ7" s="39">
        <v>296.14</v>
      </c>
      <c r="CK7" s="39">
        <v>283.17</v>
      </c>
      <c r="CL7" s="39">
        <v>276.77999999999997</v>
      </c>
      <c r="CM7" s="39">
        <v>27.43</v>
      </c>
      <c r="CN7" s="39">
        <v>28.27</v>
      </c>
      <c r="CO7" s="39">
        <v>28.37</v>
      </c>
      <c r="CP7" s="39">
        <v>28.37</v>
      </c>
      <c r="CQ7" s="39">
        <v>30.99</v>
      </c>
      <c r="CR7" s="39">
        <v>46.06</v>
      </c>
      <c r="CS7" s="39">
        <v>45.95</v>
      </c>
      <c r="CT7" s="39">
        <v>53.24</v>
      </c>
      <c r="CU7" s="39">
        <v>52.31</v>
      </c>
      <c r="CV7" s="39">
        <v>60.65</v>
      </c>
      <c r="CW7" s="39">
        <v>59.15</v>
      </c>
      <c r="CX7" s="39">
        <v>58.56</v>
      </c>
      <c r="CY7" s="39">
        <v>60.6</v>
      </c>
      <c r="CZ7" s="39">
        <v>64.239999999999995</v>
      </c>
      <c r="DA7" s="39">
        <v>66.010000000000005</v>
      </c>
      <c r="DB7" s="39">
        <v>77.290000000000006</v>
      </c>
      <c r="DC7" s="39">
        <v>72.989999999999995</v>
      </c>
      <c r="DD7" s="39">
        <v>71.97</v>
      </c>
      <c r="DE7" s="39">
        <v>84.07</v>
      </c>
      <c r="DF7" s="39">
        <v>84.32</v>
      </c>
      <c r="DG7" s="39">
        <v>84.58</v>
      </c>
      <c r="DH7" s="39">
        <v>85.01</v>
      </c>
      <c r="DI7" s="39">
        <v>13.74</v>
      </c>
      <c r="DJ7" s="39">
        <v>16.78</v>
      </c>
      <c r="DK7" s="39">
        <v>22.7</v>
      </c>
      <c r="DL7" s="39">
        <v>25.62</v>
      </c>
      <c r="DM7" s="39">
        <v>32.590000000000003</v>
      </c>
      <c r="DN7" s="39">
        <v>10.37</v>
      </c>
      <c r="DO7" s="39">
        <v>10.77</v>
      </c>
      <c r="DP7" s="39">
        <v>20.68</v>
      </c>
      <c r="DQ7" s="39">
        <v>22.41</v>
      </c>
      <c r="DR7" s="39">
        <v>22.9</v>
      </c>
      <c r="DS7" s="39">
        <v>22.37</v>
      </c>
      <c r="DT7" s="39">
        <v>0</v>
      </c>
      <c r="DU7" s="39">
        <v>0</v>
      </c>
      <c r="DV7" s="39">
        <v>0</v>
      </c>
      <c r="DW7" s="39">
        <v>0</v>
      </c>
      <c r="DX7" s="39">
        <v>0</v>
      </c>
      <c r="DY7" s="39">
        <v>0</v>
      </c>
      <c r="DZ7" s="39">
        <v>0</v>
      </c>
      <c r="EA7" s="39">
        <v>0.08</v>
      </c>
      <c r="EB7" s="39">
        <v>0</v>
      </c>
      <c r="EC7" s="39">
        <v>0</v>
      </c>
      <c r="ED7" s="39">
        <v>0</v>
      </c>
      <c r="EE7" s="39">
        <v>0.18</v>
      </c>
      <c r="EF7" s="39">
        <v>0</v>
      </c>
      <c r="EG7" s="39">
        <v>0</v>
      </c>
      <c r="EH7" s="39">
        <v>0</v>
      </c>
      <c r="EI7" s="39">
        <v>0</v>
      </c>
      <c r="EJ7" s="39">
        <v>0.06</v>
      </c>
      <c r="EK7" s="39">
        <v>0.04</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U000645</cp:lastModifiedBy>
  <cp:lastPrinted>2018-02-09T00:18:28Z</cp:lastPrinted>
  <dcterms:created xsi:type="dcterms:W3CDTF">2017-12-25T01:58:43Z</dcterms:created>
  <dcterms:modified xsi:type="dcterms:W3CDTF">2018-02-14T06:09:29Z</dcterms:modified>
  <cp:category/>
</cp:coreProperties>
</file>