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総務財政部\総務財政課\2018(H30)年度\財政係\⑦財務報告・財政事情\H28財政状況資料集\提出３\"/>
    </mc:Choice>
  </mc:AlternateContent>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concurrentManualCount="2"/>
</workbook>
</file>

<file path=xl/calcChain.xml><?xml version="1.0" encoding="utf-8"?>
<calcChain xmlns="http://schemas.openxmlformats.org/spreadsheetml/2006/main">
  <c r="AO36"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C36" i="9"/>
  <c r="BE35" i="9"/>
  <c r="C35" i="9"/>
  <c r="BE34" i="9"/>
  <c r="C34" i="9"/>
  <c r="U34" i="9" l="1"/>
  <c r="U35" i="9" s="1"/>
  <c r="U36" i="9" s="1"/>
  <c r="U37" i="9" s="1"/>
  <c r="AM34" i="9"/>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<sst xmlns="http://schemas.openxmlformats.org/spreadsheetml/2006/main" count="1081" uniqueCount="576">
  <si>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</si>
  <si>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</si>
  <si>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</si>
  <si>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</si>
  <si>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</si>
  <si>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</si>
  <si>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</si>
  <si>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</si>
  <si>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</si>
  <si>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</si>
  <si>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</si>
  <si>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</si>
  <si>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</si>
  <si>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</si>
  <si>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</si>
  <si>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</si>
  <si>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</si>
  <si>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</si>
  <si>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</si>
  <si>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</si>
  <si>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</si>
  <si>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</si>
  <si>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</si>
  <si>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</si>
  <si>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</si>
  <si>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</si>
  <si>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</si>
  <si>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</si>
  <si>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</si>
  <si>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</si>
  <si>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</si>
  <si>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</si>
  <si>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</si>
  <si>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</si>
  <si>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</si>
  <si>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</si>
  <si>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</si>
  <si>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</si>
  <si>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</si>
  <si>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</si>
  <si>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</si>
  <si>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</si>
  <si>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</si>
  <si>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</si>
  <si>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</si>
  <si>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</si>
  <si>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</si>
  <si>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</si>
  <si>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</si>
  <si>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</si>
  <si>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</si>
  <si>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</si>
  <si>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</si>
  <si>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</si>
  <si>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</si>
  <si>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</si>
  <si>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</si>
  <si>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</si>
  <si>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</si>
  <si>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</si>
  <si>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</si>
  <si>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</si>
  <si>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</si>
  <si>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</si>
  <si>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</si>
  <si>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</si>
  <si>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</si>
  <si>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</si>
  <si>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</si>
  <si>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</si>
  <si>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</si>
  <si>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</si>
  <si>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</si>
  <si>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</si>
  <si>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</si>
  <si>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</si>
  <si>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</si>
  <si>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</si>
  <si>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</si>
  <si>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</si>
  <si>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</si>
  <si>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</si>
  <si>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加東市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</si>
  <si>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</si>
  <si>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</si>
  <si>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</si>
  <si>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</si>
  <si>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</si>
  <si>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</si>
  <si>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</si>
  <si>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</si>
  <si>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</si>
  <si>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</si>
  <si>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</si>
  <si>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</si>
  <si>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</si>
  <si>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</si>
  <si>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</si>
  <si>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</si>
  <si>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</si>
  <si>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</si>
  <si>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</si>
  <si>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</si>
  <si>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</si>
  <si>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</si>
  <si>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</si>
  <si>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</si>
  <si>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</si>
  <si>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</si>
  <si>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</si>
  <si>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</si>
  <si>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</si>
  <si>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</si>
  <si>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</si>
  <si>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</si>
  <si>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</si>
  <si>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</si>
  <si>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</si>
  <si>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</si>
  <si>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</si>
  <si>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</si>
  <si>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</si>
  <si>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</si>
  <si>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</si>
  <si>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</si>
  <si>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</si>
  <si>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</si>
  <si>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</si>
  <si>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</si>
  <si>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</si>
  <si>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</si>
  <si>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</si>
  <si>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</si>
  <si>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</si>
  <si>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</si>
  <si>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</si>
  <si>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</si>
  <si>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</si>
  <si>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</si>
  <si>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</si>
  <si>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</si>
  <si>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</si>
  <si>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</si>
  <si>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</si>
  <si>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</si>
  <si>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</si>
  <si>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</si>
  <si>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</si>
  <si>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</si>
  <si>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</si>
  <si>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</si>
  <si>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</si>
  <si>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</si>
  <si>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</si>
  <si>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</si>
  <si>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</si>
  <si>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</si>
  <si>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</si>
  <si>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</si>
  <si>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</si>
  <si>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</si>
  <si>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</si>
  <si>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</si>
  <si>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</si>
  <si>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</si>
  <si>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</si>
  <si>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</si>
  <si>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</si>
  <si>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</si>
  <si>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</si>
  <si>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</si>
  <si>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</si>
  <si>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</si>
  <si>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</si>
  <si>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</si>
  <si>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</si>
  <si>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</si>
  <si>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</si>
  <si>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</si>
  <si>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</si>
  <si>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</si>
  <si>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</si>
  <si>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</si>
  <si>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</si>
  <si>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</si>
  <si>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</si>
  <si>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</si>
  <si>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</si>
  <si>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</si>
  <si>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</si>
  <si>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</si>
  <si>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</si>
  <si>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</si>
  <si>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</si>
  <si>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</si>
  <si>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</si>
  <si>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兵庫県加東市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</si>
  <si>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</si>
  <si>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</si>
  <si>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</si>
  <si>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</si>
  <si>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</si>
  <si>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</si>
  <si>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</si>
  <si>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</si>
  <si>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</si>
  <si>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</si>
  <si>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</si>
  <si>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</si>
  <si>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</si>
  <si>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</si>
  <si>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</si>
  <si>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</si>
  <si>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</si>
  <si>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</si>
  <si>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</si>
  <si>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</si>
  <si>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</si>
  <si>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</si>
  <si>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</si>
  <si>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</si>
  <si>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</si>
  <si>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</si>
  <si>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</si>
  <si>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</si>
  <si>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</si>
  <si>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</si>
  <si>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</si>
  <si>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</si>
  <si>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</si>
  <si>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</si>
  <si>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</si>
  <si>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</si>
  <si>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</si>
  <si>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</si>
  <si>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</si>
  <si>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</si>
  <si>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</si>
  <si>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</si>
  <si>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</si>
  <si>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</si>
  <si>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</si>
  <si>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</si>
  <si>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</si>
  <si>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</si>
  <si>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</si>
  <si>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</si>
  <si>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</si>
  <si>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</si>
  <si>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</si>
  <si>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</si>
  <si>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</si>
  <si>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</si>
  <si>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</si>
  <si>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</si>
  <si>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</si>
  <si>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</si>
  <si>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</si>
  <si>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</si>
  <si>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</si>
  <si>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</si>
  <si>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</si>
  <si>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</si>
  <si>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</si>
  <si>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</si>
  <si>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</si>
  <si>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</si>
  <si>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</si>
  <si>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</si>
  <si>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</si>
  <si>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</si>
  <si>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</si>
  <si>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</si>
  <si>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</si>
  <si>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</si>
  <si>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</si>
  <si>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</si>
  <si>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</si>
  <si>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</si>
  <si>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</si>
  <si>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</si>
  <si>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</si>
  <si>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</si>
  <si>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</si>
  <si>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</si>
  <si>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</si>
  <si>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</si>
  <si>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</si>
  <si>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</si>
  <si>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</si>
  <si>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</si>
  <si>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</si>
  <si>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</si>
  <si>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</si>
  <si>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</si>
  <si>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</si>
  <si>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</si>
  <si>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</si>
  <si>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</si>
  <si>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</si>
  <si>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</si>
  <si>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</si>
  <si>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</si>
  <si>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</si>
  <si>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</si>
  <si>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</si>
  <si>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</si>
  <si>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</si>
  <si>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</si>
  <si>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</si>
  <si>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</si>
  <si>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</si>
  <si>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</si>
  <si>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</si>
  <si>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</si>
  <si>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</si>
  <si>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</si>
  <si>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</si>
  <si>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</si>
  <si>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</si>
  <si>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</si>
  <si>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</si>
  <si>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</si>
  <si>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</si>
  <si>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</si>
  <si>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</si>
  <si>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</si>
  <si>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</si>
  <si>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</si>
  <si>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</si>
  <si>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</si>
  <si>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</si>
  <si>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</si>
  <si>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</si>
  <si>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</si>
  <si>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</si>
  <si>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</si>
  <si>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</si>
  <si>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</si>
  <si>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</si>
  <si>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</si>
  <si>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</si>
  <si>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</si>
  <si>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</si>
  <si>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</si>
  <si>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</si>
  <si>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兵庫県加東市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</si>
  <si>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</si>
  <si>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</si>
  <si>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</si>
  <si>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</si>
  <si>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</si>
  <si>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</si>
  <si>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</si>
  <si>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</si>
  <si>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</si>
  <si>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</si>
  <si>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</si>
  <si>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</si>
  <si>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</si>
  <si>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</si>
  <si>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</si>
  <si>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</si>
  <si>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</si>
  <si>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</si>
  <si>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</si>
  <si>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</si>
  <si>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</si>
  <si>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</si>
  <si>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</si>
  <si>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</si>
  <si>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</si>
  <si>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</si>
  <si>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</si>
  <si>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</si>
  <si>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</si>
  <si>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</si>
  <si>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</si>
  <si>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</si>
  <si>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</si>
  <si>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</si>
  <si>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</si>
  <si>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介護保険保険事業特別会計</t>
    <phoneticPr fontId="5"/>
  </si>
  <si>
    <t>介護保険サービス事業特別会計</t>
    <phoneticPr fontId="5"/>
  </si>
  <si>
    <t>病院事業会計</t>
    <phoneticPr fontId="5"/>
  </si>
  <si>
    <t>法適用企業</t>
    <phoneticPr fontId="5"/>
  </si>
  <si>
    <t>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</si>
  <si>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</si>
  <si>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</si>
  <si>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</si>
  <si>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</si>
  <si>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</si>
  <si>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</si>
  <si>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</si>
  <si>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</si>
  <si>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</si>
  <si>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</si>
  <si>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</si>
  <si>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</si>
  <si>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</si>
  <si>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</si>
  <si>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</si>
  <si>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</si>
  <si>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</si>
  <si>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</si>
  <si>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</si>
  <si>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</si>
  <si>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</si>
  <si>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</si>
  <si>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</si>
  <si>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</si>
  <si>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</si>
  <si>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</si>
  <si>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</si>
  <si>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</si>
  <si>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</si>
  <si>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</si>
  <si>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</si>
  <si>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</si>
  <si>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</si>
  <si>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</si>
  <si>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</si>
  <si>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</si>
  <si>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</si>
  <si>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</si>
  <si>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</si>
  <si>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</si>
  <si>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</si>
  <si>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</si>
  <si>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</si>
  <si>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</si>
  <si>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</si>
  <si>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</si>
  <si>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</si>
  <si>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</si>
  <si>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</si>
  <si>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</si>
  <si>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</si>
  <si>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</si>
  <si>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</si>
  <si>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</si>
  <si>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介護サービス事業</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</si>
  <si>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</si>
  <si>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</si>
  <si>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</si>
  <si>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</si>
  <si>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</si>
  <si>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</si>
  <si>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</si>
  <si>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</si>
  <si>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</si>
  <si>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</si>
  <si>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</si>
  <si>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</si>
  <si>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</si>
  <si>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</si>
  <si>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</si>
  <si>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</si>
  <si>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</si>
  <si>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</si>
  <si>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</si>
  <si>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</si>
  <si>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</si>
  <si>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</si>
  <si>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</si>
  <si>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</si>
  <si>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</si>
  <si>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</si>
  <si>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</si>
  <si>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</si>
  <si>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</si>
  <si>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</si>
  <si>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</si>
  <si>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</si>
  <si>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</si>
  <si>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</si>
  <si>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</si>
  <si>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</si>
  <si>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</si>
  <si>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</si>
  <si>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</si>
  <si>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</si>
  <si>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</si>
  <si>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</si>
  <si>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</si>
  <si>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</si>
  <si>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</si>
  <si>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</si>
  <si>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</si>
  <si>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</si>
  <si>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</si>
  <si>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</si>
  <si>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</si>
  <si>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</si>
  <si>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</si>
  <si>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</si>
  <si>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</si>
  <si>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</si>
  <si>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</si>
  <si>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</si>
  <si>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</si>
  <si>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</si>
  <si>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</si>
  <si>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</si>
  <si>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</si>
  <si>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</si>
  <si>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</si>
  <si>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</si>
  <si>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</si>
  <si>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</si>
  <si>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</si>
  <si>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</si>
  <si>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</si>
  <si>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</si>
  <si>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</si>
  <si>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</si>
  <si>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</si>
  <si>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</si>
  <si>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</si>
  <si>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</si>
  <si>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</si>
  <si>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</si>
  <si>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</si>
  <si>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</si>
  <si>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5.53</t>
  </si>
  <si>
    <t>介護保険サービス事業特別会計</t>
  </si>
  <si>
    <t>▲ 0.15</t>
  </si>
  <si>
    <t>水道事業会計</t>
  </si>
  <si>
    <t>一般会計</t>
  </si>
  <si>
    <t>病院事業会計</t>
  </si>
  <si>
    <t>下水道事業会計</t>
  </si>
  <si>
    <t>国民健康保険特別会計</t>
  </si>
  <si>
    <t>介護保険保険事業特別会計</t>
  </si>
  <si>
    <t>後期高齢者医療特別会計</t>
  </si>
  <si>
    <t>その他会計（赤字）</t>
  </si>
  <si>
    <t>その他会計（黒字）</t>
  </si>
  <si>
    <t>北播衛生事務組合</t>
    <rPh sb="0" eb="1">
      <t>キタ</t>
    </rPh>
    <rPh sb="2" eb="4">
      <t>エイセイ</t>
    </rPh>
    <rPh sb="4" eb="6">
      <t>ジム</t>
    </rPh>
    <rPh sb="6" eb="8">
      <t>クミアイ</t>
    </rPh>
    <phoneticPr fontId="2"/>
  </si>
  <si>
    <t>播磨内陸医務事業組合</t>
    <rPh sb="0" eb="2">
      <t>ハリマ</t>
    </rPh>
    <rPh sb="2" eb="4">
      <t>ナイリク</t>
    </rPh>
    <rPh sb="4" eb="6">
      <t>イム</t>
    </rPh>
    <rPh sb="6" eb="8">
      <t>ジギョウ</t>
    </rPh>
    <rPh sb="8" eb="10">
      <t>クミアイ</t>
    </rPh>
    <phoneticPr fontId="2"/>
  </si>
  <si>
    <t>北播磨こども発達支援センター事務組合わかあゆ園</t>
    <rPh sb="0" eb="1">
      <t>キタ</t>
    </rPh>
    <rPh sb="1" eb="3">
      <t>ハリマ</t>
    </rPh>
    <rPh sb="6" eb="8">
      <t>ハッタツ</t>
    </rPh>
    <rPh sb="8" eb="10">
      <t>シエン</t>
    </rPh>
    <rPh sb="14" eb="16">
      <t>ジム</t>
    </rPh>
    <rPh sb="16" eb="18">
      <t>クミアイ</t>
    </rPh>
    <rPh sb="22" eb="23">
      <t>エン</t>
    </rPh>
    <phoneticPr fontId="2"/>
  </si>
  <si>
    <t>北播磨清掃事務組合</t>
    <rPh sb="0" eb="1">
      <t>キタ</t>
    </rPh>
    <rPh sb="1" eb="3">
      <t>ハリマ</t>
    </rPh>
    <rPh sb="3" eb="5">
      <t>セイソウ</t>
    </rPh>
    <rPh sb="5" eb="7">
      <t>ジム</t>
    </rPh>
    <rPh sb="7" eb="9">
      <t>クミアイ</t>
    </rPh>
    <phoneticPr fontId="2"/>
  </si>
  <si>
    <t>小野加東加西環境施設事務組合</t>
    <rPh sb="0" eb="2">
      <t>オノ</t>
    </rPh>
    <rPh sb="2" eb="4">
      <t>カトウ</t>
    </rPh>
    <rPh sb="4" eb="6">
      <t>カサイ</t>
    </rPh>
    <rPh sb="6" eb="8">
      <t>カンキョウ</t>
    </rPh>
    <rPh sb="8" eb="10">
      <t>シセツ</t>
    </rPh>
    <rPh sb="10" eb="12">
      <t>ジム</t>
    </rPh>
    <rPh sb="12" eb="14">
      <t>クミアイ</t>
    </rPh>
    <phoneticPr fontId="2"/>
  </si>
  <si>
    <t>小野加東広域事務組合</t>
    <rPh sb="0" eb="2">
      <t>オノ</t>
    </rPh>
    <rPh sb="2" eb="4">
      <t>カトウ</t>
    </rPh>
    <rPh sb="4" eb="6">
      <t>コウイキ</t>
    </rPh>
    <rPh sb="6" eb="8">
      <t>ジム</t>
    </rPh>
    <rPh sb="8" eb="10">
      <t>クミアイ</t>
    </rPh>
    <phoneticPr fontId="2"/>
  </si>
  <si>
    <t>小野加東広域事務組合（農業共済事業）</t>
    <rPh sb="0" eb="2">
      <t>オノ</t>
    </rPh>
    <rPh sb="2" eb="4">
      <t>カトウ</t>
    </rPh>
    <rPh sb="4" eb="6">
      <t>コウイキ</t>
    </rPh>
    <rPh sb="6" eb="8">
      <t>ジム</t>
    </rPh>
    <rPh sb="8" eb="10">
      <t>クミアイ</t>
    </rPh>
    <rPh sb="11" eb="13">
      <t>ノウギョウ</t>
    </rPh>
    <rPh sb="13" eb="15">
      <t>キョウサイ</t>
    </rPh>
    <rPh sb="15" eb="17">
      <t>ジギョウ</t>
    </rPh>
    <phoneticPr fontId="2"/>
  </si>
  <si>
    <t>北はりま消防組合</t>
    <rPh sb="0" eb="1">
      <t>キタ</t>
    </rPh>
    <rPh sb="4" eb="6">
      <t>ショウボウ</t>
    </rPh>
    <rPh sb="6" eb="8">
      <t>クミアイ</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</si>
  <si>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</si>
  <si>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兵庫県市町交通災害共済組合</t>
    <rPh sb="0" eb="3">
      <t>ヒョウゴケン</t>
    </rPh>
    <rPh sb="3" eb="5">
      <t>シチョウ</t>
    </rPh>
    <rPh sb="5" eb="7">
      <t>コウツウ</t>
    </rPh>
    <rPh sb="7" eb="9">
      <t>サイガイ</t>
    </rPh>
    <rPh sb="9" eb="11">
      <t>キョウサイ</t>
    </rPh>
    <rPh sb="11" eb="13">
      <t>クミアイ</t>
    </rPh>
    <phoneticPr fontId="2"/>
  </si>
  <si>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</si>
  <si>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</si>
  <si>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</si>
  <si>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法適用事業</t>
    <rPh sb="0" eb="1">
      <t>ホウ</t>
    </rPh>
    <rPh sb="1" eb="3">
      <t>テキヨウ</t>
    </rPh>
    <rPh sb="3" eb="5">
      <t>ジギョウ</t>
    </rPh>
    <phoneticPr fontId="2"/>
  </si>
  <si>
    <t>株式会社夢街人とうじょう</t>
    <rPh sb="0" eb="2">
      <t>カブシキ</t>
    </rPh>
    <rPh sb="2" eb="4">
      <t>カイシャ</t>
    </rPh>
    <rPh sb="4" eb="5">
      <t>ユメ</t>
    </rPh>
    <rPh sb="5" eb="6">
      <t>マチ</t>
    </rPh>
    <rPh sb="6" eb="7">
      <t>ヒト</t>
    </rPh>
    <phoneticPr fontId="2"/>
  </si>
  <si>
    <t>財団法人加東文化振興財団</t>
    <rPh sb="0" eb="2">
      <t>ザイダン</t>
    </rPh>
    <rPh sb="2" eb="4">
      <t>ホウジン</t>
    </rPh>
    <rPh sb="4" eb="6">
      <t>カトウ</t>
    </rPh>
    <rPh sb="6" eb="8">
      <t>ブンカ</t>
    </rPh>
    <rPh sb="8" eb="10">
      <t>シンコウ</t>
    </rPh>
    <rPh sb="10" eb="12">
      <t>ザイダン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</si>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</sst>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81768</c:v>
                </c:pt>
                <c:pt idx="4">
                  <c:v>65876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52754</c:v>
                </c:pt>
                <c:pt idx="1">
                  <c:v>102529</c:v>
                </c:pt>
                <c:pt idx="2">
                  <c:v>52442</c:v>
                </c:pt>
                <c:pt idx="3">
                  <c:v>51673</c:v>
                </c:pt>
                <c:pt idx="4">
                  <c:v>79638</c:v>
                </c:pt>
              </c:numCache>
            </c:numRef>
          </c:val>
          <c:smooth val="0"/>
        </c:ser>
        <c:dLbls>
          <c:showLegendKey val="0"/>
          <c:showVal val="0"/>
          <c:showCatName val="0"/>
          <c:showSerName val="0"/>
          <c:showPercent val="0"/>
          <c:showBubbleSize val="0"/>
        </c:dLbls>
        <c:marker val="1"/>
        <c:smooth val="0"/>
        <c:axId val="499445032"/>
        <c:axId val="232107872"/>
      </c:lineChart>
      <c:catAx>
        <c:axId val="499445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2107872"/>
        <c:crosses val="autoZero"/>
        <c:auto val="1"/>
        <c:lblAlgn val="ctr"/>
        <c:lblOffset val="100"/>
        <c:tickLblSkip val="1"/>
        <c:tickMarkSkip val="1"/>
        <c:noMultiLvlLbl val="0"/>
      </c:catAx>
      <c:valAx>
        <c:axId val="23210787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9445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5.98</c:v>
                </c:pt>
                <c:pt idx="1">
                  <c:v>6.62</c:v>
                </c:pt>
                <c:pt idx="2">
                  <c:v>6.85</c:v>
                </c:pt>
                <c:pt idx="3">
                  <c:v>6.79</c:v>
                </c:pt>
                <c:pt idx="4">
                  <c:v>3.61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40.799999999999997</c:v>
                </c:pt>
                <c:pt idx="1">
                  <c:v>43.94</c:v>
                </c:pt>
                <c:pt idx="2">
                  <c:v>47.56</c:v>
                </c:pt>
                <c:pt idx="3">
                  <c:v>50.84</c:v>
                </c:pt>
                <c:pt idx="4">
                  <c:v>51.89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32277208"/>
        <c:axId val="230971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0.11</c:v>
                </c:pt>
                <c:pt idx="1">
                  <c:v>1.82</c:v>
                </c:pt>
                <c:pt idx="2">
                  <c:v>0.46</c:v>
                </c:pt>
                <c:pt idx="3">
                  <c:v>0.19</c:v>
                </c:pt>
                <c:pt idx="4">
                  <c:v>-5.53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32277208"/>
        <c:axId val="230971848"/>
      </c:lineChart>
      <c:catAx>
        <c:axId val="232277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0971848"/>
        <c:crosses val="autoZero"/>
        <c:auto val="1"/>
        <c:lblAlgn val="ctr"/>
        <c:lblOffset val="100"/>
        <c:tickLblSkip val="1"/>
        <c:tickMarkSkip val="1"/>
        <c:noMultiLvlLbl val="0"/>
      </c:catAx>
      <c:valAx>
        <c:axId val="230971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277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7.0000000000000007E-2</c:v>
                </c:pt>
                <c:pt idx="2">
                  <c:v>#N/A</c:v>
                </c:pt>
                <c:pt idx="3">
                  <c:v>0.06</c:v>
                </c:pt>
                <c:pt idx="4">
                  <c:v>#N/A</c:v>
                </c:pt>
                <c:pt idx="5">
                  <c:v>0.08</c:v>
                </c:pt>
                <c:pt idx="6">
                  <c:v>#N/A</c:v>
                </c:pt>
                <c:pt idx="7">
                  <c:v>0.08</c:v>
                </c:pt>
                <c:pt idx="8">
                  <c:v>#N/A</c:v>
                </c:pt>
                <c:pt idx="9">
                  <c:v>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介護保険保険事業特別会計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0.21</c:v>
                </c:pt>
                <c:pt idx="2">
                  <c:v>#N/A</c:v>
                </c:pt>
                <c:pt idx="3">
                  <c:v>0.72</c:v>
                </c:pt>
                <c:pt idx="4">
                  <c:v>#N/A</c:v>
                </c:pt>
                <c:pt idx="5">
                  <c:v>0.56000000000000005</c:v>
                </c:pt>
                <c:pt idx="6">
                  <c:v>#N/A</c:v>
                </c:pt>
                <c:pt idx="7">
                  <c:v>0.84</c:v>
                </c:pt>
                <c:pt idx="8">
                  <c:v>#N/A</c:v>
                </c:pt>
                <c:pt idx="9">
                  <c:v>0.73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1.68</c:v>
                </c:pt>
                <c:pt idx="2">
                  <c:v>#N/A</c:v>
                </c:pt>
                <c:pt idx="3">
                  <c:v>1.58</c:v>
                </c:pt>
                <c:pt idx="4">
                  <c:v>#N/A</c:v>
                </c:pt>
                <c:pt idx="5">
                  <c:v>1</c:v>
                </c:pt>
                <c:pt idx="6">
                  <c:v>#N/A</c:v>
                </c:pt>
                <c:pt idx="7">
                  <c:v>0.68</c:v>
                </c:pt>
                <c:pt idx="8">
                  <c:v>#N/A</c:v>
                </c:pt>
                <c:pt idx="9">
                  <c:v>0.84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1.1100000000000001</c:v>
                </c:pt>
                <c:pt idx="2">
                  <c:v>#N/A</c:v>
                </c:pt>
                <c:pt idx="3">
                  <c:v>1.01</c:v>
                </c:pt>
                <c:pt idx="4">
                  <c:v>#N/A</c:v>
                </c:pt>
                <c:pt idx="5">
                  <c:v>1.04</c:v>
                </c:pt>
                <c:pt idx="6">
                  <c:v>#N/A</c:v>
                </c:pt>
                <c:pt idx="7">
                  <c:v>1.1000000000000001</c:v>
                </c:pt>
                <c:pt idx="8">
                  <c:v>#N/A</c:v>
                </c:pt>
                <c:pt idx="9">
                  <c:v>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2.82</c:v>
                </c:pt>
                <c:pt idx="2">
                  <c:v>#N/A</c:v>
                </c:pt>
                <c:pt idx="3">
                  <c:v>1.99</c:v>
                </c:pt>
                <c:pt idx="4">
                  <c:v>#N/A</c:v>
                </c:pt>
                <c:pt idx="5">
                  <c:v>2.66</c:v>
                </c:pt>
                <c:pt idx="6">
                  <c:v>#N/A</c:v>
                </c:pt>
                <c:pt idx="7">
                  <c:v>0.98</c:v>
                </c:pt>
                <c:pt idx="8">
                  <c:v>#N/A</c:v>
                </c:pt>
                <c:pt idx="9">
                  <c:v>3.52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5.98</c:v>
                </c:pt>
                <c:pt idx="2">
                  <c:v>#N/A</c:v>
                </c:pt>
                <c:pt idx="3">
                  <c:v>6.62</c:v>
                </c:pt>
                <c:pt idx="4">
                  <c:v>#N/A</c:v>
                </c:pt>
                <c:pt idx="5">
                  <c:v>6.85</c:v>
                </c:pt>
                <c:pt idx="6">
                  <c:v>#N/A</c:v>
                </c:pt>
                <c:pt idx="7">
                  <c:v>6.78</c:v>
                </c:pt>
                <c:pt idx="8">
                  <c:v>#N/A</c:v>
                </c:pt>
                <c:pt idx="9">
                  <c:v>3.61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20.99</c:v>
                </c:pt>
                <c:pt idx="2">
                  <c:v>#N/A</c:v>
                </c:pt>
                <c:pt idx="3">
                  <c:v>20.34</c:v>
                </c:pt>
                <c:pt idx="4">
                  <c:v>#N/A</c:v>
                </c:pt>
                <c:pt idx="5">
                  <c:v>22.9</c:v>
                </c:pt>
                <c:pt idx="6">
                  <c:v>#N/A</c:v>
                </c:pt>
                <c:pt idx="7">
                  <c:v>22.24</c:v>
                </c:pt>
                <c:pt idx="8">
                  <c:v>#N/A</c:v>
                </c:pt>
                <c:pt idx="9">
                  <c:v>23.56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介護保険サービス事業特別会計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0.15</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509483608"/>
        <c:axId val="230933208"/>
      </c:barChart>
      <c:catAx>
        <c:axId val="509483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0933208"/>
        <c:crosses val="autoZero"/>
        <c:auto val="1"/>
        <c:lblAlgn val="ctr"/>
        <c:lblOffset val="100"/>
        <c:tickLblSkip val="1"/>
        <c:tickMarkSkip val="1"/>
        <c:noMultiLvlLbl val="0"/>
      </c:catAx>
      <c:valAx>
        <c:axId val="230933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9483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2358</c:v>
                </c:pt>
                <c:pt idx="5">
                  <c:v>2408</c:v>
                </c:pt>
                <c:pt idx="8">
                  <c:v>2537</c:v>
                </c:pt>
                <c:pt idx="11">
                  <c:v>2526</c:v>
                </c:pt>
                <c:pt idx="14">
                  <c:v>2541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27</c:v>
                </c:pt>
                <c:pt idx="3">
                  <c:v>6</c:v>
                </c:pt>
                <c:pt idx="6">
                  <c:v>4</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62</c:v>
                </c:pt>
                <c:pt idx="3">
                  <c:v>69</c:v>
                </c:pt>
                <c:pt idx="6">
                  <c:v>74</c:v>
                </c:pt>
                <c:pt idx="9">
                  <c:v>95</c:v>
                </c:pt>
                <c:pt idx="12">
                  <c:v>93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1230</c:v>
                </c:pt>
                <c:pt idx="3">
                  <c:v>1223</c:v>
                </c:pt>
                <c:pt idx="6">
                  <c:v>1160</c:v>
                </c:pt>
                <c:pt idx="9">
                  <c:v>1203</c:v>
                </c:pt>
                <c:pt idx="12">
                  <c:v>1128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3</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1798</c:v>
                </c:pt>
                <c:pt idx="3">
                  <c:v>1785</c:v>
                </c:pt>
                <c:pt idx="6">
                  <c:v>1811</c:v>
                </c:pt>
                <c:pt idx="9">
                  <c:v>1755</c:v>
                </c:pt>
                <c:pt idx="12">
                  <c:v>1765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32393800"/>
        <c:axId val="5063199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763</c:v>
                </c:pt>
                <c:pt idx="2">
                  <c:v>#N/A</c:v>
                </c:pt>
                <c:pt idx="3">
                  <c:v>#N/A</c:v>
                </c:pt>
                <c:pt idx="4">
                  <c:v>676</c:v>
                </c:pt>
                <c:pt idx="5">
                  <c:v>#N/A</c:v>
                </c:pt>
                <c:pt idx="6">
                  <c:v>#N/A</c:v>
                </c:pt>
                <c:pt idx="7">
                  <c:v>512</c:v>
                </c:pt>
                <c:pt idx="8">
                  <c:v>#N/A</c:v>
                </c:pt>
                <c:pt idx="9">
                  <c:v>#N/A</c:v>
                </c:pt>
                <c:pt idx="10">
                  <c:v>527</c:v>
                </c:pt>
                <c:pt idx="11">
                  <c:v>#N/A</c:v>
                </c:pt>
                <c:pt idx="12">
                  <c:v>#N/A</c:v>
                </c:pt>
                <c:pt idx="13">
                  <c:v>445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32393800"/>
        <c:axId val="506319928"/>
      </c:lineChart>
      <c:catAx>
        <c:axId val="232393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6319928"/>
        <c:crosses val="autoZero"/>
        <c:auto val="1"/>
        <c:lblAlgn val="ctr"/>
        <c:lblOffset val="100"/>
        <c:tickLblSkip val="1"/>
        <c:tickMarkSkip val="1"/>
        <c:noMultiLvlLbl val="0"/>
      </c:catAx>
      <c:valAx>
        <c:axId val="506319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393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25110</c:v>
                </c:pt>
                <c:pt idx="5">
                  <c:v>27164</c:v>
                </c:pt>
                <c:pt idx="8">
                  <c:v>27033</c:v>
                </c:pt>
                <c:pt idx="11">
                  <c:v>27212</c:v>
                </c:pt>
                <c:pt idx="14">
                  <c:v>28405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2228</c:v>
                </c:pt>
                <c:pt idx="5">
                  <c:v>2061</c:v>
                </c:pt>
                <c:pt idx="8">
                  <c:v>2070</c:v>
                </c:pt>
                <c:pt idx="11">
                  <c:v>1982</c:v>
                </c:pt>
                <c:pt idx="14">
                  <c:v>1911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8713</c:v>
                </c:pt>
                <c:pt idx="5">
                  <c:v>9545</c:v>
                </c:pt>
                <c:pt idx="8">
                  <c:v>10475</c:v>
                </c:pt>
                <c:pt idx="11">
                  <c:v>11197</c:v>
                </c:pt>
                <c:pt idx="14">
                  <c:v>11726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1177</c:v>
                </c:pt>
                <c:pt idx="3">
                  <c:v>926</c:v>
                </c:pt>
                <c:pt idx="6">
                  <c:v>551</c:v>
                </c:pt>
                <c:pt idx="9">
                  <c:v>747</c:v>
                </c:pt>
                <c:pt idx="12">
                  <c:v>642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857</c:v>
                </c:pt>
                <c:pt idx="3">
                  <c:v>1287</c:v>
                </c:pt>
                <c:pt idx="6">
                  <c:v>1352</c:v>
                </c:pt>
                <c:pt idx="9">
                  <c:v>1343</c:v>
                </c:pt>
                <c:pt idx="12">
                  <c:v>1365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14220</c:v>
                </c:pt>
                <c:pt idx="3">
                  <c:v>13203</c:v>
                </c:pt>
                <c:pt idx="6">
                  <c:v>12223</c:v>
                </c:pt>
                <c:pt idx="9">
                  <c:v>11333</c:v>
                </c:pt>
                <c:pt idx="12">
                  <c:v>10393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27</c:v>
                </c:pt>
                <c:pt idx="3">
                  <c:v>5</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16972</c:v>
                </c:pt>
                <c:pt idx="3">
                  <c:v>18909</c:v>
                </c:pt>
                <c:pt idx="6">
                  <c:v>19006</c:v>
                </c:pt>
                <c:pt idx="9">
                  <c:v>19420</c:v>
                </c:pt>
                <c:pt idx="12">
                  <c:v>20453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506864840"/>
        <c:axId val="5070516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506864840"/>
        <c:axId val="507051632"/>
      </c:lineChart>
      <c:catAx>
        <c:axId val="506864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7051632"/>
        <c:crosses val="autoZero"/>
        <c:auto val="1"/>
        <c:lblAlgn val="ctr"/>
        <c:lblOffset val="100"/>
        <c:tickLblSkip val="1"/>
        <c:tickMarkSkip val="1"/>
        <c:noMultiLvlLbl val="0"/>
      </c:catAx>
      <c:valAx>
        <c:axId val="507051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864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{CF7D8945-4346-4D80-8CC9-9481839A9155}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{6FABE1C0-DF25-4C10-B75B-3E6603F2C0AC}</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{18F14418-594B-40AF-BAE4-89F43F26CD48}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{29DD2FCD-9D4C-436D-BD68-692229F36FC7}</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{6C7DF456-CE02-4269-92CB-0DED31BE1873}</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55.5</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{17557859-8E9F-48CB-9864-5400C2737037}</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{9A40BB72-AC2C-43D6-8B8E-52EF6056512F}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{395AEFF4-D6F2-4348-8B83-0013A0753FB6}</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{2AD01B8B-F2D3-48FD-9C7B-F7D67A559613}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{698C1FA7-1DB5-4D6A-9010-88CE784CC251}</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c:v>
                </c:pt>
              </c:numCache>
            </c:numRef>
          </c:xVal>
          <c:yVal>
            <c:numRef>
              <c:f>公会計指標分析・財政指標組合せ分析表!$K$55:$O$55</c:f>
              <c:numCache>
                <c:formatCode>#,##0.0;"▲ "#,##0.0</c:formatCode>
                <c:ptCount val="5"/>
                <c:pt idx="3">
                  <c:v>56.8</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507006248"/>
        <c:axId val="507006632"/>
      </c:scatterChart>
      <c:valAx>
        <c:axId val="507006248"/>
        <c:scaling>
          <c:orientation val="minMax"/>
          <c:max val="64.8"/>
          <c:min val="43.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7006632"/>
        <c:crosses val="autoZero"/>
        <c:crossBetween val="midCat"/>
      </c:valAx>
      <c:valAx>
        <c:axId val="507006632"/>
        <c:scaling>
          <c:orientation val="minMax"/>
          <c:max val="68.199999999999989"/>
          <c:min val="45.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70062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{C4552C87-FDCD-4B4E-8C1A-40FF5E51B64D}</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{3915570B-167A-4DC2-8C9B-A04B0E3943B5}</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{583CD43C-2D3A-4EC4-A8DF-C7D757F0D741}</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{71D84523-68B4-4279-8BC1-9724253D1A3A}</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{167C85D7-824A-4BB6-BA04-AAB8CCCD39DD}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11.1</c:v>
                </c:pt>
                <c:pt idx="1">
                  <c:v>8.9</c:v>
                </c:pt>
                <c:pt idx="2">
                  <c:v>6.7</c:v>
                </c:pt>
                <c:pt idx="3">
                  <c:v>5.9</c:v>
                </c:pt>
                <c:pt idx="4">
                  <c:v>5.0999999999999996</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{EB73D407-A718-4CB9-8D9F-9E1A093136EB}</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{4B0CF0EC-F354-4351-ABCA-71AF9769DED7}</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{C15AE2A7-9CBB-47AF-85A3-ACD943AC6362}</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{B7C53D7D-CD1D-4E2F-BC77-92324244FBBA}</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{655C2E63-14DA-4E7A-9D5F-E2F077D1A754}</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10.199999999999999</c:v>
                </c:pt>
                <c:pt idx="4">
                  <c:v>10</c:v>
                </c:pt>
              </c:numCache>
            </c:numRef>
          </c:xVal>
          <c:yVal>
            <c:numRef>
              <c:f>公会計指標分析・財政指標組合せ分析表!$K$77:$O$77</c:f>
              <c:numCache>
                <c:formatCode>#,##0.0;"▲ "#,##0.0</c:formatCode>
                <c:ptCount val="5"/>
                <c:pt idx="0">
                  <c:v>76.2</c:v>
                </c:pt>
                <c:pt idx="1">
                  <c:v>65.3</c:v>
                </c:pt>
                <c:pt idx="2">
                  <c:v>60.8</c:v>
                </c:pt>
                <c:pt idx="3">
                  <c:v>56.8</c:v>
                </c:pt>
                <c:pt idx="4">
                  <c:v>52.3</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507012952"/>
        <c:axId val="509554088"/>
      </c:scatterChart>
      <c:valAx>
        <c:axId val="507012952"/>
        <c:scaling>
          <c:orientation val="minMax"/>
          <c:max val="13.1"/>
          <c:min val="9.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9554088"/>
        <c:crosses val="autoZero"/>
        <c:crossBetween val="midCat"/>
      </c:valAx>
      <c:valAx>
        <c:axId val="509554088"/>
        <c:scaling>
          <c:orientation val="minMax"/>
          <c:max val="81"/>
          <c:min val="4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70129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庁舎建設事業等の大型事業の</a:t>
          </a:r>
          <a:r>
            <a:rPr kumimoji="1" lang="ja-JP" altLang="en-US" sz="1300">
              <a:solidFill>
                <a:schemeClr val="dk1"/>
              </a:solidFill>
              <a:effectLst/>
              <a:latin typeface="+mn-lt"/>
              <a:ea typeface="+mn-ea"/>
              <a:cs typeface="+mn-cs"/>
            </a:rPr>
            <a:t>起債</a:t>
          </a:r>
          <a:r>
            <a:rPr kumimoji="1" lang="ja-JP" altLang="ja-JP" sz="1300">
              <a:solidFill>
                <a:schemeClr val="dk1"/>
              </a:solidFill>
              <a:effectLst/>
              <a:latin typeface="+mn-lt"/>
              <a:ea typeface="+mn-ea"/>
              <a:cs typeface="+mn-cs"/>
            </a:rPr>
            <a:t>償還</a:t>
          </a:r>
          <a:r>
            <a:rPr kumimoji="1" lang="ja-JP" altLang="en-US" sz="1300">
              <a:solidFill>
                <a:schemeClr val="dk1"/>
              </a:solidFill>
              <a:effectLst/>
              <a:latin typeface="+mn-lt"/>
              <a:ea typeface="+mn-ea"/>
              <a:cs typeface="+mn-cs"/>
            </a:rPr>
            <a:t>により</a:t>
          </a:r>
          <a:r>
            <a:rPr kumimoji="1" lang="ja-JP" altLang="ja-JP" sz="1300">
              <a:solidFill>
                <a:schemeClr val="dk1"/>
              </a:solidFill>
              <a:effectLst/>
              <a:latin typeface="+mn-lt"/>
              <a:ea typeface="+mn-ea"/>
              <a:cs typeface="+mn-cs"/>
            </a:rPr>
            <a:t>、元利償還金</a:t>
          </a:r>
          <a:r>
            <a:rPr kumimoji="1" lang="ja-JP" altLang="en-US" sz="1300">
              <a:solidFill>
                <a:schemeClr val="dk1"/>
              </a:solidFill>
              <a:effectLst/>
              <a:latin typeface="+mn-lt"/>
              <a:ea typeface="+mn-ea"/>
              <a:cs typeface="+mn-cs"/>
            </a:rPr>
            <a:t>が増加</a:t>
          </a:r>
          <a:r>
            <a:rPr kumimoji="1" lang="ja-JP" altLang="ja-JP" sz="1300">
              <a:solidFill>
                <a:schemeClr val="dk1"/>
              </a:solidFill>
              <a:effectLst/>
              <a:latin typeface="+mn-lt"/>
              <a:ea typeface="+mn-ea"/>
              <a:cs typeface="+mn-cs"/>
            </a:rPr>
            <a:t>したものの、公営企業債の元利償還金に対する繰入金が前年度と比較して</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したため、実質公債費比率の分子も</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した。</a:t>
          </a:r>
          <a:endParaRPr lang="ja-JP" altLang="ja-JP" sz="1300">
            <a:effectLst/>
          </a:endParaRPr>
        </a:p>
        <a:p>
          <a:r>
            <a:rPr kumimoji="1" lang="ja-JP" altLang="ja-JP" sz="1300">
              <a:solidFill>
                <a:schemeClr val="dk1"/>
              </a:solidFill>
              <a:effectLst/>
              <a:latin typeface="+mn-lt"/>
              <a:ea typeface="+mn-ea"/>
              <a:cs typeface="+mn-cs"/>
            </a:rPr>
            <a:t>今後は、これまで以上に起債発行の抑制に努め、比率の改善を図る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将来負担額のうち、一般会計等に係る地方債の現在高は増加しているが、下水道事業会計に対する負担額の減少により、公営企業債等繰入見込額は減少傾向にある。</a:t>
          </a:r>
        </a:p>
        <a:p>
          <a:r>
            <a:rPr kumimoji="1" lang="ja-JP" altLang="en-US" sz="1400">
              <a:latin typeface="ＭＳ ゴシック" pitchFamily="49" charset="-128"/>
              <a:ea typeface="ＭＳ ゴシック" pitchFamily="49" charset="-128"/>
            </a:rPr>
            <a:t>将来負担額から差し引く充当可能財源等は、充当可能基金が５億円以上増加し、交付税で算入される基準財政需要額算入見込額も増加したことから、前年度に比べ大きく増加している。</a:t>
          </a:r>
        </a:p>
        <a:p>
          <a:r>
            <a:rPr kumimoji="1" lang="ja-JP" altLang="en-US" sz="1400">
              <a:latin typeface="ＭＳ ゴシック" pitchFamily="49" charset="-128"/>
              <a:ea typeface="ＭＳ ゴシック" pitchFamily="49" charset="-128"/>
            </a:rPr>
            <a:t>結果、将来負担比率の分子は更に改善し、引き続き将来負担比率は安全圏に位置しているが、今後も起債発行の抑制に努め、計画的な財政運営を進める。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将来負担比率は６年連続で「－」（比率なし）、実質公債費比率も平成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年度からは、類似団体平均、全国平均を下回っている。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兵庫県加東市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40,329
39,392
157.55
19,892,511
19,448,299
431,032
11,926,454
20,452,542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建物や道路は、整備から</a:t>
          </a:r>
          <a:r>
            <a:rPr kumimoji="1" lang="en-US" altLang="ja-JP" sz="1100">
              <a:latin typeface="ＭＳ Ｐゴシック"/>
            </a:rPr>
            <a:t>30</a:t>
          </a:r>
          <a:r>
            <a:rPr kumimoji="1" lang="ja-JP" altLang="en-US" sz="1100">
              <a:latin typeface="ＭＳ Ｐゴシック"/>
            </a:rPr>
            <a:t>年以上経過しているものが多く、老朽化が進んでいることから、今後は改修費用の増加が見込まれる。</a:t>
          </a: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136525</xdr:rowOff>
    </xdr:from>
    <xdr:to>
      <xdr:col>3</xdr:col>
      <xdr:colOff>1170940</xdr:colOff>
      <xdr:row>33</xdr:row>
      <xdr:rowOff>169333</xdr:rowOff>
    </xdr:to>
    <xdr:cxnSp macro="">
      <xdr:nvCxnSpPr>
        <xdr:cNvPr id="70" name="直線コネクタ 69"/>
        <xdr:cNvCxnSpPr/>
      </xdr:nvCxnSpPr>
      <xdr:spPr>
        <a:xfrm flipV="1">
          <a:off x="4760595" y="5546725"/>
          <a:ext cx="1270" cy="106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1710</xdr:rowOff>
    </xdr:from>
    <xdr:ext cx="405111" cy="259045"/>
    <xdr:sp macro="" textlink="">
      <xdr:nvSpPr>
        <xdr:cNvPr id="71" name="有形固定資産減価償却率最小値テキスト"/>
        <xdr:cNvSpPr txBox="1"/>
      </xdr:nvSpPr>
      <xdr:spPr>
        <a:xfrm>
          <a:off x="4813300" y="661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3</xdr:col>
      <xdr:colOff>1082675</xdr:colOff>
      <xdr:row>33</xdr:row>
      <xdr:rowOff>169333</xdr:rowOff>
    </xdr:from>
    <xdr:to>
      <xdr:col>3</xdr:col>
      <xdr:colOff>1260475</xdr:colOff>
      <xdr:row>33</xdr:row>
      <xdr:rowOff>169333</xdr:rowOff>
    </xdr:to>
    <xdr:cxnSp macro="">
      <xdr:nvCxnSpPr>
        <xdr:cNvPr id="72" name="直線コネクタ 71"/>
        <xdr:cNvCxnSpPr/>
      </xdr:nvCxnSpPr>
      <xdr:spPr>
        <a:xfrm>
          <a:off x="4673600" y="660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83202</xdr:rowOff>
    </xdr:from>
    <xdr:ext cx="405111" cy="259045"/>
    <xdr:sp macro="" textlink="">
      <xdr:nvSpPr>
        <xdr:cNvPr id="73" name="有形固定資産減価償却率最大値テキスト"/>
        <xdr:cNvSpPr txBox="1"/>
      </xdr:nvSpPr>
      <xdr:spPr>
        <a:xfrm>
          <a:off x="4813300" y="532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a:t>
          </a:r>
          <a:endParaRPr kumimoji="1" lang="ja-JP" altLang="en-US" sz="1000" b="1">
            <a:latin typeface="ＭＳ Ｐゴシック"/>
          </a:endParaRPr>
        </a:p>
      </xdr:txBody>
    </xdr:sp>
    <xdr:clientData/>
  </xdr:oneCellAnchor>
  <xdr:twoCellAnchor>
    <xdr:from>
      <xdr:col>3</xdr:col>
      <xdr:colOff>1082675</xdr:colOff>
      <xdr:row>27</xdr:row>
      <xdr:rowOff>136525</xdr:rowOff>
    </xdr:from>
    <xdr:to>
      <xdr:col>3</xdr:col>
      <xdr:colOff>1260475</xdr:colOff>
      <xdr:row>27</xdr:row>
      <xdr:rowOff>136525</xdr:rowOff>
    </xdr:to>
    <xdr:cxnSp macro="">
      <xdr:nvCxnSpPr>
        <xdr:cNvPr id="74" name="直線コネクタ 73"/>
        <xdr:cNvCxnSpPr/>
      </xdr:nvCxnSpPr>
      <xdr:spPr>
        <a:xfrm>
          <a:off x="4673600" y="554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34307</xdr:rowOff>
    </xdr:from>
    <xdr:ext cx="405111" cy="259045"/>
    <xdr:sp macro="" textlink="">
      <xdr:nvSpPr>
        <xdr:cNvPr id="75"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55880</xdr:rowOff>
    </xdr:from>
    <xdr:to>
      <xdr:col>3</xdr:col>
      <xdr:colOff>1222375</xdr:colOff>
      <xdr:row>29</xdr:row>
      <xdr:rowOff>157480</xdr:rowOff>
    </xdr:to>
    <xdr:sp macro="" textlink="">
      <xdr:nvSpPr>
        <xdr:cNvPr id="76" name="フローチャート : 判断 75"/>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84667</xdr:rowOff>
    </xdr:from>
    <xdr:to>
      <xdr:col>3</xdr:col>
      <xdr:colOff>511175</xdr:colOff>
      <xdr:row>30</xdr:row>
      <xdr:rowOff>14817</xdr:rowOff>
    </xdr:to>
    <xdr:sp macro="" textlink="">
      <xdr:nvSpPr>
        <xdr:cNvPr id="77" name="フローチャート : 判断 76"/>
        <xdr:cNvSpPr/>
      </xdr:nvSpPr>
      <xdr:spPr>
        <a:xfrm>
          <a:off x="4000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30692</xdr:rowOff>
    </xdr:from>
    <xdr:to>
      <xdr:col>3</xdr:col>
      <xdr:colOff>511175</xdr:colOff>
      <xdr:row>29</xdr:row>
      <xdr:rowOff>132292</xdr:rowOff>
    </xdr:to>
    <xdr:sp macro="" textlink="">
      <xdr:nvSpPr>
        <xdr:cNvPr id="83" name="円/楕円 82"/>
        <xdr:cNvSpPr/>
      </xdr:nvSpPr>
      <xdr:spPr>
        <a:xfrm>
          <a:off x="4000500" y="57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5944</xdr:rowOff>
    </xdr:from>
    <xdr:ext cx="405111" cy="259045"/>
    <xdr:sp macro="" textlink="">
      <xdr:nvSpPr>
        <xdr:cNvPr id="84" name="n_1aveValue有形固定資産減価償却率"/>
        <xdr:cNvSpPr txBox="1"/>
      </xdr:nvSpPr>
      <xdr:spPr>
        <a:xfrm>
          <a:off x="3836043" y="593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148819</xdr:rowOff>
    </xdr:from>
    <xdr:ext cx="405111" cy="259045"/>
    <xdr:sp macro="" textlink="">
      <xdr:nvSpPr>
        <xdr:cNvPr id="85" name="n_1mainValue有形固定資産減価償却率"/>
        <xdr:cNvSpPr txBox="1"/>
      </xdr:nvSpPr>
      <xdr:spPr>
        <a:xfrm>
          <a:off x="3836043" y="5559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40,329
39,392
157.55
19,892,511
19,448,299
431,032
11,926,454
20,452,542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41</xdr:row>
      <xdr:rowOff>133350</xdr:rowOff>
    </xdr:from>
    <xdr:to>
      <xdr:col>7</xdr:col>
      <xdr:colOff>638175</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40</xdr:row>
      <xdr:rowOff>162577</xdr:rowOff>
    </xdr:from>
    <xdr:ext cx="338939" cy="259045"/>
    <xdr:sp macro="" textlink="">
      <xdr:nvSpPr>
        <xdr:cNvPr id="44" name="テキスト ボックス 43"/>
        <xdr:cNvSpPr txBox="1"/>
      </xdr:nvSpPr>
      <xdr:spPr>
        <a:xfrm>
          <a:off x="42306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62484</xdr:rowOff>
    </xdr:from>
    <xdr:to>
      <xdr:col>6</xdr:col>
      <xdr:colOff>510540</xdr:colOff>
      <xdr:row>40</xdr:row>
      <xdr:rowOff>57912</xdr:rowOff>
    </xdr:to>
    <xdr:cxnSp macro="">
      <xdr:nvCxnSpPr>
        <xdr:cNvPr id="54" name="直線コネクタ 53"/>
        <xdr:cNvCxnSpPr/>
      </xdr:nvCxnSpPr>
      <xdr:spPr>
        <a:xfrm flipV="1">
          <a:off x="4634865" y="572033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61739</xdr:rowOff>
    </xdr:from>
    <xdr:ext cx="405111" cy="259045"/>
    <xdr:sp macro="" textlink="">
      <xdr:nvSpPr>
        <xdr:cNvPr id="55" name="【道路】&#10;有形固定資産減価償却率最小値テキスト"/>
        <xdr:cNvSpPr txBox="1"/>
      </xdr:nvSpPr>
      <xdr:spPr>
        <a:xfrm>
          <a:off x="4724400" y="691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6</xdr:col>
      <xdr:colOff>422275</xdr:colOff>
      <xdr:row>40</xdr:row>
      <xdr:rowOff>57912</xdr:rowOff>
    </xdr:from>
    <xdr:to>
      <xdr:col>6</xdr:col>
      <xdr:colOff>600075</xdr:colOff>
      <xdr:row>40</xdr:row>
      <xdr:rowOff>57912</xdr:rowOff>
    </xdr:to>
    <xdr:cxnSp macro="">
      <xdr:nvCxnSpPr>
        <xdr:cNvPr id="56" name="直線コネクタ 55"/>
        <xdr:cNvCxnSpPr/>
      </xdr:nvCxnSpPr>
      <xdr:spPr>
        <a:xfrm>
          <a:off x="4546600" y="691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9161</xdr:rowOff>
    </xdr:from>
    <xdr:ext cx="405111" cy="259045"/>
    <xdr:sp macro="" textlink="">
      <xdr:nvSpPr>
        <xdr:cNvPr id="57" name="【道路】&#10;有形固定資産減価償却率最大値テキスト"/>
        <xdr:cNvSpPr txBox="1"/>
      </xdr:nvSpPr>
      <xdr:spPr>
        <a:xfrm>
          <a:off x="4724400" y="549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33</xdr:row>
      <xdr:rowOff>62484</xdr:rowOff>
    </xdr:from>
    <xdr:to>
      <xdr:col>6</xdr:col>
      <xdr:colOff>600075</xdr:colOff>
      <xdr:row>33</xdr:row>
      <xdr:rowOff>62484</xdr:rowOff>
    </xdr:to>
    <xdr:cxnSp macro="">
      <xdr:nvCxnSpPr>
        <xdr:cNvPr id="58" name="直線コネクタ 57"/>
        <xdr:cNvCxnSpPr/>
      </xdr:nvCxnSpPr>
      <xdr:spPr>
        <a:xfrm>
          <a:off x="4546600" y="572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86123</xdr:rowOff>
    </xdr:from>
    <xdr:ext cx="405111" cy="259045"/>
    <xdr:sp macro="" textlink="">
      <xdr:nvSpPr>
        <xdr:cNvPr id="59" name="【道路】&#10;有形固定資産減価償却率平均値テキスト"/>
        <xdr:cNvSpPr txBox="1"/>
      </xdr:nvSpPr>
      <xdr:spPr>
        <a:xfrm>
          <a:off x="4724400" y="59154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107696</xdr:rowOff>
    </xdr:from>
    <xdr:to>
      <xdr:col>6</xdr:col>
      <xdr:colOff>561975</xdr:colOff>
      <xdr:row>35</xdr:row>
      <xdr:rowOff>37846</xdr:rowOff>
    </xdr:to>
    <xdr:sp macro="" textlink="">
      <xdr:nvSpPr>
        <xdr:cNvPr id="60" name="フローチャート : 判断 59"/>
        <xdr:cNvSpPr/>
      </xdr:nvSpPr>
      <xdr:spPr>
        <a:xfrm>
          <a:off x="4584700" y="593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34</xdr:row>
      <xdr:rowOff>77978</xdr:rowOff>
    </xdr:from>
    <xdr:to>
      <xdr:col>5</xdr:col>
      <xdr:colOff>409575</xdr:colOff>
      <xdr:row>35</xdr:row>
      <xdr:rowOff>8128</xdr:rowOff>
    </xdr:to>
    <xdr:sp macro="" textlink="">
      <xdr:nvSpPr>
        <xdr:cNvPr id="61" name="フローチャート : 判断 60"/>
        <xdr:cNvSpPr/>
      </xdr:nvSpPr>
      <xdr:spPr>
        <a:xfrm>
          <a:off x="3746500" y="590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77978</xdr:rowOff>
    </xdr:from>
    <xdr:to>
      <xdr:col>5</xdr:col>
      <xdr:colOff>409575</xdr:colOff>
      <xdr:row>38</xdr:row>
      <xdr:rowOff>8128</xdr:rowOff>
    </xdr:to>
    <xdr:sp macro="" textlink="">
      <xdr:nvSpPr>
        <xdr:cNvPr id="67" name="円/楕円 66"/>
        <xdr:cNvSpPr/>
      </xdr:nvSpPr>
      <xdr:spPr>
        <a:xfrm>
          <a:off x="3746500" y="642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33</xdr:row>
      <xdr:rowOff>24655</xdr:rowOff>
    </xdr:from>
    <xdr:ext cx="405111" cy="259045"/>
    <xdr:sp macro="" textlink="">
      <xdr:nvSpPr>
        <xdr:cNvPr id="68" name="n_1aveValue【道路】&#10;有形固定資産減価償却率"/>
        <xdr:cNvSpPr txBox="1"/>
      </xdr:nvSpPr>
      <xdr:spPr>
        <a:xfrm>
          <a:off x="3582043" y="568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170705</xdr:rowOff>
    </xdr:from>
    <xdr:ext cx="405111" cy="259045"/>
    <xdr:sp macro="" textlink="">
      <xdr:nvSpPr>
        <xdr:cNvPr id="69" name="n_1mainValue【道路】&#10;有形固定資産減価償却率"/>
        <xdr:cNvSpPr txBox="1"/>
      </xdr:nvSpPr>
      <xdr:spPr>
        <a:xfrm>
          <a:off x="3582043" y="651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0" name="正方形/長方形 6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1" name="正方形/長方形 7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2" name="正方形/長方形 7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3" name="正方形/長方形 7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4" name="正方形/長方形 7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5" name="正方形/長方形 7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6" name="正方形/長方形 7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7" name="正方形/長方形 7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8" name="テキスト ボックス 7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9" name="直線コネクタ 7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0" name="テキスト ボックス 7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2" name="テキスト ボックス 81"/>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46939</xdr:rowOff>
    </xdr:from>
    <xdr:to>
      <xdr:col>15</xdr:col>
      <xdr:colOff>180340</xdr:colOff>
      <xdr:row>42</xdr:row>
      <xdr:rowOff>27920</xdr:rowOff>
    </xdr:to>
    <xdr:cxnSp macro="">
      <xdr:nvCxnSpPr>
        <xdr:cNvPr id="92" name="直線コネクタ 91"/>
        <xdr:cNvCxnSpPr/>
      </xdr:nvCxnSpPr>
      <xdr:spPr>
        <a:xfrm flipV="1">
          <a:off x="10476865" y="5876239"/>
          <a:ext cx="0" cy="1352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31747</xdr:rowOff>
    </xdr:from>
    <xdr:ext cx="469744" cy="259045"/>
    <xdr:sp macro="" textlink="">
      <xdr:nvSpPr>
        <xdr:cNvPr id="93" name="【道路】&#10;一人当たり延長最小値テキスト"/>
        <xdr:cNvSpPr txBox="1"/>
      </xdr:nvSpPr>
      <xdr:spPr>
        <a:xfrm>
          <a:off x="10566400" y="723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8.556</a:t>
          </a:r>
          <a:endParaRPr kumimoji="1" lang="ja-JP" altLang="en-US" sz="1000" b="1">
            <a:latin typeface="ＭＳ Ｐゴシック"/>
          </a:endParaRPr>
        </a:p>
      </xdr:txBody>
    </xdr:sp>
    <xdr:clientData/>
  </xdr:oneCellAnchor>
  <xdr:twoCellAnchor>
    <xdr:from>
      <xdr:col>15</xdr:col>
      <xdr:colOff>92075</xdr:colOff>
      <xdr:row>42</xdr:row>
      <xdr:rowOff>27920</xdr:rowOff>
    </xdr:from>
    <xdr:to>
      <xdr:col>15</xdr:col>
      <xdr:colOff>269875</xdr:colOff>
      <xdr:row>42</xdr:row>
      <xdr:rowOff>27920</xdr:rowOff>
    </xdr:to>
    <xdr:cxnSp macro="">
      <xdr:nvCxnSpPr>
        <xdr:cNvPr id="94" name="直線コネクタ 93"/>
        <xdr:cNvCxnSpPr/>
      </xdr:nvCxnSpPr>
      <xdr:spPr>
        <a:xfrm>
          <a:off x="10388600" y="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165066</xdr:rowOff>
    </xdr:from>
    <xdr:ext cx="534377" cy="259045"/>
    <xdr:sp macro="" textlink="">
      <xdr:nvSpPr>
        <xdr:cNvPr id="95" name="【道路】&#10;一人当たり延長最大値テキスト"/>
        <xdr:cNvSpPr txBox="1"/>
      </xdr:nvSpPr>
      <xdr:spPr>
        <a:xfrm>
          <a:off x="10566400" y="565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38.140</a:t>
          </a:r>
          <a:endParaRPr kumimoji="1" lang="ja-JP" altLang="en-US" sz="1000" b="1">
            <a:latin typeface="ＭＳ Ｐゴシック"/>
          </a:endParaRPr>
        </a:p>
      </xdr:txBody>
    </xdr:sp>
    <xdr:clientData/>
  </xdr:oneCellAnchor>
  <xdr:twoCellAnchor>
    <xdr:from>
      <xdr:col>15</xdr:col>
      <xdr:colOff>92075</xdr:colOff>
      <xdr:row>34</xdr:row>
      <xdr:rowOff>46939</xdr:rowOff>
    </xdr:from>
    <xdr:to>
      <xdr:col>15</xdr:col>
      <xdr:colOff>269875</xdr:colOff>
      <xdr:row>34</xdr:row>
      <xdr:rowOff>46939</xdr:rowOff>
    </xdr:to>
    <xdr:cxnSp macro="">
      <xdr:nvCxnSpPr>
        <xdr:cNvPr id="96" name="直線コネクタ 95"/>
        <xdr:cNvCxnSpPr/>
      </xdr:nvCxnSpPr>
      <xdr:spPr>
        <a:xfrm>
          <a:off x="10388600" y="587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144508</xdr:rowOff>
    </xdr:from>
    <xdr:ext cx="534377" cy="259045"/>
    <xdr:sp macro="" textlink="">
      <xdr:nvSpPr>
        <xdr:cNvPr id="97" name="【道路】&#10;一人当たり延長平均値テキスト"/>
        <xdr:cNvSpPr txBox="1"/>
      </xdr:nvSpPr>
      <xdr:spPr>
        <a:xfrm>
          <a:off x="10566400" y="6659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19.423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166081</xdr:rowOff>
    </xdr:from>
    <xdr:to>
      <xdr:col>15</xdr:col>
      <xdr:colOff>231775</xdr:colOff>
      <xdr:row>39</xdr:row>
      <xdr:rowOff>96231</xdr:rowOff>
    </xdr:to>
    <xdr:sp macro="" textlink="">
      <xdr:nvSpPr>
        <xdr:cNvPr id="98" name="フローチャート : 判断 97"/>
        <xdr:cNvSpPr/>
      </xdr:nvSpPr>
      <xdr:spPr>
        <a:xfrm>
          <a:off x="10426700" y="668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123378</xdr:rowOff>
    </xdr:from>
    <xdr:to>
      <xdr:col>14</xdr:col>
      <xdr:colOff>79375</xdr:colOff>
      <xdr:row>40</xdr:row>
      <xdr:rowOff>53528</xdr:rowOff>
    </xdr:to>
    <xdr:sp macro="" textlink="">
      <xdr:nvSpPr>
        <xdr:cNvPr id="99" name="フローチャート : 判断 98"/>
        <xdr:cNvSpPr/>
      </xdr:nvSpPr>
      <xdr:spPr>
        <a:xfrm>
          <a:off x="9588500" y="680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114509</xdr:rowOff>
    </xdr:from>
    <xdr:to>
      <xdr:col>14</xdr:col>
      <xdr:colOff>79375</xdr:colOff>
      <xdr:row>41</xdr:row>
      <xdr:rowOff>44659</xdr:rowOff>
    </xdr:to>
    <xdr:sp macro="" textlink="">
      <xdr:nvSpPr>
        <xdr:cNvPr id="105" name="円/楕円 104"/>
        <xdr:cNvSpPr/>
      </xdr:nvSpPr>
      <xdr:spPr>
        <a:xfrm>
          <a:off x="9588500" y="697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70055</xdr:rowOff>
    </xdr:from>
    <xdr:ext cx="534377" cy="259045"/>
    <xdr:sp macro="" textlink="">
      <xdr:nvSpPr>
        <xdr:cNvPr id="106" name="n_1aveValue【道路】&#10;一人当たり延長"/>
        <xdr:cNvSpPr txBox="1"/>
      </xdr:nvSpPr>
      <xdr:spPr>
        <a:xfrm>
          <a:off x="9359410" y="658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16.607</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35786</xdr:rowOff>
    </xdr:from>
    <xdr:ext cx="534377" cy="259045"/>
    <xdr:sp macro="" textlink="">
      <xdr:nvSpPr>
        <xdr:cNvPr id="107" name="n_1mainValue【道路】&#10;一人当たり延長"/>
        <xdr:cNvSpPr txBox="1"/>
      </xdr:nvSpPr>
      <xdr:spPr>
        <a:xfrm>
          <a:off x="9359410" y="706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8" name="テキスト ボックス 11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19" name="直線コネクタ 11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0" name="テキスト ボックス 11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1" name="直線コネクタ 12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2" name="テキスト ボックス 12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3" name="直線コネクタ 12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4" name="テキスト ボックス 12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5" name="直線コネクタ 12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6" name="テキスト ボックス 12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8" name="テキスト ボックス 12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84582</xdr:rowOff>
    </xdr:from>
    <xdr:to>
      <xdr:col>6</xdr:col>
      <xdr:colOff>510540</xdr:colOff>
      <xdr:row>63</xdr:row>
      <xdr:rowOff>57150</xdr:rowOff>
    </xdr:to>
    <xdr:cxnSp macro="">
      <xdr:nvCxnSpPr>
        <xdr:cNvPr id="130" name="直線コネクタ 129"/>
        <xdr:cNvCxnSpPr/>
      </xdr:nvCxnSpPr>
      <xdr:spPr>
        <a:xfrm flipV="1">
          <a:off x="4634865" y="951433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60977</xdr:rowOff>
    </xdr:from>
    <xdr:ext cx="405111" cy="259045"/>
    <xdr:sp macro="" textlink="">
      <xdr:nvSpPr>
        <xdr:cNvPr id="131" name="【橋りょう・トンネル】&#10;有形固定資産減価償却率最小値テキスト"/>
        <xdr:cNvSpPr txBox="1"/>
      </xdr:nvSpPr>
      <xdr:spPr>
        <a:xfrm>
          <a:off x="47244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422275</xdr:colOff>
      <xdr:row>63</xdr:row>
      <xdr:rowOff>57150</xdr:rowOff>
    </xdr:from>
    <xdr:to>
      <xdr:col>6</xdr:col>
      <xdr:colOff>600075</xdr:colOff>
      <xdr:row>63</xdr:row>
      <xdr:rowOff>57150</xdr:rowOff>
    </xdr:to>
    <xdr:cxnSp macro="">
      <xdr:nvCxnSpPr>
        <xdr:cNvPr id="132" name="直線コネクタ 131"/>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31259</xdr:rowOff>
    </xdr:from>
    <xdr:ext cx="405111" cy="259045"/>
    <xdr:sp macro="" textlink="">
      <xdr:nvSpPr>
        <xdr:cNvPr id="133" name="【橋りょう・トンネル】&#10;有形固定資産減価償却率最大値テキスト"/>
        <xdr:cNvSpPr txBox="1"/>
      </xdr:nvSpPr>
      <xdr:spPr>
        <a:xfrm>
          <a:off x="47244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6</xdr:col>
      <xdr:colOff>422275</xdr:colOff>
      <xdr:row>55</xdr:row>
      <xdr:rowOff>84582</xdr:rowOff>
    </xdr:from>
    <xdr:to>
      <xdr:col>6</xdr:col>
      <xdr:colOff>600075</xdr:colOff>
      <xdr:row>55</xdr:row>
      <xdr:rowOff>84582</xdr:rowOff>
    </xdr:to>
    <xdr:cxnSp macro="">
      <xdr:nvCxnSpPr>
        <xdr:cNvPr id="134" name="直線コネクタ 133"/>
        <xdr:cNvCxnSpPr/>
      </xdr:nvCxnSpPr>
      <xdr:spPr>
        <a:xfrm>
          <a:off x="4546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119651</xdr:rowOff>
    </xdr:from>
    <xdr:ext cx="405111" cy="259045"/>
    <xdr:sp macro="" textlink="">
      <xdr:nvSpPr>
        <xdr:cNvPr id="135" name="【橋りょう・トンネル】&#10;有形固定資産減価償却率平均値テキスト"/>
        <xdr:cNvSpPr txBox="1"/>
      </xdr:nvSpPr>
      <xdr:spPr>
        <a:xfrm>
          <a:off x="4724400" y="10063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141224</xdr:rowOff>
    </xdr:from>
    <xdr:to>
      <xdr:col>6</xdr:col>
      <xdr:colOff>561975</xdr:colOff>
      <xdr:row>59</xdr:row>
      <xdr:rowOff>71374</xdr:rowOff>
    </xdr:to>
    <xdr:sp macro="" textlink="">
      <xdr:nvSpPr>
        <xdr:cNvPr id="136" name="フローチャート : 判断 135"/>
        <xdr:cNvSpPr/>
      </xdr:nvSpPr>
      <xdr:spPr>
        <a:xfrm>
          <a:off x="4584700" y="1008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42926</xdr:rowOff>
    </xdr:from>
    <xdr:to>
      <xdr:col>5</xdr:col>
      <xdr:colOff>409575</xdr:colOff>
      <xdr:row>59</xdr:row>
      <xdr:rowOff>144526</xdr:rowOff>
    </xdr:to>
    <xdr:sp macro="" textlink="">
      <xdr:nvSpPr>
        <xdr:cNvPr id="137" name="フローチャート : 判断 136"/>
        <xdr:cNvSpPr/>
      </xdr:nvSpPr>
      <xdr:spPr>
        <a:xfrm>
          <a:off x="3746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70358</xdr:rowOff>
    </xdr:from>
    <xdr:to>
      <xdr:col>5</xdr:col>
      <xdr:colOff>409575</xdr:colOff>
      <xdr:row>56</xdr:row>
      <xdr:rowOff>508</xdr:rowOff>
    </xdr:to>
    <xdr:sp macro="" textlink="">
      <xdr:nvSpPr>
        <xdr:cNvPr id="143" name="円/楕円 142"/>
        <xdr:cNvSpPr/>
      </xdr:nvSpPr>
      <xdr:spPr>
        <a:xfrm>
          <a:off x="3746500" y="950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135653</xdr:rowOff>
    </xdr:from>
    <xdr:ext cx="405111" cy="259045"/>
    <xdr:sp macro="" textlink="">
      <xdr:nvSpPr>
        <xdr:cNvPr id="144" name="n_1aveValue【橋りょう・トンネル】&#10;有形固定資産減価償却率"/>
        <xdr:cNvSpPr txBox="1"/>
      </xdr:nvSpPr>
      <xdr:spPr>
        <a:xfrm>
          <a:off x="3582043" y="102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17035</xdr:rowOff>
    </xdr:from>
    <xdr:ext cx="405111" cy="259045"/>
    <xdr:sp macro="" textlink="">
      <xdr:nvSpPr>
        <xdr:cNvPr id="145" name="n_1mainValue【橋りょう・トンネル】&#10;有形固定資産減価償却率"/>
        <xdr:cNvSpPr txBox="1"/>
      </xdr:nvSpPr>
      <xdr:spPr>
        <a:xfrm>
          <a:off x="3582043" y="927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65</xdr:row>
      <xdr:rowOff>143527</xdr:rowOff>
    </xdr:from>
    <xdr:ext cx="248786" cy="259045"/>
    <xdr:sp macro="" textlink="">
      <xdr:nvSpPr>
        <xdr:cNvPr id="156" name="テキスト ボックス 155"/>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63</xdr:row>
      <xdr:rowOff>57150</xdr:rowOff>
    </xdr:from>
    <xdr:to>
      <xdr:col>16</xdr:col>
      <xdr:colOff>307975</xdr:colOff>
      <xdr:row>63</xdr:row>
      <xdr:rowOff>57150</xdr:rowOff>
    </xdr:to>
    <xdr:cxnSp macro="">
      <xdr:nvCxnSpPr>
        <xdr:cNvPr id="157" name="直線コネクタ 156"/>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86377</xdr:rowOff>
    </xdr:from>
    <xdr:ext cx="595419" cy="259045"/>
    <xdr:sp macro="" textlink="">
      <xdr:nvSpPr>
        <xdr:cNvPr id="158" name="テキスト ボックス 157"/>
        <xdr:cNvSpPr txBox="1"/>
      </xdr:nvSpPr>
      <xdr:spPr>
        <a:xfrm>
          <a:off x="6008581" y="1071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59" name="直線コネクタ 15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0" name="テキスト ボックス 15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114300</xdr:rowOff>
    </xdr:from>
    <xdr:to>
      <xdr:col>16</xdr:col>
      <xdr:colOff>307975</xdr:colOff>
      <xdr:row>56</xdr:row>
      <xdr:rowOff>114300</xdr:rowOff>
    </xdr:to>
    <xdr:cxnSp macro="">
      <xdr:nvCxnSpPr>
        <xdr:cNvPr id="161" name="直線コネクタ 160"/>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143527</xdr:rowOff>
    </xdr:from>
    <xdr:ext cx="595419" cy="259045"/>
    <xdr:sp macro="" textlink="">
      <xdr:nvSpPr>
        <xdr:cNvPr id="162" name="テキスト ボックス 161"/>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3" name="直線コネクタ 16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4" name="テキスト ボックス 16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69952</xdr:rowOff>
    </xdr:from>
    <xdr:to>
      <xdr:col>15</xdr:col>
      <xdr:colOff>180340</xdr:colOff>
      <xdr:row>63</xdr:row>
      <xdr:rowOff>27021</xdr:rowOff>
    </xdr:to>
    <xdr:cxnSp macro="">
      <xdr:nvCxnSpPr>
        <xdr:cNvPr id="166" name="直線コネクタ 165"/>
        <xdr:cNvCxnSpPr/>
      </xdr:nvCxnSpPr>
      <xdr:spPr>
        <a:xfrm flipV="1">
          <a:off x="10476865" y="9671152"/>
          <a:ext cx="0" cy="1157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30848</xdr:rowOff>
    </xdr:from>
    <xdr:ext cx="599010" cy="259045"/>
    <xdr:sp macro="" textlink="">
      <xdr:nvSpPr>
        <xdr:cNvPr id="167" name="【橋りょう・トンネル】&#10;一人当たり有形固定資産（償却資産）額最小値テキスト"/>
        <xdr:cNvSpPr txBox="1"/>
      </xdr:nvSpPr>
      <xdr:spPr>
        <a:xfrm>
          <a:off x="10566400" y="10832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105,272</a:t>
          </a:r>
          <a:endParaRPr kumimoji="1" lang="ja-JP" altLang="en-US" sz="1000" b="1">
            <a:latin typeface="ＭＳ Ｐゴシック"/>
          </a:endParaRPr>
        </a:p>
      </xdr:txBody>
    </xdr:sp>
    <xdr:clientData/>
  </xdr:oneCellAnchor>
  <xdr:twoCellAnchor>
    <xdr:from>
      <xdr:col>15</xdr:col>
      <xdr:colOff>92075</xdr:colOff>
      <xdr:row>63</xdr:row>
      <xdr:rowOff>27021</xdr:rowOff>
    </xdr:from>
    <xdr:to>
      <xdr:col>15</xdr:col>
      <xdr:colOff>269875</xdr:colOff>
      <xdr:row>63</xdr:row>
      <xdr:rowOff>27021</xdr:rowOff>
    </xdr:to>
    <xdr:cxnSp macro="">
      <xdr:nvCxnSpPr>
        <xdr:cNvPr id="168" name="直線コネクタ 167"/>
        <xdr:cNvCxnSpPr/>
      </xdr:nvCxnSpPr>
      <xdr:spPr>
        <a:xfrm>
          <a:off x="10388600" y="1082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16629</xdr:rowOff>
    </xdr:from>
    <xdr:ext cx="599010" cy="259045"/>
    <xdr:sp macro="" textlink="">
      <xdr:nvSpPr>
        <xdr:cNvPr id="169" name="【橋りょう・トンネル】&#10;一人当たり有形固定資産（償却資産）額最大値テキスト"/>
        <xdr:cNvSpPr txBox="1"/>
      </xdr:nvSpPr>
      <xdr:spPr>
        <a:xfrm>
          <a:off x="10566400" y="944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307,760</a:t>
          </a:r>
          <a:endParaRPr kumimoji="1" lang="ja-JP" altLang="en-US" sz="1000" b="1">
            <a:latin typeface="ＭＳ Ｐゴシック"/>
          </a:endParaRPr>
        </a:p>
      </xdr:txBody>
    </xdr:sp>
    <xdr:clientData/>
  </xdr:oneCellAnchor>
  <xdr:twoCellAnchor>
    <xdr:from>
      <xdr:col>15</xdr:col>
      <xdr:colOff>92075</xdr:colOff>
      <xdr:row>56</xdr:row>
      <xdr:rowOff>69952</xdr:rowOff>
    </xdr:from>
    <xdr:to>
      <xdr:col>15</xdr:col>
      <xdr:colOff>269875</xdr:colOff>
      <xdr:row>56</xdr:row>
      <xdr:rowOff>69952</xdr:rowOff>
    </xdr:to>
    <xdr:cxnSp macro="">
      <xdr:nvCxnSpPr>
        <xdr:cNvPr id="170" name="直線コネクタ 169"/>
        <xdr:cNvCxnSpPr/>
      </xdr:nvCxnSpPr>
      <xdr:spPr>
        <a:xfrm>
          <a:off x="10388600" y="9671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169360</xdr:rowOff>
    </xdr:from>
    <xdr:ext cx="599010" cy="259045"/>
    <xdr:sp macro="" textlink="">
      <xdr:nvSpPr>
        <xdr:cNvPr id="171" name="【橋りょう・トンネル】&#10;一人当たり有形固定資産（償却資産）額平均値テキスト"/>
        <xdr:cNvSpPr txBox="1"/>
      </xdr:nvSpPr>
      <xdr:spPr>
        <a:xfrm>
          <a:off x="10566400" y="10113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217,702</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19483</xdr:rowOff>
    </xdr:from>
    <xdr:to>
      <xdr:col>15</xdr:col>
      <xdr:colOff>231775</xdr:colOff>
      <xdr:row>59</xdr:row>
      <xdr:rowOff>121083</xdr:rowOff>
    </xdr:to>
    <xdr:sp macro="" textlink="">
      <xdr:nvSpPr>
        <xdr:cNvPr id="172" name="フローチャート : 判断 171"/>
        <xdr:cNvSpPr/>
      </xdr:nvSpPr>
      <xdr:spPr>
        <a:xfrm>
          <a:off x="10426700" y="1013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62146</xdr:rowOff>
    </xdr:from>
    <xdr:to>
      <xdr:col>14</xdr:col>
      <xdr:colOff>79375</xdr:colOff>
      <xdr:row>58</xdr:row>
      <xdr:rowOff>163746</xdr:rowOff>
    </xdr:to>
    <xdr:sp macro="" textlink="">
      <xdr:nvSpPr>
        <xdr:cNvPr id="173" name="フローチャート : 判断 172"/>
        <xdr:cNvSpPr/>
      </xdr:nvSpPr>
      <xdr:spPr>
        <a:xfrm>
          <a:off x="9588500" y="1000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4" name="テキスト ボックス 17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5" name="テキスト ボックス 17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6" name="テキスト ボックス 17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7" name="テキスト ボックス 17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8" name="テキスト ボックス 17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102699</xdr:rowOff>
    </xdr:from>
    <xdr:to>
      <xdr:col>14</xdr:col>
      <xdr:colOff>79375</xdr:colOff>
      <xdr:row>56</xdr:row>
      <xdr:rowOff>32849</xdr:rowOff>
    </xdr:to>
    <xdr:sp macro="" textlink="">
      <xdr:nvSpPr>
        <xdr:cNvPr id="179" name="円/楕円 178"/>
        <xdr:cNvSpPr/>
      </xdr:nvSpPr>
      <xdr:spPr>
        <a:xfrm>
          <a:off x="9588500" y="953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154873</xdr:rowOff>
    </xdr:from>
    <xdr:ext cx="599010" cy="259045"/>
    <xdr:sp macro="" textlink="">
      <xdr:nvSpPr>
        <xdr:cNvPr id="180" name="n_1aveValue【橋りょう・トンネル】&#10;一人当たり有形固定資産（償却資産）額"/>
        <xdr:cNvSpPr txBox="1"/>
      </xdr:nvSpPr>
      <xdr:spPr>
        <a:xfrm>
          <a:off x="9327094" y="1009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240,237</a:t>
          </a:r>
          <a:endParaRPr kumimoji="1" lang="ja-JP" altLang="en-US" sz="1000" b="1">
            <a:solidFill>
              <a:srgbClr val="000080"/>
            </a:solidFill>
            <a:latin typeface="ＭＳ Ｐゴシック"/>
          </a:endParaRPr>
        </a:p>
      </xdr:txBody>
    </xdr:sp>
    <xdr:clientData/>
  </xdr:oneCellAnchor>
  <xdr:oneCellAnchor>
    <xdr:from>
      <xdr:col>13</xdr:col>
      <xdr:colOff>402169</xdr:colOff>
      <xdr:row>54</xdr:row>
      <xdr:rowOff>49376</xdr:rowOff>
    </xdr:from>
    <xdr:ext cx="599010" cy="259045"/>
    <xdr:sp macro="" textlink="">
      <xdr:nvSpPr>
        <xdr:cNvPr id="181" name="n_1mainValue【橋りょう・トンネル】&#10;一人当たり有形固定資産（償却資産）額"/>
        <xdr:cNvSpPr txBox="1"/>
      </xdr:nvSpPr>
      <xdr:spPr>
        <a:xfrm>
          <a:off x="9327094" y="9307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323,141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2" name="正方形/長方形 18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3" name="正方形/長方形 18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4" name="正方形/長方形 18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5" name="正方形/長方形 18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6" name="正方形/長方形 18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7" name="正方形/長方形 18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8" name="正方形/長方形 18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89" name="正方形/長方形 18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0" name="テキスト ボックス 18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1" name="直線コネクタ 19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2" name="テキスト ボックス 19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3" name="直線コネクタ 19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4" name="テキスト ボックス 19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5" name="直線コネクタ 19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6" name="テキスト ボックス 19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7" name="直線コネクタ 19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98" name="テキスト ボックス 19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99" name="直線コネクタ 19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0" name="テキスト ボックス 19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1" name="直線コネクタ 20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2" name="テキスト ボックス 20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3" name="直線コネクタ 20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4" name="テキスト ボックス 20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45720</xdr:rowOff>
    </xdr:from>
    <xdr:to>
      <xdr:col>6</xdr:col>
      <xdr:colOff>510540</xdr:colOff>
      <xdr:row>86</xdr:row>
      <xdr:rowOff>148589</xdr:rowOff>
    </xdr:to>
    <xdr:cxnSp macro="">
      <xdr:nvCxnSpPr>
        <xdr:cNvPr id="206" name="直線コネクタ 205"/>
        <xdr:cNvCxnSpPr/>
      </xdr:nvCxnSpPr>
      <xdr:spPr>
        <a:xfrm flipV="1">
          <a:off x="4634865" y="13418820"/>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152416</xdr:rowOff>
    </xdr:from>
    <xdr:ext cx="405111" cy="259045"/>
    <xdr:sp macro="" textlink="">
      <xdr:nvSpPr>
        <xdr:cNvPr id="207" name="【公営住宅】&#10;有形固定資産減価償却率最小値テキスト"/>
        <xdr:cNvSpPr txBox="1"/>
      </xdr:nvSpPr>
      <xdr:spPr>
        <a:xfrm>
          <a:off x="47244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86</xdr:row>
      <xdr:rowOff>148589</xdr:rowOff>
    </xdr:from>
    <xdr:to>
      <xdr:col>6</xdr:col>
      <xdr:colOff>600075</xdr:colOff>
      <xdr:row>86</xdr:row>
      <xdr:rowOff>148589</xdr:rowOff>
    </xdr:to>
    <xdr:cxnSp macro="">
      <xdr:nvCxnSpPr>
        <xdr:cNvPr id="208" name="直線コネクタ 207"/>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163847</xdr:rowOff>
    </xdr:from>
    <xdr:ext cx="405111" cy="259045"/>
    <xdr:sp macro="" textlink="">
      <xdr:nvSpPr>
        <xdr:cNvPr id="209" name="【公営住宅】&#10;有形固定資産減価償却率最大値テキスト"/>
        <xdr:cNvSpPr txBox="1"/>
      </xdr:nvSpPr>
      <xdr:spPr>
        <a:xfrm>
          <a:off x="4724400" y="1319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45720</xdr:rowOff>
    </xdr:from>
    <xdr:to>
      <xdr:col>6</xdr:col>
      <xdr:colOff>600075</xdr:colOff>
      <xdr:row>78</xdr:row>
      <xdr:rowOff>45720</xdr:rowOff>
    </xdr:to>
    <xdr:cxnSp macro="">
      <xdr:nvCxnSpPr>
        <xdr:cNvPr id="210" name="直線コネクタ 209"/>
        <xdr:cNvCxnSpPr/>
      </xdr:nvCxnSpPr>
      <xdr:spPr>
        <a:xfrm>
          <a:off x="4546600" y="1341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15257</xdr:rowOff>
    </xdr:from>
    <xdr:ext cx="405111" cy="259045"/>
    <xdr:sp macro="" textlink="">
      <xdr:nvSpPr>
        <xdr:cNvPr id="211" name="【公営住宅】&#10;有形固定資産減価償却率平均値テキスト"/>
        <xdr:cNvSpPr txBox="1"/>
      </xdr:nvSpPr>
      <xdr:spPr>
        <a:xfrm>
          <a:off x="4724400" y="1407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36830</xdr:rowOff>
    </xdr:from>
    <xdr:to>
      <xdr:col>6</xdr:col>
      <xdr:colOff>561975</xdr:colOff>
      <xdr:row>82</xdr:row>
      <xdr:rowOff>138430</xdr:rowOff>
    </xdr:to>
    <xdr:sp macro="" textlink="">
      <xdr:nvSpPr>
        <xdr:cNvPr id="212" name="フローチャート : 判断 211"/>
        <xdr:cNvSpPr/>
      </xdr:nvSpPr>
      <xdr:spPr>
        <a:xfrm>
          <a:off x="45847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71120</xdr:rowOff>
    </xdr:from>
    <xdr:to>
      <xdr:col>5</xdr:col>
      <xdr:colOff>409575</xdr:colOff>
      <xdr:row>82</xdr:row>
      <xdr:rowOff>1270</xdr:rowOff>
    </xdr:to>
    <xdr:sp macro="" textlink="">
      <xdr:nvSpPr>
        <xdr:cNvPr id="213" name="フローチャート : 判断 212"/>
        <xdr:cNvSpPr/>
      </xdr:nvSpPr>
      <xdr:spPr>
        <a:xfrm>
          <a:off x="3746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4" name="テキスト ボックス 21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5" name="テキスト ボックス 21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6" name="テキスト ボックス 21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7" name="テキスト ボックス 21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8" name="テキスト ボックス 21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128270</xdr:rowOff>
    </xdr:from>
    <xdr:to>
      <xdr:col>5</xdr:col>
      <xdr:colOff>409575</xdr:colOff>
      <xdr:row>82</xdr:row>
      <xdr:rowOff>58420</xdr:rowOff>
    </xdr:to>
    <xdr:sp macro="" textlink="">
      <xdr:nvSpPr>
        <xdr:cNvPr id="219" name="円/楕円 218"/>
        <xdr:cNvSpPr/>
      </xdr:nvSpPr>
      <xdr:spPr>
        <a:xfrm>
          <a:off x="3746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17797</xdr:rowOff>
    </xdr:from>
    <xdr:ext cx="405111" cy="259045"/>
    <xdr:sp macro="" textlink="">
      <xdr:nvSpPr>
        <xdr:cNvPr id="220" name="n_1aveValue【公営住宅】&#10;有形固定資産減価償却率"/>
        <xdr:cNvSpPr txBox="1"/>
      </xdr:nvSpPr>
      <xdr:spPr>
        <a:xfrm>
          <a:off x="3582043"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49547</xdr:rowOff>
    </xdr:from>
    <xdr:ext cx="405111" cy="259045"/>
    <xdr:sp macro="" textlink="">
      <xdr:nvSpPr>
        <xdr:cNvPr id="221" name="n_1mainValue【公営住宅】&#10;有形固定資産減価償却率"/>
        <xdr:cNvSpPr txBox="1"/>
      </xdr:nvSpPr>
      <xdr:spPr>
        <a:xfrm>
          <a:off x="3582043"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2" name="正方形/長方形 2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29" name="正方形/長方形 2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2" name="テキスト ボックス 231"/>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233" name="直線コネクタ 2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4" name="テキスト ボックス 2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5" name="直線コネクタ 2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6" name="テキスト ボックス 2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37" name="直線コネクタ 2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38" name="テキスト ボックス 2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39" name="直線コネクタ 2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0" name="テキスト ボックス 2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1" name="直線コネクタ 2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2" name="テキスト ボックス 24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3" name="直線コネクタ 2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44" name="テキスト ボックス 24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5" name="直線コネクタ 2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6" name="テキスト ボックス 2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126274</xdr:rowOff>
    </xdr:from>
    <xdr:to>
      <xdr:col>15</xdr:col>
      <xdr:colOff>180340</xdr:colOff>
      <xdr:row>86</xdr:row>
      <xdr:rowOff>75656</xdr:rowOff>
    </xdr:to>
    <xdr:cxnSp macro="">
      <xdr:nvCxnSpPr>
        <xdr:cNvPr id="248" name="直線コネクタ 247"/>
        <xdr:cNvCxnSpPr/>
      </xdr:nvCxnSpPr>
      <xdr:spPr>
        <a:xfrm flipV="1">
          <a:off x="10476865" y="13327924"/>
          <a:ext cx="0" cy="149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79483</xdr:rowOff>
    </xdr:from>
    <xdr:ext cx="469744" cy="259045"/>
    <xdr:sp macro="" textlink="">
      <xdr:nvSpPr>
        <xdr:cNvPr id="249" name="【公営住宅】&#10;一人当たり面積最小値テキスト"/>
        <xdr:cNvSpPr txBox="1"/>
      </xdr:nvSpPr>
      <xdr:spPr>
        <a:xfrm>
          <a:off x="10566400" y="1482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0.257</a:t>
          </a:r>
          <a:endParaRPr kumimoji="1" lang="ja-JP" altLang="en-US" sz="1000" b="1">
            <a:latin typeface="ＭＳ Ｐゴシック"/>
          </a:endParaRPr>
        </a:p>
      </xdr:txBody>
    </xdr:sp>
    <xdr:clientData/>
  </xdr:oneCellAnchor>
  <xdr:twoCellAnchor>
    <xdr:from>
      <xdr:col>15</xdr:col>
      <xdr:colOff>92075</xdr:colOff>
      <xdr:row>86</xdr:row>
      <xdr:rowOff>75656</xdr:rowOff>
    </xdr:from>
    <xdr:to>
      <xdr:col>15</xdr:col>
      <xdr:colOff>269875</xdr:colOff>
      <xdr:row>86</xdr:row>
      <xdr:rowOff>75656</xdr:rowOff>
    </xdr:to>
    <xdr:cxnSp macro="">
      <xdr:nvCxnSpPr>
        <xdr:cNvPr id="250" name="直線コネクタ 249"/>
        <xdr:cNvCxnSpPr/>
      </xdr:nvCxnSpPr>
      <xdr:spPr>
        <a:xfrm>
          <a:off x="10388600" y="1482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72951</xdr:rowOff>
    </xdr:from>
    <xdr:ext cx="469744" cy="259045"/>
    <xdr:sp macro="" textlink="">
      <xdr:nvSpPr>
        <xdr:cNvPr id="251" name="【公営住宅】&#10;一人当たり面積最大値テキスト"/>
        <xdr:cNvSpPr txBox="1"/>
      </xdr:nvSpPr>
      <xdr:spPr>
        <a:xfrm>
          <a:off x="10566400" y="1310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a:t>
          </a:r>
          <a:endParaRPr kumimoji="1" lang="ja-JP" altLang="en-US" sz="1000" b="1">
            <a:latin typeface="ＭＳ Ｐゴシック"/>
          </a:endParaRPr>
        </a:p>
      </xdr:txBody>
    </xdr:sp>
    <xdr:clientData/>
  </xdr:oneCellAnchor>
  <xdr:twoCellAnchor>
    <xdr:from>
      <xdr:col>15</xdr:col>
      <xdr:colOff>92075</xdr:colOff>
      <xdr:row>77</xdr:row>
      <xdr:rowOff>126274</xdr:rowOff>
    </xdr:from>
    <xdr:to>
      <xdr:col>15</xdr:col>
      <xdr:colOff>269875</xdr:colOff>
      <xdr:row>77</xdr:row>
      <xdr:rowOff>126274</xdr:rowOff>
    </xdr:to>
    <xdr:cxnSp macro="">
      <xdr:nvCxnSpPr>
        <xdr:cNvPr id="252" name="直線コネクタ 251"/>
        <xdr:cNvCxnSpPr/>
      </xdr:nvCxnSpPr>
      <xdr:spPr>
        <a:xfrm>
          <a:off x="10388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91457</xdr:rowOff>
    </xdr:from>
    <xdr:ext cx="469744" cy="259045"/>
    <xdr:sp macro="" textlink="">
      <xdr:nvSpPr>
        <xdr:cNvPr id="253" name="【公営住宅】&#10;一人当たり面積平均値テキスト"/>
        <xdr:cNvSpPr txBox="1"/>
      </xdr:nvSpPr>
      <xdr:spPr>
        <a:xfrm>
          <a:off x="10566400" y="1397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113030</xdr:rowOff>
    </xdr:from>
    <xdr:to>
      <xdr:col>15</xdr:col>
      <xdr:colOff>231775</xdr:colOff>
      <xdr:row>82</xdr:row>
      <xdr:rowOff>43180</xdr:rowOff>
    </xdr:to>
    <xdr:sp macro="" textlink="">
      <xdr:nvSpPr>
        <xdr:cNvPr id="254" name="フローチャート : 判断 253"/>
        <xdr:cNvSpPr/>
      </xdr:nvSpPr>
      <xdr:spPr>
        <a:xfrm>
          <a:off x="10426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122827</xdr:rowOff>
    </xdr:from>
    <xdr:to>
      <xdr:col>14</xdr:col>
      <xdr:colOff>79375</xdr:colOff>
      <xdr:row>79</xdr:row>
      <xdr:rowOff>52977</xdr:rowOff>
    </xdr:to>
    <xdr:sp macro="" textlink="">
      <xdr:nvSpPr>
        <xdr:cNvPr id="255" name="フローチャート : 判断 254"/>
        <xdr:cNvSpPr/>
      </xdr:nvSpPr>
      <xdr:spPr>
        <a:xfrm>
          <a:off x="9588500" y="134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83638</xdr:rowOff>
    </xdr:from>
    <xdr:to>
      <xdr:col>14</xdr:col>
      <xdr:colOff>79375</xdr:colOff>
      <xdr:row>83</xdr:row>
      <xdr:rowOff>13788</xdr:rowOff>
    </xdr:to>
    <xdr:sp macro="" textlink="">
      <xdr:nvSpPr>
        <xdr:cNvPr id="261" name="円/楕円 260"/>
        <xdr:cNvSpPr/>
      </xdr:nvSpPr>
      <xdr:spPr>
        <a:xfrm>
          <a:off x="9588500" y="141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77</xdr:row>
      <xdr:rowOff>69504</xdr:rowOff>
    </xdr:from>
    <xdr:ext cx="469744" cy="259045"/>
    <xdr:sp macro="" textlink="">
      <xdr:nvSpPr>
        <xdr:cNvPr id="262" name="n_1aveValue【公営住宅】&#10;一人当たり面積"/>
        <xdr:cNvSpPr txBox="1"/>
      </xdr:nvSpPr>
      <xdr:spPr>
        <a:xfrm>
          <a:off x="9391727" y="1327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4915</xdr:rowOff>
    </xdr:from>
    <xdr:ext cx="469744" cy="259045"/>
    <xdr:sp macro="" textlink="">
      <xdr:nvSpPr>
        <xdr:cNvPr id="263" name="n_1mainValue【公営住宅】&#10;一人当たり面積"/>
        <xdr:cNvSpPr txBox="1"/>
      </xdr:nvSpPr>
      <xdr:spPr>
        <a:xfrm>
          <a:off x="9391727" y="1423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0.641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4" name="正方形/長方形 2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5" name="正方形/長方形 264"/>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6" name="正方形/長方形 265"/>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7" name="正方形/長方形 266"/>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8" name="正方形/長方形 267"/>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9" name="正方形/長方形 2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0" name="正方形/長方形 2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1" name="正方形/長方形 270"/>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2" name="正方形/長方形 271"/>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3" name="正方形/長方形 272"/>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4" name="正方形/長方形 273"/>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5" name="正方形/長方形 27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6" name="正方形/長方形 2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7" name="正方形/長方形 2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8" name="正方形/長方形 2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9" name="正方形/長方形 2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0" name="正方形/長方形 2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1" name="正方形/長方形 2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2" name="正方形/長方形 2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3" name="正方形/長方形 2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4" name="テキスト ボックス 2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5" name="直線コネクタ 2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6" name="テキスト ボックス 28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7" name="直線コネクタ 28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8" name="テキスト ボックス 28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89" name="直線コネクタ 28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0" name="テキスト ボックス 28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1" name="直線コネクタ 29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2" name="テキスト ボックス 29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3" name="直線コネクタ 29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4" name="テキスト ボックス 29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5" name="直線コネクタ 29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6" name="テキスト ボックス 29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7" name="直線コネクタ 2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8" name="テキスト ボックス 29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9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62865</xdr:rowOff>
    </xdr:from>
    <xdr:to>
      <xdr:col>23</xdr:col>
      <xdr:colOff>516889</xdr:colOff>
      <xdr:row>41</xdr:row>
      <xdr:rowOff>45720</xdr:rowOff>
    </xdr:to>
    <xdr:cxnSp macro="">
      <xdr:nvCxnSpPr>
        <xdr:cNvPr id="300" name="直線コネクタ 299"/>
        <xdr:cNvCxnSpPr/>
      </xdr:nvCxnSpPr>
      <xdr:spPr>
        <a:xfrm flipV="1">
          <a:off x="16318864" y="58921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49547</xdr:rowOff>
    </xdr:from>
    <xdr:ext cx="405111" cy="259045"/>
    <xdr:sp macro="" textlink="">
      <xdr:nvSpPr>
        <xdr:cNvPr id="301" name="【認定こども園・幼稚園・保育所】&#10;有形固定資産減価償却率最小値テキスト"/>
        <xdr:cNvSpPr txBox="1"/>
      </xdr:nvSpPr>
      <xdr:spPr>
        <a:xfrm>
          <a:off x="16408400"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428625</xdr:colOff>
      <xdr:row>41</xdr:row>
      <xdr:rowOff>45720</xdr:rowOff>
    </xdr:from>
    <xdr:to>
      <xdr:col>23</xdr:col>
      <xdr:colOff>606425</xdr:colOff>
      <xdr:row>41</xdr:row>
      <xdr:rowOff>45720</xdr:rowOff>
    </xdr:to>
    <xdr:cxnSp macro="">
      <xdr:nvCxnSpPr>
        <xdr:cNvPr id="302" name="直線コネクタ 301"/>
        <xdr:cNvCxnSpPr/>
      </xdr:nvCxnSpPr>
      <xdr:spPr>
        <a:xfrm>
          <a:off x="16230600" y="70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9542</xdr:rowOff>
    </xdr:from>
    <xdr:ext cx="405111" cy="259045"/>
    <xdr:sp macro="" textlink="">
      <xdr:nvSpPr>
        <xdr:cNvPr id="303" name="【認定こども園・幼稚園・保育所】&#10;有形固定資産減価償却率最大値テキスト"/>
        <xdr:cNvSpPr txBox="1"/>
      </xdr:nvSpPr>
      <xdr:spPr>
        <a:xfrm>
          <a:off x="16408400" y="5667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23</xdr:col>
      <xdr:colOff>428625</xdr:colOff>
      <xdr:row>34</xdr:row>
      <xdr:rowOff>62865</xdr:rowOff>
    </xdr:from>
    <xdr:to>
      <xdr:col>23</xdr:col>
      <xdr:colOff>606425</xdr:colOff>
      <xdr:row>34</xdr:row>
      <xdr:rowOff>62865</xdr:rowOff>
    </xdr:to>
    <xdr:cxnSp macro="">
      <xdr:nvCxnSpPr>
        <xdr:cNvPr id="304" name="直線コネクタ 303"/>
        <xdr:cNvCxnSpPr/>
      </xdr:nvCxnSpPr>
      <xdr:spPr>
        <a:xfrm>
          <a:off x="16230600" y="589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161942</xdr:rowOff>
    </xdr:from>
    <xdr:ext cx="405111" cy="259045"/>
    <xdr:sp macro="" textlink="">
      <xdr:nvSpPr>
        <xdr:cNvPr id="305" name="【認定こども園・幼稚園・保育所】&#10;有形固定資産減価償却率平均値テキスト"/>
        <xdr:cNvSpPr txBox="1"/>
      </xdr:nvSpPr>
      <xdr:spPr>
        <a:xfrm>
          <a:off x="16408400" y="66770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12065</xdr:rowOff>
    </xdr:from>
    <xdr:to>
      <xdr:col>23</xdr:col>
      <xdr:colOff>568325</xdr:colOff>
      <xdr:row>39</xdr:row>
      <xdr:rowOff>113665</xdr:rowOff>
    </xdr:to>
    <xdr:sp macro="" textlink="">
      <xdr:nvSpPr>
        <xdr:cNvPr id="306" name="フローチャート : 判断 305"/>
        <xdr:cNvSpPr/>
      </xdr:nvSpPr>
      <xdr:spPr>
        <a:xfrm>
          <a:off x="162687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42545</xdr:rowOff>
    </xdr:from>
    <xdr:to>
      <xdr:col>22</xdr:col>
      <xdr:colOff>415925</xdr:colOff>
      <xdr:row>38</xdr:row>
      <xdr:rowOff>144145</xdr:rowOff>
    </xdr:to>
    <xdr:sp macro="" textlink="">
      <xdr:nvSpPr>
        <xdr:cNvPr id="307" name="フローチャート : 判断 306"/>
        <xdr:cNvSpPr/>
      </xdr:nvSpPr>
      <xdr:spPr>
        <a:xfrm>
          <a:off x="154305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8" name="テキスト ボックス 3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9" name="テキスト ボックス 3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0" name="テキスト ボックス 3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1" name="テキスト ボックス 3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2" name="テキスト ボックス 3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74930</xdr:rowOff>
    </xdr:from>
    <xdr:to>
      <xdr:col>22</xdr:col>
      <xdr:colOff>415925</xdr:colOff>
      <xdr:row>38</xdr:row>
      <xdr:rowOff>5080</xdr:rowOff>
    </xdr:to>
    <xdr:sp macro="" textlink="">
      <xdr:nvSpPr>
        <xdr:cNvPr id="313" name="円/楕円 312"/>
        <xdr:cNvSpPr/>
      </xdr:nvSpPr>
      <xdr:spPr>
        <a:xfrm>
          <a:off x="15430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135272</xdr:rowOff>
    </xdr:from>
    <xdr:ext cx="405111" cy="259045"/>
    <xdr:sp macro="" textlink="">
      <xdr:nvSpPr>
        <xdr:cNvPr id="314" name="n_1aveValue【認定こども園・幼稚園・保育所】&#10;有形固定資産減価償却率"/>
        <xdr:cNvSpPr txBox="1"/>
      </xdr:nvSpPr>
      <xdr:spPr>
        <a:xfrm>
          <a:off x="15266043"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22</xdr:col>
      <xdr:colOff>149868</xdr:colOff>
      <xdr:row>36</xdr:row>
      <xdr:rowOff>21607</xdr:rowOff>
    </xdr:from>
    <xdr:ext cx="405111" cy="259045"/>
    <xdr:sp macro="" textlink="">
      <xdr:nvSpPr>
        <xdr:cNvPr id="315" name="n_1mainValue【認定こども園・幼稚園・保育所】&#10;有形固定資産減価償却率"/>
        <xdr:cNvSpPr txBox="1"/>
      </xdr:nvSpPr>
      <xdr:spPr>
        <a:xfrm>
          <a:off x="15266043"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6" name="正方形/長方形 3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7" name="正方形/長方形 3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8" name="正方形/長方形 3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9" name="正方形/長方形 3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0" name="正方形/長方形 3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1" name="正方形/長方形 3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2" name="正方形/長方形 3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3" name="正方形/長方形 3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4" name="テキスト ボックス 3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5" name="直線コネクタ 3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6" name="直線コネクタ 32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27" name="テキスト ボックス 32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8" name="直線コネクタ 32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29" name="テキスト ボックス 32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0" name="直線コネクタ 32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1" name="テキスト ボックス 33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2" name="直線コネクタ 33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3" name="テキスト ボックス 33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4" name="直線コネクタ 33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5" name="テキスト ボックス 33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6" name="直線コネクタ 3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7" name="テキスト ボックス 3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53340</xdr:rowOff>
    </xdr:from>
    <xdr:to>
      <xdr:col>32</xdr:col>
      <xdr:colOff>186689</xdr:colOff>
      <xdr:row>41</xdr:row>
      <xdr:rowOff>57150</xdr:rowOff>
    </xdr:to>
    <xdr:cxnSp macro="">
      <xdr:nvCxnSpPr>
        <xdr:cNvPr id="339" name="直線コネクタ 338"/>
        <xdr:cNvCxnSpPr/>
      </xdr:nvCxnSpPr>
      <xdr:spPr>
        <a:xfrm flipV="1">
          <a:off x="22160864" y="571119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60977</xdr:rowOff>
    </xdr:from>
    <xdr:ext cx="469744" cy="259045"/>
    <xdr:sp macro="" textlink="">
      <xdr:nvSpPr>
        <xdr:cNvPr id="340" name="【認定こども園・幼稚園・保育所】&#10;一人当たり面積最小値テキスト"/>
        <xdr:cNvSpPr txBox="1"/>
      </xdr:nvSpPr>
      <xdr:spPr>
        <a:xfrm>
          <a:off x="22250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41</xdr:row>
      <xdr:rowOff>57150</xdr:rowOff>
    </xdr:from>
    <xdr:to>
      <xdr:col>32</xdr:col>
      <xdr:colOff>276225</xdr:colOff>
      <xdr:row>41</xdr:row>
      <xdr:rowOff>57150</xdr:rowOff>
    </xdr:to>
    <xdr:cxnSp macro="">
      <xdr:nvCxnSpPr>
        <xdr:cNvPr id="341" name="直線コネクタ 340"/>
        <xdr:cNvCxnSpPr/>
      </xdr:nvCxnSpPr>
      <xdr:spPr>
        <a:xfrm>
          <a:off x="22072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17</xdr:rowOff>
    </xdr:from>
    <xdr:ext cx="469744" cy="259045"/>
    <xdr:sp macro="" textlink="">
      <xdr:nvSpPr>
        <xdr:cNvPr id="342" name="【認定こども園・幼稚園・保育所】&#10;一人当たり面積最大値テキスト"/>
        <xdr:cNvSpPr txBox="1"/>
      </xdr:nvSpPr>
      <xdr:spPr>
        <a:xfrm>
          <a:off x="222504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33</xdr:row>
      <xdr:rowOff>53340</xdr:rowOff>
    </xdr:from>
    <xdr:to>
      <xdr:col>32</xdr:col>
      <xdr:colOff>276225</xdr:colOff>
      <xdr:row>33</xdr:row>
      <xdr:rowOff>53340</xdr:rowOff>
    </xdr:to>
    <xdr:cxnSp macro="">
      <xdr:nvCxnSpPr>
        <xdr:cNvPr id="343" name="直線コネクタ 342"/>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102887</xdr:rowOff>
    </xdr:from>
    <xdr:ext cx="469744" cy="259045"/>
    <xdr:sp macro="" textlink="">
      <xdr:nvSpPr>
        <xdr:cNvPr id="344" name="【認定こども園・幼稚園・保育所】&#10;一人当たり面積平均値テキスト"/>
        <xdr:cNvSpPr txBox="1"/>
      </xdr:nvSpPr>
      <xdr:spPr>
        <a:xfrm>
          <a:off x="22250400" y="6446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124460</xdr:rowOff>
    </xdr:from>
    <xdr:to>
      <xdr:col>32</xdr:col>
      <xdr:colOff>238125</xdr:colOff>
      <xdr:row>38</xdr:row>
      <xdr:rowOff>54610</xdr:rowOff>
    </xdr:to>
    <xdr:sp macro="" textlink="">
      <xdr:nvSpPr>
        <xdr:cNvPr id="345" name="フローチャート : 判断 344"/>
        <xdr:cNvSpPr/>
      </xdr:nvSpPr>
      <xdr:spPr>
        <a:xfrm>
          <a:off x="22110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139700</xdr:rowOff>
    </xdr:from>
    <xdr:to>
      <xdr:col>31</xdr:col>
      <xdr:colOff>85725</xdr:colOff>
      <xdr:row>38</xdr:row>
      <xdr:rowOff>69850</xdr:rowOff>
    </xdr:to>
    <xdr:sp macro="" textlink="">
      <xdr:nvSpPr>
        <xdr:cNvPr id="346" name="フローチャート : 判断 345"/>
        <xdr:cNvSpPr/>
      </xdr:nvSpPr>
      <xdr:spPr>
        <a:xfrm>
          <a:off x="21272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7" name="テキスト ボックス 3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8" name="テキスト ボックス 3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9" name="テキスト ボックス 3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0" name="テキスト ボックス 3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1" name="テキスト ボックス 3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67310</xdr:rowOff>
    </xdr:from>
    <xdr:to>
      <xdr:col>31</xdr:col>
      <xdr:colOff>85725</xdr:colOff>
      <xdr:row>37</xdr:row>
      <xdr:rowOff>168910</xdr:rowOff>
    </xdr:to>
    <xdr:sp macro="" textlink="">
      <xdr:nvSpPr>
        <xdr:cNvPr id="352" name="円/楕円 351"/>
        <xdr:cNvSpPr/>
      </xdr:nvSpPr>
      <xdr:spPr>
        <a:xfrm>
          <a:off x="21272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60977</xdr:rowOff>
    </xdr:from>
    <xdr:ext cx="469744" cy="259045"/>
    <xdr:sp macro="" textlink="">
      <xdr:nvSpPr>
        <xdr:cNvPr id="353" name="n_1aveValue【認定こども園・幼稚園・保育所】&#10;一人当たり面積"/>
        <xdr:cNvSpPr txBox="1"/>
      </xdr:nvSpPr>
      <xdr:spPr>
        <a:xfrm>
          <a:off x="21075727"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13987</xdr:rowOff>
    </xdr:from>
    <xdr:ext cx="469744" cy="259045"/>
    <xdr:sp macro="" textlink="">
      <xdr:nvSpPr>
        <xdr:cNvPr id="354" name="n_1mainValue【認定こども園・幼稚園・保育所】&#10;一人当たり面積"/>
        <xdr:cNvSpPr txBox="1"/>
      </xdr:nvSpPr>
      <xdr:spPr>
        <a:xfrm>
          <a:off x="21075727"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5" name="正方形/長方形 3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6" name="正方形/長方形 3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7" name="正方形/長方形 3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8" name="正方形/長方形 3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9" name="正方形/長方形 3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0" name="正方形/長方形 3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1" name="正方形/長方形 3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2" name="正方形/長方形 36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3" name="テキスト ボックス 36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4" name="直線コネクタ 36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5" name="テキスト ボックス 36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6" name="直線コネクタ 36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67" name="テキスト ボックス 36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8" name="直線コネクタ 36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9" name="テキスト ボックス 36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0" name="直線コネクタ 36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1" name="テキスト ボックス 37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2" name="直線コネクタ 37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3" name="テキスト ボックス 37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4" name="直線コネクタ 37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5" name="テキスト ボックス 37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6" name="直線コネクタ 3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7" name="テキスト ボックス 37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53340</xdr:rowOff>
    </xdr:from>
    <xdr:to>
      <xdr:col>23</xdr:col>
      <xdr:colOff>516889</xdr:colOff>
      <xdr:row>63</xdr:row>
      <xdr:rowOff>99060</xdr:rowOff>
    </xdr:to>
    <xdr:cxnSp macro="">
      <xdr:nvCxnSpPr>
        <xdr:cNvPr id="379" name="直線コネクタ 378"/>
        <xdr:cNvCxnSpPr/>
      </xdr:nvCxnSpPr>
      <xdr:spPr>
        <a:xfrm flipV="1">
          <a:off x="16318864" y="948309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102887</xdr:rowOff>
    </xdr:from>
    <xdr:ext cx="405111" cy="259045"/>
    <xdr:sp macro="" textlink="">
      <xdr:nvSpPr>
        <xdr:cNvPr id="380" name="【学校施設】&#10;有形固定資産減価償却率最小値テキスト"/>
        <xdr:cNvSpPr txBox="1"/>
      </xdr:nvSpPr>
      <xdr:spPr>
        <a:xfrm>
          <a:off x="16408400"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23</xdr:col>
      <xdr:colOff>428625</xdr:colOff>
      <xdr:row>63</xdr:row>
      <xdr:rowOff>99060</xdr:rowOff>
    </xdr:from>
    <xdr:to>
      <xdr:col>23</xdr:col>
      <xdr:colOff>606425</xdr:colOff>
      <xdr:row>63</xdr:row>
      <xdr:rowOff>99060</xdr:rowOff>
    </xdr:to>
    <xdr:cxnSp macro="">
      <xdr:nvCxnSpPr>
        <xdr:cNvPr id="381" name="直線コネクタ 380"/>
        <xdr:cNvCxnSpPr/>
      </xdr:nvCxnSpPr>
      <xdr:spPr>
        <a:xfrm>
          <a:off x="16230600" y="1090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17</xdr:rowOff>
    </xdr:from>
    <xdr:ext cx="405111" cy="259045"/>
    <xdr:sp macro="" textlink="">
      <xdr:nvSpPr>
        <xdr:cNvPr id="382" name="【学校施設】&#10;有形固定資産減価償却率最大値テキスト"/>
        <xdr:cNvSpPr txBox="1"/>
      </xdr:nvSpPr>
      <xdr:spPr>
        <a:xfrm>
          <a:off x="164084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a:t>
          </a:r>
          <a:endParaRPr kumimoji="1" lang="ja-JP" altLang="en-US" sz="1000" b="1">
            <a:latin typeface="ＭＳ Ｐゴシック"/>
          </a:endParaRPr>
        </a:p>
      </xdr:txBody>
    </xdr:sp>
    <xdr:clientData/>
  </xdr:oneCellAnchor>
  <xdr:twoCellAnchor>
    <xdr:from>
      <xdr:col>23</xdr:col>
      <xdr:colOff>428625</xdr:colOff>
      <xdr:row>55</xdr:row>
      <xdr:rowOff>53340</xdr:rowOff>
    </xdr:from>
    <xdr:to>
      <xdr:col>23</xdr:col>
      <xdr:colOff>606425</xdr:colOff>
      <xdr:row>55</xdr:row>
      <xdr:rowOff>53340</xdr:rowOff>
    </xdr:to>
    <xdr:cxnSp macro="">
      <xdr:nvCxnSpPr>
        <xdr:cNvPr id="383" name="直線コネクタ 382"/>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41927</xdr:rowOff>
    </xdr:from>
    <xdr:ext cx="405111" cy="259045"/>
    <xdr:sp macro="" textlink="">
      <xdr:nvSpPr>
        <xdr:cNvPr id="384" name="【学校施設】&#10;有形固定資産減価償却率平均値テキスト"/>
        <xdr:cNvSpPr txBox="1"/>
      </xdr:nvSpPr>
      <xdr:spPr>
        <a:xfrm>
          <a:off x="164084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63500</xdr:rowOff>
    </xdr:from>
    <xdr:to>
      <xdr:col>23</xdr:col>
      <xdr:colOff>568325</xdr:colOff>
      <xdr:row>60</xdr:row>
      <xdr:rowOff>165100</xdr:rowOff>
    </xdr:to>
    <xdr:sp macro="" textlink="">
      <xdr:nvSpPr>
        <xdr:cNvPr id="385" name="フローチャート : 判断 384"/>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74930</xdr:rowOff>
    </xdr:from>
    <xdr:to>
      <xdr:col>22</xdr:col>
      <xdr:colOff>415925</xdr:colOff>
      <xdr:row>61</xdr:row>
      <xdr:rowOff>5080</xdr:rowOff>
    </xdr:to>
    <xdr:sp macro="" textlink="">
      <xdr:nvSpPr>
        <xdr:cNvPr id="386" name="フローチャート : 判断 385"/>
        <xdr:cNvSpPr/>
      </xdr:nvSpPr>
      <xdr:spPr>
        <a:xfrm>
          <a:off x="15430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7" name="テキスト ボックス 3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8" name="テキスト ボックス 3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9" name="テキスト ボックス 3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0" name="テキスト ボックス 3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1" name="テキスト ボックス 3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36830</xdr:rowOff>
    </xdr:from>
    <xdr:to>
      <xdr:col>22</xdr:col>
      <xdr:colOff>415925</xdr:colOff>
      <xdr:row>58</xdr:row>
      <xdr:rowOff>138430</xdr:rowOff>
    </xdr:to>
    <xdr:sp macro="" textlink="">
      <xdr:nvSpPr>
        <xdr:cNvPr id="392" name="円/楕円 391"/>
        <xdr:cNvSpPr/>
      </xdr:nvSpPr>
      <xdr:spPr>
        <a:xfrm>
          <a:off x="15430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167657</xdr:rowOff>
    </xdr:from>
    <xdr:ext cx="405111" cy="259045"/>
    <xdr:sp macro="" textlink="">
      <xdr:nvSpPr>
        <xdr:cNvPr id="393" name="n_1aveValue【学校施設】&#10;有形固定資産減価償却率"/>
        <xdr:cNvSpPr txBox="1"/>
      </xdr:nvSpPr>
      <xdr:spPr>
        <a:xfrm>
          <a:off x="15266043"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154957</xdr:rowOff>
    </xdr:from>
    <xdr:ext cx="405111" cy="259045"/>
    <xdr:sp macro="" textlink="">
      <xdr:nvSpPr>
        <xdr:cNvPr id="394" name="n_1mainValue【学校施設】&#10;有形固定資産減価償却率"/>
        <xdr:cNvSpPr txBox="1"/>
      </xdr:nvSpPr>
      <xdr:spPr>
        <a:xfrm>
          <a:off x="15266043"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5" name="正方形/長方形 3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6" name="正方形/長方形 3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7" name="正方形/長方形 3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8" name="正方形/長方形 3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9" name="正方形/長方形 3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0" name="正方形/長方形 3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1" name="正方形/長方形 4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2" name="正方形/長方形 4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3" name="テキスト ボックス 4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4" name="直線コネクタ 4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5" name="テキスト ボックス 40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06" name="直線コネクタ 40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07" name="テキスト ボックス 40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08" name="直線コネクタ 40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09" name="テキスト ボックス 40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0" name="直線コネクタ 40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1" name="テキスト ボックス 41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2" name="直線コネクタ 41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3" name="テキスト ボックス 41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14" name="直線コネクタ 41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15" name="テキスト ボックス 41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16" name="直線コネクタ 41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17" name="テキスト ボックス 41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8" name="直線コネクタ 4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9" name="テキスト ボックス 4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15784</xdr:rowOff>
    </xdr:from>
    <xdr:to>
      <xdr:col>32</xdr:col>
      <xdr:colOff>186689</xdr:colOff>
      <xdr:row>63</xdr:row>
      <xdr:rowOff>75656</xdr:rowOff>
    </xdr:to>
    <xdr:cxnSp macro="">
      <xdr:nvCxnSpPr>
        <xdr:cNvPr id="421" name="直線コネクタ 420"/>
        <xdr:cNvCxnSpPr/>
      </xdr:nvCxnSpPr>
      <xdr:spPr>
        <a:xfrm flipV="1">
          <a:off x="22160864" y="9445534"/>
          <a:ext cx="0" cy="1431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79483</xdr:rowOff>
    </xdr:from>
    <xdr:ext cx="469744" cy="259045"/>
    <xdr:sp macro="" textlink="">
      <xdr:nvSpPr>
        <xdr:cNvPr id="422" name="【学校施設】&#10;一人当たり面積最小値テキスト"/>
        <xdr:cNvSpPr txBox="1"/>
      </xdr:nvSpPr>
      <xdr:spPr>
        <a:xfrm>
          <a:off x="22250400"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32</xdr:col>
      <xdr:colOff>98425</xdr:colOff>
      <xdr:row>63</xdr:row>
      <xdr:rowOff>75656</xdr:rowOff>
    </xdr:from>
    <xdr:to>
      <xdr:col>32</xdr:col>
      <xdr:colOff>276225</xdr:colOff>
      <xdr:row>63</xdr:row>
      <xdr:rowOff>75656</xdr:rowOff>
    </xdr:to>
    <xdr:cxnSp macro="">
      <xdr:nvCxnSpPr>
        <xdr:cNvPr id="423" name="直線コネクタ 422"/>
        <xdr:cNvCxnSpPr/>
      </xdr:nvCxnSpPr>
      <xdr:spPr>
        <a:xfrm>
          <a:off x="22072600" y="1087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133911</xdr:rowOff>
    </xdr:from>
    <xdr:ext cx="469744" cy="259045"/>
    <xdr:sp macro="" textlink="">
      <xdr:nvSpPr>
        <xdr:cNvPr id="424" name="【学校施設】&#10;一人当たり面積最大値テキスト"/>
        <xdr:cNvSpPr txBox="1"/>
      </xdr:nvSpPr>
      <xdr:spPr>
        <a:xfrm>
          <a:off x="22250400" y="922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2.723</a:t>
          </a:r>
          <a:endParaRPr kumimoji="1" lang="ja-JP" altLang="en-US" sz="1000" b="1">
            <a:latin typeface="ＭＳ Ｐゴシック"/>
          </a:endParaRPr>
        </a:p>
      </xdr:txBody>
    </xdr:sp>
    <xdr:clientData/>
  </xdr:oneCellAnchor>
  <xdr:twoCellAnchor>
    <xdr:from>
      <xdr:col>32</xdr:col>
      <xdr:colOff>98425</xdr:colOff>
      <xdr:row>55</xdr:row>
      <xdr:rowOff>15784</xdr:rowOff>
    </xdr:from>
    <xdr:to>
      <xdr:col>32</xdr:col>
      <xdr:colOff>276225</xdr:colOff>
      <xdr:row>55</xdr:row>
      <xdr:rowOff>15784</xdr:rowOff>
    </xdr:to>
    <xdr:cxnSp macro="">
      <xdr:nvCxnSpPr>
        <xdr:cNvPr id="425" name="直線コネクタ 424"/>
        <xdr:cNvCxnSpPr/>
      </xdr:nvCxnSpPr>
      <xdr:spPr>
        <a:xfrm>
          <a:off x="22072600" y="944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103976</xdr:rowOff>
    </xdr:from>
    <xdr:ext cx="469744" cy="259045"/>
    <xdr:sp macro="" textlink="">
      <xdr:nvSpPr>
        <xdr:cNvPr id="426" name="【学校施設】&#10;一人当たり面積平均値テキスト"/>
        <xdr:cNvSpPr txBox="1"/>
      </xdr:nvSpPr>
      <xdr:spPr>
        <a:xfrm>
          <a:off x="22250400" y="1039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125549</xdr:rowOff>
    </xdr:from>
    <xdr:to>
      <xdr:col>32</xdr:col>
      <xdr:colOff>238125</xdr:colOff>
      <xdr:row>61</xdr:row>
      <xdr:rowOff>55699</xdr:rowOff>
    </xdr:to>
    <xdr:sp macro="" textlink="">
      <xdr:nvSpPr>
        <xdr:cNvPr id="427" name="フローチャート : 判断 426"/>
        <xdr:cNvSpPr/>
      </xdr:nvSpPr>
      <xdr:spPr>
        <a:xfrm>
          <a:off x="22110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144599</xdr:rowOff>
    </xdr:from>
    <xdr:to>
      <xdr:col>31</xdr:col>
      <xdr:colOff>85725</xdr:colOff>
      <xdr:row>60</xdr:row>
      <xdr:rowOff>74749</xdr:rowOff>
    </xdr:to>
    <xdr:sp macro="" textlink="">
      <xdr:nvSpPr>
        <xdr:cNvPr id="428" name="フローチャート : 判断 427"/>
        <xdr:cNvSpPr/>
      </xdr:nvSpPr>
      <xdr:spPr>
        <a:xfrm>
          <a:off x="21272500" y="1026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9" name="テキスト ボックス 4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0" name="テキスト ボックス 4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1" name="テキスト ボックス 4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2" name="テキスト ボックス 4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3" name="テキスト ボックス 4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164737</xdr:rowOff>
    </xdr:from>
    <xdr:to>
      <xdr:col>31</xdr:col>
      <xdr:colOff>85725</xdr:colOff>
      <xdr:row>57</xdr:row>
      <xdr:rowOff>94887</xdr:rowOff>
    </xdr:to>
    <xdr:sp macro="" textlink="">
      <xdr:nvSpPr>
        <xdr:cNvPr id="434" name="円/楕円 433"/>
        <xdr:cNvSpPr/>
      </xdr:nvSpPr>
      <xdr:spPr>
        <a:xfrm>
          <a:off x="21272500" y="976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65876</xdr:rowOff>
    </xdr:from>
    <xdr:ext cx="469744" cy="259045"/>
    <xdr:sp macro="" textlink="">
      <xdr:nvSpPr>
        <xdr:cNvPr id="435" name="n_1aveValue【学校施設】&#10;一人当たり面積"/>
        <xdr:cNvSpPr txBox="1"/>
      </xdr:nvSpPr>
      <xdr:spPr>
        <a:xfrm>
          <a:off x="21075727" y="1035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oneCellAnchor>
    <xdr:from>
      <xdr:col>30</xdr:col>
      <xdr:colOff>473152</xdr:colOff>
      <xdr:row>55</xdr:row>
      <xdr:rowOff>111414</xdr:rowOff>
    </xdr:from>
    <xdr:ext cx="469744" cy="259045"/>
    <xdr:sp macro="" textlink="">
      <xdr:nvSpPr>
        <xdr:cNvPr id="436" name="n_1mainValue【学校施設】&#10;一人当たり面積"/>
        <xdr:cNvSpPr txBox="1"/>
      </xdr:nvSpPr>
      <xdr:spPr>
        <a:xfrm>
          <a:off x="21075727" y="954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7" name="正方形/長方形 4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8" name="正方形/長方形 4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9" name="正方形/長方形 4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0" name="正方形/長方形 4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1" name="正方形/長方形 4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2" name="正方形/長方形 4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3" name="正方形/長方形 4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4" name="正方形/長方形 4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5" name="テキスト ボックス 4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6" name="直線コネクタ 4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47" name="直線コネクタ 44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48" name="テキスト ボックス 44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49" name="直線コネクタ 44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0" name="テキスト ボックス 44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1" name="直線コネクタ 45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2" name="テキスト ボックス 45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3" name="直線コネクタ 45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4" name="テキスト ボックス 45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5" name="直線コネクタ 45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6" name="テキスト ボックス 45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57" name="直線コネクタ 45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58" name="テキスト ボックス 45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9" name="直線コネクタ 4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0" name="テキスト ボックス 45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113212</xdr:rowOff>
    </xdr:from>
    <xdr:to>
      <xdr:col>23</xdr:col>
      <xdr:colOff>516889</xdr:colOff>
      <xdr:row>86</xdr:row>
      <xdr:rowOff>85452</xdr:rowOff>
    </xdr:to>
    <xdr:cxnSp macro="">
      <xdr:nvCxnSpPr>
        <xdr:cNvPr id="462" name="直線コネクタ 461"/>
        <xdr:cNvCxnSpPr/>
      </xdr:nvCxnSpPr>
      <xdr:spPr>
        <a:xfrm flipV="1">
          <a:off x="16318864" y="13314862"/>
          <a:ext cx="0" cy="151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89279</xdr:rowOff>
    </xdr:from>
    <xdr:ext cx="340478" cy="259045"/>
    <xdr:sp macro="" textlink="">
      <xdr:nvSpPr>
        <xdr:cNvPr id="463" name="【児童館】&#10;有形固定資産減価償却率最小値テキスト"/>
        <xdr:cNvSpPr txBox="1"/>
      </xdr:nvSpPr>
      <xdr:spPr>
        <a:xfrm>
          <a:off x="16408400" y="148339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428625</xdr:colOff>
      <xdr:row>86</xdr:row>
      <xdr:rowOff>85452</xdr:rowOff>
    </xdr:from>
    <xdr:to>
      <xdr:col>23</xdr:col>
      <xdr:colOff>606425</xdr:colOff>
      <xdr:row>86</xdr:row>
      <xdr:rowOff>85452</xdr:rowOff>
    </xdr:to>
    <xdr:cxnSp macro="">
      <xdr:nvCxnSpPr>
        <xdr:cNvPr id="464" name="直線コネクタ 463"/>
        <xdr:cNvCxnSpPr/>
      </xdr:nvCxnSpPr>
      <xdr:spPr>
        <a:xfrm>
          <a:off x="16230600" y="1483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59889</xdr:rowOff>
    </xdr:from>
    <xdr:ext cx="405111" cy="259045"/>
    <xdr:sp macro="" textlink="">
      <xdr:nvSpPr>
        <xdr:cNvPr id="465" name="【児童館】&#10;有形固定資産減価償却率最大値テキスト"/>
        <xdr:cNvSpPr txBox="1"/>
      </xdr:nvSpPr>
      <xdr:spPr>
        <a:xfrm>
          <a:off x="16408400" y="13090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a:t>
          </a:r>
          <a:endParaRPr kumimoji="1" lang="ja-JP" altLang="en-US" sz="1000" b="1">
            <a:latin typeface="ＭＳ Ｐゴシック"/>
          </a:endParaRPr>
        </a:p>
      </xdr:txBody>
    </xdr:sp>
    <xdr:clientData/>
  </xdr:oneCellAnchor>
  <xdr:twoCellAnchor>
    <xdr:from>
      <xdr:col>23</xdr:col>
      <xdr:colOff>428625</xdr:colOff>
      <xdr:row>77</xdr:row>
      <xdr:rowOff>113212</xdr:rowOff>
    </xdr:from>
    <xdr:to>
      <xdr:col>23</xdr:col>
      <xdr:colOff>606425</xdr:colOff>
      <xdr:row>77</xdr:row>
      <xdr:rowOff>113212</xdr:rowOff>
    </xdr:to>
    <xdr:cxnSp macro="">
      <xdr:nvCxnSpPr>
        <xdr:cNvPr id="466" name="直線コネクタ 465"/>
        <xdr:cNvCxnSpPr/>
      </xdr:nvCxnSpPr>
      <xdr:spPr>
        <a:xfrm>
          <a:off x="16230600" y="133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112684</xdr:rowOff>
    </xdr:from>
    <xdr:ext cx="405111" cy="259045"/>
    <xdr:sp macro="" textlink="">
      <xdr:nvSpPr>
        <xdr:cNvPr id="467" name="【児童館】&#10;有形固定資産減価償却率平均値テキスト"/>
        <xdr:cNvSpPr txBox="1"/>
      </xdr:nvSpPr>
      <xdr:spPr>
        <a:xfrm>
          <a:off x="16408400" y="143430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134257</xdr:rowOff>
    </xdr:from>
    <xdr:to>
      <xdr:col>23</xdr:col>
      <xdr:colOff>568325</xdr:colOff>
      <xdr:row>84</xdr:row>
      <xdr:rowOff>64407</xdr:rowOff>
    </xdr:to>
    <xdr:sp macro="" textlink="">
      <xdr:nvSpPr>
        <xdr:cNvPr id="468" name="フローチャート : 判断 467"/>
        <xdr:cNvSpPr/>
      </xdr:nvSpPr>
      <xdr:spPr>
        <a:xfrm>
          <a:off x="162687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150586</xdr:rowOff>
    </xdr:from>
    <xdr:to>
      <xdr:col>22</xdr:col>
      <xdr:colOff>415925</xdr:colOff>
      <xdr:row>83</xdr:row>
      <xdr:rowOff>80736</xdr:rowOff>
    </xdr:to>
    <xdr:sp macro="" textlink="">
      <xdr:nvSpPr>
        <xdr:cNvPr id="469" name="フローチャート : 判断 468"/>
        <xdr:cNvSpPr/>
      </xdr:nvSpPr>
      <xdr:spPr>
        <a:xfrm>
          <a:off x="15430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0" name="テキスト ボックス 4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1" name="テキスト ボックス 4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2" name="テキスト ボックス 4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3" name="テキスト ボックス 4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4" name="テキスト ボックス 4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80373</xdr:rowOff>
    </xdr:from>
    <xdr:to>
      <xdr:col>22</xdr:col>
      <xdr:colOff>415925</xdr:colOff>
      <xdr:row>82</xdr:row>
      <xdr:rowOff>10523</xdr:rowOff>
    </xdr:to>
    <xdr:sp macro="" textlink="">
      <xdr:nvSpPr>
        <xdr:cNvPr id="475" name="円/楕円 474"/>
        <xdr:cNvSpPr/>
      </xdr:nvSpPr>
      <xdr:spPr>
        <a:xfrm>
          <a:off x="154305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71863</xdr:rowOff>
    </xdr:from>
    <xdr:ext cx="405111" cy="259045"/>
    <xdr:sp macro="" textlink="">
      <xdr:nvSpPr>
        <xdr:cNvPr id="476" name="n_1aveValue【児童館】&#10;有形固定資産減価償却率"/>
        <xdr:cNvSpPr txBox="1"/>
      </xdr:nvSpPr>
      <xdr:spPr>
        <a:xfrm>
          <a:off x="15266043"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27050</xdr:rowOff>
    </xdr:from>
    <xdr:ext cx="405111" cy="259045"/>
    <xdr:sp macro="" textlink="">
      <xdr:nvSpPr>
        <xdr:cNvPr id="477" name="n_1mainValue【児童館】&#10;有形固定資産減価償却率"/>
        <xdr:cNvSpPr txBox="1"/>
      </xdr:nvSpPr>
      <xdr:spPr>
        <a:xfrm>
          <a:off x="15266043"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8" name="正方形/長方形 4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9" name="正方形/長方形 4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0" name="正方形/長方形 4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1" name="正方形/長方形 4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2" name="正方形/長方形 4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3" name="正方形/長方形 4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4" name="正方形/長方形 4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5" name="正方形/長方形 4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6" name="テキスト ボックス 4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7" name="直線コネクタ 4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88" name="直線コネクタ 4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89" name="テキスト ボックス 4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0" name="直線コネクタ 4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1" name="テキスト ボックス 4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2" name="直線コネクタ 4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3" name="テキスト ボックス 4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4" name="直線コネクタ 4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5" name="テキスト ボックス 4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6" name="直線コネクタ 4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97" name="テキスト ボックス 4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8" name="直線コネクタ 4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9" name="テキスト ボックス 4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11430</xdr:rowOff>
    </xdr:from>
    <xdr:to>
      <xdr:col>32</xdr:col>
      <xdr:colOff>186689</xdr:colOff>
      <xdr:row>86</xdr:row>
      <xdr:rowOff>53339</xdr:rowOff>
    </xdr:to>
    <xdr:cxnSp macro="">
      <xdr:nvCxnSpPr>
        <xdr:cNvPr id="501" name="直線コネクタ 500"/>
        <xdr:cNvCxnSpPr/>
      </xdr:nvCxnSpPr>
      <xdr:spPr>
        <a:xfrm flipV="1">
          <a:off x="22160864" y="13555980"/>
          <a:ext cx="0" cy="1242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57166</xdr:rowOff>
    </xdr:from>
    <xdr:ext cx="469744" cy="259045"/>
    <xdr:sp macro="" textlink="">
      <xdr:nvSpPr>
        <xdr:cNvPr id="502" name="【児童館】&#10;一人当たり面積最小値テキスト"/>
        <xdr:cNvSpPr txBox="1"/>
      </xdr:nvSpPr>
      <xdr:spPr>
        <a:xfrm>
          <a:off x="222504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53339</xdr:rowOff>
    </xdr:from>
    <xdr:to>
      <xdr:col>32</xdr:col>
      <xdr:colOff>276225</xdr:colOff>
      <xdr:row>86</xdr:row>
      <xdr:rowOff>53339</xdr:rowOff>
    </xdr:to>
    <xdr:cxnSp macro="">
      <xdr:nvCxnSpPr>
        <xdr:cNvPr id="503" name="直線コネクタ 502"/>
        <xdr:cNvCxnSpPr/>
      </xdr:nvCxnSpPr>
      <xdr:spPr>
        <a:xfrm>
          <a:off x="22072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129557</xdr:rowOff>
    </xdr:from>
    <xdr:ext cx="469744" cy="259045"/>
    <xdr:sp macro="" textlink="">
      <xdr:nvSpPr>
        <xdr:cNvPr id="504" name="【児童館】&#10;一人当たり面積最大値テキスト"/>
        <xdr:cNvSpPr txBox="1"/>
      </xdr:nvSpPr>
      <xdr:spPr>
        <a:xfrm>
          <a:off x="22250400" y="1333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0.171</a:t>
          </a:r>
          <a:endParaRPr kumimoji="1" lang="ja-JP" altLang="en-US" sz="1000" b="1">
            <a:latin typeface="ＭＳ Ｐゴシック"/>
          </a:endParaRPr>
        </a:p>
      </xdr:txBody>
    </xdr:sp>
    <xdr:clientData/>
  </xdr:oneCellAnchor>
  <xdr:twoCellAnchor>
    <xdr:from>
      <xdr:col>32</xdr:col>
      <xdr:colOff>98425</xdr:colOff>
      <xdr:row>79</xdr:row>
      <xdr:rowOff>11430</xdr:rowOff>
    </xdr:from>
    <xdr:to>
      <xdr:col>32</xdr:col>
      <xdr:colOff>276225</xdr:colOff>
      <xdr:row>79</xdr:row>
      <xdr:rowOff>11430</xdr:rowOff>
    </xdr:to>
    <xdr:cxnSp macro="">
      <xdr:nvCxnSpPr>
        <xdr:cNvPr id="505" name="直線コネクタ 504"/>
        <xdr:cNvCxnSpPr/>
      </xdr:nvCxnSpPr>
      <xdr:spPr>
        <a:xfrm>
          <a:off x="22072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53357</xdr:rowOff>
    </xdr:from>
    <xdr:ext cx="469744" cy="259045"/>
    <xdr:sp macro="" textlink="">
      <xdr:nvSpPr>
        <xdr:cNvPr id="506" name="【児童館】&#10;一人当たり面積平均値テキスト"/>
        <xdr:cNvSpPr txBox="1"/>
      </xdr:nvSpPr>
      <xdr:spPr>
        <a:xfrm>
          <a:off x="222504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74930</xdr:rowOff>
    </xdr:from>
    <xdr:to>
      <xdr:col>32</xdr:col>
      <xdr:colOff>238125</xdr:colOff>
      <xdr:row>84</xdr:row>
      <xdr:rowOff>5080</xdr:rowOff>
    </xdr:to>
    <xdr:sp macro="" textlink="">
      <xdr:nvSpPr>
        <xdr:cNvPr id="507" name="フローチャート : 判断 506"/>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116839</xdr:rowOff>
    </xdr:from>
    <xdr:to>
      <xdr:col>31</xdr:col>
      <xdr:colOff>85725</xdr:colOff>
      <xdr:row>85</xdr:row>
      <xdr:rowOff>46989</xdr:rowOff>
    </xdr:to>
    <xdr:sp macro="" textlink="">
      <xdr:nvSpPr>
        <xdr:cNvPr id="508" name="フローチャート : 判断 507"/>
        <xdr:cNvSpPr/>
      </xdr:nvSpPr>
      <xdr:spPr>
        <a:xfrm>
          <a:off x="212725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9" name="テキスト ボックス 5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0" name="テキスト ボックス 5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1" name="テキスト ボックス 5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2" name="テキスト ボックス 5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3" name="テキスト ボックス 5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128270</xdr:rowOff>
    </xdr:from>
    <xdr:to>
      <xdr:col>31</xdr:col>
      <xdr:colOff>85725</xdr:colOff>
      <xdr:row>84</xdr:row>
      <xdr:rowOff>58420</xdr:rowOff>
    </xdr:to>
    <xdr:sp macro="" textlink="">
      <xdr:nvSpPr>
        <xdr:cNvPr id="514" name="円/楕円 513"/>
        <xdr:cNvSpPr/>
      </xdr:nvSpPr>
      <xdr:spPr>
        <a:xfrm>
          <a:off x="21272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38116</xdr:rowOff>
    </xdr:from>
    <xdr:ext cx="469744" cy="259045"/>
    <xdr:sp macro="" textlink="">
      <xdr:nvSpPr>
        <xdr:cNvPr id="515" name="n_1aveValue【児童館】&#10;一人当たり面積"/>
        <xdr:cNvSpPr txBox="1"/>
      </xdr:nvSpPr>
      <xdr:spPr>
        <a:xfrm>
          <a:off x="21075727" y="146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30</xdr:col>
      <xdr:colOff>473152</xdr:colOff>
      <xdr:row>82</xdr:row>
      <xdr:rowOff>74947</xdr:rowOff>
    </xdr:from>
    <xdr:ext cx="469744" cy="259045"/>
    <xdr:sp macro="" textlink="">
      <xdr:nvSpPr>
        <xdr:cNvPr id="516" name="n_1mainValue【児童館】&#10;一人当たり面積"/>
        <xdr:cNvSpPr txBox="1"/>
      </xdr:nvSpPr>
      <xdr:spPr>
        <a:xfrm>
          <a:off x="210757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7" name="正方形/長方形 5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8" name="正方形/長方形 5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9" name="正方形/長方形 5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0" name="正方形/長方形 5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1" name="正方形/長方形 5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2" name="正方形/長方形 5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3" name="正方形/長方形 5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4" name="正方形/長方形 5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5" name="テキスト ボックス 5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6" name="直線コネクタ 5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27" name="テキスト ボックス 52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28" name="直線コネクタ 52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29" name="テキスト ボックス 52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30" name="直線コネクタ 52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31" name="テキスト ボックス 53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32" name="直線コネクタ 53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33" name="テキスト ボックス 53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34" name="直線コネクタ 53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35" name="テキスト ボックス 53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6" name="直線コネクタ 5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7" name="テキスト ボックス 5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21337</xdr:rowOff>
    </xdr:from>
    <xdr:to>
      <xdr:col>23</xdr:col>
      <xdr:colOff>516889</xdr:colOff>
      <xdr:row>106</xdr:row>
      <xdr:rowOff>151637</xdr:rowOff>
    </xdr:to>
    <xdr:cxnSp macro="">
      <xdr:nvCxnSpPr>
        <xdr:cNvPr id="539" name="直線コネクタ 538"/>
        <xdr:cNvCxnSpPr/>
      </xdr:nvCxnSpPr>
      <xdr:spPr>
        <a:xfrm flipV="1">
          <a:off x="16318864" y="17166337"/>
          <a:ext cx="0" cy="1159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155464</xdr:rowOff>
    </xdr:from>
    <xdr:ext cx="405111" cy="259045"/>
    <xdr:sp macro="" textlink="">
      <xdr:nvSpPr>
        <xdr:cNvPr id="540" name="【公民館】&#10;有形固定資産減価償却率最小値テキスト"/>
        <xdr:cNvSpPr txBox="1"/>
      </xdr:nvSpPr>
      <xdr:spPr>
        <a:xfrm>
          <a:off x="16408400" y="18329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23</xdr:col>
      <xdr:colOff>428625</xdr:colOff>
      <xdr:row>106</xdr:row>
      <xdr:rowOff>151637</xdr:rowOff>
    </xdr:from>
    <xdr:to>
      <xdr:col>23</xdr:col>
      <xdr:colOff>606425</xdr:colOff>
      <xdr:row>106</xdr:row>
      <xdr:rowOff>151637</xdr:rowOff>
    </xdr:to>
    <xdr:cxnSp macro="">
      <xdr:nvCxnSpPr>
        <xdr:cNvPr id="541" name="直線コネクタ 540"/>
        <xdr:cNvCxnSpPr/>
      </xdr:nvCxnSpPr>
      <xdr:spPr>
        <a:xfrm>
          <a:off x="16230600" y="1832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139464</xdr:rowOff>
    </xdr:from>
    <xdr:ext cx="405111" cy="259045"/>
    <xdr:sp macro="" textlink="">
      <xdr:nvSpPr>
        <xdr:cNvPr id="542" name="【公民館】&#10;有形固定資産減価償却率最大値テキスト"/>
        <xdr:cNvSpPr txBox="1"/>
      </xdr:nvSpPr>
      <xdr:spPr>
        <a:xfrm>
          <a:off x="16408400" y="1694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428625</xdr:colOff>
      <xdr:row>100</xdr:row>
      <xdr:rowOff>21337</xdr:rowOff>
    </xdr:from>
    <xdr:to>
      <xdr:col>23</xdr:col>
      <xdr:colOff>606425</xdr:colOff>
      <xdr:row>100</xdr:row>
      <xdr:rowOff>21337</xdr:rowOff>
    </xdr:to>
    <xdr:cxnSp macro="">
      <xdr:nvCxnSpPr>
        <xdr:cNvPr id="543" name="直線コネクタ 542"/>
        <xdr:cNvCxnSpPr/>
      </xdr:nvCxnSpPr>
      <xdr:spPr>
        <a:xfrm>
          <a:off x="16230600" y="1716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10685</xdr:rowOff>
    </xdr:from>
    <xdr:ext cx="405111" cy="259045"/>
    <xdr:sp macro="" textlink="">
      <xdr:nvSpPr>
        <xdr:cNvPr id="544" name="【公民館】&#10;有形固定資産減価償却率平均値テキスト"/>
        <xdr:cNvSpPr txBox="1"/>
      </xdr:nvSpPr>
      <xdr:spPr>
        <a:xfrm>
          <a:off x="16408400" y="17498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32258</xdr:rowOff>
    </xdr:from>
    <xdr:to>
      <xdr:col>23</xdr:col>
      <xdr:colOff>568325</xdr:colOff>
      <xdr:row>102</xdr:row>
      <xdr:rowOff>133858</xdr:rowOff>
    </xdr:to>
    <xdr:sp macro="" textlink="">
      <xdr:nvSpPr>
        <xdr:cNvPr id="545" name="フローチャート : 判断 544"/>
        <xdr:cNvSpPr/>
      </xdr:nvSpPr>
      <xdr:spPr>
        <a:xfrm>
          <a:off x="162687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77978</xdr:rowOff>
    </xdr:from>
    <xdr:to>
      <xdr:col>22</xdr:col>
      <xdr:colOff>415925</xdr:colOff>
      <xdr:row>103</xdr:row>
      <xdr:rowOff>8128</xdr:rowOff>
    </xdr:to>
    <xdr:sp macro="" textlink="">
      <xdr:nvSpPr>
        <xdr:cNvPr id="546" name="フローチャート : 判断 545"/>
        <xdr:cNvSpPr/>
      </xdr:nvSpPr>
      <xdr:spPr>
        <a:xfrm>
          <a:off x="15430500" y="1756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7" name="テキスト ボックス 5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8" name="テキスト ボックス 5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9" name="テキスト ボックス 5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0" name="テキスト ボックス 5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1" name="テキスト ボックス 5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109982</xdr:rowOff>
    </xdr:from>
    <xdr:to>
      <xdr:col>22</xdr:col>
      <xdr:colOff>415925</xdr:colOff>
      <xdr:row>104</xdr:row>
      <xdr:rowOff>40132</xdr:rowOff>
    </xdr:to>
    <xdr:sp macro="" textlink="">
      <xdr:nvSpPr>
        <xdr:cNvPr id="552" name="円/楕円 551"/>
        <xdr:cNvSpPr/>
      </xdr:nvSpPr>
      <xdr:spPr>
        <a:xfrm>
          <a:off x="15430500" y="1776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24655</xdr:rowOff>
    </xdr:from>
    <xdr:ext cx="405111" cy="259045"/>
    <xdr:sp macro="" textlink="">
      <xdr:nvSpPr>
        <xdr:cNvPr id="553" name="n_1aveValue【公民館】&#10;有形固定資産減価償却率"/>
        <xdr:cNvSpPr txBox="1"/>
      </xdr:nvSpPr>
      <xdr:spPr>
        <a:xfrm>
          <a:off x="15266043" y="1734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149868</xdr:colOff>
      <xdr:row>104</xdr:row>
      <xdr:rowOff>31259</xdr:rowOff>
    </xdr:from>
    <xdr:ext cx="405111" cy="259045"/>
    <xdr:sp macro="" textlink="">
      <xdr:nvSpPr>
        <xdr:cNvPr id="554" name="n_1mainValue【公民館】&#10;有形固定資産減価償却率"/>
        <xdr:cNvSpPr txBox="1"/>
      </xdr:nvSpPr>
      <xdr:spPr>
        <a:xfrm>
          <a:off x="15266043" y="1786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3" name="テキスト ボックス 5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4" name="直線コネクタ 5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65" name="直線コネクタ 56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66" name="テキスト ボックス 56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67" name="直線コネクタ 56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68" name="テキスト ボックス 56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69" name="直線コネクタ 56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70" name="テキスト ボックス 56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71" name="直線コネクタ 57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72" name="テキスト ボックス 57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3" name="直線コネクタ 5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4" name="テキスト ボックス 5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48768</xdr:rowOff>
    </xdr:from>
    <xdr:to>
      <xdr:col>32</xdr:col>
      <xdr:colOff>186689</xdr:colOff>
      <xdr:row>106</xdr:row>
      <xdr:rowOff>108204</xdr:rowOff>
    </xdr:to>
    <xdr:cxnSp macro="">
      <xdr:nvCxnSpPr>
        <xdr:cNvPr id="576" name="直線コネクタ 575"/>
        <xdr:cNvCxnSpPr/>
      </xdr:nvCxnSpPr>
      <xdr:spPr>
        <a:xfrm flipV="1">
          <a:off x="22160864" y="1719376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112031</xdr:rowOff>
    </xdr:from>
    <xdr:ext cx="469744" cy="259045"/>
    <xdr:sp macro="" textlink="">
      <xdr:nvSpPr>
        <xdr:cNvPr id="577" name="【公民館】&#10;一人当たり面積最小値テキスト"/>
        <xdr:cNvSpPr txBox="1"/>
      </xdr:nvSpPr>
      <xdr:spPr>
        <a:xfrm>
          <a:off x="22250400" y="1828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0.068</a:t>
          </a:r>
          <a:endParaRPr kumimoji="1" lang="ja-JP" altLang="en-US" sz="1000" b="1">
            <a:latin typeface="ＭＳ Ｐゴシック"/>
          </a:endParaRPr>
        </a:p>
      </xdr:txBody>
    </xdr:sp>
    <xdr:clientData/>
  </xdr:oneCellAnchor>
  <xdr:twoCellAnchor>
    <xdr:from>
      <xdr:col>32</xdr:col>
      <xdr:colOff>98425</xdr:colOff>
      <xdr:row>106</xdr:row>
      <xdr:rowOff>108204</xdr:rowOff>
    </xdr:from>
    <xdr:to>
      <xdr:col>32</xdr:col>
      <xdr:colOff>276225</xdr:colOff>
      <xdr:row>106</xdr:row>
      <xdr:rowOff>108204</xdr:rowOff>
    </xdr:to>
    <xdr:cxnSp macro="">
      <xdr:nvCxnSpPr>
        <xdr:cNvPr id="578" name="直線コネクタ 577"/>
        <xdr:cNvCxnSpPr/>
      </xdr:nvCxnSpPr>
      <xdr:spPr>
        <a:xfrm>
          <a:off x="22072600" y="182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166895</xdr:rowOff>
    </xdr:from>
    <xdr:ext cx="469744" cy="259045"/>
    <xdr:sp macro="" textlink="">
      <xdr:nvSpPr>
        <xdr:cNvPr id="579" name="【公民館】&#10;一人当たり面積最大値テキスト"/>
        <xdr:cNvSpPr txBox="1"/>
      </xdr:nvSpPr>
      <xdr:spPr>
        <a:xfrm>
          <a:off x="222504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0.306</a:t>
          </a:r>
          <a:endParaRPr kumimoji="1" lang="ja-JP" altLang="en-US" sz="1000" b="1">
            <a:latin typeface="ＭＳ Ｐゴシック"/>
          </a:endParaRPr>
        </a:p>
      </xdr:txBody>
    </xdr:sp>
    <xdr:clientData/>
  </xdr:oneCellAnchor>
  <xdr:twoCellAnchor>
    <xdr:from>
      <xdr:col>32</xdr:col>
      <xdr:colOff>98425</xdr:colOff>
      <xdr:row>100</xdr:row>
      <xdr:rowOff>48768</xdr:rowOff>
    </xdr:from>
    <xdr:to>
      <xdr:col>32</xdr:col>
      <xdr:colOff>276225</xdr:colOff>
      <xdr:row>100</xdr:row>
      <xdr:rowOff>48768</xdr:rowOff>
    </xdr:to>
    <xdr:cxnSp macro="">
      <xdr:nvCxnSpPr>
        <xdr:cNvPr id="580" name="直線コネクタ 579"/>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134129</xdr:rowOff>
    </xdr:from>
    <xdr:ext cx="469744" cy="259045"/>
    <xdr:sp macro="" textlink="">
      <xdr:nvSpPr>
        <xdr:cNvPr id="581" name="【公民館】&#10;一人当たり面積平均値テキスト"/>
        <xdr:cNvSpPr txBox="1"/>
      </xdr:nvSpPr>
      <xdr:spPr>
        <a:xfrm>
          <a:off x="22250400" y="1779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155702</xdr:rowOff>
    </xdr:from>
    <xdr:to>
      <xdr:col>32</xdr:col>
      <xdr:colOff>238125</xdr:colOff>
      <xdr:row>104</xdr:row>
      <xdr:rowOff>85852</xdr:rowOff>
    </xdr:to>
    <xdr:sp macro="" textlink="">
      <xdr:nvSpPr>
        <xdr:cNvPr id="582" name="フローチャート : 判断 581"/>
        <xdr:cNvSpPr/>
      </xdr:nvSpPr>
      <xdr:spPr>
        <a:xfrm>
          <a:off x="22110700" y="1781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167132</xdr:rowOff>
    </xdr:from>
    <xdr:to>
      <xdr:col>31</xdr:col>
      <xdr:colOff>85725</xdr:colOff>
      <xdr:row>103</xdr:row>
      <xdr:rowOff>97282</xdr:rowOff>
    </xdr:to>
    <xdr:sp macro="" textlink="">
      <xdr:nvSpPr>
        <xdr:cNvPr id="583" name="フローチャート : 判断 582"/>
        <xdr:cNvSpPr/>
      </xdr:nvSpPr>
      <xdr:spPr>
        <a:xfrm>
          <a:off x="21272500" y="1765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4" name="テキスト ボックス 5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5" name="テキスト ボックス 5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6" name="テキスト ボックス 5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7" name="テキスト ボックス 5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8" name="テキスト ボックス 5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105411</xdr:rowOff>
    </xdr:from>
    <xdr:to>
      <xdr:col>31</xdr:col>
      <xdr:colOff>85725</xdr:colOff>
      <xdr:row>106</xdr:row>
      <xdr:rowOff>35561</xdr:rowOff>
    </xdr:to>
    <xdr:sp macro="" textlink="">
      <xdr:nvSpPr>
        <xdr:cNvPr id="589" name="円/楕円 588"/>
        <xdr:cNvSpPr/>
      </xdr:nvSpPr>
      <xdr:spPr>
        <a:xfrm>
          <a:off x="21272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113809</xdr:rowOff>
    </xdr:from>
    <xdr:ext cx="469744" cy="259045"/>
    <xdr:sp macro="" textlink="">
      <xdr:nvSpPr>
        <xdr:cNvPr id="590" name="n_1aveValue【公民館】&#10;一人当たり面積"/>
        <xdr:cNvSpPr txBox="1"/>
      </xdr:nvSpPr>
      <xdr:spPr>
        <a:xfrm>
          <a:off x="21075727" y="1743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26688</xdr:rowOff>
    </xdr:from>
    <xdr:ext cx="469744" cy="259045"/>
    <xdr:sp macro="" textlink="">
      <xdr:nvSpPr>
        <xdr:cNvPr id="591" name="n_1mainValue【公民館】&#10;一人当たり面積"/>
        <xdr:cNvSpPr txBox="1"/>
      </xdr:nvSpPr>
      <xdr:spPr>
        <a:xfrm>
          <a:off x="21075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2" name="正方形/長方形 59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3" name="正方形/長方形 59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4" name="テキスト ボックス 59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道路施設のうち、橋りょうについて老朽化が進んでおり、道路橋長寿命化修繕計画に基づき、順次改修を進めているが、対象となる橋の数が多く、改修期間が長期となるため、高い数値となっている。</a:t>
          </a:r>
          <a:endParaRPr kumimoji="1" lang="en-US" altLang="ja-JP" sz="1300">
            <a:latin typeface="ＭＳ Ｐゴシック"/>
          </a:endParaRPr>
        </a:p>
        <a:p>
          <a:r>
            <a:rPr kumimoji="1" lang="ja-JP" altLang="en-US" sz="1300">
              <a:latin typeface="ＭＳ Ｐゴシック"/>
            </a:rPr>
            <a:t>学校施設や認定こども園・幼稚園・保育所については、老朽化が進んでいるため、今後、小中一貫校整備や新設認定こども園整備により、施設の統廃合を進めていく予定である。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40,329
39,392
157.55
19,892,511
19,448,299
431,032
11,926,454
20,452,542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46482</xdr:rowOff>
    </xdr:from>
    <xdr:to>
      <xdr:col>6</xdr:col>
      <xdr:colOff>510540</xdr:colOff>
      <xdr:row>41</xdr:row>
      <xdr:rowOff>64770</xdr:rowOff>
    </xdr:to>
    <xdr:cxnSp macro="">
      <xdr:nvCxnSpPr>
        <xdr:cNvPr id="55" name="直線コネクタ 54"/>
        <xdr:cNvCxnSpPr/>
      </xdr:nvCxnSpPr>
      <xdr:spPr>
        <a:xfrm flipV="1">
          <a:off x="4634865" y="587578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6"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57" name="直線コネクタ 56"/>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164609</xdr:rowOff>
    </xdr:from>
    <xdr:ext cx="405111" cy="259045"/>
    <xdr:sp macro="" textlink="">
      <xdr:nvSpPr>
        <xdr:cNvPr id="58" name="【図書館】&#10;有形固定資産減価償却率最大値テキスト"/>
        <xdr:cNvSpPr txBox="1"/>
      </xdr:nvSpPr>
      <xdr:spPr>
        <a:xfrm>
          <a:off x="4724400" y="5651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6</xdr:col>
      <xdr:colOff>422275</xdr:colOff>
      <xdr:row>34</xdr:row>
      <xdr:rowOff>46482</xdr:rowOff>
    </xdr:from>
    <xdr:to>
      <xdr:col>6</xdr:col>
      <xdr:colOff>600075</xdr:colOff>
      <xdr:row>34</xdr:row>
      <xdr:rowOff>46482</xdr:rowOff>
    </xdr:to>
    <xdr:cxnSp macro="">
      <xdr:nvCxnSpPr>
        <xdr:cNvPr id="59" name="直線コネクタ 58"/>
        <xdr:cNvCxnSpPr/>
      </xdr:nvCxnSpPr>
      <xdr:spPr>
        <a:xfrm>
          <a:off x="4546600" y="587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22115</xdr:rowOff>
    </xdr:from>
    <xdr:ext cx="405111" cy="259045"/>
    <xdr:sp macro="" textlink="">
      <xdr:nvSpPr>
        <xdr:cNvPr id="60" name="【図書館】&#10;有形固定資産減価償却率平均値テキスト"/>
        <xdr:cNvSpPr txBox="1"/>
      </xdr:nvSpPr>
      <xdr:spPr>
        <a:xfrm>
          <a:off x="4724400" y="65372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43688</xdr:rowOff>
    </xdr:from>
    <xdr:to>
      <xdr:col>6</xdr:col>
      <xdr:colOff>561975</xdr:colOff>
      <xdr:row>38</xdr:row>
      <xdr:rowOff>145288</xdr:rowOff>
    </xdr:to>
    <xdr:sp macro="" textlink="">
      <xdr:nvSpPr>
        <xdr:cNvPr id="61" name="フローチャート : 判断 60"/>
        <xdr:cNvSpPr/>
      </xdr:nvSpPr>
      <xdr:spPr>
        <a:xfrm>
          <a:off x="45847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164846</xdr:rowOff>
    </xdr:from>
    <xdr:to>
      <xdr:col>5</xdr:col>
      <xdr:colOff>409575</xdr:colOff>
      <xdr:row>39</xdr:row>
      <xdr:rowOff>94996</xdr:rowOff>
    </xdr:to>
    <xdr:sp macro="" textlink="">
      <xdr:nvSpPr>
        <xdr:cNvPr id="62" name="フローチャート : 判断 61"/>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86123</xdr:rowOff>
    </xdr:from>
    <xdr:ext cx="405111" cy="259045"/>
    <xdr:sp macro="" textlink="">
      <xdr:nvSpPr>
        <xdr:cNvPr id="63" name="n_1aveValue【図書館】&#10;有形固定資産減価償却率"/>
        <xdr:cNvSpPr txBox="1"/>
      </xdr:nvSpPr>
      <xdr:spPr>
        <a:xfrm>
          <a:off x="3582043"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48260</xdr:rowOff>
    </xdr:from>
    <xdr:to>
      <xdr:col>5</xdr:col>
      <xdr:colOff>409575</xdr:colOff>
      <xdr:row>38</xdr:row>
      <xdr:rowOff>149860</xdr:rowOff>
    </xdr:to>
    <xdr:sp macro="" textlink="">
      <xdr:nvSpPr>
        <xdr:cNvPr id="69" name="円/楕円 68"/>
        <xdr:cNvSpPr/>
      </xdr:nvSpPr>
      <xdr:spPr>
        <a:xfrm>
          <a:off x="3746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166387</xdr:rowOff>
    </xdr:from>
    <xdr:ext cx="405111" cy="259045"/>
    <xdr:sp macro="" textlink="">
      <xdr:nvSpPr>
        <xdr:cNvPr id="70" name="n_1mainValue【図書館】&#10;有形固定資産減価償却率"/>
        <xdr:cNvSpPr txBox="1"/>
      </xdr:nvSpPr>
      <xdr:spPr>
        <a:xfrm>
          <a:off x="3582043"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4" name="テキスト ボックス 8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6" name="テキスト ボックス 8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8" name="テキスト ボックス 8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0" name="テキスト ボックス 8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165100</xdr:rowOff>
    </xdr:from>
    <xdr:to>
      <xdr:col>15</xdr:col>
      <xdr:colOff>180340</xdr:colOff>
      <xdr:row>41</xdr:row>
      <xdr:rowOff>19050</xdr:rowOff>
    </xdr:to>
    <xdr:cxnSp macro="">
      <xdr:nvCxnSpPr>
        <xdr:cNvPr id="94" name="直線コネクタ 93"/>
        <xdr:cNvCxnSpPr/>
      </xdr:nvCxnSpPr>
      <xdr:spPr>
        <a:xfrm flipV="1">
          <a:off x="10476865" y="56515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22877</xdr:rowOff>
    </xdr:from>
    <xdr:ext cx="469744" cy="259045"/>
    <xdr:sp macro="" textlink="">
      <xdr:nvSpPr>
        <xdr:cNvPr id="95" name="【図書館】&#10;一人当たり面積最小値テキスト"/>
        <xdr:cNvSpPr txBox="1"/>
      </xdr:nvSpPr>
      <xdr:spPr>
        <a:xfrm>
          <a:off x="105664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41</xdr:row>
      <xdr:rowOff>19050</xdr:rowOff>
    </xdr:from>
    <xdr:to>
      <xdr:col>15</xdr:col>
      <xdr:colOff>269875</xdr:colOff>
      <xdr:row>41</xdr:row>
      <xdr:rowOff>19050</xdr:rowOff>
    </xdr:to>
    <xdr:cxnSp macro="">
      <xdr:nvCxnSpPr>
        <xdr:cNvPr id="96" name="直線コネクタ 95"/>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111777</xdr:rowOff>
    </xdr:from>
    <xdr:ext cx="469744" cy="259045"/>
    <xdr:sp macro="" textlink="">
      <xdr:nvSpPr>
        <xdr:cNvPr id="97" name="【図書館】&#10;一人当たり面積最大値テキスト"/>
        <xdr:cNvSpPr txBox="1"/>
      </xdr:nvSpPr>
      <xdr:spPr>
        <a:xfrm>
          <a:off x="105664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0.125</a:t>
          </a:r>
          <a:endParaRPr kumimoji="1" lang="ja-JP" altLang="en-US" sz="1000" b="1">
            <a:latin typeface="ＭＳ Ｐゴシック"/>
          </a:endParaRPr>
        </a:p>
      </xdr:txBody>
    </xdr:sp>
    <xdr:clientData/>
  </xdr:oneCellAnchor>
  <xdr:twoCellAnchor>
    <xdr:from>
      <xdr:col>15</xdr:col>
      <xdr:colOff>92075</xdr:colOff>
      <xdr:row>32</xdr:row>
      <xdr:rowOff>165100</xdr:rowOff>
    </xdr:from>
    <xdr:to>
      <xdr:col>15</xdr:col>
      <xdr:colOff>269875</xdr:colOff>
      <xdr:row>32</xdr:row>
      <xdr:rowOff>165100</xdr:rowOff>
    </xdr:to>
    <xdr:cxnSp macro="">
      <xdr:nvCxnSpPr>
        <xdr:cNvPr id="98" name="直線コネクタ 97"/>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48277</xdr:rowOff>
    </xdr:from>
    <xdr:ext cx="469744" cy="259045"/>
    <xdr:sp macro="" textlink="">
      <xdr:nvSpPr>
        <xdr:cNvPr id="99" name="【図書館】&#10;一人当たり面積平均値テキスト"/>
        <xdr:cNvSpPr txBox="1"/>
      </xdr:nvSpPr>
      <xdr:spPr>
        <a:xfrm>
          <a:off x="105664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69850</xdr:rowOff>
    </xdr:from>
    <xdr:to>
      <xdr:col>15</xdr:col>
      <xdr:colOff>231775</xdr:colOff>
      <xdr:row>38</xdr:row>
      <xdr:rowOff>0</xdr:rowOff>
    </xdr:to>
    <xdr:sp macro="" textlink="">
      <xdr:nvSpPr>
        <xdr:cNvPr id="100" name="フローチャート : 判断 99"/>
        <xdr:cNvSpPr/>
      </xdr:nvSpPr>
      <xdr:spPr>
        <a:xfrm>
          <a:off x="104267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139700</xdr:rowOff>
    </xdr:from>
    <xdr:to>
      <xdr:col>14</xdr:col>
      <xdr:colOff>79375</xdr:colOff>
      <xdr:row>37</xdr:row>
      <xdr:rowOff>69850</xdr:rowOff>
    </xdr:to>
    <xdr:sp macro="" textlink="">
      <xdr:nvSpPr>
        <xdr:cNvPr id="101" name="フローチャート : 判断 100"/>
        <xdr:cNvSpPr/>
      </xdr:nvSpPr>
      <xdr:spPr>
        <a:xfrm>
          <a:off x="958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60977</xdr:rowOff>
    </xdr:from>
    <xdr:ext cx="469744" cy="259045"/>
    <xdr:sp macro="" textlink="">
      <xdr:nvSpPr>
        <xdr:cNvPr id="102" name="n_1aveValue【図書館】&#10;一人当たり面積"/>
        <xdr:cNvSpPr txBox="1"/>
      </xdr:nvSpPr>
      <xdr:spPr>
        <a:xfrm>
          <a:off x="93917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0.069</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34</xdr:row>
      <xdr:rowOff>114300</xdr:rowOff>
    </xdr:from>
    <xdr:to>
      <xdr:col>14</xdr:col>
      <xdr:colOff>79375</xdr:colOff>
      <xdr:row>35</xdr:row>
      <xdr:rowOff>44450</xdr:rowOff>
    </xdr:to>
    <xdr:sp macro="" textlink="">
      <xdr:nvSpPr>
        <xdr:cNvPr id="108" name="円/楕円 107"/>
        <xdr:cNvSpPr/>
      </xdr:nvSpPr>
      <xdr:spPr>
        <a:xfrm>
          <a:off x="95885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33</xdr:row>
      <xdr:rowOff>60977</xdr:rowOff>
    </xdr:from>
    <xdr:ext cx="469744" cy="259045"/>
    <xdr:sp macro="" textlink="">
      <xdr:nvSpPr>
        <xdr:cNvPr id="109" name="n_1mainValue【図書館】&#10;一人当たり面積"/>
        <xdr:cNvSpPr txBox="1"/>
      </xdr:nvSpPr>
      <xdr:spPr>
        <a:xfrm>
          <a:off x="9391727" y="57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83820</xdr:rowOff>
    </xdr:from>
    <xdr:to>
      <xdr:col>6</xdr:col>
      <xdr:colOff>510540</xdr:colOff>
      <xdr:row>64</xdr:row>
      <xdr:rowOff>83820</xdr:rowOff>
    </xdr:to>
    <xdr:cxnSp macro="">
      <xdr:nvCxnSpPr>
        <xdr:cNvPr id="134" name="直線コネクタ 133"/>
        <xdr:cNvCxnSpPr/>
      </xdr:nvCxnSpPr>
      <xdr:spPr>
        <a:xfrm flipV="1">
          <a:off x="4634865" y="96850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87647</xdr:rowOff>
    </xdr:from>
    <xdr:ext cx="405111" cy="259045"/>
    <xdr:sp macro="" textlink="">
      <xdr:nvSpPr>
        <xdr:cNvPr id="135" name="【体育館・プール】&#10;有形固定資産減価償却率最小値テキスト"/>
        <xdr:cNvSpPr txBox="1"/>
      </xdr:nvSpPr>
      <xdr:spPr>
        <a:xfrm>
          <a:off x="4724400"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a:t>
          </a:r>
          <a:endParaRPr kumimoji="1" lang="ja-JP" altLang="en-US" sz="1000" b="1">
            <a:latin typeface="ＭＳ Ｐゴシック"/>
          </a:endParaRPr>
        </a:p>
      </xdr:txBody>
    </xdr:sp>
    <xdr:clientData/>
  </xdr:oneCellAnchor>
  <xdr:twoCellAnchor>
    <xdr:from>
      <xdr:col>6</xdr:col>
      <xdr:colOff>422275</xdr:colOff>
      <xdr:row>64</xdr:row>
      <xdr:rowOff>83820</xdr:rowOff>
    </xdr:from>
    <xdr:to>
      <xdr:col>6</xdr:col>
      <xdr:colOff>600075</xdr:colOff>
      <xdr:row>64</xdr:row>
      <xdr:rowOff>83820</xdr:rowOff>
    </xdr:to>
    <xdr:cxnSp macro="">
      <xdr:nvCxnSpPr>
        <xdr:cNvPr id="136" name="直線コネクタ 135"/>
        <xdr:cNvCxnSpPr/>
      </xdr:nvCxnSpPr>
      <xdr:spPr>
        <a:xfrm>
          <a:off x="4546600" y="1105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30497</xdr:rowOff>
    </xdr:from>
    <xdr:ext cx="405111" cy="259045"/>
    <xdr:sp macro="" textlink="">
      <xdr:nvSpPr>
        <xdr:cNvPr id="137" name="【体育館・プール】&#10;有形固定資産減価償却率最大値テキスト"/>
        <xdr:cNvSpPr txBox="1"/>
      </xdr:nvSpPr>
      <xdr:spPr>
        <a:xfrm>
          <a:off x="47244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6</xdr:col>
      <xdr:colOff>422275</xdr:colOff>
      <xdr:row>56</xdr:row>
      <xdr:rowOff>83820</xdr:rowOff>
    </xdr:from>
    <xdr:to>
      <xdr:col>6</xdr:col>
      <xdr:colOff>600075</xdr:colOff>
      <xdr:row>56</xdr:row>
      <xdr:rowOff>83820</xdr:rowOff>
    </xdr:to>
    <xdr:cxnSp macro="">
      <xdr:nvCxnSpPr>
        <xdr:cNvPr id="138" name="直線コネクタ 137"/>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72407</xdr:rowOff>
    </xdr:from>
    <xdr:ext cx="405111" cy="259045"/>
    <xdr:sp macro="" textlink="">
      <xdr:nvSpPr>
        <xdr:cNvPr id="139" name="【体育館・プール】&#10;有形固定資産減価償却率平均値テキスト"/>
        <xdr:cNvSpPr txBox="1"/>
      </xdr:nvSpPr>
      <xdr:spPr>
        <a:xfrm>
          <a:off x="4724400" y="10530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93980</xdr:rowOff>
    </xdr:from>
    <xdr:to>
      <xdr:col>6</xdr:col>
      <xdr:colOff>561975</xdr:colOff>
      <xdr:row>62</xdr:row>
      <xdr:rowOff>24130</xdr:rowOff>
    </xdr:to>
    <xdr:sp macro="" textlink="">
      <xdr:nvSpPr>
        <xdr:cNvPr id="140" name="フローチャート : 判断 139"/>
        <xdr:cNvSpPr/>
      </xdr:nvSpPr>
      <xdr:spPr>
        <a:xfrm>
          <a:off x="45847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154940</xdr:rowOff>
    </xdr:from>
    <xdr:to>
      <xdr:col>5</xdr:col>
      <xdr:colOff>409575</xdr:colOff>
      <xdr:row>62</xdr:row>
      <xdr:rowOff>85090</xdr:rowOff>
    </xdr:to>
    <xdr:sp macro="" textlink="">
      <xdr:nvSpPr>
        <xdr:cNvPr id="141" name="フローチャート : 判断 140"/>
        <xdr:cNvSpPr/>
      </xdr:nvSpPr>
      <xdr:spPr>
        <a:xfrm>
          <a:off x="3746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76217</xdr:rowOff>
    </xdr:from>
    <xdr:ext cx="405111" cy="259045"/>
    <xdr:sp macro="" textlink="">
      <xdr:nvSpPr>
        <xdr:cNvPr id="142" name="n_1aveValue【体育館・プール】&#10;有形固定資産減価償却率"/>
        <xdr:cNvSpPr txBox="1"/>
      </xdr:nvSpPr>
      <xdr:spPr>
        <a:xfrm>
          <a:off x="3582043"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154940</xdr:rowOff>
    </xdr:from>
    <xdr:to>
      <xdr:col>5</xdr:col>
      <xdr:colOff>409575</xdr:colOff>
      <xdr:row>58</xdr:row>
      <xdr:rowOff>85090</xdr:rowOff>
    </xdr:to>
    <xdr:sp macro="" textlink="">
      <xdr:nvSpPr>
        <xdr:cNvPr id="148" name="円/楕円 147"/>
        <xdr:cNvSpPr/>
      </xdr:nvSpPr>
      <xdr:spPr>
        <a:xfrm>
          <a:off x="3746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101617</xdr:rowOff>
    </xdr:from>
    <xdr:ext cx="405111" cy="259045"/>
    <xdr:sp macro="" textlink="">
      <xdr:nvSpPr>
        <xdr:cNvPr id="149" name="n_1mainValue【体育館・プール】&#10;有形固定資産減価償却率"/>
        <xdr:cNvSpPr txBox="1"/>
      </xdr:nvSpPr>
      <xdr:spPr>
        <a:xfrm>
          <a:off x="3582043"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0" name="テキスト ボックス 159"/>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61" name="直線コネクタ 16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62" name="テキスト ボックス 16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3" name="直線コネクタ 16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64" name="テキスト ボックス 16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5" name="直線コネクタ 16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66" name="テキスト ボックス 16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7" name="直線コネクタ 16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68" name="テキスト ボックス 16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9" name="直線コネクタ 16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70" name="テキスト ボックス 16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1" name="直線コネクタ 17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72" name="テキスト ボックス 17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60416</xdr:rowOff>
    </xdr:from>
    <xdr:to>
      <xdr:col>15</xdr:col>
      <xdr:colOff>180340</xdr:colOff>
      <xdr:row>64</xdr:row>
      <xdr:rowOff>88174</xdr:rowOff>
    </xdr:to>
    <xdr:cxnSp macro="">
      <xdr:nvCxnSpPr>
        <xdr:cNvPr id="176" name="直線コネクタ 175"/>
        <xdr:cNvCxnSpPr/>
      </xdr:nvCxnSpPr>
      <xdr:spPr>
        <a:xfrm flipV="1">
          <a:off x="10476865" y="9490166"/>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92001</xdr:rowOff>
    </xdr:from>
    <xdr:ext cx="469744" cy="259045"/>
    <xdr:sp macro="" textlink="">
      <xdr:nvSpPr>
        <xdr:cNvPr id="177" name="【体育館・プール】&#10;一人当たり面積最小値テキスト"/>
        <xdr:cNvSpPr txBox="1"/>
      </xdr:nvSpPr>
      <xdr:spPr>
        <a:xfrm>
          <a:off x="105664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15</xdr:col>
      <xdr:colOff>92075</xdr:colOff>
      <xdr:row>64</xdr:row>
      <xdr:rowOff>88174</xdr:rowOff>
    </xdr:from>
    <xdr:to>
      <xdr:col>15</xdr:col>
      <xdr:colOff>269875</xdr:colOff>
      <xdr:row>64</xdr:row>
      <xdr:rowOff>88174</xdr:rowOff>
    </xdr:to>
    <xdr:cxnSp macro="">
      <xdr:nvCxnSpPr>
        <xdr:cNvPr id="178" name="直線コネクタ 177"/>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7093</xdr:rowOff>
    </xdr:from>
    <xdr:ext cx="469744" cy="259045"/>
    <xdr:sp macro="" textlink="">
      <xdr:nvSpPr>
        <xdr:cNvPr id="179" name="【体育館・プール】&#10;一人当たり面積最大値テキスト"/>
        <xdr:cNvSpPr txBox="1"/>
      </xdr:nvSpPr>
      <xdr:spPr>
        <a:xfrm>
          <a:off x="10566400" y="926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0.594</a:t>
          </a:r>
          <a:endParaRPr kumimoji="1" lang="ja-JP" altLang="en-US" sz="1000" b="1">
            <a:latin typeface="ＭＳ Ｐゴシック"/>
          </a:endParaRPr>
        </a:p>
      </xdr:txBody>
    </xdr:sp>
    <xdr:clientData/>
  </xdr:oneCellAnchor>
  <xdr:twoCellAnchor>
    <xdr:from>
      <xdr:col>15</xdr:col>
      <xdr:colOff>92075</xdr:colOff>
      <xdr:row>55</xdr:row>
      <xdr:rowOff>60416</xdr:rowOff>
    </xdr:from>
    <xdr:to>
      <xdr:col>15</xdr:col>
      <xdr:colOff>269875</xdr:colOff>
      <xdr:row>55</xdr:row>
      <xdr:rowOff>60416</xdr:rowOff>
    </xdr:to>
    <xdr:cxnSp macro="">
      <xdr:nvCxnSpPr>
        <xdr:cNvPr id="180" name="直線コネクタ 179"/>
        <xdr:cNvCxnSpPr/>
      </xdr:nvCxnSpPr>
      <xdr:spPr>
        <a:xfrm>
          <a:off x="10388600" y="949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120304</xdr:rowOff>
    </xdr:from>
    <xdr:ext cx="469744" cy="259045"/>
    <xdr:sp macro="" textlink="">
      <xdr:nvSpPr>
        <xdr:cNvPr id="181" name="【体育館・プール】&#10;一人当たり面積平均値テキスト"/>
        <xdr:cNvSpPr txBox="1"/>
      </xdr:nvSpPr>
      <xdr:spPr>
        <a:xfrm>
          <a:off x="10566400" y="10407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141877</xdr:rowOff>
    </xdr:from>
    <xdr:to>
      <xdr:col>15</xdr:col>
      <xdr:colOff>231775</xdr:colOff>
      <xdr:row>61</xdr:row>
      <xdr:rowOff>72027</xdr:rowOff>
    </xdr:to>
    <xdr:sp macro="" textlink="">
      <xdr:nvSpPr>
        <xdr:cNvPr id="182" name="フローチャート : 判断 181"/>
        <xdr:cNvSpPr/>
      </xdr:nvSpPr>
      <xdr:spPr>
        <a:xfrm>
          <a:off x="104267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89626</xdr:rowOff>
    </xdr:from>
    <xdr:to>
      <xdr:col>14</xdr:col>
      <xdr:colOff>79375</xdr:colOff>
      <xdr:row>61</xdr:row>
      <xdr:rowOff>19776</xdr:rowOff>
    </xdr:to>
    <xdr:sp macro="" textlink="">
      <xdr:nvSpPr>
        <xdr:cNvPr id="183" name="フローチャート : 判断 182"/>
        <xdr:cNvSpPr/>
      </xdr:nvSpPr>
      <xdr:spPr>
        <a:xfrm>
          <a:off x="9588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36303</xdr:rowOff>
    </xdr:from>
    <xdr:ext cx="469744" cy="259045"/>
    <xdr:sp macro="" textlink="">
      <xdr:nvSpPr>
        <xdr:cNvPr id="184" name="n_1aveValue【体育館・プール】&#10;一人当たり面積"/>
        <xdr:cNvSpPr txBox="1"/>
      </xdr:nvSpPr>
      <xdr:spPr>
        <a:xfrm>
          <a:off x="9391727" y="1015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74930</xdr:rowOff>
    </xdr:from>
    <xdr:to>
      <xdr:col>14</xdr:col>
      <xdr:colOff>79375</xdr:colOff>
      <xdr:row>64</xdr:row>
      <xdr:rowOff>5080</xdr:rowOff>
    </xdr:to>
    <xdr:sp macro="" textlink="">
      <xdr:nvSpPr>
        <xdr:cNvPr id="190" name="円/楕円 189"/>
        <xdr:cNvSpPr/>
      </xdr:nvSpPr>
      <xdr:spPr>
        <a:xfrm>
          <a:off x="9588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167657</xdr:rowOff>
    </xdr:from>
    <xdr:ext cx="469744" cy="259045"/>
    <xdr:sp macro="" textlink="">
      <xdr:nvSpPr>
        <xdr:cNvPr id="191" name="n_1mainValue【体育館・プール】&#10;一人当たり面積"/>
        <xdr:cNvSpPr txBox="1"/>
      </xdr:nvSpPr>
      <xdr:spPr>
        <a:xfrm>
          <a:off x="9391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2" name="テキスト ボックス 20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3" name="直線コネクタ 20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4" name="テキスト ボックス 20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5" name="直線コネクタ 20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6" name="テキスト ボックス 20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7" name="直線コネクタ 20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8" name="テキスト ボックス 20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9" name="直線コネクタ 20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0" name="テキスト ボックス 20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1" name="直線コネクタ 21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2" name="テキスト ボックス 21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4" name="テキスト ボックス 21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11430</xdr:rowOff>
    </xdr:from>
    <xdr:to>
      <xdr:col>6</xdr:col>
      <xdr:colOff>510540</xdr:colOff>
      <xdr:row>85</xdr:row>
      <xdr:rowOff>74295</xdr:rowOff>
    </xdr:to>
    <xdr:cxnSp macro="">
      <xdr:nvCxnSpPr>
        <xdr:cNvPr id="216" name="直線コネクタ 215"/>
        <xdr:cNvCxnSpPr/>
      </xdr:nvCxnSpPr>
      <xdr:spPr>
        <a:xfrm flipV="1">
          <a:off x="4634865" y="1338453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78122</xdr:rowOff>
    </xdr:from>
    <xdr:ext cx="405111" cy="259045"/>
    <xdr:sp macro="" textlink="">
      <xdr:nvSpPr>
        <xdr:cNvPr id="217" name="【福祉施設】&#10;有形固定資産減価償却率最小値テキスト"/>
        <xdr:cNvSpPr txBox="1"/>
      </xdr:nvSpPr>
      <xdr:spPr>
        <a:xfrm>
          <a:off x="4724400"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422275</xdr:colOff>
      <xdr:row>85</xdr:row>
      <xdr:rowOff>74295</xdr:rowOff>
    </xdr:from>
    <xdr:to>
      <xdr:col>6</xdr:col>
      <xdr:colOff>600075</xdr:colOff>
      <xdr:row>85</xdr:row>
      <xdr:rowOff>74295</xdr:rowOff>
    </xdr:to>
    <xdr:cxnSp macro="">
      <xdr:nvCxnSpPr>
        <xdr:cNvPr id="218" name="直線コネクタ 217"/>
        <xdr:cNvCxnSpPr/>
      </xdr:nvCxnSpPr>
      <xdr:spPr>
        <a:xfrm>
          <a:off x="4546600" y="1464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129557</xdr:rowOff>
    </xdr:from>
    <xdr:ext cx="405111" cy="259045"/>
    <xdr:sp macro="" textlink="">
      <xdr:nvSpPr>
        <xdr:cNvPr id="219" name="【福祉施設】&#10;有形固定資産減価償却率最大値テキスト"/>
        <xdr:cNvSpPr txBox="1"/>
      </xdr:nvSpPr>
      <xdr:spPr>
        <a:xfrm>
          <a:off x="47244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11430</xdr:rowOff>
    </xdr:from>
    <xdr:to>
      <xdr:col>6</xdr:col>
      <xdr:colOff>600075</xdr:colOff>
      <xdr:row>78</xdr:row>
      <xdr:rowOff>11430</xdr:rowOff>
    </xdr:to>
    <xdr:cxnSp macro="">
      <xdr:nvCxnSpPr>
        <xdr:cNvPr id="220" name="直線コネクタ 219"/>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158132</xdr:rowOff>
    </xdr:from>
    <xdr:ext cx="405111" cy="259045"/>
    <xdr:sp macro="" textlink="">
      <xdr:nvSpPr>
        <xdr:cNvPr id="221" name="【福祉施設】&#10;有形固定資産減価償却率平均値テキスト"/>
        <xdr:cNvSpPr txBox="1"/>
      </xdr:nvSpPr>
      <xdr:spPr>
        <a:xfrm>
          <a:off x="4724400" y="1421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8255</xdr:rowOff>
    </xdr:from>
    <xdr:to>
      <xdr:col>6</xdr:col>
      <xdr:colOff>561975</xdr:colOff>
      <xdr:row>83</xdr:row>
      <xdr:rowOff>109855</xdr:rowOff>
    </xdr:to>
    <xdr:sp macro="" textlink="">
      <xdr:nvSpPr>
        <xdr:cNvPr id="222" name="フローチャート : 判断 221"/>
        <xdr:cNvSpPr/>
      </xdr:nvSpPr>
      <xdr:spPr>
        <a:xfrm>
          <a:off x="4584700" y="1423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23" name="フローチャート : 判断 222"/>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68597</xdr:rowOff>
    </xdr:from>
    <xdr:ext cx="405111" cy="259045"/>
    <xdr:sp macro="" textlink="">
      <xdr:nvSpPr>
        <xdr:cNvPr id="224" name="n_1aveValue【福祉施設】&#10;有形固定資産減価償却率"/>
        <xdr:cNvSpPr txBox="1"/>
      </xdr:nvSpPr>
      <xdr:spPr>
        <a:xfrm>
          <a:off x="3582043"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67311</xdr:rowOff>
    </xdr:from>
    <xdr:to>
      <xdr:col>5</xdr:col>
      <xdr:colOff>409575</xdr:colOff>
      <xdr:row>82</xdr:row>
      <xdr:rowOff>168911</xdr:rowOff>
    </xdr:to>
    <xdr:sp macro="" textlink="">
      <xdr:nvSpPr>
        <xdr:cNvPr id="230" name="円/楕円 229"/>
        <xdr:cNvSpPr/>
      </xdr:nvSpPr>
      <xdr:spPr>
        <a:xfrm>
          <a:off x="3746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13988</xdr:rowOff>
    </xdr:from>
    <xdr:ext cx="405111" cy="259045"/>
    <xdr:sp macro="" textlink="">
      <xdr:nvSpPr>
        <xdr:cNvPr id="231" name="n_1mainValue【福祉施設】&#10;有形固定資産減価償却率"/>
        <xdr:cNvSpPr txBox="1"/>
      </xdr:nvSpPr>
      <xdr:spPr>
        <a:xfrm>
          <a:off x="3582043"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2" name="直線コネクタ 24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3" name="テキスト ボックス 24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4" name="直線コネクタ 24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5" name="テキスト ボックス 24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6" name="直線コネクタ 24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7" name="テキスト ボックス 24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8" name="直線コネクタ 24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9" name="テキスト ボックス 24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0" name="直線コネクタ 24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1" name="テキスト ボックス 25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80</xdr:row>
      <xdr:rowOff>6096</xdr:rowOff>
    </xdr:from>
    <xdr:to>
      <xdr:col>15</xdr:col>
      <xdr:colOff>180340</xdr:colOff>
      <xdr:row>85</xdr:row>
      <xdr:rowOff>168402</xdr:rowOff>
    </xdr:to>
    <xdr:cxnSp macro="">
      <xdr:nvCxnSpPr>
        <xdr:cNvPr id="253" name="直線コネクタ 252"/>
        <xdr:cNvCxnSpPr/>
      </xdr:nvCxnSpPr>
      <xdr:spPr>
        <a:xfrm flipV="1">
          <a:off x="10476865" y="1372209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779</xdr:rowOff>
    </xdr:from>
    <xdr:ext cx="469744" cy="259045"/>
    <xdr:sp macro="" textlink="">
      <xdr:nvSpPr>
        <xdr:cNvPr id="254" name="【福祉施設】&#10;一人当たり面積最小値テキスト"/>
        <xdr:cNvSpPr txBox="1"/>
      </xdr:nvSpPr>
      <xdr:spPr>
        <a:xfrm>
          <a:off x="105664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85</xdr:row>
      <xdr:rowOff>168402</xdr:rowOff>
    </xdr:from>
    <xdr:to>
      <xdr:col>15</xdr:col>
      <xdr:colOff>269875</xdr:colOff>
      <xdr:row>85</xdr:row>
      <xdr:rowOff>168402</xdr:rowOff>
    </xdr:to>
    <xdr:cxnSp macro="">
      <xdr:nvCxnSpPr>
        <xdr:cNvPr id="255" name="直線コネクタ 254"/>
        <xdr:cNvCxnSpPr/>
      </xdr:nvCxnSpPr>
      <xdr:spPr>
        <a:xfrm>
          <a:off x="10388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124223</xdr:rowOff>
    </xdr:from>
    <xdr:ext cx="469744" cy="259045"/>
    <xdr:sp macro="" textlink="">
      <xdr:nvSpPr>
        <xdr:cNvPr id="256" name="【福祉施設】&#10;一人当たり面積最大値テキスト"/>
        <xdr:cNvSpPr txBox="1"/>
      </xdr:nvSpPr>
      <xdr:spPr>
        <a:xfrm>
          <a:off x="10566400" y="1349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0.464</a:t>
          </a:r>
          <a:endParaRPr kumimoji="1" lang="ja-JP" altLang="en-US" sz="1000" b="1">
            <a:latin typeface="ＭＳ Ｐゴシック"/>
          </a:endParaRPr>
        </a:p>
      </xdr:txBody>
    </xdr:sp>
    <xdr:clientData/>
  </xdr:oneCellAnchor>
  <xdr:twoCellAnchor>
    <xdr:from>
      <xdr:col>15</xdr:col>
      <xdr:colOff>92075</xdr:colOff>
      <xdr:row>80</xdr:row>
      <xdr:rowOff>6096</xdr:rowOff>
    </xdr:from>
    <xdr:to>
      <xdr:col>15</xdr:col>
      <xdr:colOff>269875</xdr:colOff>
      <xdr:row>80</xdr:row>
      <xdr:rowOff>6096</xdr:rowOff>
    </xdr:to>
    <xdr:cxnSp macro="">
      <xdr:nvCxnSpPr>
        <xdr:cNvPr id="257" name="直線コネクタ 256"/>
        <xdr:cNvCxnSpPr/>
      </xdr:nvCxnSpPr>
      <xdr:spPr>
        <a:xfrm>
          <a:off x="10388600" y="1372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13733</xdr:rowOff>
    </xdr:from>
    <xdr:ext cx="469744" cy="259045"/>
    <xdr:sp macro="" textlink="">
      <xdr:nvSpPr>
        <xdr:cNvPr id="258" name="【福祉施設】&#10;一人当たり面積平均値テキスト"/>
        <xdr:cNvSpPr txBox="1"/>
      </xdr:nvSpPr>
      <xdr:spPr>
        <a:xfrm>
          <a:off x="10566400" y="14415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35306</xdr:rowOff>
    </xdr:from>
    <xdr:to>
      <xdr:col>15</xdr:col>
      <xdr:colOff>231775</xdr:colOff>
      <xdr:row>84</xdr:row>
      <xdr:rowOff>136906</xdr:rowOff>
    </xdr:to>
    <xdr:sp macro="" textlink="">
      <xdr:nvSpPr>
        <xdr:cNvPr id="259" name="フローチャート : 判断 258"/>
        <xdr:cNvSpPr/>
      </xdr:nvSpPr>
      <xdr:spPr>
        <a:xfrm>
          <a:off x="10426700" y="1443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142748</xdr:rowOff>
    </xdr:from>
    <xdr:to>
      <xdr:col>14</xdr:col>
      <xdr:colOff>79375</xdr:colOff>
      <xdr:row>84</xdr:row>
      <xdr:rowOff>72898</xdr:rowOff>
    </xdr:to>
    <xdr:sp macro="" textlink="">
      <xdr:nvSpPr>
        <xdr:cNvPr id="260" name="フローチャート : 判断 259"/>
        <xdr:cNvSpPr/>
      </xdr:nvSpPr>
      <xdr:spPr>
        <a:xfrm>
          <a:off x="9588500" y="1437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64025</xdr:rowOff>
    </xdr:from>
    <xdr:ext cx="469744" cy="259045"/>
    <xdr:sp macro="" textlink="">
      <xdr:nvSpPr>
        <xdr:cNvPr id="261" name="n_1aveValue【福祉施設】&#10;一人当たり面積"/>
        <xdr:cNvSpPr txBox="1"/>
      </xdr:nvSpPr>
      <xdr:spPr>
        <a:xfrm>
          <a:off x="9391727" y="1446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77</xdr:row>
      <xdr:rowOff>133604</xdr:rowOff>
    </xdr:from>
    <xdr:to>
      <xdr:col>14</xdr:col>
      <xdr:colOff>79375</xdr:colOff>
      <xdr:row>78</xdr:row>
      <xdr:rowOff>63754</xdr:rowOff>
    </xdr:to>
    <xdr:sp macro="" textlink="">
      <xdr:nvSpPr>
        <xdr:cNvPr id="267" name="円/楕円 266"/>
        <xdr:cNvSpPr/>
      </xdr:nvSpPr>
      <xdr:spPr>
        <a:xfrm>
          <a:off x="9588500" y="1333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76</xdr:row>
      <xdr:rowOff>80281</xdr:rowOff>
    </xdr:from>
    <xdr:ext cx="469744" cy="259045"/>
    <xdr:sp macro="" textlink="">
      <xdr:nvSpPr>
        <xdr:cNvPr id="268" name="n_1mainValue【福祉施設】&#10;一人当たり面積"/>
        <xdr:cNvSpPr txBox="1"/>
      </xdr:nvSpPr>
      <xdr:spPr>
        <a:xfrm>
          <a:off x="9391727" y="1311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0.611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9" name="正方形/長方形 2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0" name="正方形/長方形 2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1" name="正方形/長方形 2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2" name="正方形/長方形 2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3" name="正方形/長方形 2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4" name="正方形/長方形 2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5" name="正方形/長方形 2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6" name="正方形/長方形 27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7" name="テキスト ボックス 27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8" name="直線コネクタ 27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9" name="テキスト ボックス 27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0" name="直線コネクタ 27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1" name="テキスト ボックス 28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2" name="直線コネクタ 28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3" name="テキスト ボックス 28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4" name="直線コネクタ 28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5" name="テキスト ボックス 28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6" name="直線コネクタ 28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7" name="テキスト ボックス 28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8" name="直線コネクタ 28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9" name="テキスト ボックス 28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46482</xdr:rowOff>
    </xdr:from>
    <xdr:to>
      <xdr:col>6</xdr:col>
      <xdr:colOff>510540</xdr:colOff>
      <xdr:row>108</xdr:row>
      <xdr:rowOff>135637</xdr:rowOff>
    </xdr:to>
    <xdr:cxnSp macro="">
      <xdr:nvCxnSpPr>
        <xdr:cNvPr id="291" name="直線コネクタ 290"/>
        <xdr:cNvCxnSpPr/>
      </xdr:nvCxnSpPr>
      <xdr:spPr>
        <a:xfrm flipV="1">
          <a:off x="4634865" y="17191482"/>
          <a:ext cx="0" cy="1460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139464</xdr:rowOff>
    </xdr:from>
    <xdr:ext cx="405111" cy="259045"/>
    <xdr:sp macro="" textlink="">
      <xdr:nvSpPr>
        <xdr:cNvPr id="292" name="【市民会館】&#10;有形固定資産減価償却率最小値テキスト"/>
        <xdr:cNvSpPr txBox="1"/>
      </xdr:nvSpPr>
      <xdr:spPr>
        <a:xfrm>
          <a:off x="47244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422275</xdr:colOff>
      <xdr:row>108</xdr:row>
      <xdr:rowOff>135637</xdr:rowOff>
    </xdr:from>
    <xdr:to>
      <xdr:col>6</xdr:col>
      <xdr:colOff>600075</xdr:colOff>
      <xdr:row>108</xdr:row>
      <xdr:rowOff>135637</xdr:rowOff>
    </xdr:to>
    <xdr:cxnSp macro="">
      <xdr:nvCxnSpPr>
        <xdr:cNvPr id="293" name="直線コネクタ 292"/>
        <xdr:cNvCxnSpPr/>
      </xdr:nvCxnSpPr>
      <xdr:spPr>
        <a:xfrm>
          <a:off x="4546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164609</xdr:rowOff>
    </xdr:from>
    <xdr:ext cx="405111" cy="259045"/>
    <xdr:sp macro="" textlink="">
      <xdr:nvSpPr>
        <xdr:cNvPr id="294" name="【市民会館】&#10;有形固定資産減価償却率最大値テキスト"/>
        <xdr:cNvSpPr txBox="1"/>
      </xdr:nvSpPr>
      <xdr:spPr>
        <a:xfrm>
          <a:off x="4724400" y="16966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100</xdr:row>
      <xdr:rowOff>46482</xdr:rowOff>
    </xdr:from>
    <xdr:to>
      <xdr:col>6</xdr:col>
      <xdr:colOff>600075</xdr:colOff>
      <xdr:row>100</xdr:row>
      <xdr:rowOff>46482</xdr:rowOff>
    </xdr:to>
    <xdr:cxnSp macro="">
      <xdr:nvCxnSpPr>
        <xdr:cNvPr id="295" name="直線コネクタ 294"/>
        <xdr:cNvCxnSpPr/>
      </xdr:nvCxnSpPr>
      <xdr:spPr>
        <a:xfrm>
          <a:off x="4546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88409</xdr:rowOff>
    </xdr:from>
    <xdr:ext cx="405111" cy="259045"/>
    <xdr:sp macro="" textlink="">
      <xdr:nvSpPr>
        <xdr:cNvPr id="296" name="【市民会館】&#10;有形固定資産減価償却率平均値テキスト"/>
        <xdr:cNvSpPr txBox="1"/>
      </xdr:nvSpPr>
      <xdr:spPr>
        <a:xfrm>
          <a:off x="4724400" y="17747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109982</xdr:rowOff>
    </xdr:from>
    <xdr:to>
      <xdr:col>6</xdr:col>
      <xdr:colOff>561975</xdr:colOff>
      <xdr:row>104</xdr:row>
      <xdr:rowOff>40132</xdr:rowOff>
    </xdr:to>
    <xdr:sp macro="" textlink="">
      <xdr:nvSpPr>
        <xdr:cNvPr id="297" name="フローチャート : 判断 296"/>
        <xdr:cNvSpPr/>
      </xdr:nvSpPr>
      <xdr:spPr>
        <a:xfrm>
          <a:off x="45847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25400</xdr:rowOff>
    </xdr:from>
    <xdr:to>
      <xdr:col>5</xdr:col>
      <xdr:colOff>409575</xdr:colOff>
      <xdr:row>104</xdr:row>
      <xdr:rowOff>127000</xdr:rowOff>
    </xdr:to>
    <xdr:sp macro="" textlink="">
      <xdr:nvSpPr>
        <xdr:cNvPr id="298" name="フローチャート : 判断 297"/>
        <xdr:cNvSpPr/>
      </xdr:nvSpPr>
      <xdr:spPr>
        <a:xfrm>
          <a:off x="3746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118127</xdr:rowOff>
    </xdr:from>
    <xdr:ext cx="405111" cy="259045"/>
    <xdr:sp macro="" textlink="">
      <xdr:nvSpPr>
        <xdr:cNvPr id="299" name="n_1aveValue【市民会館】&#10;有形固定資産減価償却率"/>
        <xdr:cNvSpPr txBox="1"/>
      </xdr:nvSpPr>
      <xdr:spPr>
        <a:xfrm>
          <a:off x="3582043"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0" name="テキスト ボックス 29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1" name="テキスト ボックス 30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2" name="テキスト ボックス 30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3" name="テキスト ボックス 30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4" name="テキスト ボックス 30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135128</xdr:rowOff>
    </xdr:from>
    <xdr:to>
      <xdr:col>5</xdr:col>
      <xdr:colOff>409575</xdr:colOff>
      <xdr:row>104</xdr:row>
      <xdr:rowOff>65278</xdr:rowOff>
    </xdr:to>
    <xdr:sp macro="" textlink="">
      <xdr:nvSpPr>
        <xdr:cNvPr id="305" name="円/楕円 304"/>
        <xdr:cNvSpPr/>
      </xdr:nvSpPr>
      <xdr:spPr>
        <a:xfrm>
          <a:off x="3746500" y="1779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81805</xdr:rowOff>
    </xdr:from>
    <xdr:ext cx="405111" cy="259045"/>
    <xdr:sp macro="" textlink="">
      <xdr:nvSpPr>
        <xdr:cNvPr id="306" name="n_1mainValue【市民会館】&#10;有形固定資産減価償却率"/>
        <xdr:cNvSpPr txBox="1"/>
      </xdr:nvSpPr>
      <xdr:spPr>
        <a:xfrm>
          <a:off x="3582043" y="1756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4" name="正方形/長方形 31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5" name="テキスト ボックス 31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6" name="直線コネクタ 31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17" name="直線コネクタ 31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18" name="テキスト ボックス 31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19" name="直線コネクタ 31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0" name="テキスト ボックス 31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1" name="直線コネクタ 32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2" name="テキスト ボックス 32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3" name="直線コネクタ 32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4" name="テキスト ボックス 32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5" name="直線コネクタ 32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6" name="テキスト ボックス 32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32765</xdr:rowOff>
    </xdr:from>
    <xdr:to>
      <xdr:col>15</xdr:col>
      <xdr:colOff>180340</xdr:colOff>
      <xdr:row>108</xdr:row>
      <xdr:rowOff>7620</xdr:rowOff>
    </xdr:to>
    <xdr:cxnSp macro="">
      <xdr:nvCxnSpPr>
        <xdr:cNvPr id="328" name="直線コネクタ 327"/>
        <xdr:cNvCxnSpPr/>
      </xdr:nvCxnSpPr>
      <xdr:spPr>
        <a:xfrm flipV="1">
          <a:off x="10476865" y="17349215"/>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329"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330" name="直線コネクタ 329"/>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150892</xdr:rowOff>
    </xdr:from>
    <xdr:ext cx="469744" cy="259045"/>
    <xdr:sp macro="" textlink="">
      <xdr:nvSpPr>
        <xdr:cNvPr id="331" name="【市民会館】&#10;一人当たり面積最大値テキスト"/>
        <xdr:cNvSpPr txBox="1"/>
      </xdr:nvSpPr>
      <xdr:spPr>
        <a:xfrm>
          <a:off x="10566400" y="1712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0.272</a:t>
          </a:r>
          <a:endParaRPr kumimoji="1" lang="ja-JP" altLang="en-US" sz="1000" b="1">
            <a:latin typeface="ＭＳ Ｐゴシック"/>
          </a:endParaRPr>
        </a:p>
      </xdr:txBody>
    </xdr:sp>
    <xdr:clientData/>
  </xdr:oneCellAnchor>
  <xdr:twoCellAnchor>
    <xdr:from>
      <xdr:col>15</xdr:col>
      <xdr:colOff>92075</xdr:colOff>
      <xdr:row>101</xdr:row>
      <xdr:rowOff>32765</xdr:rowOff>
    </xdr:from>
    <xdr:to>
      <xdr:col>15</xdr:col>
      <xdr:colOff>269875</xdr:colOff>
      <xdr:row>101</xdr:row>
      <xdr:rowOff>32765</xdr:rowOff>
    </xdr:to>
    <xdr:cxnSp macro="">
      <xdr:nvCxnSpPr>
        <xdr:cNvPr id="332" name="直線コネクタ 331"/>
        <xdr:cNvCxnSpPr/>
      </xdr:nvCxnSpPr>
      <xdr:spPr>
        <a:xfrm>
          <a:off x="10388600" y="1734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108983</xdr:rowOff>
    </xdr:from>
    <xdr:ext cx="469744" cy="259045"/>
    <xdr:sp macro="" textlink="">
      <xdr:nvSpPr>
        <xdr:cNvPr id="333" name="【市民会館】&#10;一人当たり面積平均値テキスト"/>
        <xdr:cNvSpPr txBox="1"/>
      </xdr:nvSpPr>
      <xdr:spPr>
        <a:xfrm>
          <a:off x="10566400" y="17939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130556</xdr:rowOff>
    </xdr:from>
    <xdr:to>
      <xdr:col>15</xdr:col>
      <xdr:colOff>231775</xdr:colOff>
      <xdr:row>105</xdr:row>
      <xdr:rowOff>60706</xdr:rowOff>
    </xdr:to>
    <xdr:sp macro="" textlink="">
      <xdr:nvSpPr>
        <xdr:cNvPr id="334" name="フローチャート : 判断 333"/>
        <xdr:cNvSpPr/>
      </xdr:nvSpPr>
      <xdr:spPr>
        <a:xfrm>
          <a:off x="10426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84837</xdr:rowOff>
    </xdr:from>
    <xdr:to>
      <xdr:col>14</xdr:col>
      <xdr:colOff>79375</xdr:colOff>
      <xdr:row>105</xdr:row>
      <xdr:rowOff>14987</xdr:rowOff>
    </xdr:to>
    <xdr:sp macro="" textlink="">
      <xdr:nvSpPr>
        <xdr:cNvPr id="335" name="フローチャート : 判断 334"/>
        <xdr:cNvSpPr/>
      </xdr:nvSpPr>
      <xdr:spPr>
        <a:xfrm>
          <a:off x="9588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6114</xdr:rowOff>
    </xdr:from>
    <xdr:ext cx="469744" cy="259045"/>
    <xdr:sp macro="" textlink="">
      <xdr:nvSpPr>
        <xdr:cNvPr id="336" name="n_1aveValue【市民会館】&#10;一人当たり面積"/>
        <xdr:cNvSpPr txBox="1"/>
      </xdr:nvSpPr>
      <xdr:spPr>
        <a:xfrm>
          <a:off x="93917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7" name="テキスト ボックス 33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8" name="テキスト ボックス 33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9" name="テキスト ボックス 33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0" name="テキスト ボックス 33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1" name="テキスト ボックス 34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99</xdr:row>
      <xdr:rowOff>151130</xdr:rowOff>
    </xdr:from>
    <xdr:to>
      <xdr:col>14</xdr:col>
      <xdr:colOff>79375</xdr:colOff>
      <xdr:row>100</xdr:row>
      <xdr:rowOff>81280</xdr:rowOff>
    </xdr:to>
    <xdr:sp macro="" textlink="">
      <xdr:nvSpPr>
        <xdr:cNvPr id="342" name="円/楕円 341"/>
        <xdr:cNvSpPr/>
      </xdr:nvSpPr>
      <xdr:spPr>
        <a:xfrm>
          <a:off x="95885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98</xdr:row>
      <xdr:rowOff>97807</xdr:rowOff>
    </xdr:from>
    <xdr:ext cx="469744" cy="259045"/>
    <xdr:sp macro="" textlink="">
      <xdr:nvSpPr>
        <xdr:cNvPr id="343" name="n_1mainValue【市民会館】&#10;一人当たり面積"/>
        <xdr:cNvSpPr txBox="1"/>
      </xdr:nvSpPr>
      <xdr:spPr>
        <a:xfrm>
          <a:off x="9391727" y="1689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0.310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4" name="正方形/長方形 3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5" name="正方形/長方形 3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6" name="正方形/長方形 3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7" name="正方形/長方形 3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8" name="正方形/長方形 3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9" name="正方形/長方形 3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0" name="正方形/長方形 3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1" name="正方形/長方形 35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52" name="正方形/長方形 3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3" name="正方形/長方形 3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4" name="正方形/長方形 3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5" name="正方形/長方形 3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6" name="正方形/長方形 3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7" name="正方形/長方形 3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8" name="正方形/長方形 3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66,380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9" name="正方形/長方形 35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60" name="正方形/長方形 3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1" name="正方形/長方形 3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2" name="正方形/長方形 3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3" name="正方形/長方形 3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4" name="正方形/長方形 3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5" name="正方形/長方形 3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6" name="正方形/長方形 3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7" name="正方形/長方形 36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68" name="正方形/長方形 3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69" name="正方形/長方形 3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70" name="正方形/長方形 3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71" name="正方形/長方形 3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2" name="正方形/長方形 3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3" name="正方形/長方形 3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4" name="正方形/長方形 3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75" name="正方形/長方形 37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76" name="正方形/長方形 37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7" name="正方形/長方形 37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8" name="正方形/長方形 37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79" name="正方形/長方形 37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0" name="正方形/長方形 37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1" name="正方形/長方形 38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2" name="正方形/長方形 38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3" name="正方形/長方形 38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4" name="テキスト ボックス 38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5" name="直線コネクタ 38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86" name="直線コネクタ 38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87" name="テキスト ボックス 38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88" name="直線コネクタ 38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89" name="テキスト ボックス 38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90" name="直線コネクタ 38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91" name="テキスト ボックス 39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92" name="直線コネクタ 39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93" name="テキスト ボックス 39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94" name="直線コネクタ 39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95" name="テキスト ボックス 39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96" name="直線コネクタ 39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97" name="テキスト ボックス 39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98" name="直線コネクタ 39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99" name="テキスト ボックス 39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78921</xdr:rowOff>
    </xdr:from>
    <xdr:to>
      <xdr:col>23</xdr:col>
      <xdr:colOff>516889</xdr:colOff>
      <xdr:row>86</xdr:row>
      <xdr:rowOff>18506</xdr:rowOff>
    </xdr:to>
    <xdr:cxnSp macro="">
      <xdr:nvCxnSpPr>
        <xdr:cNvPr id="401" name="直線コネクタ 400"/>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22333</xdr:rowOff>
    </xdr:from>
    <xdr:ext cx="340478" cy="259045"/>
    <xdr:sp macro="" textlink="">
      <xdr:nvSpPr>
        <xdr:cNvPr id="402" name="【消防施設】&#10;有形固定資産減価償却率最小値テキスト"/>
        <xdr:cNvSpPr txBox="1"/>
      </xdr:nvSpPr>
      <xdr:spPr>
        <a:xfrm>
          <a:off x="164084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23</xdr:col>
      <xdr:colOff>428625</xdr:colOff>
      <xdr:row>86</xdr:row>
      <xdr:rowOff>18506</xdr:rowOff>
    </xdr:from>
    <xdr:to>
      <xdr:col>23</xdr:col>
      <xdr:colOff>606425</xdr:colOff>
      <xdr:row>86</xdr:row>
      <xdr:rowOff>18506</xdr:rowOff>
    </xdr:to>
    <xdr:cxnSp macro="">
      <xdr:nvCxnSpPr>
        <xdr:cNvPr id="403" name="直線コネクタ 402"/>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25598</xdr:rowOff>
    </xdr:from>
    <xdr:ext cx="469744" cy="259045"/>
    <xdr:sp macro="" textlink="">
      <xdr:nvSpPr>
        <xdr:cNvPr id="404" name="【消防施設】&#10;有形固定資産減価償却率最大値テキスト"/>
        <xdr:cNvSpPr txBox="1"/>
      </xdr:nvSpPr>
      <xdr:spPr>
        <a:xfrm>
          <a:off x="164084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78921</xdr:rowOff>
    </xdr:from>
    <xdr:to>
      <xdr:col>23</xdr:col>
      <xdr:colOff>606425</xdr:colOff>
      <xdr:row>77</xdr:row>
      <xdr:rowOff>78921</xdr:rowOff>
    </xdr:to>
    <xdr:cxnSp macro="">
      <xdr:nvCxnSpPr>
        <xdr:cNvPr id="405" name="直線コネクタ 40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119215</xdr:rowOff>
    </xdr:from>
    <xdr:ext cx="405111" cy="259045"/>
    <xdr:sp macro="" textlink="">
      <xdr:nvSpPr>
        <xdr:cNvPr id="406" name="【消防施設】&#10;有形固定資産減価償却率平均値テキスト"/>
        <xdr:cNvSpPr txBox="1"/>
      </xdr:nvSpPr>
      <xdr:spPr>
        <a:xfrm>
          <a:off x="16408400" y="14178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140788</xdr:rowOff>
    </xdr:from>
    <xdr:to>
      <xdr:col>23</xdr:col>
      <xdr:colOff>568325</xdr:colOff>
      <xdr:row>83</xdr:row>
      <xdr:rowOff>70938</xdr:rowOff>
    </xdr:to>
    <xdr:sp macro="" textlink="">
      <xdr:nvSpPr>
        <xdr:cNvPr id="407" name="フローチャート : 判断 406"/>
        <xdr:cNvSpPr/>
      </xdr:nvSpPr>
      <xdr:spPr>
        <a:xfrm>
          <a:off x="162687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80373</xdr:rowOff>
    </xdr:from>
    <xdr:to>
      <xdr:col>22</xdr:col>
      <xdr:colOff>415925</xdr:colOff>
      <xdr:row>82</xdr:row>
      <xdr:rowOff>10523</xdr:rowOff>
    </xdr:to>
    <xdr:sp macro="" textlink="">
      <xdr:nvSpPr>
        <xdr:cNvPr id="408" name="フローチャート : 判断 407"/>
        <xdr:cNvSpPr/>
      </xdr:nvSpPr>
      <xdr:spPr>
        <a:xfrm>
          <a:off x="15430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1650</xdr:rowOff>
    </xdr:from>
    <xdr:ext cx="405111" cy="259045"/>
    <xdr:sp macro="" textlink="">
      <xdr:nvSpPr>
        <xdr:cNvPr id="409" name="n_1aveValue【消防施設】&#10;有形固定資産減価償却率"/>
        <xdr:cNvSpPr txBox="1"/>
      </xdr:nvSpPr>
      <xdr:spPr>
        <a:xfrm>
          <a:off x="15266043" y="1406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10" name="テキスト ボックス 40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1" name="テキスト ボックス 41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2" name="テキスト ボックス 41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3" name="テキスト ボックス 41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4" name="テキスト ボックス 41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160382</xdr:rowOff>
    </xdr:from>
    <xdr:to>
      <xdr:col>22</xdr:col>
      <xdr:colOff>415925</xdr:colOff>
      <xdr:row>79</xdr:row>
      <xdr:rowOff>90532</xdr:rowOff>
    </xdr:to>
    <xdr:sp macro="" textlink="">
      <xdr:nvSpPr>
        <xdr:cNvPr id="415" name="円/楕円 414"/>
        <xdr:cNvSpPr/>
      </xdr:nvSpPr>
      <xdr:spPr>
        <a:xfrm>
          <a:off x="15430500" y="1353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107059</xdr:rowOff>
    </xdr:from>
    <xdr:ext cx="405111" cy="259045"/>
    <xdr:sp macro="" textlink="">
      <xdr:nvSpPr>
        <xdr:cNvPr id="416" name="n_1mainValue【消防施設】&#10;有形固定資産減価償却率"/>
        <xdr:cNvSpPr txBox="1"/>
      </xdr:nvSpPr>
      <xdr:spPr>
        <a:xfrm>
          <a:off x="15266043" y="13308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7" name="正方形/長方形 4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8" name="正方形/長方形 4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9" name="正方形/長方形 4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0" name="正方形/長方形 4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1" name="正方形/長方形 4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2" name="正方形/長方形 4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3" name="正方形/長方形 4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4" name="正方形/長方形 42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5" name="テキスト ボックス 42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6" name="直線コネクタ 42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27" name="直線コネクタ 42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28" name="テキスト ボックス 42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29" name="直線コネクタ 42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30" name="テキスト ボックス 42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31" name="直線コネクタ 43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32" name="テキスト ボックス 43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33" name="直線コネクタ 43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34" name="テキスト ボックス 43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35" name="直線コネクタ 43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36" name="テキスト ボックス 43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3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22098</xdr:rowOff>
    </xdr:from>
    <xdr:to>
      <xdr:col>32</xdr:col>
      <xdr:colOff>186689</xdr:colOff>
      <xdr:row>85</xdr:row>
      <xdr:rowOff>140970</xdr:rowOff>
    </xdr:to>
    <xdr:cxnSp macro="">
      <xdr:nvCxnSpPr>
        <xdr:cNvPr id="438" name="直線コネクタ 437"/>
        <xdr:cNvCxnSpPr/>
      </xdr:nvCxnSpPr>
      <xdr:spPr>
        <a:xfrm flipV="1">
          <a:off x="22160864" y="1356664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144797</xdr:rowOff>
    </xdr:from>
    <xdr:ext cx="469744" cy="259045"/>
    <xdr:sp macro="" textlink="">
      <xdr:nvSpPr>
        <xdr:cNvPr id="439" name="【消防施設】&#10;一人当たり面積最小値テキスト"/>
        <xdr:cNvSpPr txBox="1"/>
      </xdr:nvSpPr>
      <xdr:spPr>
        <a:xfrm>
          <a:off x="222504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85</xdr:row>
      <xdr:rowOff>140970</xdr:rowOff>
    </xdr:from>
    <xdr:to>
      <xdr:col>32</xdr:col>
      <xdr:colOff>276225</xdr:colOff>
      <xdr:row>85</xdr:row>
      <xdr:rowOff>140970</xdr:rowOff>
    </xdr:to>
    <xdr:cxnSp macro="">
      <xdr:nvCxnSpPr>
        <xdr:cNvPr id="440" name="直線コネクタ 439"/>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140225</xdr:rowOff>
    </xdr:from>
    <xdr:ext cx="469744" cy="259045"/>
    <xdr:sp macro="" textlink="">
      <xdr:nvSpPr>
        <xdr:cNvPr id="441" name="【消防施設】&#10;一人当たり面積最大値テキスト"/>
        <xdr:cNvSpPr txBox="1"/>
      </xdr:nvSpPr>
      <xdr:spPr>
        <a:xfrm>
          <a:off x="222504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79</xdr:row>
      <xdr:rowOff>22098</xdr:rowOff>
    </xdr:from>
    <xdr:to>
      <xdr:col>32</xdr:col>
      <xdr:colOff>276225</xdr:colOff>
      <xdr:row>79</xdr:row>
      <xdr:rowOff>22098</xdr:rowOff>
    </xdr:to>
    <xdr:cxnSp macro="">
      <xdr:nvCxnSpPr>
        <xdr:cNvPr id="442" name="直線コネクタ 441"/>
        <xdr:cNvCxnSpPr/>
      </xdr:nvCxnSpPr>
      <xdr:spPr>
        <a:xfrm>
          <a:off x="22072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84599</xdr:rowOff>
    </xdr:from>
    <xdr:ext cx="469744" cy="259045"/>
    <xdr:sp macro="" textlink="">
      <xdr:nvSpPr>
        <xdr:cNvPr id="443" name="【消防施設】&#10;一人当たり面積平均値テキスト"/>
        <xdr:cNvSpPr txBox="1"/>
      </xdr:nvSpPr>
      <xdr:spPr>
        <a:xfrm>
          <a:off x="22250400" y="14143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106172</xdr:rowOff>
    </xdr:from>
    <xdr:to>
      <xdr:col>32</xdr:col>
      <xdr:colOff>238125</xdr:colOff>
      <xdr:row>83</xdr:row>
      <xdr:rowOff>36322</xdr:rowOff>
    </xdr:to>
    <xdr:sp macro="" textlink="">
      <xdr:nvSpPr>
        <xdr:cNvPr id="444" name="フローチャート : 判断 443"/>
        <xdr:cNvSpPr/>
      </xdr:nvSpPr>
      <xdr:spPr>
        <a:xfrm>
          <a:off x="22110700" y="1416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154178</xdr:rowOff>
    </xdr:from>
    <xdr:to>
      <xdr:col>31</xdr:col>
      <xdr:colOff>85725</xdr:colOff>
      <xdr:row>84</xdr:row>
      <xdr:rowOff>84328</xdr:rowOff>
    </xdr:to>
    <xdr:sp macro="" textlink="">
      <xdr:nvSpPr>
        <xdr:cNvPr id="445" name="フローチャート : 判断 444"/>
        <xdr:cNvSpPr/>
      </xdr:nvSpPr>
      <xdr:spPr>
        <a:xfrm>
          <a:off x="21272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100855</xdr:rowOff>
    </xdr:from>
    <xdr:ext cx="469744" cy="259045"/>
    <xdr:sp macro="" textlink="">
      <xdr:nvSpPr>
        <xdr:cNvPr id="446" name="n_1aveValue【消防施設】&#10;一人当たり面積"/>
        <xdr:cNvSpPr txBox="1"/>
      </xdr:nvSpPr>
      <xdr:spPr>
        <a:xfrm>
          <a:off x="210757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47" name="テキスト ボックス 4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48" name="テキスト ボックス 4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49" name="テキスト ボックス 4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0" name="テキスト ボックス 4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1" name="テキスト ボックス 4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69596</xdr:rowOff>
    </xdr:from>
    <xdr:to>
      <xdr:col>31</xdr:col>
      <xdr:colOff>85725</xdr:colOff>
      <xdr:row>84</xdr:row>
      <xdr:rowOff>171196</xdr:rowOff>
    </xdr:to>
    <xdr:sp macro="" textlink="">
      <xdr:nvSpPr>
        <xdr:cNvPr id="452" name="円/楕円 451"/>
        <xdr:cNvSpPr/>
      </xdr:nvSpPr>
      <xdr:spPr>
        <a:xfrm>
          <a:off x="21272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162323</xdr:rowOff>
    </xdr:from>
    <xdr:ext cx="469744" cy="259045"/>
    <xdr:sp macro="" textlink="">
      <xdr:nvSpPr>
        <xdr:cNvPr id="453" name="n_1mainValue【消防施設】&#10;一人当たり面積"/>
        <xdr:cNvSpPr txBox="1"/>
      </xdr:nvSpPr>
      <xdr:spPr>
        <a:xfrm>
          <a:off x="210757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4" name="正方形/長方形 4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5" name="正方形/長方形 4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6" name="正方形/長方形 4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7" name="正方形/長方形 4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8" name="正方形/長方形 4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9" name="正方形/長方形 4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0" name="正方形/長方形 4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1" name="正方形/長方形 4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2" name="テキスト ボックス 4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3" name="直線コネクタ 4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4" name="テキスト ボックス 46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65" name="直線コネクタ 46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66" name="テキスト ボックス 46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67" name="直線コネクタ 46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68" name="テキスト ボックス 46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69" name="直線コネクタ 46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0" name="テキスト ボックス 46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1" name="直線コネクタ 47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2" name="テキスト ボックス 47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3" name="直線コネクタ 47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74" name="テキスト ボックス 47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5" name="直線コネクタ 4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76" name="テキスト ボックス 475"/>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110489</xdr:rowOff>
    </xdr:from>
    <xdr:to>
      <xdr:col>23</xdr:col>
      <xdr:colOff>516889</xdr:colOff>
      <xdr:row>109</xdr:row>
      <xdr:rowOff>64770</xdr:rowOff>
    </xdr:to>
    <xdr:cxnSp macro="">
      <xdr:nvCxnSpPr>
        <xdr:cNvPr id="478" name="直線コネクタ 477"/>
        <xdr:cNvCxnSpPr/>
      </xdr:nvCxnSpPr>
      <xdr:spPr>
        <a:xfrm flipV="1">
          <a:off x="16318864" y="17084039"/>
          <a:ext cx="0" cy="1668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68597</xdr:rowOff>
    </xdr:from>
    <xdr:ext cx="405111" cy="259045"/>
    <xdr:sp macro="" textlink="">
      <xdr:nvSpPr>
        <xdr:cNvPr id="479" name="【庁舎】&#10;有形固定資産減価償却率最小値テキスト"/>
        <xdr:cNvSpPr txBox="1"/>
      </xdr:nvSpPr>
      <xdr:spPr>
        <a:xfrm>
          <a:off x="16408400" y="187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109</xdr:row>
      <xdr:rowOff>64770</xdr:rowOff>
    </xdr:from>
    <xdr:to>
      <xdr:col>23</xdr:col>
      <xdr:colOff>606425</xdr:colOff>
      <xdr:row>109</xdr:row>
      <xdr:rowOff>64770</xdr:rowOff>
    </xdr:to>
    <xdr:cxnSp macro="">
      <xdr:nvCxnSpPr>
        <xdr:cNvPr id="480" name="直線コネクタ 479"/>
        <xdr:cNvCxnSpPr/>
      </xdr:nvCxnSpPr>
      <xdr:spPr>
        <a:xfrm>
          <a:off x="16230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57166</xdr:rowOff>
    </xdr:from>
    <xdr:ext cx="405111" cy="259045"/>
    <xdr:sp macro="" textlink="">
      <xdr:nvSpPr>
        <xdr:cNvPr id="481" name="【庁舎】&#10;有形固定資産減価償却率最大値テキスト"/>
        <xdr:cNvSpPr txBox="1"/>
      </xdr:nvSpPr>
      <xdr:spPr>
        <a:xfrm>
          <a:off x="164084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99</xdr:row>
      <xdr:rowOff>110489</xdr:rowOff>
    </xdr:from>
    <xdr:to>
      <xdr:col>23</xdr:col>
      <xdr:colOff>606425</xdr:colOff>
      <xdr:row>99</xdr:row>
      <xdr:rowOff>110489</xdr:rowOff>
    </xdr:to>
    <xdr:cxnSp macro="">
      <xdr:nvCxnSpPr>
        <xdr:cNvPr id="482" name="直線コネクタ 481"/>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483" name="【庁舎】&#10;有形固定資産減価償却率平均値テキスト"/>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484" name="フローチャート : 判断 483"/>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105411</xdr:rowOff>
    </xdr:from>
    <xdr:to>
      <xdr:col>22</xdr:col>
      <xdr:colOff>415925</xdr:colOff>
      <xdr:row>105</xdr:row>
      <xdr:rowOff>35561</xdr:rowOff>
    </xdr:to>
    <xdr:sp macro="" textlink="">
      <xdr:nvSpPr>
        <xdr:cNvPr id="485" name="フローチャート : 判断 484"/>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52088</xdr:rowOff>
    </xdr:from>
    <xdr:ext cx="405111" cy="259045"/>
    <xdr:sp macro="" textlink="">
      <xdr:nvSpPr>
        <xdr:cNvPr id="486" name="n_1aveValue【庁舎】&#10;有形固定資産減価償却率"/>
        <xdr:cNvSpPr txBox="1"/>
      </xdr:nvSpPr>
      <xdr:spPr>
        <a:xfrm>
          <a:off x="15266043"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87" name="テキスト ボックス 48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8" name="テキスト ボックス 48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9" name="テキスト ボックス 48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0" name="テキスト ボックス 48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1" name="テキスト ボックス 49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108</xdr:row>
      <xdr:rowOff>101600</xdr:rowOff>
    </xdr:from>
    <xdr:to>
      <xdr:col>22</xdr:col>
      <xdr:colOff>415925</xdr:colOff>
      <xdr:row>109</xdr:row>
      <xdr:rowOff>31750</xdr:rowOff>
    </xdr:to>
    <xdr:sp macro="" textlink="">
      <xdr:nvSpPr>
        <xdr:cNvPr id="492" name="円/楕円 491"/>
        <xdr:cNvSpPr/>
      </xdr:nvSpPr>
      <xdr:spPr>
        <a:xfrm>
          <a:off x="15430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109</xdr:row>
      <xdr:rowOff>22877</xdr:rowOff>
    </xdr:from>
    <xdr:ext cx="405111" cy="259045"/>
    <xdr:sp macro="" textlink="">
      <xdr:nvSpPr>
        <xdr:cNvPr id="493" name="n_1mainValue【庁舎】&#10;有形固定資産減価償却率"/>
        <xdr:cNvSpPr txBox="1"/>
      </xdr:nvSpPr>
      <xdr:spPr>
        <a:xfrm>
          <a:off x="15266043"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4" name="正方形/長方形 4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5" name="正方形/長方形 4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6" name="正方形/長方形 4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7" name="正方形/長方形 4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8" name="正方形/長方形 4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9" name="正方形/長方形 4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0" name="正方形/長方形 4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1" name="正方形/長方形 5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2" name="テキスト ボックス 5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3" name="直線コネクタ 5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04" name="テキスト ボックス 50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05" name="直線コネクタ 50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06" name="テキスト ボックス 50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07" name="直線コネクタ 50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08" name="テキスト ボックス 50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09" name="直線コネクタ 50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10" name="テキスト ボックス 50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11" name="直線コネクタ 51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12" name="テキスト ボックス 51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13" name="直線コネクタ 51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14" name="テキスト ボックス 51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15" name="直線コネクタ 51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16" name="テキスト ボックス 51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7" name="直線コネクタ 5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8" name="テキスト ボックス 5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152944</xdr:rowOff>
    </xdr:from>
    <xdr:to>
      <xdr:col>32</xdr:col>
      <xdr:colOff>186689</xdr:colOff>
      <xdr:row>108</xdr:row>
      <xdr:rowOff>14151</xdr:rowOff>
    </xdr:to>
    <xdr:cxnSp macro="">
      <xdr:nvCxnSpPr>
        <xdr:cNvPr id="520" name="直線コネクタ 519"/>
        <xdr:cNvCxnSpPr/>
      </xdr:nvCxnSpPr>
      <xdr:spPr>
        <a:xfrm flipV="1">
          <a:off x="22160864" y="17469394"/>
          <a:ext cx="0" cy="1061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17978</xdr:rowOff>
    </xdr:from>
    <xdr:ext cx="469744" cy="259045"/>
    <xdr:sp macro="" textlink="">
      <xdr:nvSpPr>
        <xdr:cNvPr id="521" name="【庁舎】&#10;一人当たり面積最小値テキスト"/>
        <xdr:cNvSpPr txBox="1"/>
      </xdr:nvSpPr>
      <xdr:spPr>
        <a:xfrm>
          <a:off x="22250400"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0.159</a:t>
          </a:r>
          <a:endParaRPr kumimoji="1" lang="ja-JP" altLang="en-US" sz="1000" b="1">
            <a:latin typeface="ＭＳ Ｐゴシック"/>
          </a:endParaRPr>
        </a:p>
      </xdr:txBody>
    </xdr:sp>
    <xdr:clientData/>
  </xdr:oneCellAnchor>
  <xdr:twoCellAnchor>
    <xdr:from>
      <xdr:col>32</xdr:col>
      <xdr:colOff>98425</xdr:colOff>
      <xdr:row>108</xdr:row>
      <xdr:rowOff>14151</xdr:rowOff>
    </xdr:from>
    <xdr:to>
      <xdr:col>32</xdr:col>
      <xdr:colOff>276225</xdr:colOff>
      <xdr:row>108</xdr:row>
      <xdr:rowOff>14151</xdr:rowOff>
    </xdr:to>
    <xdr:cxnSp macro="">
      <xdr:nvCxnSpPr>
        <xdr:cNvPr id="522" name="直線コネクタ 521"/>
        <xdr:cNvCxnSpPr/>
      </xdr:nvCxnSpPr>
      <xdr:spPr>
        <a:xfrm>
          <a:off x="22072600" y="1853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99621</xdr:rowOff>
    </xdr:from>
    <xdr:ext cx="469744" cy="259045"/>
    <xdr:sp macro="" textlink="">
      <xdr:nvSpPr>
        <xdr:cNvPr id="523" name="【庁舎】&#10;一人当たり面積最大値テキスト"/>
        <xdr:cNvSpPr txBox="1"/>
      </xdr:nvSpPr>
      <xdr:spPr>
        <a:xfrm>
          <a:off x="22250400" y="1724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0.484</a:t>
          </a:r>
          <a:endParaRPr kumimoji="1" lang="ja-JP" altLang="en-US" sz="1000" b="1">
            <a:latin typeface="ＭＳ Ｐゴシック"/>
          </a:endParaRPr>
        </a:p>
      </xdr:txBody>
    </xdr:sp>
    <xdr:clientData/>
  </xdr:oneCellAnchor>
  <xdr:twoCellAnchor>
    <xdr:from>
      <xdr:col>32</xdr:col>
      <xdr:colOff>98425</xdr:colOff>
      <xdr:row>101</xdr:row>
      <xdr:rowOff>152944</xdr:rowOff>
    </xdr:from>
    <xdr:to>
      <xdr:col>32</xdr:col>
      <xdr:colOff>276225</xdr:colOff>
      <xdr:row>101</xdr:row>
      <xdr:rowOff>152944</xdr:rowOff>
    </xdr:to>
    <xdr:cxnSp macro="">
      <xdr:nvCxnSpPr>
        <xdr:cNvPr id="524" name="直線コネクタ 523"/>
        <xdr:cNvCxnSpPr/>
      </xdr:nvCxnSpPr>
      <xdr:spPr>
        <a:xfrm>
          <a:off x="22072600" y="1746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139354</xdr:rowOff>
    </xdr:from>
    <xdr:ext cx="469744" cy="259045"/>
    <xdr:sp macro="" textlink="">
      <xdr:nvSpPr>
        <xdr:cNvPr id="525" name="【庁舎】&#10;一人当たり面積平均値テキスト"/>
        <xdr:cNvSpPr txBox="1"/>
      </xdr:nvSpPr>
      <xdr:spPr>
        <a:xfrm>
          <a:off x="22250400" y="181416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160927</xdr:rowOff>
    </xdr:from>
    <xdr:to>
      <xdr:col>32</xdr:col>
      <xdr:colOff>238125</xdr:colOff>
      <xdr:row>106</xdr:row>
      <xdr:rowOff>91077</xdr:rowOff>
    </xdr:to>
    <xdr:sp macro="" textlink="">
      <xdr:nvSpPr>
        <xdr:cNvPr id="526" name="フローチャート : 判断 525"/>
        <xdr:cNvSpPr/>
      </xdr:nvSpPr>
      <xdr:spPr>
        <a:xfrm>
          <a:off x="221107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105411</xdr:rowOff>
    </xdr:from>
    <xdr:to>
      <xdr:col>31</xdr:col>
      <xdr:colOff>85725</xdr:colOff>
      <xdr:row>106</xdr:row>
      <xdr:rowOff>35561</xdr:rowOff>
    </xdr:to>
    <xdr:sp macro="" textlink="">
      <xdr:nvSpPr>
        <xdr:cNvPr id="527" name="フローチャート : 判断 526"/>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26688</xdr:rowOff>
    </xdr:from>
    <xdr:ext cx="469744" cy="259045"/>
    <xdr:sp macro="" textlink="">
      <xdr:nvSpPr>
        <xdr:cNvPr id="528" name="n_1aveValue【庁舎】&#10;一人当たり面積"/>
        <xdr:cNvSpPr txBox="1"/>
      </xdr:nvSpPr>
      <xdr:spPr>
        <a:xfrm>
          <a:off x="21075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29" name="テキスト ボックス 5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0" name="テキスト ボックス 5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1" name="テキスト ボックス 5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2" name="テキスト ボックス 5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3" name="テキスト ボックス 5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116839</xdr:rowOff>
    </xdr:from>
    <xdr:to>
      <xdr:col>31</xdr:col>
      <xdr:colOff>85725</xdr:colOff>
      <xdr:row>101</xdr:row>
      <xdr:rowOff>46989</xdr:rowOff>
    </xdr:to>
    <xdr:sp macro="" textlink="">
      <xdr:nvSpPr>
        <xdr:cNvPr id="534" name="円/楕円 533"/>
        <xdr:cNvSpPr/>
      </xdr:nvSpPr>
      <xdr:spPr>
        <a:xfrm>
          <a:off x="212725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99</xdr:row>
      <xdr:rowOff>63516</xdr:rowOff>
    </xdr:from>
    <xdr:ext cx="469744" cy="259045"/>
    <xdr:sp macro="" textlink="">
      <xdr:nvSpPr>
        <xdr:cNvPr id="535" name="n_1mainValue【庁舎】&#10;一人当たり面積"/>
        <xdr:cNvSpPr txBox="1"/>
      </xdr:nvSpPr>
      <xdr:spPr>
        <a:xfrm>
          <a:off x="21075727" y="1703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0.532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6" name="正方形/長方形 5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7" name="正方形/長方形 5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8" name="テキスト ボックス 5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体育館については、減価償却率が高く、老朽化が進んでいる状況であるが、今後、昭和</a:t>
          </a:r>
          <a:r>
            <a:rPr kumimoji="1" lang="en-US" altLang="ja-JP" sz="1300">
              <a:latin typeface="ＭＳ Ｐゴシック"/>
            </a:rPr>
            <a:t>50</a:t>
          </a:r>
          <a:r>
            <a:rPr kumimoji="1" lang="ja-JP" altLang="en-US" sz="1300">
              <a:latin typeface="ＭＳ Ｐゴシック"/>
            </a:rPr>
            <a:t>年代及び昭和</a:t>
          </a:r>
          <a:r>
            <a:rPr kumimoji="1" lang="en-US" altLang="ja-JP" sz="1300">
              <a:latin typeface="ＭＳ Ｐゴシック"/>
            </a:rPr>
            <a:t>60</a:t>
          </a:r>
          <a:r>
            <a:rPr kumimoji="1" lang="ja-JP" altLang="en-US" sz="1300">
              <a:latin typeface="ＭＳ Ｐゴシック"/>
            </a:rPr>
            <a:t>年代に建設した</a:t>
          </a:r>
          <a:r>
            <a:rPr kumimoji="1" lang="en-US" altLang="ja-JP" sz="1300">
              <a:latin typeface="ＭＳ Ｐゴシック"/>
            </a:rPr>
            <a:t>3</a:t>
          </a:r>
          <a:r>
            <a:rPr kumimoji="1" lang="ja-JP" altLang="en-US" sz="1300">
              <a:latin typeface="ＭＳ Ｐゴシック"/>
            </a:rPr>
            <a:t>体育館について、統廃合により施設の廃止を予定している。</a:t>
          </a:r>
          <a:endParaRPr kumimoji="1" lang="en-US" altLang="ja-JP" sz="1300">
            <a:latin typeface="ＭＳ Ｐゴシック"/>
          </a:endParaRPr>
        </a:p>
        <a:p>
          <a:r>
            <a:rPr kumimoji="1" lang="ja-JP" altLang="en-US" sz="1300">
              <a:latin typeface="ＭＳ Ｐゴシック"/>
            </a:rPr>
            <a:t>庁舎については、平成</a:t>
          </a:r>
          <a:r>
            <a:rPr kumimoji="1" lang="en-US" altLang="ja-JP" sz="1300">
              <a:latin typeface="ＭＳ Ｐゴシック"/>
            </a:rPr>
            <a:t>25</a:t>
          </a:r>
          <a:r>
            <a:rPr kumimoji="1" lang="ja-JP" altLang="en-US" sz="1300">
              <a:latin typeface="ＭＳ Ｐゴシック"/>
            </a:rPr>
            <a:t>年度に本庁舎が完成したため、減価償却率が低い状況である。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40,329
39,392
157.55
19,892,511
19,448,299
431,032
11,926,454
20,452,542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税の増収などから基準財政収入額は前年度より増加したが、基準財政需要額の増加により、財政力指数は３年連続低下した。しかし、財政力指数は、類似団体、全国平均に比べ高い水準にあることから、概ね安定した水準にあると判断する。</a:t>
          </a:r>
        </a:p>
        <a:p>
          <a:r>
            <a:rPr kumimoji="1" lang="ja-JP" altLang="en-US" sz="1300">
              <a:latin typeface="ＭＳ Ｐゴシック"/>
            </a:rPr>
            <a:t>今後も引き続き、歳出削減に取り組むとともに、市税等の更なる収納率向上に向けた対策に取り組み、市税等の歳入確保に努める。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37042</xdr:rowOff>
    </xdr:from>
    <xdr:to>
      <xdr:col>7</xdr:col>
      <xdr:colOff>152400</xdr:colOff>
      <xdr:row>39</xdr:row>
      <xdr:rowOff>57150</xdr:rowOff>
    </xdr:to>
    <xdr:cxnSp macro="">
      <xdr:nvCxnSpPr>
        <xdr:cNvPr id="68" name="直線コネクタ 67"/>
        <xdr:cNvCxnSpPr/>
      </xdr:nvCxnSpPr>
      <xdr:spPr>
        <a:xfrm>
          <a:off x="4114800" y="67235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108602</xdr:rowOff>
    </xdr:from>
    <xdr:ext cx="762000" cy="259045"/>
    <xdr:sp macro="" textlink="">
      <xdr:nvSpPr>
        <xdr:cNvPr id="69"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168275</xdr:rowOff>
    </xdr:from>
    <xdr:to>
      <xdr:col>6</xdr:col>
      <xdr:colOff>0</xdr:colOff>
      <xdr:row>39</xdr:row>
      <xdr:rowOff>37042</xdr:rowOff>
    </xdr:to>
    <xdr:cxnSp macro="">
      <xdr:nvCxnSpPr>
        <xdr:cNvPr id="71" name="直線コネクタ 70"/>
        <xdr:cNvCxnSpPr/>
      </xdr:nvCxnSpPr>
      <xdr:spPr>
        <a:xfrm>
          <a:off x="3225800" y="66833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91669</xdr:rowOff>
    </xdr:from>
    <xdr:ext cx="736600" cy="259045"/>
    <xdr:sp macro="" textlink="">
      <xdr:nvSpPr>
        <xdr:cNvPr id="73" name="テキスト ボックス 72"/>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148167</xdr:rowOff>
    </xdr:from>
    <xdr:to>
      <xdr:col>4</xdr:col>
      <xdr:colOff>482600</xdr:colOff>
      <xdr:row>38</xdr:row>
      <xdr:rowOff>168275</xdr:rowOff>
    </xdr:to>
    <xdr:cxnSp macro="">
      <xdr:nvCxnSpPr>
        <xdr:cNvPr id="74" name="直線コネクタ 73"/>
        <xdr:cNvCxnSpPr/>
      </xdr:nvCxnSpPr>
      <xdr:spPr>
        <a:xfrm>
          <a:off x="2336800" y="66632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148167</xdr:rowOff>
    </xdr:from>
    <xdr:to>
      <xdr:col>3</xdr:col>
      <xdr:colOff>279400</xdr:colOff>
      <xdr:row>38</xdr:row>
      <xdr:rowOff>148167</xdr:rowOff>
    </xdr:to>
    <xdr:cxnSp macro="">
      <xdr:nvCxnSpPr>
        <xdr:cNvPr id="77" name="直線コネクタ 76"/>
        <xdr:cNvCxnSpPr/>
      </xdr:nvCxnSpPr>
      <xdr:spPr>
        <a:xfrm>
          <a:off x="1447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6350</xdr:rowOff>
    </xdr:from>
    <xdr:to>
      <xdr:col>7</xdr:col>
      <xdr:colOff>203200</xdr:colOff>
      <xdr:row>39</xdr:row>
      <xdr:rowOff>107950</xdr:rowOff>
    </xdr:to>
    <xdr:sp macro="" textlink="">
      <xdr:nvSpPr>
        <xdr:cNvPr id="87" name="円/楕円 86"/>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22877</xdr:rowOff>
    </xdr:from>
    <xdr:ext cx="762000" cy="259045"/>
    <xdr:sp macro="" textlink="">
      <xdr:nvSpPr>
        <xdr:cNvPr id="88" name="財政力該当値テキスト"/>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157692</xdr:rowOff>
    </xdr:from>
    <xdr:to>
      <xdr:col>6</xdr:col>
      <xdr:colOff>50800</xdr:colOff>
      <xdr:row>39</xdr:row>
      <xdr:rowOff>87842</xdr:rowOff>
    </xdr:to>
    <xdr:sp macro="" textlink="">
      <xdr:nvSpPr>
        <xdr:cNvPr id="89" name="円/楕円 88"/>
        <xdr:cNvSpPr/>
      </xdr:nvSpPr>
      <xdr:spPr>
        <a:xfrm>
          <a:off x="4064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98019</xdr:rowOff>
    </xdr:from>
    <xdr:ext cx="736600" cy="259045"/>
    <xdr:sp macro="" textlink="">
      <xdr:nvSpPr>
        <xdr:cNvPr id="90" name="テキスト ボックス 89"/>
        <xdr:cNvSpPr txBox="1"/>
      </xdr:nvSpPr>
      <xdr:spPr>
        <a:xfrm>
          <a:off x="3733800" y="644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117475</xdr:rowOff>
    </xdr:from>
    <xdr:to>
      <xdr:col>4</xdr:col>
      <xdr:colOff>533400</xdr:colOff>
      <xdr:row>39</xdr:row>
      <xdr:rowOff>47625</xdr:rowOff>
    </xdr:to>
    <xdr:sp macro="" textlink="">
      <xdr:nvSpPr>
        <xdr:cNvPr id="91" name="円/楕円 90"/>
        <xdr:cNvSpPr/>
      </xdr:nvSpPr>
      <xdr:spPr>
        <a:xfrm>
          <a:off x="3175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57802</xdr:rowOff>
    </xdr:from>
    <xdr:ext cx="762000" cy="259045"/>
    <xdr:sp macro="" textlink="">
      <xdr:nvSpPr>
        <xdr:cNvPr id="92" name="テキスト ボックス 91"/>
        <xdr:cNvSpPr txBox="1"/>
      </xdr:nvSpPr>
      <xdr:spPr>
        <a:xfrm>
          <a:off x="2844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97367</xdr:rowOff>
    </xdr:from>
    <xdr:to>
      <xdr:col>3</xdr:col>
      <xdr:colOff>330200</xdr:colOff>
      <xdr:row>39</xdr:row>
      <xdr:rowOff>27517</xdr:rowOff>
    </xdr:to>
    <xdr:sp macro="" textlink="">
      <xdr:nvSpPr>
        <xdr:cNvPr id="93" name="円/楕円 92"/>
        <xdr:cNvSpPr/>
      </xdr:nvSpPr>
      <xdr:spPr>
        <a:xfrm>
          <a:off x="2286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37694</xdr:rowOff>
    </xdr:from>
    <xdr:ext cx="762000" cy="259045"/>
    <xdr:sp macro="" textlink="">
      <xdr:nvSpPr>
        <xdr:cNvPr id="94" name="テキスト ボックス 93"/>
        <xdr:cNvSpPr txBox="1"/>
      </xdr:nvSpPr>
      <xdr:spPr>
        <a:xfrm>
          <a:off x="1955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97367</xdr:rowOff>
    </xdr:from>
    <xdr:to>
      <xdr:col>2</xdr:col>
      <xdr:colOff>127000</xdr:colOff>
      <xdr:row>39</xdr:row>
      <xdr:rowOff>27517</xdr:rowOff>
    </xdr:to>
    <xdr:sp macro="" textlink="">
      <xdr:nvSpPr>
        <xdr:cNvPr id="95" name="円/楕円 94"/>
        <xdr:cNvSpPr/>
      </xdr:nvSpPr>
      <xdr:spPr>
        <a:xfrm>
          <a:off x="1397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37694</xdr:rowOff>
    </xdr:from>
    <xdr:ext cx="762000" cy="259045"/>
    <xdr:sp macro="" textlink="">
      <xdr:nvSpPr>
        <xdr:cNvPr id="96" name="テキスト ボックス 95"/>
        <xdr:cNvSpPr txBox="1"/>
      </xdr:nvSpPr>
      <xdr:spPr>
        <a:xfrm>
          <a:off x="1066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市税は増となったものの地方交付税や地方消費税交付金等の経常一般財源等歳入が減額、物件費及び扶助費などの経常経費充当一般財源も増加したため、経常収支比率が前年度と比較して</a:t>
          </a:r>
          <a:r>
            <a:rPr kumimoji="1" lang="en-US" altLang="ja-JP" sz="1300">
              <a:latin typeface="ＭＳ Ｐゴシック"/>
            </a:rPr>
            <a:t>0.9</a:t>
          </a:r>
          <a:r>
            <a:rPr kumimoji="1" lang="ja-JP" altLang="en-US" sz="1300">
              <a:latin typeface="ＭＳ Ｐゴシック"/>
            </a:rPr>
            <a:t>ポイント上昇した。</a:t>
          </a:r>
        </a:p>
        <a:p>
          <a:r>
            <a:rPr kumimoji="1" lang="ja-JP" altLang="en-US" sz="1300">
              <a:latin typeface="ＭＳ Ｐゴシック"/>
            </a:rPr>
            <a:t>今後も引き続き、経常経費の更なる縮減を図るとともに、市税等の収納率向上及び滞納額の縮減対策に取り組み、歳入の確保に努める。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6096</xdr:rowOff>
    </xdr:from>
    <xdr:to>
      <xdr:col>7</xdr:col>
      <xdr:colOff>152400</xdr:colOff>
      <xdr:row>60</xdr:row>
      <xdr:rowOff>49530</xdr:rowOff>
    </xdr:to>
    <xdr:cxnSp macro="">
      <xdr:nvCxnSpPr>
        <xdr:cNvPr id="129" name="直線コネクタ 128"/>
        <xdr:cNvCxnSpPr/>
      </xdr:nvCxnSpPr>
      <xdr:spPr>
        <a:xfrm>
          <a:off x="4114800" y="1029309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0"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114808</xdr:rowOff>
    </xdr:from>
    <xdr:to>
      <xdr:col>6</xdr:col>
      <xdr:colOff>0</xdr:colOff>
      <xdr:row>60</xdr:row>
      <xdr:rowOff>6096</xdr:rowOff>
    </xdr:to>
    <xdr:cxnSp macro="">
      <xdr:nvCxnSpPr>
        <xdr:cNvPr id="132" name="直線コネクタ 131"/>
        <xdr:cNvCxnSpPr/>
      </xdr:nvCxnSpPr>
      <xdr:spPr>
        <a:xfrm>
          <a:off x="3225800" y="1023035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133858</xdr:rowOff>
    </xdr:from>
    <xdr:to>
      <xdr:col>6</xdr:col>
      <xdr:colOff>50800</xdr:colOff>
      <xdr:row>61</xdr:row>
      <xdr:rowOff>64008</xdr:rowOff>
    </xdr:to>
    <xdr:sp macro="" textlink="">
      <xdr:nvSpPr>
        <xdr:cNvPr id="133" name="フローチャート : 判断 132"/>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48785</xdr:rowOff>
    </xdr:from>
    <xdr:ext cx="736600" cy="259045"/>
    <xdr:sp macro="" textlink="">
      <xdr:nvSpPr>
        <xdr:cNvPr id="134" name="テキスト ボックス 133"/>
        <xdr:cNvSpPr txBox="1"/>
      </xdr:nvSpPr>
      <xdr:spPr>
        <a:xfrm>
          <a:off x="3733800" y="1050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95504</xdr:rowOff>
    </xdr:from>
    <xdr:to>
      <xdr:col>4</xdr:col>
      <xdr:colOff>482600</xdr:colOff>
      <xdr:row>59</xdr:row>
      <xdr:rowOff>114808</xdr:rowOff>
    </xdr:to>
    <xdr:cxnSp macro="">
      <xdr:nvCxnSpPr>
        <xdr:cNvPr id="135" name="直線コネクタ 134"/>
        <xdr:cNvCxnSpPr/>
      </xdr:nvCxnSpPr>
      <xdr:spPr>
        <a:xfrm>
          <a:off x="2336800" y="1021105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49276</xdr:rowOff>
    </xdr:from>
    <xdr:to>
      <xdr:col>4</xdr:col>
      <xdr:colOff>533400</xdr:colOff>
      <xdr:row>61</xdr:row>
      <xdr:rowOff>150876</xdr:rowOff>
    </xdr:to>
    <xdr:sp macro="" textlink="">
      <xdr:nvSpPr>
        <xdr:cNvPr id="136" name="フローチャート : 判断 135"/>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135653</xdr:rowOff>
    </xdr:from>
    <xdr:ext cx="762000" cy="259045"/>
    <xdr:sp macro="" textlink="">
      <xdr:nvSpPr>
        <xdr:cNvPr id="137" name="テキスト ボックス 136"/>
        <xdr:cNvSpPr txBox="1"/>
      </xdr:nvSpPr>
      <xdr:spPr>
        <a:xfrm>
          <a:off x="2844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95504</xdr:rowOff>
    </xdr:from>
    <xdr:to>
      <xdr:col>3</xdr:col>
      <xdr:colOff>279400</xdr:colOff>
      <xdr:row>60</xdr:row>
      <xdr:rowOff>170180</xdr:rowOff>
    </xdr:to>
    <xdr:cxnSp macro="">
      <xdr:nvCxnSpPr>
        <xdr:cNvPr id="138" name="直線コネクタ 137"/>
        <xdr:cNvCxnSpPr/>
      </xdr:nvCxnSpPr>
      <xdr:spPr>
        <a:xfrm flipV="1">
          <a:off x="1447800" y="10211054"/>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9" name="フローチャート : 判断 138"/>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68089</xdr:rowOff>
    </xdr:from>
    <xdr:ext cx="762000" cy="259045"/>
    <xdr:sp macro="" textlink="">
      <xdr:nvSpPr>
        <xdr:cNvPr id="140" name="テキスト ボックス 139"/>
        <xdr:cNvSpPr txBox="1"/>
      </xdr:nvSpPr>
      <xdr:spPr>
        <a:xfrm>
          <a:off x="1955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41" name="フローチャート : 判断 140"/>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111523</xdr:rowOff>
    </xdr:from>
    <xdr:ext cx="762000" cy="259045"/>
    <xdr:sp macro="" textlink="">
      <xdr:nvSpPr>
        <xdr:cNvPr id="142" name="テキスト ボックス 141"/>
        <xdr:cNvSpPr txBox="1"/>
      </xdr:nvSpPr>
      <xdr:spPr>
        <a:xfrm>
          <a:off x="1066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170180</xdr:rowOff>
    </xdr:from>
    <xdr:to>
      <xdr:col>7</xdr:col>
      <xdr:colOff>203200</xdr:colOff>
      <xdr:row>60</xdr:row>
      <xdr:rowOff>100330</xdr:rowOff>
    </xdr:to>
    <xdr:sp macro="" textlink="">
      <xdr:nvSpPr>
        <xdr:cNvPr id="148" name="円/楕円 147"/>
        <xdr:cNvSpPr/>
      </xdr:nvSpPr>
      <xdr:spPr>
        <a:xfrm>
          <a:off x="4902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15257</xdr:rowOff>
    </xdr:from>
    <xdr:ext cx="762000" cy="259045"/>
    <xdr:sp macro="" textlink="">
      <xdr:nvSpPr>
        <xdr:cNvPr id="149" name="財政構造の弾力性該当値テキスト"/>
        <xdr:cNvSpPr txBox="1"/>
      </xdr:nvSpPr>
      <xdr:spPr>
        <a:xfrm>
          <a:off x="5041900" y="101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126746</xdr:rowOff>
    </xdr:from>
    <xdr:to>
      <xdr:col>6</xdr:col>
      <xdr:colOff>50800</xdr:colOff>
      <xdr:row>60</xdr:row>
      <xdr:rowOff>56896</xdr:rowOff>
    </xdr:to>
    <xdr:sp macro="" textlink="">
      <xdr:nvSpPr>
        <xdr:cNvPr id="150" name="円/楕円 149"/>
        <xdr:cNvSpPr/>
      </xdr:nvSpPr>
      <xdr:spPr>
        <a:xfrm>
          <a:off x="4064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67073</xdr:rowOff>
    </xdr:from>
    <xdr:ext cx="736600" cy="259045"/>
    <xdr:sp macro="" textlink="">
      <xdr:nvSpPr>
        <xdr:cNvPr id="151" name="テキスト ボックス 150"/>
        <xdr:cNvSpPr txBox="1"/>
      </xdr:nvSpPr>
      <xdr:spPr>
        <a:xfrm>
          <a:off x="3733800" y="1001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64008</xdr:rowOff>
    </xdr:from>
    <xdr:to>
      <xdr:col>4</xdr:col>
      <xdr:colOff>533400</xdr:colOff>
      <xdr:row>59</xdr:row>
      <xdr:rowOff>165608</xdr:rowOff>
    </xdr:to>
    <xdr:sp macro="" textlink="">
      <xdr:nvSpPr>
        <xdr:cNvPr id="152" name="円/楕円 151"/>
        <xdr:cNvSpPr/>
      </xdr:nvSpPr>
      <xdr:spPr>
        <a:xfrm>
          <a:off x="3175000" y="101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4335</xdr:rowOff>
    </xdr:from>
    <xdr:ext cx="762000" cy="259045"/>
    <xdr:sp macro="" textlink="">
      <xdr:nvSpPr>
        <xdr:cNvPr id="153" name="テキスト ボックス 152"/>
        <xdr:cNvSpPr txBox="1"/>
      </xdr:nvSpPr>
      <xdr:spPr>
        <a:xfrm>
          <a:off x="2844800" y="994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44704</xdr:rowOff>
    </xdr:from>
    <xdr:to>
      <xdr:col>3</xdr:col>
      <xdr:colOff>330200</xdr:colOff>
      <xdr:row>59</xdr:row>
      <xdr:rowOff>146304</xdr:rowOff>
    </xdr:to>
    <xdr:sp macro="" textlink="">
      <xdr:nvSpPr>
        <xdr:cNvPr id="154" name="円/楕円 153"/>
        <xdr:cNvSpPr/>
      </xdr:nvSpPr>
      <xdr:spPr>
        <a:xfrm>
          <a:off x="2286000" y="101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156481</xdr:rowOff>
    </xdr:from>
    <xdr:ext cx="762000" cy="259045"/>
    <xdr:sp macro="" textlink="">
      <xdr:nvSpPr>
        <xdr:cNvPr id="155" name="テキスト ボックス 154"/>
        <xdr:cNvSpPr txBox="1"/>
      </xdr:nvSpPr>
      <xdr:spPr>
        <a:xfrm>
          <a:off x="1955800" y="992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119380</xdr:rowOff>
    </xdr:from>
    <xdr:to>
      <xdr:col>2</xdr:col>
      <xdr:colOff>127000</xdr:colOff>
      <xdr:row>61</xdr:row>
      <xdr:rowOff>49530</xdr:rowOff>
    </xdr:to>
    <xdr:sp macro="" textlink="">
      <xdr:nvSpPr>
        <xdr:cNvPr id="156" name="円/楕円 155"/>
        <xdr:cNvSpPr/>
      </xdr:nvSpPr>
      <xdr:spPr>
        <a:xfrm>
          <a:off x="1397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59707</xdr:rowOff>
    </xdr:from>
    <xdr:ext cx="762000" cy="259045"/>
    <xdr:sp macro="" textlink="">
      <xdr:nvSpPr>
        <xdr:cNvPr id="157" name="テキスト ボックス 156"/>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[127,361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116,648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人件費は職員給の減などにより前年度と比較して減少し、物件費も公共施設の指定管理料の減などにより、人口</a:t>
          </a:r>
          <a:r>
            <a:rPr kumimoji="1" lang="en-US" altLang="ja-JP" sz="1300">
              <a:latin typeface="ＭＳ Ｐゴシック"/>
            </a:rPr>
            <a:t>1</a:t>
          </a:r>
          <a:r>
            <a:rPr kumimoji="1" lang="ja-JP" altLang="en-US" sz="1300">
              <a:latin typeface="ＭＳ Ｐゴシック"/>
            </a:rPr>
            <a:t>人当たり人件費・物件費等の決算額は前年度と比較して減少した。今後も物件費等の更なる削減に取り組む必要がある。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23253</xdr:rowOff>
    </xdr:from>
    <xdr:to>
      <xdr:col>7</xdr:col>
      <xdr:colOff>152400</xdr:colOff>
      <xdr:row>81</xdr:row>
      <xdr:rowOff>35882</xdr:rowOff>
    </xdr:to>
    <xdr:cxnSp macro="">
      <xdr:nvCxnSpPr>
        <xdr:cNvPr id="192" name="直線コネクタ 191"/>
        <xdr:cNvCxnSpPr/>
      </xdr:nvCxnSpPr>
      <xdr:spPr>
        <a:xfrm flipV="1">
          <a:off x="4114800" y="13910703"/>
          <a:ext cx="838200" cy="1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8030</xdr:rowOff>
    </xdr:from>
    <xdr:ext cx="762000" cy="259045"/>
    <xdr:sp macro="" textlink="">
      <xdr:nvSpPr>
        <xdr:cNvPr id="193" name="人件費・物件費等の状況平均値テキスト"/>
        <xdr:cNvSpPr txBox="1"/>
      </xdr:nvSpPr>
      <xdr:spPr>
        <a:xfrm>
          <a:off x="5041900" y="138954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20805</xdr:rowOff>
    </xdr:from>
    <xdr:to>
      <xdr:col>6</xdr:col>
      <xdr:colOff>0</xdr:colOff>
      <xdr:row>81</xdr:row>
      <xdr:rowOff>35882</xdr:rowOff>
    </xdr:to>
    <xdr:cxnSp macro="">
      <xdr:nvCxnSpPr>
        <xdr:cNvPr id="195" name="直線コネクタ 194"/>
        <xdr:cNvCxnSpPr/>
      </xdr:nvCxnSpPr>
      <xdr:spPr>
        <a:xfrm>
          <a:off x="3225800" y="13908255"/>
          <a:ext cx="889000" cy="1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30618</xdr:rowOff>
    </xdr:from>
    <xdr:to>
      <xdr:col>6</xdr:col>
      <xdr:colOff>50800</xdr:colOff>
      <xdr:row>81</xdr:row>
      <xdr:rowOff>132218</xdr:rowOff>
    </xdr:to>
    <xdr:sp macro="" textlink="">
      <xdr:nvSpPr>
        <xdr:cNvPr id="196" name="フローチャート : 判断 195"/>
        <xdr:cNvSpPr/>
      </xdr:nvSpPr>
      <xdr:spPr>
        <a:xfrm>
          <a:off x="4064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116995</xdr:rowOff>
    </xdr:from>
    <xdr:ext cx="736600" cy="259045"/>
    <xdr:sp macro="" textlink="">
      <xdr:nvSpPr>
        <xdr:cNvPr id="197" name="テキスト ボックス 196"/>
        <xdr:cNvSpPr txBox="1"/>
      </xdr:nvSpPr>
      <xdr:spPr>
        <a:xfrm>
          <a:off x="3733800" y="1400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168180</xdr:rowOff>
    </xdr:from>
    <xdr:to>
      <xdr:col>4</xdr:col>
      <xdr:colOff>482600</xdr:colOff>
      <xdr:row>81</xdr:row>
      <xdr:rowOff>20805</xdr:rowOff>
    </xdr:to>
    <xdr:cxnSp macro="">
      <xdr:nvCxnSpPr>
        <xdr:cNvPr id="198" name="直線コネクタ 197"/>
        <xdr:cNvCxnSpPr/>
      </xdr:nvCxnSpPr>
      <xdr:spPr>
        <a:xfrm>
          <a:off x="2336800" y="13884180"/>
          <a:ext cx="889000" cy="2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72183</xdr:rowOff>
    </xdr:from>
    <xdr:to>
      <xdr:col>4</xdr:col>
      <xdr:colOff>533400</xdr:colOff>
      <xdr:row>82</xdr:row>
      <xdr:rowOff>2333</xdr:rowOff>
    </xdr:to>
    <xdr:sp macro="" textlink="">
      <xdr:nvSpPr>
        <xdr:cNvPr id="199" name="フローチャート : 判断 198"/>
        <xdr:cNvSpPr/>
      </xdr:nvSpPr>
      <xdr:spPr>
        <a:xfrm>
          <a:off x="3175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158560</xdr:rowOff>
    </xdr:from>
    <xdr:ext cx="762000" cy="259045"/>
    <xdr:sp macro="" textlink="">
      <xdr:nvSpPr>
        <xdr:cNvPr id="200" name="テキスト ボックス 199"/>
        <xdr:cNvSpPr txBox="1"/>
      </xdr:nvSpPr>
      <xdr:spPr>
        <a:xfrm>
          <a:off x="2844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155243</xdr:rowOff>
    </xdr:from>
    <xdr:to>
      <xdr:col>3</xdr:col>
      <xdr:colOff>279400</xdr:colOff>
      <xdr:row>80</xdr:row>
      <xdr:rowOff>168180</xdr:rowOff>
    </xdr:to>
    <xdr:cxnSp macro="">
      <xdr:nvCxnSpPr>
        <xdr:cNvPr id="201" name="直線コネクタ 200"/>
        <xdr:cNvCxnSpPr/>
      </xdr:nvCxnSpPr>
      <xdr:spPr>
        <a:xfrm>
          <a:off x="1447800" y="13871243"/>
          <a:ext cx="889000" cy="1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53232</xdr:rowOff>
    </xdr:from>
    <xdr:to>
      <xdr:col>3</xdr:col>
      <xdr:colOff>330200</xdr:colOff>
      <xdr:row>81</xdr:row>
      <xdr:rowOff>154832</xdr:rowOff>
    </xdr:to>
    <xdr:sp macro="" textlink="">
      <xdr:nvSpPr>
        <xdr:cNvPr id="202" name="フローチャート : 判断 201"/>
        <xdr:cNvSpPr/>
      </xdr:nvSpPr>
      <xdr:spPr>
        <a:xfrm>
          <a:off x="2286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139609</xdr:rowOff>
    </xdr:from>
    <xdr:ext cx="762000" cy="259045"/>
    <xdr:sp macro="" textlink="">
      <xdr:nvSpPr>
        <xdr:cNvPr id="203" name="テキスト ボックス 202"/>
        <xdr:cNvSpPr txBox="1"/>
      </xdr:nvSpPr>
      <xdr:spPr>
        <a:xfrm>
          <a:off x="1955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60713</xdr:rowOff>
    </xdr:from>
    <xdr:to>
      <xdr:col>2</xdr:col>
      <xdr:colOff>127000</xdr:colOff>
      <xdr:row>81</xdr:row>
      <xdr:rowOff>162313</xdr:rowOff>
    </xdr:to>
    <xdr:sp macro="" textlink="">
      <xdr:nvSpPr>
        <xdr:cNvPr id="204" name="フローチャート : 判断 203"/>
        <xdr:cNvSpPr/>
      </xdr:nvSpPr>
      <xdr:spPr>
        <a:xfrm>
          <a:off x="1397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147090</xdr:rowOff>
    </xdr:from>
    <xdr:ext cx="762000" cy="259045"/>
    <xdr:sp macro="" textlink="">
      <xdr:nvSpPr>
        <xdr:cNvPr id="205" name="テキスト ボックス 204"/>
        <xdr:cNvSpPr txBox="1"/>
      </xdr:nvSpPr>
      <xdr:spPr>
        <a:xfrm>
          <a:off x="1066800" y="1403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143903</xdr:rowOff>
    </xdr:from>
    <xdr:to>
      <xdr:col>7</xdr:col>
      <xdr:colOff>203200</xdr:colOff>
      <xdr:row>81</xdr:row>
      <xdr:rowOff>74053</xdr:rowOff>
    </xdr:to>
    <xdr:sp macro="" textlink="">
      <xdr:nvSpPr>
        <xdr:cNvPr id="211" name="円/楕円 210"/>
        <xdr:cNvSpPr/>
      </xdr:nvSpPr>
      <xdr:spPr>
        <a:xfrm>
          <a:off x="4902200" y="1385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65180</xdr:rowOff>
    </xdr:from>
    <xdr:ext cx="762000" cy="259045"/>
    <xdr:sp macro="" textlink="">
      <xdr:nvSpPr>
        <xdr:cNvPr id="212" name="人件費・物件費等の状況該当値テキスト"/>
        <xdr:cNvSpPr txBox="1"/>
      </xdr:nvSpPr>
      <xdr:spPr>
        <a:xfrm>
          <a:off x="5041900" y="1378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127,361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156532</xdr:rowOff>
    </xdr:from>
    <xdr:to>
      <xdr:col>6</xdr:col>
      <xdr:colOff>50800</xdr:colOff>
      <xdr:row>81</xdr:row>
      <xdr:rowOff>86682</xdr:rowOff>
    </xdr:to>
    <xdr:sp macro="" textlink="">
      <xdr:nvSpPr>
        <xdr:cNvPr id="213" name="円/楕円 212"/>
        <xdr:cNvSpPr/>
      </xdr:nvSpPr>
      <xdr:spPr>
        <a:xfrm>
          <a:off x="4064000" y="1387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96859</xdr:rowOff>
    </xdr:from>
    <xdr:ext cx="736600" cy="259045"/>
    <xdr:sp macro="" textlink="">
      <xdr:nvSpPr>
        <xdr:cNvPr id="214" name="テキスト ボックス 213"/>
        <xdr:cNvSpPr txBox="1"/>
      </xdr:nvSpPr>
      <xdr:spPr>
        <a:xfrm>
          <a:off x="3733800" y="13641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130,501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141455</xdr:rowOff>
    </xdr:from>
    <xdr:to>
      <xdr:col>4</xdr:col>
      <xdr:colOff>533400</xdr:colOff>
      <xdr:row>81</xdr:row>
      <xdr:rowOff>71605</xdr:rowOff>
    </xdr:to>
    <xdr:sp macro="" textlink="">
      <xdr:nvSpPr>
        <xdr:cNvPr id="215" name="円/楕円 214"/>
        <xdr:cNvSpPr/>
      </xdr:nvSpPr>
      <xdr:spPr>
        <a:xfrm>
          <a:off x="3175000" y="1385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81782</xdr:rowOff>
    </xdr:from>
    <xdr:ext cx="762000" cy="259045"/>
    <xdr:sp macro="" textlink="">
      <xdr:nvSpPr>
        <xdr:cNvPr id="216" name="テキスト ボックス 215"/>
        <xdr:cNvSpPr txBox="1"/>
      </xdr:nvSpPr>
      <xdr:spPr>
        <a:xfrm>
          <a:off x="2844800" y="136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126,752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117380</xdr:rowOff>
    </xdr:from>
    <xdr:to>
      <xdr:col>3</xdr:col>
      <xdr:colOff>330200</xdr:colOff>
      <xdr:row>81</xdr:row>
      <xdr:rowOff>47530</xdr:rowOff>
    </xdr:to>
    <xdr:sp macro="" textlink="">
      <xdr:nvSpPr>
        <xdr:cNvPr id="217" name="円/楕円 216"/>
        <xdr:cNvSpPr/>
      </xdr:nvSpPr>
      <xdr:spPr>
        <a:xfrm>
          <a:off x="2286000" y="138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57707</xdr:rowOff>
    </xdr:from>
    <xdr:ext cx="762000" cy="259045"/>
    <xdr:sp macro="" textlink="">
      <xdr:nvSpPr>
        <xdr:cNvPr id="218" name="テキスト ボックス 217"/>
        <xdr:cNvSpPr txBox="1"/>
      </xdr:nvSpPr>
      <xdr:spPr>
        <a:xfrm>
          <a:off x="1955800" y="136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120,766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104443</xdr:rowOff>
    </xdr:from>
    <xdr:to>
      <xdr:col>2</xdr:col>
      <xdr:colOff>127000</xdr:colOff>
      <xdr:row>81</xdr:row>
      <xdr:rowOff>34593</xdr:rowOff>
    </xdr:to>
    <xdr:sp macro="" textlink="">
      <xdr:nvSpPr>
        <xdr:cNvPr id="219" name="円/楕円 218"/>
        <xdr:cNvSpPr/>
      </xdr:nvSpPr>
      <xdr:spPr>
        <a:xfrm>
          <a:off x="1397000" y="138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44770</xdr:rowOff>
    </xdr:from>
    <xdr:ext cx="762000" cy="259045"/>
    <xdr:sp macro="" textlink="">
      <xdr:nvSpPr>
        <xdr:cNvPr id="220" name="テキスト ボックス 219"/>
        <xdr:cNvSpPr txBox="1"/>
      </xdr:nvSpPr>
      <xdr:spPr>
        <a:xfrm>
          <a:off x="1066800" y="1358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117,549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類似団体平均を僅かに上回っているものの、全国市平均と同水準にあり、適正な水準にあると判断する。</a:t>
          </a:r>
        </a:p>
        <a:p>
          <a:r>
            <a:rPr kumimoji="1" lang="ja-JP" altLang="en-US" sz="1300">
              <a:latin typeface="ＭＳ Ｐゴシック"/>
            </a:rPr>
            <a:t>今後とも引き続き、国に準じた措置を講じるなど、給与の適正化に努める。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0</xdr:rowOff>
    </xdr:to>
    <xdr:cxnSp macro="">
      <xdr:nvCxnSpPr>
        <xdr:cNvPr id="247" name="直線コネクタ 246"/>
        <xdr:cNvCxnSpPr/>
      </xdr:nvCxnSpPr>
      <xdr:spPr>
        <a:xfrm flipV="1">
          <a:off x="17018000" y="1397762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143527</xdr:rowOff>
    </xdr:from>
    <xdr:ext cx="762000" cy="259045"/>
    <xdr:sp macro="" textlink="">
      <xdr:nvSpPr>
        <xdr:cNvPr id="248" name="給与水準   （国との比較）最小値テキスト"/>
        <xdr:cNvSpPr txBox="1"/>
      </xdr:nvSpPr>
      <xdr:spPr>
        <a:xfrm>
          <a:off x="17106900" y="150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88</xdr:row>
      <xdr:rowOff>0</xdr:rowOff>
    </xdr:from>
    <xdr:to>
      <xdr:col>24</xdr:col>
      <xdr:colOff>647700</xdr:colOff>
      <xdr:row>88</xdr:row>
      <xdr:rowOff>0</xdr:rowOff>
    </xdr:to>
    <xdr:cxnSp macro="">
      <xdr:nvCxnSpPr>
        <xdr:cNvPr id="249" name="直線コネクタ 248"/>
        <xdr:cNvCxnSpPr/>
      </xdr:nvCxnSpPr>
      <xdr:spPr>
        <a:xfrm>
          <a:off x="16929100" y="1508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0"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1" name="直線コネクタ 250"/>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14732</xdr:rowOff>
    </xdr:from>
    <xdr:to>
      <xdr:col>24</xdr:col>
      <xdr:colOff>558800</xdr:colOff>
      <xdr:row>86</xdr:row>
      <xdr:rowOff>34037</xdr:rowOff>
    </xdr:to>
    <xdr:cxnSp macro="">
      <xdr:nvCxnSpPr>
        <xdr:cNvPr id="252" name="直線コネクタ 251"/>
        <xdr:cNvCxnSpPr/>
      </xdr:nvCxnSpPr>
      <xdr:spPr>
        <a:xfrm flipV="1">
          <a:off x="16179800" y="14759432"/>
          <a:ext cx="8382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3" name="給与水準   （国との比較）平均値テキスト"/>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4" name="フローチャート : 判断 253"/>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157226</xdr:rowOff>
    </xdr:from>
    <xdr:to>
      <xdr:col>23</xdr:col>
      <xdr:colOff>406400</xdr:colOff>
      <xdr:row>86</xdr:row>
      <xdr:rowOff>34037</xdr:rowOff>
    </xdr:to>
    <xdr:cxnSp macro="">
      <xdr:nvCxnSpPr>
        <xdr:cNvPr id="255" name="直線コネクタ 254"/>
        <xdr:cNvCxnSpPr/>
      </xdr:nvCxnSpPr>
      <xdr:spPr>
        <a:xfrm>
          <a:off x="15290800" y="1473047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104139</xdr:rowOff>
    </xdr:from>
    <xdr:to>
      <xdr:col>23</xdr:col>
      <xdr:colOff>457200</xdr:colOff>
      <xdr:row>85</xdr:row>
      <xdr:rowOff>34289</xdr:rowOff>
    </xdr:to>
    <xdr:sp macro="" textlink="">
      <xdr:nvSpPr>
        <xdr:cNvPr id="256" name="フローチャート : 判断 255"/>
        <xdr:cNvSpPr/>
      </xdr:nvSpPr>
      <xdr:spPr>
        <a:xfrm>
          <a:off x="16129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44466</xdr:rowOff>
    </xdr:from>
    <xdr:ext cx="736600" cy="259045"/>
    <xdr:sp macro="" textlink="">
      <xdr:nvSpPr>
        <xdr:cNvPr id="257" name="テキスト ボックス 256"/>
        <xdr:cNvSpPr txBox="1"/>
      </xdr:nvSpPr>
      <xdr:spPr>
        <a:xfrm>
          <a:off x="15798800" y="1427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118618</xdr:rowOff>
    </xdr:from>
    <xdr:to>
      <xdr:col>22</xdr:col>
      <xdr:colOff>203200</xdr:colOff>
      <xdr:row>85</xdr:row>
      <xdr:rowOff>157226</xdr:rowOff>
    </xdr:to>
    <xdr:cxnSp macro="">
      <xdr:nvCxnSpPr>
        <xdr:cNvPr id="258" name="直線コネクタ 257"/>
        <xdr:cNvCxnSpPr/>
      </xdr:nvCxnSpPr>
      <xdr:spPr>
        <a:xfrm>
          <a:off x="14401800" y="1469186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104139</xdr:rowOff>
    </xdr:from>
    <xdr:to>
      <xdr:col>22</xdr:col>
      <xdr:colOff>254000</xdr:colOff>
      <xdr:row>85</xdr:row>
      <xdr:rowOff>34289</xdr:rowOff>
    </xdr:to>
    <xdr:sp macro="" textlink="">
      <xdr:nvSpPr>
        <xdr:cNvPr id="259" name="フローチャート : 判断 258"/>
        <xdr:cNvSpPr/>
      </xdr:nvSpPr>
      <xdr:spPr>
        <a:xfrm>
          <a:off x="15240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44466</xdr:rowOff>
    </xdr:from>
    <xdr:ext cx="762000" cy="259045"/>
    <xdr:sp macro="" textlink="">
      <xdr:nvSpPr>
        <xdr:cNvPr id="260" name="テキスト ボックス 259"/>
        <xdr:cNvSpPr txBox="1"/>
      </xdr:nvSpPr>
      <xdr:spPr>
        <a:xfrm>
          <a:off x="14909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118618</xdr:rowOff>
    </xdr:from>
    <xdr:to>
      <xdr:col>21</xdr:col>
      <xdr:colOff>0</xdr:colOff>
      <xdr:row>89</xdr:row>
      <xdr:rowOff>166370</xdr:rowOff>
    </xdr:to>
    <xdr:cxnSp macro="">
      <xdr:nvCxnSpPr>
        <xdr:cNvPr id="261" name="直線コネクタ 260"/>
        <xdr:cNvCxnSpPr/>
      </xdr:nvCxnSpPr>
      <xdr:spPr>
        <a:xfrm flipV="1">
          <a:off x="13512800" y="14691868"/>
          <a:ext cx="889000" cy="73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84837</xdr:rowOff>
    </xdr:from>
    <xdr:to>
      <xdr:col>21</xdr:col>
      <xdr:colOff>50800</xdr:colOff>
      <xdr:row>85</xdr:row>
      <xdr:rowOff>14987</xdr:rowOff>
    </xdr:to>
    <xdr:sp macro="" textlink="">
      <xdr:nvSpPr>
        <xdr:cNvPr id="262" name="フローチャート : 判断 261"/>
        <xdr:cNvSpPr/>
      </xdr:nvSpPr>
      <xdr:spPr>
        <a:xfrm>
          <a:off x="143510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25164</xdr:rowOff>
    </xdr:from>
    <xdr:ext cx="762000" cy="259045"/>
    <xdr:sp macro="" textlink="">
      <xdr:nvSpPr>
        <xdr:cNvPr id="263" name="テキスト ボックス 262"/>
        <xdr:cNvSpPr txBox="1"/>
      </xdr:nvSpPr>
      <xdr:spPr>
        <a:xfrm>
          <a:off x="14020800" y="1425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151892</xdr:rowOff>
    </xdr:from>
    <xdr:to>
      <xdr:col>19</xdr:col>
      <xdr:colOff>533400</xdr:colOff>
      <xdr:row>89</xdr:row>
      <xdr:rowOff>82042</xdr:rowOff>
    </xdr:to>
    <xdr:sp macro="" textlink="">
      <xdr:nvSpPr>
        <xdr:cNvPr id="264" name="フローチャート : 判断 263"/>
        <xdr:cNvSpPr/>
      </xdr:nvSpPr>
      <xdr:spPr>
        <a:xfrm>
          <a:off x="13462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92219</xdr:rowOff>
    </xdr:from>
    <xdr:ext cx="762000" cy="259045"/>
    <xdr:sp macro="" textlink="">
      <xdr:nvSpPr>
        <xdr:cNvPr id="265" name="テキスト ボックス 264"/>
        <xdr:cNvSpPr txBox="1"/>
      </xdr:nvSpPr>
      <xdr:spPr>
        <a:xfrm>
          <a:off x="13131800" y="1500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135382</xdr:rowOff>
    </xdr:from>
    <xdr:to>
      <xdr:col>24</xdr:col>
      <xdr:colOff>609600</xdr:colOff>
      <xdr:row>86</xdr:row>
      <xdr:rowOff>65532</xdr:rowOff>
    </xdr:to>
    <xdr:sp macro="" textlink="">
      <xdr:nvSpPr>
        <xdr:cNvPr id="271" name="円/楕円 270"/>
        <xdr:cNvSpPr/>
      </xdr:nvSpPr>
      <xdr:spPr>
        <a:xfrm>
          <a:off x="169672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107459</xdr:rowOff>
    </xdr:from>
    <xdr:ext cx="762000" cy="259045"/>
    <xdr:sp macro="" textlink="">
      <xdr:nvSpPr>
        <xdr:cNvPr id="272" name="給与水準   （国との比較）該当値テキスト"/>
        <xdr:cNvSpPr txBox="1"/>
      </xdr:nvSpPr>
      <xdr:spPr>
        <a:xfrm>
          <a:off x="17106900" y="1468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154687</xdr:rowOff>
    </xdr:from>
    <xdr:to>
      <xdr:col>23</xdr:col>
      <xdr:colOff>457200</xdr:colOff>
      <xdr:row>86</xdr:row>
      <xdr:rowOff>84837</xdr:rowOff>
    </xdr:to>
    <xdr:sp macro="" textlink="">
      <xdr:nvSpPr>
        <xdr:cNvPr id="273" name="円/楕円 272"/>
        <xdr:cNvSpPr/>
      </xdr:nvSpPr>
      <xdr:spPr>
        <a:xfrm>
          <a:off x="16129000" y="147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69614</xdr:rowOff>
    </xdr:from>
    <xdr:ext cx="736600" cy="259045"/>
    <xdr:sp macro="" textlink="">
      <xdr:nvSpPr>
        <xdr:cNvPr id="274" name="テキスト ボックス 273"/>
        <xdr:cNvSpPr txBox="1"/>
      </xdr:nvSpPr>
      <xdr:spPr>
        <a:xfrm>
          <a:off x="15798800" y="14814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106426</xdr:rowOff>
    </xdr:from>
    <xdr:to>
      <xdr:col>22</xdr:col>
      <xdr:colOff>254000</xdr:colOff>
      <xdr:row>86</xdr:row>
      <xdr:rowOff>36576</xdr:rowOff>
    </xdr:to>
    <xdr:sp macro="" textlink="">
      <xdr:nvSpPr>
        <xdr:cNvPr id="275" name="円/楕円 274"/>
        <xdr:cNvSpPr/>
      </xdr:nvSpPr>
      <xdr:spPr>
        <a:xfrm>
          <a:off x="152400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21353</xdr:rowOff>
    </xdr:from>
    <xdr:ext cx="762000" cy="259045"/>
    <xdr:sp macro="" textlink="">
      <xdr:nvSpPr>
        <xdr:cNvPr id="276" name="テキスト ボックス 275"/>
        <xdr:cNvSpPr txBox="1"/>
      </xdr:nvSpPr>
      <xdr:spPr>
        <a:xfrm>
          <a:off x="14909800" y="1476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67818</xdr:rowOff>
    </xdr:from>
    <xdr:to>
      <xdr:col>21</xdr:col>
      <xdr:colOff>50800</xdr:colOff>
      <xdr:row>85</xdr:row>
      <xdr:rowOff>169418</xdr:rowOff>
    </xdr:to>
    <xdr:sp macro="" textlink="">
      <xdr:nvSpPr>
        <xdr:cNvPr id="277" name="円/楕円 276"/>
        <xdr:cNvSpPr/>
      </xdr:nvSpPr>
      <xdr:spPr>
        <a:xfrm>
          <a:off x="14351000" y="1464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154195</xdr:rowOff>
    </xdr:from>
    <xdr:ext cx="762000" cy="259045"/>
    <xdr:sp macro="" textlink="">
      <xdr:nvSpPr>
        <xdr:cNvPr id="278" name="テキスト ボックス 277"/>
        <xdr:cNvSpPr txBox="1"/>
      </xdr:nvSpPr>
      <xdr:spPr>
        <a:xfrm>
          <a:off x="14020800" y="1472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115570</xdr:rowOff>
    </xdr:from>
    <xdr:to>
      <xdr:col>19</xdr:col>
      <xdr:colOff>533400</xdr:colOff>
      <xdr:row>90</xdr:row>
      <xdr:rowOff>45720</xdr:rowOff>
    </xdr:to>
    <xdr:sp macro="" textlink="">
      <xdr:nvSpPr>
        <xdr:cNvPr id="279" name="円/楕円 278"/>
        <xdr:cNvSpPr/>
      </xdr:nvSpPr>
      <xdr:spPr>
        <a:xfrm>
          <a:off x="13462000" y="153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30497</xdr:rowOff>
    </xdr:from>
    <xdr:ext cx="762000" cy="259045"/>
    <xdr:sp macro="" textlink="">
      <xdr:nvSpPr>
        <xdr:cNvPr id="280" name="テキスト ボックス 279"/>
        <xdr:cNvSpPr txBox="1"/>
      </xdr:nvSpPr>
      <xdr:spPr>
        <a:xfrm>
          <a:off x="13131800" y="154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合併以降、勧奨退職や退職者の不補充、また消防業務の広域化などの取り組みにより、職員数は大幅に減少し、人口千人当たりの職員数は類似団体平均、全国平均を下回っている。</a:t>
          </a:r>
        </a:p>
        <a:p>
          <a:r>
            <a:rPr kumimoji="1" lang="ja-JP" altLang="en-US" sz="1300">
              <a:latin typeface="ＭＳ Ｐゴシック"/>
            </a:rPr>
            <a:t>今後も引き続き定員適正化計画に基づいた取り組みを進める。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2" name="直線コネクタ 311"/>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3"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4" name="直線コネクタ 313"/>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5"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6" name="直線コネクタ 315"/>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85725</xdr:rowOff>
    </xdr:from>
    <xdr:to>
      <xdr:col>24</xdr:col>
      <xdr:colOff>558800</xdr:colOff>
      <xdr:row>60</xdr:row>
      <xdr:rowOff>109855</xdr:rowOff>
    </xdr:to>
    <xdr:cxnSp macro="">
      <xdr:nvCxnSpPr>
        <xdr:cNvPr id="317" name="直線コネクタ 316"/>
        <xdr:cNvCxnSpPr/>
      </xdr:nvCxnSpPr>
      <xdr:spPr>
        <a:xfrm>
          <a:off x="16179800" y="1037272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90640</xdr:rowOff>
    </xdr:from>
    <xdr:ext cx="762000" cy="259045"/>
    <xdr:sp macro="" textlink="">
      <xdr:nvSpPr>
        <xdr:cNvPr id="318" name="定員管理の状況平均値テキスト"/>
        <xdr:cNvSpPr txBox="1"/>
      </xdr:nvSpPr>
      <xdr:spPr>
        <a:xfrm>
          <a:off x="17106900" y="10549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19" name="フローチャート : 判断 318"/>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85725</xdr:rowOff>
    </xdr:from>
    <xdr:to>
      <xdr:col>23</xdr:col>
      <xdr:colOff>406400</xdr:colOff>
      <xdr:row>60</xdr:row>
      <xdr:rowOff>104684</xdr:rowOff>
    </xdr:to>
    <xdr:cxnSp macro="">
      <xdr:nvCxnSpPr>
        <xdr:cNvPr id="320" name="直線コネクタ 319"/>
        <xdr:cNvCxnSpPr/>
      </xdr:nvCxnSpPr>
      <xdr:spPr>
        <a:xfrm flipV="1">
          <a:off x="15290800" y="10372725"/>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149588</xdr:rowOff>
    </xdr:from>
    <xdr:to>
      <xdr:col>23</xdr:col>
      <xdr:colOff>457200</xdr:colOff>
      <xdr:row>62</xdr:row>
      <xdr:rowOff>79738</xdr:rowOff>
    </xdr:to>
    <xdr:sp macro="" textlink="">
      <xdr:nvSpPr>
        <xdr:cNvPr id="321" name="フローチャート : 判断 320"/>
        <xdr:cNvSpPr/>
      </xdr:nvSpPr>
      <xdr:spPr>
        <a:xfrm>
          <a:off x="16129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64515</xdr:rowOff>
    </xdr:from>
    <xdr:ext cx="736600" cy="259045"/>
    <xdr:sp macro="" textlink="">
      <xdr:nvSpPr>
        <xdr:cNvPr id="322" name="テキスト ボックス 321"/>
        <xdr:cNvSpPr txBox="1"/>
      </xdr:nvSpPr>
      <xdr:spPr>
        <a:xfrm>
          <a:off x="15798800" y="10694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80554</xdr:rowOff>
    </xdr:from>
    <xdr:to>
      <xdr:col>22</xdr:col>
      <xdr:colOff>203200</xdr:colOff>
      <xdr:row>60</xdr:row>
      <xdr:rowOff>104684</xdr:rowOff>
    </xdr:to>
    <xdr:cxnSp macro="">
      <xdr:nvCxnSpPr>
        <xdr:cNvPr id="323" name="直線コネクタ 322"/>
        <xdr:cNvCxnSpPr/>
      </xdr:nvCxnSpPr>
      <xdr:spPr>
        <a:xfrm>
          <a:off x="14401800" y="1036755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10069</xdr:rowOff>
    </xdr:from>
    <xdr:to>
      <xdr:col>22</xdr:col>
      <xdr:colOff>254000</xdr:colOff>
      <xdr:row>63</xdr:row>
      <xdr:rowOff>111669</xdr:rowOff>
    </xdr:to>
    <xdr:sp macro="" textlink="">
      <xdr:nvSpPr>
        <xdr:cNvPr id="324" name="フローチャート : 判断 323"/>
        <xdr:cNvSpPr/>
      </xdr:nvSpPr>
      <xdr:spPr>
        <a:xfrm>
          <a:off x="15240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96446</xdr:rowOff>
    </xdr:from>
    <xdr:ext cx="762000" cy="259045"/>
    <xdr:sp macro="" textlink="">
      <xdr:nvSpPr>
        <xdr:cNvPr id="325" name="テキスト ボックス 324"/>
        <xdr:cNvSpPr txBox="1"/>
      </xdr:nvSpPr>
      <xdr:spPr>
        <a:xfrm>
          <a:off x="14909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66766</xdr:rowOff>
    </xdr:from>
    <xdr:to>
      <xdr:col>21</xdr:col>
      <xdr:colOff>0</xdr:colOff>
      <xdr:row>60</xdr:row>
      <xdr:rowOff>80554</xdr:rowOff>
    </xdr:to>
    <xdr:cxnSp macro="">
      <xdr:nvCxnSpPr>
        <xdr:cNvPr id="326" name="直線コネクタ 325"/>
        <xdr:cNvCxnSpPr/>
      </xdr:nvCxnSpPr>
      <xdr:spPr>
        <a:xfrm>
          <a:off x="13512800" y="1035376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4899</xdr:rowOff>
    </xdr:from>
    <xdr:to>
      <xdr:col>21</xdr:col>
      <xdr:colOff>50800</xdr:colOff>
      <xdr:row>63</xdr:row>
      <xdr:rowOff>106499</xdr:rowOff>
    </xdr:to>
    <xdr:sp macro="" textlink="">
      <xdr:nvSpPr>
        <xdr:cNvPr id="327" name="フローチャート : 判断 326"/>
        <xdr:cNvSpPr/>
      </xdr:nvSpPr>
      <xdr:spPr>
        <a:xfrm>
          <a:off x="14351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91276</xdr:rowOff>
    </xdr:from>
    <xdr:ext cx="762000" cy="259045"/>
    <xdr:sp macro="" textlink="">
      <xdr:nvSpPr>
        <xdr:cNvPr id="328" name="テキスト ボックス 327"/>
        <xdr:cNvSpPr txBox="1"/>
      </xdr:nvSpPr>
      <xdr:spPr>
        <a:xfrm>
          <a:off x="14020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11793</xdr:rowOff>
    </xdr:from>
    <xdr:to>
      <xdr:col>19</xdr:col>
      <xdr:colOff>533400</xdr:colOff>
      <xdr:row>63</xdr:row>
      <xdr:rowOff>113393</xdr:rowOff>
    </xdr:to>
    <xdr:sp macro="" textlink="">
      <xdr:nvSpPr>
        <xdr:cNvPr id="329" name="フローチャート : 判断 328"/>
        <xdr:cNvSpPr/>
      </xdr:nvSpPr>
      <xdr:spPr>
        <a:xfrm>
          <a:off x="13462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98170</xdr:rowOff>
    </xdr:from>
    <xdr:ext cx="762000" cy="259045"/>
    <xdr:sp macro="" textlink="">
      <xdr:nvSpPr>
        <xdr:cNvPr id="330" name="テキスト ボックス 329"/>
        <xdr:cNvSpPr txBox="1"/>
      </xdr:nvSpPr>
      <xdr:spPr>
        <a:xfrm>
          <a:off x="13131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59055</xdr:rowOff>
    </xdr:from>
    <xdr:to>
      <xdr:col>24</xdr:col>
      <xdr:colOff>609600</xdr:colOff>
      <xdr:row>60</xdr:row>
      <xdr:rowOff>160655</xdr:rowOff>
    </xdr:to>
    <xdr:sp macro="" textlink="">
      <xdr:nvSpPr>
        <xdr:cNvPr id="336" name="円/楕円 335"/>
        <xdr:cNvSpPr/>
      </xdr:nvSpPr>
      <xdr:spPr>
        <a:xfrm>
          <a:off x="169672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75582</xdr:rowOff>
    </xdr:from>
    <xdr:ext cx="762000" cy="259045"/>
    <xdr:sp macro="" textlink="">
      <xdr:nvSpPr>
        <xdr:cNvPr id="337" name="定員管理の状況該当値テキスト"/>
        <xdr:cNvSpPr txBox="1"/>
      </xdr:nvSpPr>
      <xdr:spPr>
        <a:xfrm>
          <a:off x="17106900" y="1019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34925</xdr:rowOff>
    </xdr:from>
    <xdr:to>
      <xdr:col>23</xdr:col>
      <xdr:colOff>457200</xdr:colOff>
      <xdr:row>60</xdr:row>
      <xdr:rowOff>136525</xdr:rowOff>
    </xdr:to>
    <xdr:sp macro="" textlink="">
      <xdr:nvSpPr>
        <xdr:cNvPr id="338" name="円/楕円 337"/>
        <xdr:cNvSpPr/>
      </xdr:nvSpPr>
      <xdr:spPr>
        <a:xfrm>
          <a:off x="16129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146702</xdr:rowOff>
    </xdr:from>
    <xdr:ext cx="736600" cy="259045"/>
    <xdr:sp macro="" textlink="">
      <xdr:nvSpPr>
        <xdr:cNvPr id="339" name="テキスト ボックス 338"/>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53884</xdr:rowOff>
    </xdr:from>
    <xdr:to>
      <xdr:col>22</xdr:col>
      <xdr:colOff>254000</xdr:colOff>
      <xdr:row>60</xdr:row>
      <xdr:rowOff>155484</xdr:rowOff>
    </xdr:to>
    <xdr:sp macro="" textlink="">
      <xdr:nvSpPr>
        <xdr:cNvPr id="340" name="円/楕円 339"/>
        <xdr:cNvSpPr/>
      </xdr:nvSpPr>
      <xdr:spPr>
        <a:xfrm>
          <a:off x="15240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165661</xdr:rowOff>
    </xdr:from>
    <xdr:ext cx="762000" cy="259045"/>
    <xdr:sp macro="" textlink="">
      <xdr:nvSpPr>
        <xdr:cNvPr id="341" name="テキスト ボックス 340"/>
        <xdr:cNvSpPr txBox="1"/>
      </xdr:nvSpPr>
      <xdr:spPr>
        <a:xfrm>
          <a:off x="14909800" y="1010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29754</xdr:rowOff>
    </xdr:from>
    <xdr:to>
      <xdr:col>21</xdr:col>
      <xdr:colOff>50800</xdr:colOff>
      <xdr:row>60</xdr:row>
      <xdr:rowOff>131354</xdr:rowOff>
    </xdr:to>
    <xdr:sp macro="" textlink="">
      <xdr:nvSpPr>
        <xdr:cNvPr id="342" name="円/楕円 341"/>
        <xdr:cNvSpPr/>
      </xdr:nvSpPr>
      <xdr:spPr>
        <a:xfrm>
          <a:off x="14351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141531</xdr:rowOff>
    </xdr:from>
    <xdr:ext cx="762000" cy="259045"/>
    <xdr:sp macro="" textlink="">
      <xdr:nvSpPr>
        <xdr:cNvPr id="343" name="テキスト ボックス 342"/>
        <xdr:cNvSpPr txBox="1"/>
      </xdr:nvSpPr>
      <xdr:spPr>
        <a:xfrm>
          <a:off x="14020800" y="1008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15966</xdr:rowOff>
    </xdr:from>
    <xdr:to>
      <xdr:col>19</xdr:col>
      <xdr:colOff>533400</xdr:colOff>
      <xdr:row>60</xdr:row>
      <xdr:rowOff>117566</xdr:rowOff>
    </xdr:to>
    <xdr:sp macro="" textlink="">
      <xdr:nvSpPr>
        <xdr:cNvPr id="344" name="円/楕円 343"/>
        <xdr:cNvSpPr/>
      </xdr:nvSpPr>
      <xdr:spPr>
        <a:xfrm>
          <a:off x="13462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127743</xdr:rowOff>
    </xdr:from>
    <xdr:ext cx="762000" cy="259045"/>
    <xdr:sp macro="" textlink="">
      <xdr:nvSpPr>
        <xdr:cNvPr id="345" name="テキスト ボックス 344"/>
        <xdr:cNvSpPr txBox="1"/>
      </xdr:nvSpPr>
      <xdr:spPr>
        <a:xfrm>
          <a:off x="13131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実質公債費比率は、公債費から控除される基準財政需要額が増加したことから、平成</a:t>
          </a:r>
          <a:r>
            <a:rPr kumimoji="1" lang="en-US" altLang="ja-JP" sz="1300">
              <a:latin typeface="ＭＳ Ｐゴシック"/>
            </a:rPr>
            <a:t>28</a:t>
          </a:r>
          <a:r>
            <a:rPr kumimoji="1" lang="ja-JP" altLang="en-US" sz="1300">
              <a:latin typeface="ＭＳ Ｐゴシック"/>
            </a:rPr>
            <a:t>年度の単年度比率が前年度より</a:t>
          </a:r>
          <a:r>
            <a:rPr kumimoji="1" lang="en-US" altLang="ja-JP" sz="1300">
              <a:latin typeface="ＭＳ Ｐゴシック"/>
            </a:rPr>
            <a:t>0.8</a:t>
          </a:r>
          <a:r>
            <a:rPr kumimoji="1" lang="ja-JP" altLang="en-US" sz="1300">
              <a:latin typeface="ＭＳ Ｐゴシック"/>
            </a:rPr>
            <a:t>％低下の</a:t>
          </a:r>
          <a:r>
            <a:rPr kumimoji="1" lang="en-US" altLang="ja-JP" sz="1300">
              <a:latin typeface="ＭＳ Ｐゴシック"/>
            </a:rPr>
            <a:t>4.6</a:t>
          </a:r>
          <a:r>
            <a:rPr kumimoji="1" lang="ja-JP" altLang="en-US" sz="1300">
              <a:latin typeface="ＭＳ Ｐゴシック"/>
            </a:rPr>
            <a:t>％となり、３か年平均でも前年度に比べ</a:t>
          </a:r>
          <a:r>
            <a:rPr kumimoji="1" lang="en-US" altLang="ja-JP" sz="1300">
              <a:latin typeface="ＭＳ Ｐゴシック"/>
            </a:rPr>
            <a:t>0.8</a:t>
          </a:r>
          <a:r>
            <a:rPr kumimoji="1" lang="ja-JP" altLang="en-US" sz="1300">
              <a:latin typeface="ＭＳ Ｐゴシック"/>
            </a:rPr>
            <a:t>％低下し、前年度に引き続き、類似団体平均、全国平均を下回った。</a:t>
          </a:r>
        </a:p>
        <a:p>
          <a:r>
            <a:rPr kumimoji="1" lang="ja-JP" altLang="en-US" sz="1300">
              <a:latin typeface="ＭＳ Ｐゴシック"/>
            </a:rPr>
            <a:t>今後も引き続き、起債発行及び公営企業会計への繰出の抑制に努め、比率の更なる改善を図る。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4" name="直線コネクタ 373"/>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5"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6" name="直線コネクタ 375"/>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77"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78" name="直線コネクタ 377"/>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75777</xdr:rowOff>
    </xdr:from>
    <xdr:to>
      <xdr:col>24</xdr:col>
      <xdr:colOff>558800</xdr:colOff>
      <xdr:row>38</xdr:row>
      <xdr:rowOff>140123</xdr:rowOff>
    </xdr:to>
    <xdr:cxnSp macro="">
      <xdr:nvCxnSpPr>
        <xdr:cNvPr id="379" name="直線コネクタ 378"/>
        <xdr:cNvCxnSpPr/>
      </xdr:nvCxnSpPr>
      <xdr:spPr>
        <a:xfrm flipV="1">
          <a:off x="16179800" y="659087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0"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1" name="フローチャート : 判断 380"/>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140123</xdr:rowOff>
    </xdr:from>
    <xdr:to>
      <xdr:col>23</xdr:col>
      <xdr:colOff>406400</xdr:colOff>
      <xdr:row>39</xdr:row>
      <xdr:rowOff>33020</xdr:rowOff>
    </xdr:to>
    <xdr:cxnSp macro="">
      <xdr:nvCxnSpPr>
        <xdr:cNvPr id="382" name="直線コネクタ 381"/>
        <xdr:cNvCxnSpPr/>
      </xdr:nvCxnSpPr>
      <xdr:spPr>
        <a:xfrm flipV="1">
          <a:off x="15290800" y="665522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3" name="フローチャート : 判断 382"/>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7214</xdr:rowOff>
    </xdr:from>
    <xdr:ext cx="736600" cy="259045"/>
    <xdr:sp macro="" textlink="">
      <xdr:nvSpPr>
        <xdr:cNvPr id="384" name="テキスト ボックス 383"/>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33020</xdr:rowOff>
    </xdr:from>
    <xdr:to>
      <xdr:col>22</xdr:col>
      <xdr:colOff>203200</xdr:colOff>
      <xdr:row>40</xdr:row>
      <xdr:rowOff>38523</xdr:rowOff>
    </xdr:to>
    <xdr:cxnSp macro="">
      <xdr:nvCxnSpPr>
        <xdr:cNvPr id="385" name="直線コネクタ 384"/>
        <xdr:cNvCxnSpPr/>
      </xdr:nvCxnSpPr>
      <xdr:spPr>
        <a:xfrm flipV="1">
          <a:off x="14401800" y="6719570"/>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86" name="フローチャート : 判断 385"/>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79604</xdr:rowOff>
    </xdr:from>
    <xdr:ext cx="762000" cy="259045"/>
    <xdr:sp macro="" textlink="">
      <xdr:nvSpPr>
        <xdr:cNvPr id="387" name="テキスト ボックス 386"/>
        <xdr:cNvSpPr txBox="1"/>
      </xdr:nvSpPr>
      <xdr:spPr>
        <a:xfrm>
          <a:off x="14909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38523</xdr:rowOff>
    </xdr:from>
    <xdr:to>
      <xdr:col>21</xdr:col>
      <xdr:colOff>0</xdr:colOff>
      <xdr:row>41</xdr:row>
      <xdr:rowOff>44027</xdr:rowOff>
    </xdr:to>
    <xdr:cxnSp macro="">
      <xdr:nvCxnSpPr>
        <xdr:cNvPr id="388" name="直線コネクタ 387"/>
        <xdr:cNvCxnSpPr/>
      </xdr:nvCxnSpPr>
      <xdr:spPr>
        <a:xfrm flipV="1">
          <a:off x="13512800" y="6896523"/>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89" name="フローチャート : 判断 388"/>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90" name="テキスト ボックス 389"/>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1" name="フローチャート : 判断 390"/>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392" name="テキスト ボックス 391"/>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24977</xdr:rowOff>
    </xdr:from>
    <xdr:to>
      <xdr:col>24</xdr:col>
      <xdr:colOff>609600</xdr:colOff>
      <xdr:row>38</xdr:row>
      <xdr:rowOff>126577</xdr:rowOff>
    </xdr:to>
    <xdr:sp macro="" textlink="">
      <xdr:nvSpPr>
        <xdr:cNvPr id="398" name="円/楕円 397"/>
        <xdr:cNvSpPr/>
      </xdr:nvSpPr>
      <xdr:spPr>
        <a:xfrm>
          <a:off x="169672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41504</xdr:rowOff>
    </xdr:from>
    <xdr:ext cx="762000" cy="259045"/>
    <xdr:sp macro="" textlink="">
      <xdr:nvSpPr>
        <xdr:cNvPr id="399" name="公債費負担の状況該当値テキスト"/>
        <xdr:cNvSpPr txBox="1"/>
      </xdr:nvSpPr>
      <xdr:spPr>
        <a:xfrm>
          <a:off x="17106900" y="638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89323</xdr:rowOff>
    </xdr:from>
    <xdr:to>
      <xdr:col>23</xdr:col>
      <xdr:colOff>457200</xdr:colOff>
      <xdr:row>39</xdr:row>
      <xdr:rowOff>19473</xdr:rowOff>
    </xdr:to>
    <xdr:sp macro="" textlink="">
      <xdr:nvSpPr>
        <xdr:cNvPr id="400" name="円/楕円 399"/>
        <xdr:cNvSpPr/>
      </xdr:nvSpPr>
      <xdr:spPr>
        <a:xfrm>
          <a:off x="16129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29650</xdr:rowOff>
    </xdr:from>
    <xdr:ext cx="736600" cy="259045"/>
    <xdr:sp macro="" textlink="">
      <xdr:nvSpPr>
        <xdr:cNvPr id="401" name="テキスト ボックス 400"/>
        <xdr:cNvSpPr txBox="1"/>
      </xdr:nvSpPr>
      <xdr:spPr>
        <a:xfrm>
          <a:off x="15798800" y="637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153670</xdr:rowOff>
    </xdr:from>
    <xdr:to>
      <xdr:col>22</xdr:col>
      <xdr:colOff>254000</xdr:colOff>
      <xdr:row>39</xdr:row>
      <xdr:rowOff>83820</xdr:rowOff>
    </xdr:to>
    <xdr:sp macro="" textlink="">
      <xdr:nvSpPr>
        <xdr:cNvPr id="402" name="円/楕円 401"/>
        <xdr:cNvSpPr/>
      </xdr:nvSpPr>
      <xdr:spPr>
        <a:xfrm>
          <a:off x="15240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93997</xdr:rowOff>
    </xdr:from>
    <xdr:ext cx="762000" cy="259045"/>
    <xdr:sp macro="" textlink="">
      <xdr:nvSpPr>
        <xdr:cNvPr id="403" name="テキスト ボックス 402"/>
        <xdr:cNvSpPr txBox="1"/>
      </xdr:nvSpPr>
      <xdr:spPr>
        <a:xfrm>
          <a:off x="14909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159173</xdr:rowOff>
    </xdr:from>
    <xdr:to>
      <xdr:col>21</xdr:col>
      <xdr:colOff>50800</xdr:colOff>
      <xdr:row>40</xdr:row>
      <xdr:rowOff>89323</xdr:rowOff>
    </xdr:to>
    <xdr:sp macro="" textlink="">
      <xdr:nvSpPr>
        <xdr:cNvPr id="404" name="円/楕円 403"/>
        <xdr:cNvSpPr/>
      </xdr:nvSpPr>
      <xdr:spPr>
        <a:xfrm>
          <a:off x="14351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99500</xdr:rowOff>
    </xdr:from>
    <xdr:ext cx="762000" cy="259045"/>
    <xdr:sp macro="" textlink="">
      <xdr:nvSpPr>
        <xdr:cNvPr id="405" name="テキスト ボックス 404"/>
        <xdr:cNvSpPr txBox="1"/>
      </xdr:nvSpPr>
      <xdr:spPr>
        <a:xfrm>
          <a:off x="14020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164677</xdr:rowOff>
    </xdr:from>
    <xdr:to>
      <xdr:col>19</xdr:col>
      <xdr:colOff>533400</xdr:colOff>
      <xdr:row>41</xdr:row>
      <xdr:rowOff>94827</xdr:rowOff>
    </xdr:to>
    <xdr:sp macro="" textlink="">
      <xdr:nvSpPr>
        <xdr:cNvPr id="406" name="円/楕円 405"/>
        <xdr:cNvSpPr/>
      </xdr:nvSpPr>
      <xdr:spPr>
        <a:xfrm>
          <a:off x="13462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105004</xdr:rowOff>
    </xdr:from>
    <xdr:ext cx="762000" cy="259045"/>
    <xdr:sp macro="" textlink="">
      <xdr:nvSpPr>
        <xdr:cNvPr id="407" name="テキスト ボックス 406"/>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公営企業債繰入見込額の減少及び充当可能基金の増加などにより、将来負担比率は６年連続で「－」（比率なし）となった。</a:t>
          </a:r>
        </a:p>
        <a:p>
          <a:r>
            <a:rPr kumimoji="1" lang="ja-JP" altLang="en-US" sz="1300">
              <a:latin typeface="ＭＳ Ｐゴシック"/>
            </a:rPr>
            <a:t>今後も計画的な財政運営を進め、将来負担額の縮減等に努める。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36" name="直線コネクタ 435"/>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37"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38" name="直線コネクタ 437"/>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140860</xdr:rowOff>
    </xdr:from>
    <xdr:ext cx="762000" cy="259045"/>
    <xdr:sp macro="" textlink="">
      <xdr:nvSpPr>
        <xdr:cNvPr id="441" name="将来負担の状況平均値テキスト"/>
        <xdr:cNvSpPr txBox="1"/>
      </xdr:nvSpPr>
      <xdr:spPr>
        <a:xfrm>
          <a:off x="17106900" y="271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2" name="フローチャート : 判断 441"/>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33528</xdr:rowOff>
    </xdr:from>
    <xdr:to>
      <xdr:col>23</xdr:col>
      <xdr:colOff>457200</xdr:colOff>
      <xdr:row>16</xdr:row>
      <xdr:rowOff>135128</xdr:rowOff>
    </xdr:to>
    <xdr:sp macro="" textlink="">
      <xdr:nvSpPr>
        <xdr:cNvPr id="443" name="フローチャート : 判断 442"/>
        <xdr:cNvSpPr/>
      </xdr:nvSpPr>
      <xdr:spPr>
        <a:xfrm>
          <a:off x="16129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145305</xdr:rowOff>
    </xdr:from>
    <xdr:ext cx="736600" cy="259045"/>
    <xdr:sp macro="" textlink="">
      <xdr:nvSpPr>
        <xdr:cNvPr id="444" name="テキスト ボックス 443"/>
        <xdr:cNvSpPr txBox="1"/>
      </xdr:nvSpPr>
      <xdr:spPr>
        <a:xfrm>
          <a:off x="15798800" y="254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65701</xdr:rowOff>
    </xdr:from>
    <xdr:to>
      <xdr:col>22</xdr:col>
      <xdr:colOff>254000</xdr:colOff>
      <xdr:row>16</xdr:row>
      <xdr:rowOff>167301</xdr:rowOff>
    </xdr:to>
    <xdr:sp macro="" textlink="">
      <xdr:nvSpPr>
        <xdr:cNvPr id="445" name="フローチャート : 判断 444"/>
        <xdr:cNvSpPr/>
      </xdr:nvSpPr>
      <xdr:spPr>
        <a:xfrm>
          <a:off x="15240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6028</xdr:rowOff>
    </xdr:from>
    <xdr:ext cx="762000" cy="259045"/>
    <xdr:sp macro="" textlink="">
      <xdr:nvSpPr>
        <xdr:cNvPr id="446" name="テキスト ボックス 445"/>
        <xdr:cNvSpPr txBox="1"/>
      </xdr:nvSpPr>
      <xdr:spPr>
        <a:xfrm>
          <a:off x="14909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101896</xdr:rowOff>
    </xdr:from>
    <xdr:to>
      <xdr:col>21</xdr:col>
      <xdr:colOff>50800</xdr:colOff>
      <xdr:row>17</xdr:row>
      <xdr:rowOff>32046</xdr:rowOff>
    </xdr:to>
    <xdr:sp macro="" textlink="">
      <xdr:nvSpPr>
        <xdr:cNvPr id="447" name="フローチャート : 判断 446"/>
        <xdr:cNvSpPr/>
      </xdr:nvSpPr>
      <xdr:spPr>
        <a:xfrm>
          <a:off x="14351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42223</xdr:rowOff>
    </xdr:from>
    <xdr:ext cx="762000" cy="259045"/>
    <xdr:sp macro="" textlink="">
      <xdr:nvSpPr>
        <xdr:cNvPr id="448" name="テキスト ボックス 447"/>
        <xdr:cNvSpPr txBox="1"/>
      </xdr:nvSpPr>
      <xdr:spPr>
        <a:xfrm>
          <a:off x="14020800" y="261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18119</xdr:rowOff>
    </xdr:from>
    <xdr:to>
      <xdr:col>19</xdr:col>
      <xdr:colOff>533400</xdr:colOff>
      <xdr:row>17</xdr:row>
      <xdr:rowOff>119719</xdr:rowOff>
    </xdr:to>
    <xdr:sp macro="" textlink="">
      <xdr:nvSpPr>
        <xdr:cNvPr id="449" name="フローチャート : 判断 448"/>
        <xdr:cNvSpPr/>
      </xdr:nvSpPr>
      <xdr:spPr>
        <a:xfrm>
          <a:off x="13462000" y="293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129896</xdr:rowOff>
    </xdr:from>
    <xdr:ext cx="762000" cy="259045"/>
    <xdr:sp macro="" textlink="">
      <xdr:nvSpPr>
        <xdr:cNvPr id="450" name="テキスト ボックス 449"/>
        <xdr:cNvSpPr txBox="1"/>
      </xdr:nvSpPr>
      <xdr:spPr>
        <a:xfrm>
          <a:off x="13131800" y="270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40,329
39,392
157.55
19,892,511
19,448,299
431,032
11,926,454
20,452,542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人件費は前年度から減少し、また、合併以降、勧奨退職や退職不補充、消防業務の広域化などの定員削減に取り組んできた結果、職員数の大幅な減少により、人件費は類似団体平均と比べて低い水準にある。</a:t>
          </a:r>
        </a:p>
        <a:p>
          <a:r>
            <a:rPr kumimoji="1" lang="ja-JP" altLang="en-US" sz="1300">
              <a:latin typeface="ＭＳ Ｐゴシック"/>
            </a:rPr>
            <a:t>今後も引き続き人件費の抑制に努める。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153670</xdr:rowOff>
    </xdr:from>
    <xdr:to>
      <xdr:col>7</xdr:col>
      <xdr:colOff>15875</xdr:colOff>
      <xdr:row>34</xdr:row>
      <xdr:rowOff>66040</xdr:rowOff>
    </xdr:to>
    <xdr:cxnSp macro="">
      <xdr:nvCxnSpPr>
        <xdr:cNvPr id="66" name="直線コネクタ 65"/>
        <xdr:cNvCxnSpPr/>
      </xdr:nvCxnSpPr>
      <xdr:spPr>
        <a:xfrm flipV="1">
          <a:off x="3987800" y="58115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97807</xdr:rowOff>
    </xdr:from>
    <xdr:ext cx="762000" cy="259045"/>
    <xdr:sp macro="" textlink="">
      <xdr:nvSpPr>
        <xdr:cNvPr id="67" name="人件費平均値テキスト"/>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35560</xdr:rowOff>
    </xdr:from>
    <xdr:to>
      <xdr:col>5</xdr:col>
      <xdr:colOff>549275</xdr:colOff>
      <xdr:row>34</xdr:row>
      <xdr:rowOff>66040</xdr:rowOff>
    </xdr:to>
    <xdr:cxnSp macro="">
      <xdr:nvCxnSpPr>
        <xdr:cNvPr id="69" name="直線コネクタ 68"/>
        <xdr:cNvCxnSpPr/>
      </xdr:nvCxnSpPr>
      <xdr:spPr>
        <a:xfrm>
          <a:off x="3098800" y="5864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12700</xdr:rowOff>
    </xdr:from>
    <xdr:to>
      <xdr:col>4</xdr:col>
      <xdr:colOff>346075</xdr:colOff>
      <xdr:row>34</xdr:row>
      <xdr:rowOff>35560</xdr:rowOff>
    </xdr:to>
    <xdr:cxnSp macro="">
      <xdr:nvCxnSpPr>
        <xdr:cNvPr id="72" name="直線コネクタ 71"/>
        <xdr:cNvCxnSpPr/>
      </xdr:nvCxnSpPr>
      <xdr:spPr>
        <a:xfrm>
          <a:off x="2209800" y="5842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12700</xdr:rowOff>
    </xdr:from>
    <xdr:to>
      <xdr:col>3</xdr:col>
      <xdr:colOff>142875</xdr:colOff>
      <xdr:row>34</xdr:row>
      <xdr:rowOff>157480</xdr:rowOff>
    </xdr:to>
    <xdr:cxnSp macro="">
      <xdr:nvCxnSpPr>
        <xdr:cNvPr id="75" name="直線コネクタ 74"/>
        <xdr:cNvCxnSpPr/>
      </xdr:nvCxnSpPr>
      <xdr:spPr>
        <a:xfrm flipV="1">
          <a:off x="1320800" y="58420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102870</xdr:rowOff>
    </xdr:from>
    <xdr:to>
      <xdr:col>7</xdr:col>
      <xdr:colOff>66675</xdr:colOff>
      <xdr:row>34</xdr:row>
      <xdr:rowOff>33020</xdr:rowOff>
    </xdr:to>
    <xdr:sp macro="" textlink="">
      <xdr:nvSpPr>
        <xdr:cNvPr id="85" name="円/楕円 84"/>
        <xdr:cNvSpPr/>
      </xdr:nvSpPr>
      <xdr:spPr>
        <a:xfrm>
          <a:off x="47752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119397</xdr:rowOff>
    </xdr:from>
    <xdr:ext cx="762000" cy="259045"/>
    <xdr:sp macro="" textlink="">
      <xdr:nvSpPr>
        <xdr:cNvPr id="86" name="人件費該当値テキスト"/>
        <xdr:cNvSpPr txBox="1"/>
      </xdr:nvSpPr>
      <xdr:spPr>
        <a:xfrm>
          <a:off x="49149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15240</xdr:rowOff>
    </xdr:from>
    <xdr:to>
      <xdr:col>5</xdr:col>
      <xdr:colOff>600075</xdr:colOff>
      <xdr:row>34</xdr:row>
      <xdr:rowOff>116840</xdr:rowOff>
    </xdr:to>
    <xdr:sp macro="" textlink="">
      <xdr:nvSpPr>
        <xdr:cNvPr id="87" name="円/楕円 86"/>
        <xdr:cNvSpPr/>
      </xdr:nvSpPr>
      <xdr:spPr>
        <a:xfrm>
          <a:off x="3937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127017</xdr:rowOff>
    </xdr:from>
    <xdr:ext cx="736600" cy="259045"/>
    <xdr:sp macro="" textlink="">
      <xdr:nvSpPr>
        <xdr:cNvPr id="88" name="テキスト ボックス 87"/>
        <xdr:cNvSpPr txBox="1"/>
      </xdr:nvSpPr>
      <xdr:spPr>
        <a:xfrm>
          <a:off x="3606800" y="561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156210</xdr:rowOff>
    </xdr:from>
    <xdr:to>
      <xdr:col>4</xdr:col>
      <xdr:colOff>396875</xdr:colOff>
      <xdr:row>34</xdr:row>
      <xdr:rowOff>86360</xdr:rowOff>
    </xdr:to>
    <xdr:sp macro="" textlink="">
      <xdr:nvSpPr>
        <xdr:cNvPr id="89" name="円/楕円 88"/>
        <xdr:cNvSpPr/>
      </xdr:nvSpPr>
      <xdr:spPr>
        <a:xfrm>
          <a:off x="3048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96537</xdr:rowOff>
    </xdr:from>
    <xdr:ext cx="762000" cy="259045"/>
    <xdr:sp macro="" textlink="">
      <xdr:nvSpPr>
        <xdr:cNvPr id="90" name="テキスト ボックス 89"/>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133350</xdr:rowOff>
    </xdr:from>
    <xdr:to>
      <xdr:col>3</xdr:col>
      <xdr:colOff>193675</xdr:colOff>
      <xdr:row>34</xdr:row>
      <xdr:rowOff>63500</xdr:rowOff>
    </xdr:to>
    <xdr:sp macro="" textlink="">
      <xdr:nvSpPr>
        <xdr:cNvPr id="91" name="円/楕円 90"/>
        <xdr:cNvSpPr/>
      </xdr:nvSpPr>
      <xdr:spPr>
        <a:xfrm>
          <a:off x="2159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73677</xdr:rowOff>
    </xdr:from>
    <xdr:ext cx="762000" cy="259045"/>
    <xdr:sp macro="" textlink="">
      <xdr:nvSpPr>
        <xdr:cNvPr id="92" name="テキスト ボックス 91"/>
        <xdr:cNvSpPr txBox="1"/>
      </xdr:nvSpPr>
      <xdr:spPr>
        <a:xfrm>
          <a:off x="1828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106680</xdr:rowOff>
    </xdr:from>
    <xdr:to>
      <xdr:col>1</xdr:col>
      <xdr:colOff>676275</xdr:colOff>
      <xdr:row>35</xdr:row>
      <xdr:rowOff>36830</xdr:rowOff>
    </xdr:to>
    <xdr:sp macro="" textlink="">
      <xdr:nvSpPr>
        <xdr:cNvPr id="93" name="円/楕円 92"/>
        <xdr:cNvSpPr/>
      </xdr:nvSpPr>
      <xdr:spPr>
        <a:xfrm>
          <a:off x="1270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47007</xdr:rowOff>
    </xdr:from>
    <xdr:ext cx="762000" cy="259045"/>
    <xdr:sp macro="" textlink="">
      <xdr:nvSpPr>
        <xdr:cNvPr id="94" name="テキスト ボックス 93"/>
        <xdr:cNvSpPr txBox="1"/>
      </xdr:nvSpPr>
      <xdr:spPr>
        <a:xfrm>
          <a:off x="939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物件費に係る経常収支比率は、近年増加傾向にあり、</a:t>
          </a:r>
          <a:r>
            <a:rPr kumimoji="1" lang="ja-JP" altLang="en-US" sz="1300">
              <a:solidFill>
                <a:schemeClr val="dk1"/>
              </a:solidFill>
              <a:effectLst/>
              <a:latin typeface="+mn-lt"/>
              <a:ea typeface="+mn-ea"/>
              <a:cs typeface="+mn-cs"/>
            </a:rPr>
            <a:t>全国</a:t>
          </a:r>
          <a:r>
            <a:rPr kumimoji="1" lang="ja-JP" altLang="ja-JP" sz="1300">
              <a:solidFill>
                <a:schemeClr val="dk1"/>
              </a:solidFill>
              <a:effectLst/>
              <a:latin typeface="+mn-lt"/>
              <a:ea typeface="+mn-ea"/>
              <a:cs typeface="+mn-cs"/>
            </a:rPr>
            <a:t>平均を上回る結果となった。</a:t>
          </a:r>
          <a:r>
            <a:rPr kumimoji="1" lang="ja-JP" altLang="en-US" sz="1300">
              <a:solidFill>
                <a:schemeClr val="dk1"/>
              </a:solidFill>
              <a:effectLst/>
              <a:latin typeface="+mn-lt"/>
              <a:ea typeface="+mn-ea"/>
              <a:cs typeface="+mn-cs"/>
            </a:rPr>
            <a:t>特に</a:t>
          </a:r>
          <a:r>
            <a:rPr kumimoji="1" lang="ja-JP" altLang="en-US" sz="1300">
              <a:latin typeface="ＭＳ Ｐゴシック"/>
            </a:rPr>
            <a:t>公共施設の指定管理料等の減少等により、物件費総額では減少したものの、平成</a:t>
          </a:r>
          <a:r>
            <a:rPr kumimoji="1" lang="en-US" altLang="ja-JP" sz="1300">
              <a:latin typeface="ＭＳ Ｐゴシック"/>
            </a:rPr>
            <a:t>28</a:t>
          </a:r>
          <a:r>
            <a:rPr kumimoji="1" lang="ja-JP" altLang="en-US" sz="1300">
              <a:latin typeface="ＭＳ Ｐゴシック"/>
            </a:rPr>
            <a:t>年度末で廃止するケーブルテレビ使用料等の減などにより、経常的経費充当一般財源が増額となったため、前年度より</a:t>
          </a:r>
          <a:r>
            <a:rPr kumimoji="1" lang="en-US" altLang="ja-JP" sz="1300">
              <a:latin typeface="ＭＳ Ｐゴシック"/>
            </a:rPr>
            <a:t>1.7</a:t>
          </a:r>
          <a:r>
            <a:rPr kumimoji="1" lang="ja-JP" altLang="en-US" sz="1300">
              <a:latin typeface="ＭＳ Ｐゴシック"/>
            </a:rPr>
            <a:t>％悪化した。</a:t>
          </a:r>
          <a:endParaRPr kumimoji="1" lang="en-US" altLang="ja-JP" sz="1300">
            <a:latin typeface="ＭＳ Ｐゴシック"/>
          </a:endParaRPr>
        </a:p>
        <a:p>
          <a:r>
            <a:rPr kumimoji="1" lang="ja-JP" altLang="en-US" sz="1300">
              <a:latin typeface="ＭＳ Ｐゴシック"/>
            </a:rPr>
            <a:t>今後は、事務事業の必要性や効果を検証し、効果の低い事務事業については、これまで以上に、積極的に廃止・縮小を進めるなど、徹底した歳出削減に取り組む必要がある。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152400</xdr:rowOff>
    </xdr:from>
    <xdr:to>
      <xdr:col>24</xdr:col>
      <xdr:colOff>31750</xdr:colOff>
      <xdr:row>18</xdr:row>
      <xdr:rowOff>25400</xdr:rowOff>
    </xdr:to>
    <xdr:cxnSp macro="">
      <xdr:nvCxnSpPr>
        <xdr:cNvPr id="127" name="直線コネクタ 126"/>
        <xdr:cNvCxnSpPr/>
      </xdr:nvCxnSpPr>
      <xdr:spPr>
        <a:xfrm>
          <a:off x="15671800" y="28956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105427</xdr:rowOff>
    </xdr:from>
    <xdr:ext cx="762000" cy="259045"/>
    <xdr:sp macro="" textlink="">
      <xdr:nvSpPr>
        <xdr:cNvPr id="128"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63500</xdr:rowOff>
    </xdr:from>
    <xdr:to>
      <xdr:col>22</xdr:col>
      <xdr:colOff>565150</xdr:colOff>
      <xdr:row>16</xdr:row>
      <xdr:rowOff>152400</xdr:rowOff>
    </xdr:to>
    <xdr:cxnSp macro="">
      <xdr:nvCxnSpPr>
        <xdr:cNvPr id="130" name="直線コネクタ 129"/>
        <xdr:cNvCxnSpPr/>
      </xdr:nvCxnSpPr>
      <xdr:spPr>
        <a:xfrm>
          <a:off x="14782800" y="2806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2" name="テキスト ボックス 131"/>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82550</xdr:rowOff>
    </xdr:from>
    <xdr:to>
      <xdr:col>21</xdr:col>
      <xdr:colOff>361950</xdr:colOff>
      <xdr:row>16</xdr:row>
      <xdr:rowOff>63500</xdr:rowOff>
    </xdr:to>
    <xdr:cxnSp macro="">
      <xdr:nvCxnSpPr>
        <xdr:cNvPr id="133" name="直線コネクタ 132"/>
        <xdr:cNvCxnSpPr/>
      </xdr:nvCxnSpPr>
      <xdr:spPr>
        <a:xfrm>
          <a:off x="13893800" y="2654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69850</xdr:rowOff>
    </xdr:from>
    <xdr:to>
      <xdr:col>21</xdr:col>
      <xdr:colOff>412750</xdr:colOff>
      <xdr:row>16</xdr:row>
      <xdr:rowOff>0</xdr:rowOff>
    </xdr:to>
    <xdr:sp macro="" textlink="">
      <xdr:nvSpPr>
        <xdr:cNvPr id="134" name="フローチャート : 判断 133"/>
        <xdr:cNvSpPr/>
      </xdr:nvSpPr>
      <xdr:spPr>
        <a:xfrm>
          <a:off x="1473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10177</xdr:rowOff>
    </xdr:from>
    <xdr:ext cx="762000" cy="259045"/>
    <xdr:sp macro="" textlink="">
      <xdr:nvSpPr>
        <xdr:cNvPr id="135" name="テキスト ボックス 134"/>
        <xdr:cNvSpPr txBox="1"/>
      </xdr:nvSpPr>
      <xdr:spPr>
        <a:xfrm>
          <a:off x="1440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44450</xdr:rowOff>
    </xdr:from>
    <xdr:to>
      <xdr:col>20</xdr:col>
      <xdr:colOff>158750</xdr:colOff>
      <xdr:row>15</xdr:row>
      <xdr:rowOff>82550</xdr:rowOff>
    </xdr:to>
    <xdr:cxnSp macro="">
      <xdr:nvCxnSpPr>
        <xdr:cNvPr id="136" name="直線コネクタ 135"/>
        <xdr:cNvCxnSpPr/>
      </xdr:nvCxnSpPr>
      <xdr:spPr>
        <a:xfrm>
          <a:off x="13004800" y="2616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7" name="フローチャート :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118127</xdr:rowOff>
    </xdr:from>
    <xdr:ext cx="762000" cy="259045"/>
    <xdr:sp macro="" textlink="">
      <xdr:nvSpPr>
        <xdr:cNvPr id="138" name="テキスト ボックス 137"/>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67327</xdr:rowOff>
    </xdr:from>
    <xdr:ext cx="762000" cy="259045"/>
    <xdr:sp macro="" textlink="">
      <xdr:nvSpPr>
        <xdr:cNvPr id="140" name="テキスト ボックス 139"/>
        <xdr:cNvSpPr txBox="1"/>
      </xdr:nvSpPr>
      <xdr:spPr>
        <a:xfrm>
          <a:off x="12623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146050</xdr:rowOff>
    </xdr:from>
    <xdr:to>
      <xdr:col>24</xdr:col>
      <xdr:colOff>82550</xdr:colOff>
      <xdr:row>18</xdr:row>
      <xdr:rowOff>76200</xdr:rowOff>
    </xdr:to>
    <xdr:sp macro="" textlink="">
      <xdr:nvSpPr>
        <xdr:cNvPr id="146" name="円/楕円 145"/>
        <xdr:cNvSpPr/>
      </xdr:nvSpPr>
      <xdr:spPr>
        <a:xfrm>
          <a:off x="164592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118127</xdr:rowOff>
    </xdr:from>
    <xdr:ext cx="762000" cy="259045"/>
    <xdr:sp macro="" textlink="">
      <xdr:nvSpPr>
        <xdr:cNvPr id="147" name="物件費該当値テキスト"/>
        <xdr:cNvSpPr txBox="1"/>
      </xdr:nvSpPr>
      <xdr:spPr>
        <a:xfrm>
          <a:off x="165989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101600</xdr:rowOff>
    </xdr:from>
    <xdr:to>
      <xdr:col>22</xdr:col>
      <xdr:colOff>615950</xdr:colOff>
      <xdr:row>17</xdr:row>
      <xdr:rowOff>31750</xdr:rowOff>
    </xdr:to>
    <xdr:sp macro="" textlink="">
      <xdr:nvSpPr>
        <xdr:cNvPr id="148" name="円/楕円 147"/>
        <xdr:cNvSpPr/>
      </xdr:nvSpPr>
      <xdr:spPr>
        <a:xfrm>
          <a:off x="15621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16527</xdr:rowOff>
    </xdr:from>
    <xdr:ext cx="736600" cy="259045"/>
    <xdr:sp macro="" textlink="">
      <xdr:nvSpPr>
        <xdr:cNvPr id="149" name="テキスト ボックス 148"/>
        <xdr:cNvSpPr txBox="1"/>
      </xdr:nvSpPr>
      <xdr:spPr>
        <a:xfrm>
          <a:off x="15290800" y="29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12700</xdr:rowOff>
    </xdr:from>
    <xdr:to>
      <xdr:col>21</xdr:col>
      <xdr:colOff>412750</xdr:colOff>
      <xdr:row>16</xdr:row>
      <xdr:rowOff>114300</xdr:rowOff>
    </xdr:to>
    <xdr:sp macro="" textlink="">
      <xdr:nvSpPr>
        <xdr:cNvPr id="150" name="円/楕円 149"/>
        <xdr:cNvSpPr/>
      </xdr:nvSpPr>
      <xdr:spPr>
        <a:xfrm>
          <a:off x="14732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99077</xdr:rowOff>
    </xdr:from>
    <xdr:ext cx="762000" cy="259045"/>
    <xdr:sp macro="" textlink="">
      <xdr:nvSpPr>
        <xdr:cNvPr id="151" name="テキスト ボックス 150"/>
        <xdr:cNvSpPr txBox="1"/>
      </xdr:nvSpPr>
      <xdr:spPr>
        <a:xfrm>
          <a:off x="14401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31750</xdr:rowOff>
    </xdr:from>
    <xdr:to>
      <xdr:col>20</xdr:col>
      <xdr:colOff>209550</xdr:colOff>
      <xdr:row>15</xdr:row>
      <xdr:rowOff>133350</xdr:rowOff>
    </xdr:to>
    <xdr:sp macro="" textlink="">
      <xdr:nvSpPr>
        <xdr:cNvPr id="152" name="円/楕円 151"/>
        <xdr:cNvSpPr/>
      </xdr:nvSpPr>
      <xdr:spPr>
        <a:xfrm>
          <a:off x="13843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118127</xdr:rowOff>
    </xdr:from>
    <xdr:ext cx="762000" cy="259045"/>
    <xdr:sp macro="" textlink="">
      <xdr:nvSpPr>
        <xdr:cNvPr id="153" name="テキスト ボックス 152"/>
        <xdr:cNvSpPr txBox="1"/>
      </xdr:nvSpPr>
      <xdr:spPr>
        <a:xfrm>
          <a:off x="13512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165100</xdr:rowOff>
    </xdr:from>
    <xdr:to>
      <xdr:col>19</xdr:col>
      <xdr:colOff>6350</xdr:colOff>
      <xdr:row>15</xdr:row>
      <xdr:rowOff>95250</xdr:rowOff>
    </xdr:to>
    <xdr:sp macro="" textlink="">
      <xdr:nvSpPr>
        <xdr:cNvPr id="154" name="円/楕円 153"/>
        <xdr:cNvSpPr/>
      </xdr:nvSpPr>
      <xdr:spPr>
        <a:xfrm>
          <a:off x="12954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80027</xdr:rowOff>
    </xdr:from>
    <xdr:ext cx="762000" cy="259045"/>
    <xdr:sp macro="" textlink="">
      <xdr:nvSpPr>
        <xdr:cNvPr id="155" name="テキスト ボックス 154"/>
        <xdr:cNvSpPr txBox="1"/>
      </xdr:nvSpPr>
      <xdr:spPr>
        <a:xfrm>
          <a:off x="12623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障害者自立支援給付費等の増加により、扶助費に係る経常収支比率が前年度に比べ増加したが、類似団体平均とはほぼ同水準を維持している。今後も引き続き、事業の必要性や効果を検証し、効果の低い事業については、積極的に廃止・縮小を進めるなど、扶助費の削減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78015</xdr:rowOff>
    </xdr:from>
    <xdr:to>
      <xdr:col>7</xdr:col>
      <xdr:colOff>15875</xdr:colOff>
      <xdr:row>56</xdr:row>
      <xdr:rowOff>110672</xdr:rowOff>
    </xdr:to>
    <xdr:cxnSp macro="">
      <xdr:nvCxnSpPr>
        <xdr:cNvPr id="190" name="直線コネクタ 189"/>
        <xdr:cNvCxnSpPr/>
      </xdr:nvCxnSpPr>
      <xdr:spPr>
        <a:xfrm>
          <a:off x="3987800" y="96792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91"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151493</xdr:rowOff>
    </xdr:from>
    <xdr:to>
      <xdr:col>5</xdr:col>
      <xdr:colOff>549275</xdr:colOff>
      <xdr:row>56</xdr:row>
      <xdr:rowOff>78015</xdr:rowOff>
    </xdr:to>
    <xdr:cxnSp macro="">
      <xdr:nvCxnSpPr>
        <xdr:cNvPr id="193" name="直線コネクタ 192"/>
        <xdr:cNvCxnSpPr/>
      </xdr:nvCxnSpPr>
      <xdr:spPr>
        <a:xfrm>
          <a:off x="3098800" y="95812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4" name="フローチャート :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129920</xdr:rowOff>
    </xdr:from>
    <xdr:ext cx="736600" cy="259045"/>
    <xdr:sp macro="" textlink="">
      <xdr:nvSpPr>
        <xdr:cNvPr id="195" name="テキスト ボックス 194"/>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151493</xdr:rowOff>
    </xdr:from>
    <xdr:to>
      <xdr:col>4</xdr:col>
      <xdr:colOff>346075</xdr:colOff>
      <xdr:row>56</xdr:row>
      <xdr:rowOff>29028</xdr:rowOff>
    </xdr:to>
    <xdr:cxnSp macro="">
      <xdr:nvCxnSpPr>
        <xdr:cNvPr id="196" name="直線コネクタ 195"/>
        <xdr:cNvCxnSpPr/>
      </xdr:nvCxnSpPr>
      <xdr:spPr>
        <a:xfrm flipV="1">
          <a:off x="2209800" y="95812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8" name="テキスト ボックス 197"/>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135165</xdr:rowOff>
    </xdr:from>
    <xdr:to>
      <xdr:col>3</xdr:col>
      <xdr:colOff>142875</xdr:colOff>
      <xdr:row>56</xdr:row>
      <xdr:rowOff>29028</xdr:rowOff>
    </xdr:to>
    <xdr:cxnSp macro="">
      <xdr:nvCxnSpPr>
        <xdr:cNvPr id="199" name="直線コネクタ 198"/>
        <xdr:cNvCxnSpPr/>
      </xdr:nvCxnSpPr>
      <xdr:spPr>
        <a:xfrm>
          <a:off x="1320800" y="95649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01" name="テキスト ボックス 200"/>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02" name="フローチャート : 判断 201"/>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80934</xdr:rowOff>
    </xdr:from>
    <xdr:ext cx="762000" cy="259045"/>
    <xdr:sp macro="" textlink="">
      <xdr:nvSpPr>
        <xdr:cNvPr id="203" name="テキスト ボックス 202"/>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59872</xdr:rowOff>
    </xdr:from>
    <xdr:to>
      <xdr:col>7</xdr:col>
      <xdr:colOff>66675</xdr:colOff>
      <xdr:row>56</xdr:row>
      <xdr:rowOff>161472</xdr:rowOff>
    </xdr:to>
    <xdr:sp macro="" textlink="">
      <xdr:nvSpPr>
        <xdr:cNvPr id="209" name="円/楕円 208"/>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76399</xdr:rowOff>
    </xdr:from>
    <xdr:ext cx="762000" cy="259045"/>
    <xdr:sp macro="" textlink="">
      <xdr:nvSpPr>
        <xdr:cNvPr id="210" name="扶助費該当値テキスト"/>
        <xdr:cNvSpPr txBox="1"/>
      </xdr:nvSpPr>
      <xdr:spPr>
        <a:xfrm>
          <a:off x="49149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27215</xdr:rowOff>
    </xdr:from>
    <xdr:to>
      <xdr:col>5</xdr:col>
      <xdr:colOff>600075</xdr:colOff>
      <xdr:row>56</xdr:row>
      <xdr:rowOff>128815</xdr:rowOff>
    </xdr:to>
    <xdr:sp macro="" textlink="">
      <xdr:nvSpPr>
        <xdr:cNvPr id="211" name="円/楕円 210"/>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138992</xdr:rowOff>
    </xdr:from>
    <xdr:ext cx="736600" cy="259045"/>
    <xdr:sp macro="" textlink="">
      <xdr:nvSpPr>
        <xdr:cNvPr id="212" name="テキスト ボックス 211"/>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100693</xdr:rowOff>
    </xdr:from>
    <xdr:to>
      <xdr:col>4</xdr:col>
      <xdr:colOff>396875</xdr:colOff>
      <xdr:row>56</xdr:row>
      <xdr:rowOff>30843</xdr:rowOff>
    </xdr:to>
    <xdr:sp macro="" textlink="">
      <xdr:nvSpPr>
        <xdr:cNvPr id="213" name="円/楕円 212"/>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214" name="テキスト ボックス 213"/>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149678</xdr:rowOff>
    </xdr:from>
    <xdr:to>
      <xdr:col>3</xdr:col>
      <xdr:colOff>193675</xdr:colOff>
      <xdr:row>56</xdr:row>
      <xdr:rowOff>79828</xdr:rowOff>
    </xdr:to>
    <xdr:sp macro="" textlink="">
      <xdr:nvSpPr>
        <xdr:cNvPr id="215" name="円/楕円 214"/>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90005</xdr:rowOff>
    </xdr:from>
    <xdr:ext cx="762000" cy="259045"/>
    <xdr:sp macro="" textlink="">
      <xdr:nvSpPr>
        <xdr:cNvPr id="216" name="テキスト ボックス 215"/>
        <xdr:cNvSpPr txBox="1"/>
      </xdr:nvSpPr>
      <xdr:spPr>
        <a:xfrm>
          <a:off x="1828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217" name="円/楕円 216"/>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218" name="テキスト ボックス 217"/>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その他に係る経常収支比率は、類似団体平均と比べ低い水準を維持しているが、今後も引き続き、医療費等の削減や徴収率向上対策に取り組み、繰出金等の抑制に努める。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53522</xdr:rowOff>
    </xdr:from>
    <xdr:to>
      <xdr:col>24</xdr:col>
      <xdr:colOff>31750</xdr:colOff>
      <xdr:row>55</xdr:row>
      <xdr:rowOff>66584</xdr:rowOff>
    </xdr:to>
    <xdr:cxnSp macro="">
      <xdr:nvCxnSpPr>
        <xdr:cNvPr id="253" name="直線コネクタ 252"/>
        <xdr:cNvCxnSpPr/>
      </xdr:nvCxnSpPr>
      <xdr:spPr>
        <a:xfrm>
          <a:off x="15671800" y="9483272"/>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71137</xdr:rowOff>
    </xdr:from>
    <xdr:ext cx="762000" cy="259045"/>
    <xdr:sp macro="" textlink="">
      <xdr:nvSpPr>
        <xdr:cNvPr id="254"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53522</xdr:rowOff>
    </xdr:from>
    <xdr:to>
      <xdr:col>22</xdr:col>
      <xdr:colOff>565150</xdr:colOff>
      <xdr:row>55</xdr:row>
      <xdr:rowOff>73116</xdr:rowOff>
    </xdr:to>
    <xdr:cxnSp macro="">
      <xdr:nvCxnSpPr>
        <xdr:cNvPr id="256" name="直線コネクタ 255"/>
        <xdr:cNvCxnSpPr/>
      </xdr:nvCxnSpPr>
      <xdr:spPr>
        <a:xfrm flipV="1">
          <a:off x="14782800" y="948327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40277</xdr:rowOff>
    </xdr:from>
    <xdr:to>
      <xdr:col>22</xdr:col>
      <xdr:colOff>615950</xdr:colOff>
      <xdr:row>56</xdr:row>
      <xdr:rowOff>141877</xdr:rowOff>
    </xdr:to>
    <xdr:sp macro="" textlink="">
      <xdr:nvSpPr>
        <xdr:cNvPr id="257" name="フローチャート : 判断 256"/>
        <xdr:cNvSpPr/>
      </xdr:nvSpPr>
      <xdr:spPr>
        <a:xfrm>
          <a:off x="15621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126654</xdr:rowOff>
    </xdr:from>
    <xdr:ext cx="736600" cy="259045"/>
    <xdr:sp macro="" textlink="">
      <xdr:nvSpPr>
        <xdr:cNvPr id="258" name="テキスト ボックス 257"/>
        <xdr:cNvSpPr txBox="1"/>
      </xdr:nvSpPr>
      <xdr:spPr>
        <a:xfrm>
          <a:off x="15290800" y="9727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81280</xdr:rowOff>
    </xdr:from>
    <xdr:to>
      <xdr:col>21</xdr:col>
      <xdr:colOff>361950</xdr:colOff>
      <xdr:row>55</xdr:row>
      <xdr:rowOff>73116</xdr:rowOff>
    </xdr:to>
    <xdr:cxnSp macro="">
      <xdr:nvCxnSpPr>
        <xdr:cNvPr id="259" name="直線コネクタ 258"/>
        <xdr:cNvCxnSpPr/>
      </xdr:nvCxnSpPr>
      <xdr:spPr>
        <a:xfrm>
          <a:off x="13893800" y="933958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xdr:rowOff>
    </xdr:from>
    <xdr:to>
      <xdr:col>21</xdr:col>
      <xdr:colOff>412750</xdr:colOff>
      <xdr:row>56</xdr:row>
      <xdr:rowOff>109220</xdr:rowOff>
    </xdr:to>
    <xdr:sp macro="" textlink="">
      <xdr:nvSpPr>
        <xdr:cNvPr id="260" name="フローチャート : 判断 259"/>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93997</xdr:rowOff>
    </xdr:from>
    <xdr:ext cx="762000" cy="259045"/>
    <xdr:sp macro="" textlink="">
      <xdr:nvSpPr>
        <xdr:cNvPr id="261" name="テキスト ボックス 260"/>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81280</xdr:rowOff>
    </xdr:from>
    <xdr:to>
      <xdr:col>20</xdr:col>
      <xdr:colOff>158750</xdr:colOff>
      <xdr:row>54</xdr:row>
      <xdr:rowOff>87812</xdr:rowOff>
    </xdr:to>
    <xdr:cxnSp macro="">
      <xdr:nvCxnSpPr>
        <xdr:cNvPr id="262" name="直線コネクタ 261"/>
        <xdr:cNvCxnSpPr/>
      </xdr:nvCxnSpPr>
      <xdr:spPr>
        <a:xfrm flipV="1">
          <a:off x="13004800" y="93395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166007</xdr:rowOff>
    </xdr:from>
    <xdr:to>
      <xdr:col>20</xdr:col>
      <xdr:colOff>209550</xdr:colOff>
      <xdr:row>56</xdr:row>
      <xdr:rowOff>96157</xdr:rowOff>
    </xdr:to>
    <xdr:sp macro="" textlink="">
      <xdr:nvSpPr>
        <xdr:cNvPr id="263" name="フローチャート :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80934</xdr:rowOff>
    </xdr:from>
    <xdr:ext cx="762000" cy="259045"/>
    <xdr:sp macro="" textlink="">
      <xdr:nvSpPr>
        <xdr:cNvPr id="264" name="テキスト ボックス 263"/>
        <xdr:cNvSpPr txBox="1"/>
      </xdr:nvSpPr>
      <xdr:spPr>
        <a:xfrm>
          <a:off x="13512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159476</xdr:rowOff>
    </xdr:from>
    <xdr:to>
      <xdr:col>19</xdr:col>
      <xdr:colOff>6350</xdr:colOff>
      <xdr:row>56</xdr:row>
      <xdr:rowOff>89626</xdr:rowOff>
    </xdr:to>
    <xdr:sp macro="" textlink="">
      <xdr:nvSpPr>
        <xdr:cNvPr id="265" name="フローチャート : 判断 264"/>
        <xdr:cNvSpPr/>
      </xdr:nvSpPr>
      <xdr:spPr>
        <a:xfrm>
          <a:off x="12954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74403</xdr:rowOff>
    </xdr:from>
    <xdr:ext cx="762000" cy="259045"/>
    <xdr:sp macro="" textlink="">
      <xdr:nvSpPr>
        <xdr:cNvPr id="266" name="テキスト ボックス 265"/>
        <xdr:cNvSpPr txBox="1"/>
      </xdr:nvSpPr>
      <xdr:spPr>
        <a:xfrm>
          <a:off x="12623800" y="967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15784</xdr:rowOff>
    </xdr:from>
    <xdr:to>
      <xdr:col>24</xdr:col>
      <xdr:colOff>82550</xdr:colOff>
      <xdr:row>55</xdr:row>
      <xdr:rowOff>117384</xdr:rowOff>
    </xdr:to>
    <xdr:sp macro="" textlink="">
      <xdr:nvSpPr>
        <xdr:cNvPr id="272" name="円/楕円 271"/>
        <xdr:cNvSpPr/>
      </xdr:nvSpPr>
      <xdr:spPr>
        <a:xfrm>
          <a:off x="16459200" y="944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32311</xdr:rowOff>
    </xdr:from>
    <xdr:ext cx="762000" cy="259045"/>
    <xdr:sp macro="" textlink="">
      <xdr:nvSpPr>
        <xdr:cNvPr id="273" name="その他該当値テキスト"/>
        <xdr:cNvSpPr txBox="1"/>
      </xdr:nvSpPr>
      <xdr:spPr>
        <a:xfrm>
          <a:off x="16598900" y="929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2722</xdr:rowOff>
    </xdr:from>
    <xdr:to>
      <xdr:col>22</xdr:col>
      <xdr:colOff>615950</xdr:colOff>
      <xdr:row>55</xdr:row>
      <xdr:rowOff>104322</xdr:rowOff>
    </xdr:to>
    <xdr:sp macro="" textlink="">
      <xdr:nvSpPr>
        <xdr:cNvPr id="274" name="円/楕円 273"/>
        <xdr:cNvSpPr/>
      </xdr:nvSpPr>
      <xdr:spPr>
        <a:xfrm>
          <a:off x="15621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114499</xdr:rowOff>
    </xdr:from>
    <xdr:ext cx="736600" cy="259045"/>
    <xdr:sp macro="" textlink="">
      <xdr:nvSpPr>
        <xdr:cNvPr id="275" name="テキスト ボックス 274"/>
        <xdr:cNvSpPr txBox="1"/>
      </xdr:nvSpPr>
      <xdr:spPr>
        <a:xfrm>
          <a:off x="15290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22316</xdr:rowOff>
    </xdr:from>
    <xdr:to>
      <xdr:col>21</xdr:col>
      <xdr:colOff>412750</xdr:colOff>
      <xdr:row>55</xdr:row>
      <xdr:rowOff>123916</xdr:rowOff>
    </xdr:to>
    <xdr:sp macro="" textlink="">
      <xdr:nvSpPr>
        <xdr:cNvPr id="276" name="円/楕円 275"/>
        <xdr:cNvSpPr/>
      </xdr:nvSpPr>
      <xdr:spPr>
        <a:xfrm>
          <a:off x="14732000" y="94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134093</xdr:rowOff>
    </xdr:from>
    <xdr:ext cx="762000" cy="259045"/>
    <xdr:sp macro="" textlink="">
      <xdr:nvSpPr>
        <xdr:cNvPr id="277" name="テキスト ボックス 276"/>
        <xdr:cNvSpPr txBox="1"/>
      </xdr:nvSpPr>
      <xdr:spPr>
        <a:xfrm>
          <a:off x="14401800" y="922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30480</xdr:rowOff>
    </xdr:from>
    <xdr:to>
      <xdr:col>20</xdr:col>
      <xdr:colOff>209550</xdr:colOff>
      <xdr:row>54</xdr:row>
      <xdr:rowOff>132080</xdr:rowOff>
    </xdr:to>
    <xdr:sp macro="" textlink="">
      <xdr:nvSpPr>
        <xdr:cNvPr id="278" name="円/楕円 277"/>
        <xdr:cNvSpPr/>
      </xdr:nvSpPr>
      <xdr:spPr>
        <a:xfrm>
          <a:off x="13843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142257</xdr:rowOff>
    </xdr:from>
    <xdr:ext cx="762000" cy="259045"/>
    <xdr:sp macro="" textlink="">
      <xdr:nvSpPr>
        <xdr:cNvPr id="279" name="テキスト ボックス 278"/>
        <xdr:cNvSpPr txBox="1"/>
      </xdr:nvSpPr>
      <xdr:spPr>
        <a:xfrm>
          <a:off x="13512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37012</xdr:rowOff>
    </xdr:from>
    <xdr:to>
      <xdr:col>19</xdr:col>
      <xdr:colOff>6350</xdr:colOff>
      <xdr:row>54</xdr:row>
      <xdr:rowOff>138612</xdr:rowOff>
    </xdr:to>
    <xdr:sp macro="" textlink="">
      <xdr:nvSpPr>
        <xdr:cNvPr id="280" name="円/楕円 279"/>
        <xdr:cNvSpPr/>
      </xdr:nvSpPr>
      <xdr:spPr>
        <a:xfrm>
          <a:off x="12954000" y="929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148789</xdr:rowOff>
    </xdr:from>
    <xdr:ext cx="762000" cy="259045"/>
    <xdr:sp macro="" textlink="">
      <xdr:nvSpPr>
        <xdr:cNvPr id="281" name="テキスト ボックス 280"/>
        <xdr:cNvSpPr txBox="1"/>
      </xdr:nvSpPr>
      <xdr:spPr>
        <a:xfrm>
          <a:off x="12623800" y="906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各種団体に対する補助金は、これまでから削減に取り組んできたが、依然として下水道事業会計や病院事業会計への補助金、北はりま消防組合への負担金などが多額なため、補助費等に係る経常収支比率は高い水準にある。</a:t>
          </a:r>
        </a:p>
        <a:p>
          <a:r>
            <a:rPr kumimoji="1" lang="ja-JP" altLang="en-US" sz="1300">
              <a:latin typeface="ＭＳ Ｐゴシック"/>
            </a:rPr>
            <a:t>今後も引き続き、企業会計及び一部事務組合への補助金・負担金の抑制に努める。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12700</xdr:rowOff>
    </xdr:from>
    <xdr:to>
      <xdr:col>24</xdr:col>
      <xdr:colOff>31750</xdr:colOff>
      <xdr:row>38</xdr:row>
      <xdr:rowOff>26416</xdr:rowOff>
    </xdr:to>
    <xdr:cxnSp macro="">
      <xdr:nvCxnSpPr>
        <xdr:cNvPr id="311" name="直線コネクタ 310"/>
        <xdr:cNvCxnSpPr/>
      </xdr:nvCxnSpPr>
      <xdr:spPr>
        <a:xfrm flipV="1">
          <a:off x="15671800" y="652780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101871</xdr:rowOff>
    </xdr:from>
    <xdr:ext cx="762000" cy="259045"/>
    <xdr:sp macro="" textlink="">
      <xdr:nvSpPr>
        <xdr:cNvPr id="312"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17272</xdr:rowOff>
    </xdr:from>
    <xdr:to>
      <xdr:col>22</xdr:col>
      <xdr:colOff>565150</xdr:colOff>
      <xdr:row>38</xdr:row>
      <xdr:rowOff>26416</xdr:rowOff>
    </xdr:to>
    <xdr:cxnSp macro="">
      <xdr:nvCxnSpPr>
        <xdr:cNvPr id="314" name="直線コネクタ 313"/>
        <xdr:cNvCxnSpPr/>
      </xdr:nvCxnSpPr>
      <xdr:spPr>
        <a:xfrm>
          <a:off x="14782800" y="65323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5" name="フローチャート : 判断 314"/>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160545</xdr:rowOff>
    </xdr:from>
    <xdr:ext cx="736600" cy="259045"/>
    <xdr:sp macro="" textlink="">
      <xdr:nvSpPr>
        <xdr:cNvPr id="316" name="テキスト ボックス 315"/>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17272</xdr:rowOff>
    </xdr:from>
    <xdr:to>
      <xdr:col>21</xdr:col>
      <xdr:colOff>361950</xdr:colOff>
      <xdr:row>38</xdr:row>
      <xdr:rowOff>163576</xdr:rowOff>
    </xdr:to>
    <xdr:cxnSp macro="">
      <xdr:nvCxnSpPr>
        <xdr:cNvPr id="317" name="直線コネクタ 316"/>
        <xdr:cNvCxnSpPr/>
      </xdr:nvCxnSpPr>
      <xdr:spPr>
        <a:xfrm flipV="1">
          <a:off x="13893800" y="653237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163576</xdr:rowOff>
    </xdr:from>
    <xdr:to>
      <xdr:col>20</xdr:col>
      <xdr:colOff>158750</xdr:colOff>
      <xdr:row>39</xdr:row>
      <xdr:rowOff>97282</xdr:rowOff>
    </xdr:to>
    <xdr:cxnSp macro="">
      <xdr:nvCxnSpPr>
        <xdr:cNvPr id="320" name="直線コネクタ 319"/>
        <xdr:cNvCxnSpPr/>
      </xdr:nvCxnSpPr>
      <xdr:spPr>
        <a:xfrm flipV="1">
          <a:off x="13004800" y="667867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4" name="テキスト ボックス 32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133350</xdr:rowOff>
    </xdr:from>
    <xdr:to>
      <xdr:col>24</xdr:col>
      <xdr:colOff>82550</xdr:colOff>
      <xdr:row>38</xdr:row>
      <xdr:rowOff>63500</xdr:rowOff>
    </xdr:to>
    <xdr:sp macro="" textlink="">
      <xdr:nvSpPr>
        <xdr:cNvPr id="330" name="円/楕円 329"/>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105427</xdr:rowOff>
    </xdr:from>
    <xdr:ext cx="762000" cy="259045"/>
    <xdr:sp macro="" textlink="">
      <xdr:nvSpPr>
        <xdr:cNvPr id="331" name="補助費等該当値テキスト"/>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147066</xdr:rowOff>
    </xdr:from>
    <xdr:to>
      <xdr:col>22</xdr:col>
      <xdr:colOff>615950</xdr:colOff>
      <xdr:row>38</xdr:row>
      <xdr:rowOff>77215</xdr:rowOff>
    </xdr:to>
    <xdr:sp macro="" textlink="">
      <xdr:nvSpPr>
        <xdr:cNvPr id="332" name="円/楕円 331"/>
        <xdr:cNvSpPr/>
      </xdr:nvSpPr>
      <xdr:spPr>
        <a:xfrm>
          <a:off x="15621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61993</xdr:rowOff>
    </xdr:from>
    <xdr:ext cx="736600" cy="259045"/>
    <xdr:sp macro="" textlink="">
      <xdr:nvSpPr>
        <xdr:cNvPr id="333" name="テキスト ボックス 332"/>
        <xdr:cNvSpPr txBox="1"/>
      </xdr:nvSpPr>
      <xdr:spPr>
        <a:xfrm>
          <a:off x="15290800" y="6577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137922</xdr:rowOff>
    </xdr:from>
    <xdr:to>
      <xdr:col>21</xdr:col>
      <xdr:colOff>412750</xdr:colOff>
      <xdr:row>38</xdr:row>
      <xdr:rowOff>68072</xdr:rowOff>
    </xdr:to>
    <xdr:sp macro="" textlink="">
      <xdr:nvSpPr>
        <xdr:cNvPr id="334" name="円/楕円 333"/>
        <xdr:cNvSpPr/>
      </xdr:nvSpPr>
      <xdr:spPr>
        <a:xfrm>
          <a:off x="14732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52849</xdr:rowOff>
    </xdr:from>
    <xdr:ext cx="762000" cy="259045"/>
    <xdr:sp macro="" textlink="">
      <xdr:nvSpPr>
        <xdr:cNvPr id="335" name="テキスト ボックス 334"/>
        <xdr:cNvSpPr txBox="1"/>
      </xdr:nvSpPr>
      <xdr:spPr>
        <a:xfrm>
          <a:off x="1440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112776</xdr:rowOff>
    </xdr:from>
    <xdr:to>
      <xdr:col>20</xdr:col>
      <xdr:colOff>209550</xdr:colOff>
      <xdr:row>39</xdr:row>
      <xdr:rowOff>42926</xdr:rowOff>
    </xdr:to>
    <xdr:sp macro="" textlink="">
      <xdr:nvSpPr>
        <xdr:cNvPr id="336" name="円/楕円 335"/>
        <xdr:cNvSpPr/>
      </xdr:nvSpPr>
      <xdr:spPr>
        <a:xfrm>
          <a:off x="13843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27703</xdr:rowOff>
    </xdr:from>
    <xdr:ext cx="762000" cy="259045"/>
    <xdr:sp macro="" textlink="">
      <xdr:nvSpPr>
        <xdr:cNvPr id="337" name="テキスト ボックス 336"/>
        <xdr:cNvSpPr txBox="1"/>
      </xdr:nvSpPr>
      <xdr:spPr>
        <a:xfrm>
          <a:off x="13512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46482</xdr:rowOff>
    </xdr:from>
    <xdr:to>
      <xdr:col>19</xdr:col>
      <xdr:colOff>6350</xdr:colOff>
      <xdr:row>39</xdr:row>
      <xdr:rowOff>148082</xdr:rowOff>
    </xdr:to>
    <xdr:sp macro="" textlink="">
      <xdr:nvSpPr>
        <xdr:cNvPr id="338" name="円/楕円 337"/>
        <xdr:cNvSpPr/>
      </xdr:nvSpPr>
      <xdr:spPr>
        <a:xfrm>
          <a:off x="129540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132859</xdr:rowOff>
    </xdr:from>
    <xdr:ext cx="762000" cy="259045"/>
    <xdr:sp macro="" textlink="">
      <xdr:nvSpPr>
        <xdr:cNvPr id="339" name="テキスト ボックス 338"/>
        <xdr:cNvSpPr txBox="1"/>
      </xdr:nvSpPr>
      <xdr:spPr>
        <a:xfrm>
          <a:off x="12623800" y="681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類似団体平均と比べ低い水準を維持しているが、庁舎建設事業などの大型事業の元金償還が始ったことから、公債費は増加していく見込みにある。そのため、これまで同様、起債発行の抑制に努めていく。</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149860</xdr:rowOff>
    </xdr:from>
    <xdr:to>
      <xdr:col>7</xdr:col>
      <xdr:colOff>15875</xdr:colOff>
      <xdr:row>74</xdr:row>
      <xdr:rowOff>165100</xdr:rowOff>
    </xdr:to>
    <xdr:cxnSp macro="">
      <xdr:nvCxnSpPr>
        <xdr:cNvPr id="372" name="直線コネクタ 371"/>
        <xdr:cNvCxnSpPr/>
      </xdr:nvCxnSpPr>
      <xdr:spPr>
        <a:xfrm>
          <a:off x="3987800" y="128371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135907</xdr:rowOff>
    </xdr:from>
    <xdr:ext cx="762000" cy="259045"/>
    <xdr:sp macro="" textlink="">
      <xdr:nvSpPr>
        <xdr:cNvPr id="373" name="公債費平均値テキスト"/>
        <xdr:cNvSpPr txBox="1"/>
      </xdr:nvSpPr>
      <xdr:spPr>
        <a:xfrm>
          <a:off x="4914900" y="12994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149860</xdr:rowOff>
    </xdr:from>
    <xdr:to>
      <xdr:col>5</xdr:col>
      <xdr:colOff>549275</xdr:colOff>
      <xdr:row>75</xdr:row>
      <xdr:rowOff>1270</xdr:rowOff>
    </xdr:to>
    <xdr:cxnSp macro="">
      <xdr:nvCxnSpPr>
        <xdr:cNvPr id="375" name="直線コネクタ 374"/>
        <xdr:cNvCxnSpPr/>
      </xdr:nvCxnSpPr>
      <xdr:spPr>
        <a:xfrm flipV="1">
          <a:off x="3098800" y="12837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6" name="フローチャート : 判断 375"/>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71138</xdr:rowOff>
    </xdr:from>
    <xdr:ext cx="736600" cy="259045"/>
    <xdr:sp macro="" textlink="">
      <xdr:nvSpPr>
        <xdr:cNvPr id="377" name="テキスト ボックス 376"/>
        <xdr:cNvSpPr txBox="1"/>
      </xdr:nvSpPr>
      <xdr:spPr>
        <a:xfrm>
          <a:off x="3606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1270</xdr:rowOff>
    </xdr:from>
    <xdr:to>
      <xdr:col>4</xdr:col>
      <xdr:colOff>346075</xdr:colOff>
      <xdr:row>75</xdr:row>
      <xdr:rowOff>8890</xdr:rowOff>
    </xdr:to>
    <xdr:cxnSp macro="">
      <xdr:nvCxnSpPr>
        <xdr:cNvPr id="378" name="直線コネクタ 377"/>
        <xdr:cNvCxnSpPr/>
      </xdr:nvCxnSpPr>
      <xdr:spPr>
        <a:xfrm flipV="1">
          <a:off x="2209800" y="12860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167639</xdr:rowOff>
    </xdr:from>
    <xdr:to>
      <xdr:col>4</xdr:col>
      <xdr:colOff>396875</xdr:colOff>
      <xdr:row>77</xdr:row>
      <xdr:rowOff>97789</xdr:rowOff>
    </xdr:to>
    <xdr:sp macro="" textlink="">
      <xdr:nvSpPr>
        <xdr:cNvPr id="379" name="フローチャート : 判断 378"/>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82566</xdr:rowOff>
    </xdr:from>
    <xdr:ext cx="762000" cy="259045"/>
    <xdr:sp macro="" textlink="">
      <xdr:nvSpPr>
        <xdr:cNvPr id="380" name="テキスト ボックス 379"/>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8890</xdr:rowOff>
    </xdr:from>
    <xdr:to>
      <xdr:col>3</xdr:col>
      <xdr:colOff>142875</xdr:colOff>
      <xdr:row>75</xdr:row>
      <xdr:rowOff>123190</xdr:rowOff>
    </xdr:to>
    <xdr:cxnSp macro="">
      <xdr:nvCxnSpPr>
        <xdr:cNvPr id="381" name="直線コネクタ 380"/>
        <xdr:cNvCxnSpPr/>
      </xdr:nvCxnSpPr>
      <xdr:spPr>
        <a:xfrm flipV="1">
          <a:off x="1320800" y="128676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82" name="フローチャート : 判断 381"/>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90188</xdr:rowOff>
    </xdr:from>
    <xdr:ext cx="762000" cy="259045"/>
    <xdr:sp macro="" textlink="">
      <xdr:nvSpPr>
        <xdr:cNvPr id="383" name="テキスト ボックス 382"/>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4" name="フローチャート : 判断 383"/>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120666</xdr:rowOff>
    </xdr:from>
    <xdr:ext cx="762000" cy="259045"/>
    <xdr:sp macro="" textlink="">
      <xdr:nvSpPr>
        <xdr:cNvPr id="385" name="テキスト ボックス 384"/>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114300</xdr:rowOff>
    </xdr:from>
    <xdr:to>
      <xdr:col>7</xdr:col>
      <xdr:colOff>66675</xdr:colOff>
      <xdr:row>75</xdr:row>
      <xdr:rowOff>44450</xdr:rowOff>
    </xdr:to>
    <xdr:sp macro="" textlink="">
      <xdr:nvSpPr>
        <xdr:cNvPr id="391" name="円/楕円 390"/>
        <xdr:cNvSpPr/>
      </xdr:nvSpPr>
      <xdr:spPr>
        <a:xfrm>
          <a:off x="47752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130827</xdr:rowOff>
    </xdr:from>
    <xdr:ext cx="762000" cy="259045"/>
    <xdr:sp macro="" textlink="">
      <xdr:nvSpPr>
        <xdr:cNvPr id="392" name="公債費該当値テキスト"/>
        <xdr:cNvSpPr txBox="1"/>
      </xdr:nvSpPr>
      <xdr:spPr>
        <a:xfrm>
          <a:off x="49149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99060</xdr:rowOff>
    </xdr:from>
    <xdr:to>
      <xdr:col>5</xdr:col>
      <xdr:colOff>600075</xdr:colOff>
      <xdr:row>75</xdr:row>
      <xdr:rowOff>29210</xdr:rowOff>
    </xdr:to>
    <xdr:sp macro="" textlink="">
      <xdr:nvSpPr>
        <xdr:cNvPr id="393" name="円/楕円 392"/>
        <xdr:cNvSpPr/>
      </xdr:nvSpPr>
      <xdr:spPr>
        <a:xfrm>
          <a:off x="3937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39387</xdr:rowOff>
    </xdr:from>
    <xdr:ext cx="736600" cy="259045"/>
    <xdr:sp macro="" textlink="">
      <xdr:nvSpPr>
        <xdr:cNvPr id="394" name="テキスト ボックス 393"/>
        <xdr:cNvSpPr txBox="1"/>
      </xdr:nvSpPr>
      <xdr:spPr>
        <a:xfrm>
          <a:off x="3606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121920</xdr:rowOff>
    </xdr:from>
    <xdr:to>
      <xdr:col>4</xdr:col>
      <xdr:colOff>396875</xdr:colOff>
      <xdr:row>75</xdr:row>
      <xdr:rowOff>52070</xdr:rowOff>
    </xdr:to>
    <xdr:sp macro="" textlink="">
      <xdr:nvSpPr>
        <xdr:cNvPr id="395" name="円/楕円 394"/>
        <xdr:cNvSpPr/>
      </xdr:nvSpPr>
      <xdr:spPr>
        <a:xfrm>
          <a:off x="3048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62247</xdr:rowOff>
    </xdr:from>
    <xdr:ext cx="762000" cy="259045"/>
    <xdr:sp macro="" textlink="">
      <xdr:nvSpPr>
        <xdr:cNvPr id="396" name="テキスト ボックス 395"/>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129540</xdr:rowOff>
    </xdr:from>
    <xdr:to>
      <xdr:col>3</xdr:col>
      <xdr:colOff>193675</xdr:colOff>
      <xdr:row>75</xdr:row>
      <xdr:rowOff>59690</xdr:rowOff>
    </xdr:to>
    <xdr:sp macro="" textlink="">
      <xdr:nvSpPr>
        <xdr:cNvPr id="397" name="円/楕円 396"/>
        <xdr:cNvSpPr/>
      </xdr:nvSpPr>
      <xdr:spPr>
        <a:xfrm>
          <a:off x="2159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69867</xdr:rowOff>
    </xdr:from>
    <xdr:ext cx="762000" cy="259045"/>
    <xdr:sp macro="" textlink="">
      <xdr:nvSpPr>
        <xdr:cNvPr id="398" name="テキスト ボックス 397"/>
        <xdr:cNvSpPr txBox="1"/>
      </xdr:nvSpPr>
      <xdr:spPr>
        <a:xfrm>
          <a:off x="1828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72390</xdr:rowOff>
    </xdr:from>
    <xdr:to>
      <xdr:col>1</xdr:col>
      <xdr:colOff>676275</xdr:colOff>
      <xdr:row>76</xdr:row>
      <xdr:rowOff>2539</xdr:rowOff>
    </xdr:to>
    <xdr:sp macro="" textlink="">
      <xdr:nvSpPr>
        <xdr:cNvPr id="399" name="円/楕円 398"/>
        <xdr:cNvSpPr/>
      </xdr:nvSpPr>
      <xdr:spPr>
        <a:xfrm>
          <a:off x="1270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12717</xdr:rowOff>
    </xdr:from>
    <xdr:ext cx="762000" cy="259045"/>
    <xdr:sp macro="" textlink="">
      <xdr:nvSpPr>
        <xdr:cNvPr id="400" name="テキスト ボックス 399"/>
        <xdr:cNvSpPr txBox="1"/>
      </xdr:nvSpPr>
      <xdr:spPr>
        <a:xfrm>
          <a:off x="939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公債費以外に係る経常収支比率は、類似団体平均と比べほぼ同水準にあるが、依然として補助費等に係る比率が高い水準にあり、補助費等の経費縮減はこれまでから大きな課題である。</a:t>
          </a:r>
        </a:p>
        <a:p>
          <a:r>
            <a:rPr kumimoji="1" lang="ja-JP" altLang="en-US" sz="1300">
              <a:latin typeface="ＭＳ Ｐゴシック"/>
            </a:rPr>
            <a:t>引き続き、徹底した歳出削減に取り組むとともに、特に企業会計及び一部事務組合に係る補助金・負担金の抑制に努める。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26415</xdr:rowOff>
    </xdr:from>
    <xdr:to>
      <xdr:col>24</xdr:col>
      <xdr:colOff>31750</xdr:colOff>
      <xdr:row>76</xdr:row>
      <xdr:rowOff>58420</xdr:rowOff>
    </xdr:to>
    <xdr:cxnSp macro="">
      <xdr:nvCxnSpPr>
        <xdr:cNvPr id="431" name="直線コネクタ 430"/>
        <xdr:cNvCxnSpPr/>
      </xdr:nvCxnSpPr>
      <xdr:spPr>
        <a:xfrm>
          <a:off x="15671800" y="13056615"/>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93997</xdr:rowOff>
    </xdr:from>
    <xdr:ext cx="762000" cy="259045"/>
    <xdr:sp macro="" textlink="">
      <xdr:nvSpPr>
        <xdr:cNvPr id="432"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124714</xdr:rowOff>
    </xdr:from>
    <xdr:to>
      <xdr:col>22</xdr:col>
      <xdr:colOff>565150</xdr:colOff>
      <xdr:row>76</xdr:row>
      <xdr:rowOff>26415</xdr:rowOff>
    </xdr:to>
    <xdr:cxnSp macro="">
      <xdr:nvCxnSpPr>
        <xdr:cNvPr id="434" name="直線コネクタ 433"/>
        <xdr:cNvCxnSpPr/>
      </xdr:nvCxnSpPr>
      <xdr:spPr>
        <a:xfrm>
          <a:off x="14782800" y="12983464"/>
          <a:ext cx="889000" cy="7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5" name="フローチャート : 判断 434"/>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6" name="テキスト ボックス 435"/>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101854</xdr:rowOff>
    </xdr:from>
    <xdr:to>
      <xdr:col>21</xdr:col>
      <xdr:colOff>361950</xdr:colOff>
      <xdr:row>75</xdr:row>
      <xdr:rowOff>124714</xdr:rowOff>
    </xdr:to>
    <xdr:cxnSp macro="">
      <xdr:nvCxnSpPr>
        <xdr:cNvPr id="437" name="直線コネクタ 436"/>
        <xdr:cNvCxnSpPr/>
      </xdr:nvCxnSpPr>
      <xdr:spPr>
        <a:xfrm>
          <a:off x="13893800" y="129606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151637</xdr:rowOff>
    </xdr:from>
    <xdr:to>
      <xdr:col>21</xdr:col>
      <xdr:colOff>412750</xdr:colOff>
      <xdr:row>76</xdr:row>
      <xdr:rowOff>81787</xdr:rowOff>
    </xdr:to>
    <xdr:sp macro="" textlink="">
      <xdr:nvSpPr>
        <xdr:cNvPr id="438" name="フローチャート : 判断 437"/>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66564</xdr:rowOff>
    </xdr:from>
    <xdr:ext cx="762000" cy="259045"/>
    <xdr:sp macro="" textlink="">
      <xdr:nvSpPr>
        <xdr:cNvPr id="439" name="テキスト ボックス 438"/>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101854</xdr:rowOff>
    </xdr:from>
    <xdr:to>
      <xdr:col>20</xdr:col>
      <xdr:colOff>158750</xdr:colOff>
      <xdr:row>76</xdr:row>
      <xdr:rowOff>94996</xdr:rowOff>
    </xdr:to>
    <xdr:cxnSp macro="">
      <xdr:nvCxnSpPr>
        <xdr:cNvPr id="440" name="直線コネクタ 439"/>
        <xdr:cNvCxnSpPr/>
      </xdr:nvCxnSpPr>
      <xdr:spPr>
        <a:xfrm flipV="1">
          <a:off x="13004800" y="1296060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83058</xdr:rowOff>
    </xdr:from>
    <xdr:to>
      <xdr:col>20</xdr:col>
      <xdr:colOff>209550</xdr:colOff>
      <xdr:row>76</xdr:row>
      <xdr:rowOff>13208</xdr:rowOff>
    </xdr:to>
    <xdr:sp macro="" textlink="">
      <xdr:nvSpPr>
        <xdr:cNvPr id="441" name="フローチャート : 判断 440"/>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169435</xdr:rowOff>
    </xdr:from>
    <xdr:ext cx="762000" cy="259045"/>
    <xdr:sp macro="" textlink="">
      <xdr:nvSpPr>
        <xdr:cNvPr id="442" name="テキスト ボックス 441"/>
        <xdr:cNvSpPr txBox="1"/>
      </xdr:nvSpPr>
      <xdr:spPr>
        <a:xfrm>
          <a:off x="13512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105918</xdr:rowOff>
    </xdr:from>
    <xdr:to>
      <xdr:col>19</xdr:col>
      <xdr:colOff>6350</xdr:colOff>
      <xdr:row>76</xdr:row>
      <xdr:rowOff>36069</xdr:rowOff>
    </xdr:to>
    <xdr:sp macro="" textlink="">
      <xdr:nvSpPr>
        <xdr:cNvPr id="443" name="フローチャート : 判断 442"/>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46245</xdr:rowOff>
    </xdr:from>
    <xdr:ext cx="762000" cy="259045"/>
    <xdr:sp macro="" textlink="">
      <xdr:nvSpPr>
        <xdr:cNvPr id="444" name="テキスト ボックス 443"/>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7620</xdr:rowOff>
    </xdr:from>
    <xdr:to>
      <xdr:col>24</xdr:col>
      <xdr:colOff>82550</xdr:colOff>
      <xdr:row>76</xdr:row>
      <xdr:rowOff>109220</xdr:rowOff>
    </xdr:to>
    <xdr:sp macro="" textlink="">
      <xdr:nvSpPr>
        <xdr:cNvPr id="450" name="円/楕円 449"/>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24147</xdr:rowOff>
    </xdr:from>
    <xdr:ext cx="762000" cy="259045"/>
    <xdr:sp macro="" textlink="">
      <xdr:nvSpPr>
        <xdr:cNvPr id="451" name="公債費以外該当値テキスト"/>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147065</xdr:rowOff>
    </xdr:from>
    <xdr:to>
      <xdr:col>22</xdr:col>
      <xdr:colOff>615950</xdr:colOff>
      <xdr:row>76</xdr:row>
      <xdr:rowOff>77215</xdr:rowOff>
    </xdr:to>
    <xdr:sp macro="" textlink="">
      <xdr:nvSpPr>
        <xdr:cNvPr id="452" name="円/楕円 451"/>
        <xdr:cNvSpPr/>
      </xdr:nvSpPr>
      <xdr:spPr>
        <a:xfrm>
          <a:off x="15621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87393</xdr:rowOff>
    </xdr:from>
    <xdr:ext cx="736600" cy="259045"/>
    <xdr:sp macro="" textlink="">
      <xdr:nvSpPr>
        <xdr:cNvPr id="453" name="テキスト ボックス 452"/>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73914</xdr:rowOff>
    </xdr:from>
    <xdr:to>
      <xdr:col>21</xdr:col>
      <xdr:colOff>412750</xdr:colOff>
      <xdr:row>76</xdr:row>
      <xdr:rowOff>4065</xdr:rowOff>
    </xdr:to>
    <xdr:sp macro="" textlink="">
      <xdr:nvSpPr>
        <xdr:cNvPr id="454" name="円/楕円 453"/>
        <xdr:cNvSpPr/>
      </xdr:nvSpPr>
      <xdr:spPr>
        <a:xfrm>
          <a:off x="14732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14241</xdr:rowOff>
    </xdr:from>
    <xdr:ext cx="762000" cy="259045"/>
    <xdr:sp macro="" textlink="">
      <xdr:nvSpPr>
        <xdr:cNvPr id="455" name="テキスト ボックス 454"/>
        <xdr:cNvSpPr txBox="1"/>
      </xdr:nvSpPr>
      <xdr:spPr>
        <a:xfrm>
          <a:off x="14401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51054</xdr:rowOff>
    </xdr:from>
    <xdr:to>
      <xdr:col>20</xdr:col>
      <xdr:colOff>209550</xdr:colOff>
      <xdr:row>75</xdr:row>
      <xdr:rowOff>152654</xdr:rowOff>
    </xdr:to>
    <xdr:sp macro="" textlink="">
      <xdr:nvSpPr>
        <xdr:cNvPr id="456" name="円/楕円 455"/>
        <xdr:cNvSpPr/>
      </xdr:nvSpPr>
      <xdr:spPr>
        <a:xfrm>
          <a:off x="13843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162831</xdr:rowOff>
    </xdr:from>
    <xdr:ext cx="762000" cy="259045"/>
    <xdr:sp macro="" textlink="">
      <xdr:nvSpPr>
        <xdr:cNvPr id="457" name="テキスト ボックス 456"/>
        <xdr:cNvSpPr txBox="1"/>
      </xdr:nvSpPr>
      <xdr:spPr>
        <a:xfrm>
          <a:off x="13512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44196</xdr:rowOff>
    </xdr:from>
    <xdr:to>
      <xdr:col>19</xdr:col>
      <xdr:colOff>6350</xdr:colOff>
      <xdr:row>76</xdr:row>
      <xdr:rowOff>145796</xdr:rowOff>
    </xdr:to>
    <xdr:sp macro="" textlink="">
      <xdr:nvSpPr>
        <xdr:cNvPr id="458" name="円/楕円 457"/>
        <xdr:cNvSpPr/>
      </xdr:nvSpPr>
      <xdr:spPr>
        <a:xfrm>
          <a:off x="12954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130573</xdr:rowOff>
    </xdr:from>
    <xdr:ext cx="762000" cy="259045"/>
    <xdr:sp macro="" textlink="">
      <xdr:nvSpPr>
        <xdr:cNvPr id="459" name="テキスト ボックス 458"/>
        <xdr:cNvSpPr txBox="1"/>
      </xdr:nvSpPr>
      <xdr:spPr>
        <a:xfrm>
          <a:off x="12623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兵庫県加東市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43447</xdr:rowOff>
    </xdr:from>
    <xdr:to>
      <xdr:col>4</xdr:col>
      <xdr:colOff>1117600</xdr:colOff>
      <xdr:row>14</xdr:row>
      <xdr:rowOff>62039</xdr:rowOff>
    </xdr:to>
    <xdr:cxnSp macro="">
      <xdr:nvCxnSpPr>
        <xdr:cNvPr id="50" name="直線コネクタ 49"/>
        <xdr:cNvCxnSpPr/>
      </xdr:nvCxnSpPr>
      <xdr:spPr bwMode="auto">
        <a:xfrm>
          <a:off x="5003800" y="2491372"/>
          <a:ext cx="647700" cy="18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28313</xdr:rowOff>
    </xdr:from>
    <xdr:ext cx="762000" cy="259045"/>
    <xdr:sp macro="" textlink="">
      <xdr:nvSpPr>
        <xdr:cNvPr id="51" name="人口1人当たり決算額の推移平均値テキスト130"/>
        <xdr:cNvSpPr txBox="1"/>
      </xdr:nvSpPr>
      <xdr:spPr>
        <a:xfrm>
          <a:off x="5740400" y="2647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43447</xdr:rowOff>
    </xdr:from>
    <xdr:to>
      <xdr:col>4</xdr:col>
      <xdr:colOff>469900</xdr:colOff>
      <xdr:row>14</xdr:row>
      <xdr:rowOff>85757</xdr:rowOff>
    </xdr:to>
    <xdr:cxnSp macro="">
      <xdr:nvCxnSpPr>
        <xdr:cNvPr id="53" name="直線コネクタ 52"/>
        <xdr:cNvCxnSpPr/>
      </xdr:nvCxnSpPr>
      <xdr:spPr bwMode="auto">
        <a:xfrm flipV="1">
          <a:off x="4305300" y="2491372"/>
          <a:ext cx="698500" cy="42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13735</xdr:rowOff>
    </xdr:from>
    <xdr:to>
      <xdr:col>4</xdr:col>
      <xdr:colOff>520700</xdr:colOff>
      <xdr:row>15</xdr:row>
      <xdr:rowOff>115335</xdr:rowOff>
    </xdr:to>
    <xdr:sp macro="" textlink="">
      <xdr:nvSpPr>
        <xdr:cNvPr id="54" name="フローチャート : 判断 53"/>
        <xdr:cNvSpPr/>
      </xdr:nvSpPr>
      <xdr:spPr bwMode="auto">
        <a:xfrm>
          <a:off x="49530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100112</xdr:rowOff>
    </xdr:from>
    <xdr:ext cx="736600" cy="259045"/>
    <xdr:sp macro="" textlink="">
      <xdr:nvSpPr>
        <xdr:cNvPr id="55" name="テキスト ボックス 54"/>
        <xdr:cNvSpPr txBox="1"/>
      </xdr:nvSpPr>
      <xdr:spPr>
        <a:xfrm>
          <a:off x="4622800" y="271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85757</xdr:rowOff>
    </xdr:from>
    <xdr:to>
      <xdr:col>3</xdr:col>
      <xdr:colOff>904875</xdr:colOff>
      <xdr:row>14</xdr:row>
      <xdr:rowOff>125533</xdr:rowOff>
    </xdr:to>
    <xdr:cxnSp macro="">
      <xdr:nvCxnSpPr>
        <xdr:cNvPr id="56" name="直線コネクタ 55"/>
        <xdr:cNvCxnSpPr/>
      </xdr:nvCxnSpPr>
      <xdr:spPr bwMode="auto">
        <a:xfrm flipV="1">
          <a:off x="3606800" y="2533682"/>
          <a:ext cx="698500" cy="39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123768</xdr:rowOff>
    </xdr:from>
    <xdr:to>
      <xdr:col>3</xdr:col>
      <xdr:colOff>955675</xdr:colOff>
      <xdr:row>14</xdr:row>
      <xdr:rowOff>53918</xdr:rowOff>
    </xdr:to>
    <xdr:sp macro="" textlink="">
      <xdr:nvSpPr>
        <xdr:cNvPr id="57" name="フローチャート : 判断 56"/>
        <xdr:cNvSpPr/>
      </xdr:nvSpPr>
      <xdr:spPr bwMode="auto">
        <a:xfrm>
          <a:off x="42545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64095</xdr:rowOff>
    </xdr:from>
    <xdr:ext cx="762000" cy="259045"/>
    <xdr:sp macro="" textlink="">
      <xdr:nvSpPr>
        <xdr:cNvPr id="58" name="テキスト ボックス 57"/>
        <xdr:cNvSpPr txBox="1"/>
      </xdr:nvSpPr>
      <xdr:spPr>
        <a:xfrm>
          <a:off x="39243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84119</xdr:rowOff>
    </xdr:from>
    <xdr:to>
      <xdr:col>3</xdr:col>
      <xdr:colOff>206375</xdr:colOff>
      <xdr:row>14</xdr:row>
      <xdr:rowOff>125533</xdr:rowOff>
    </xdr:to>
    <xdr:cxnSp macro="">
      <xdr:nvCxnSpPr>
        <xdr:cNvPr id="59" name="直線コネクタ 58"/>
        <xdr:cNvCxnSpPr/>
      </xdr:nvCxnSpPr>
      <xdr:spPr bwMode="auto">
        <a:xfrm>
          <a:off x="2908300" y="2532044"/>
          <a:ext cx="698500" cy="41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8992</xdr:rowOff>
    </xdr:from>
    <xdr:to>
      <xdr:col>3</xdr:col>
      <xdr:colOff>257175</xdr:colOff>
      <xdr:row>14</xdr:row>
      <xdr:rowOff>110592</xdr:rowOff>
    </xdr:to>
    <xdr:sp macro="" textlink="">
      <xdr:nvSpPr>
        <xdr:cNvPr id="60" name="フローチャート : 判断 59"/>
        <xdr:cNvSpPr/>
      </xdr:nvSpPr>
      <xdr:spPr bwMode="auto">
        <a:xfrm>
          <a:off x="35560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120769</xdr:rowOff>
    </xdr:from>
    <xdr:ext cx="762000" cy="259045"/>
    <xdr:sp macro="" textlink="">
      <xdr:nvSpPr>
        <xdr:cNvPr id="61" name="テキスト ボックス 60"/>
        <xdr:cNvSpPr txBox="1"/>
      </xdr:nvSpPr>
      <xdr:spPr>
        <a:xfrm>
          <a:off x="32258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152019</xdr:rowOff>
    </xdr:from>
    <xdr:to>
      <xdr:col>2</xdr:col>
      <xdr:colOff>692150</xdr:colOff>
      <xdr:row>14</xdr:row>
      <xdr:rowOff>82169</xdr:rowOff>
    </xdr:to>
    <xdr:sp macro="" textlink="">
      <xdr:nvSpPr>
        <xdr:cNvPr id="62" name="フローチャート : 判断 61"/>
        <xdr:cNvSpPr/>
      </xdr:nvSpPr>
      <xdr:spPr bwMode="auto">
        <a:xfrm>
          <a:off x="28575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92346</xdr:rowOff>
    </xdr:from>
    <xdr:ext cx="762000" cy="259045"/>
    <xdr:sp macro="" textlink="">
      <xdr:nvSpPr>
        <xdr:cNvPr id="63" name="テキスト ボックス 62"/>
        <xdr:cNvSpPr txBox="1"/>
      </xdr:nvSpPr>
      <xdr:spPr>
        <a:xfrm>
          <a:off x="2527300" y="219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11239</xdr:rowOff>
    </xdr:from>
    <xdr:to>
      <xdr:col>5</xdr:col>
      <xdr:colOff>34925</xdr:colOff>
      <xdr:row>14</xdr:row>
      <xdr:rowOff>112839</xdr:rowOff>
    </xdr:to>
    <xdr:sp macro="" textlink="">
      <xdr:nvSpPr>
        <xdr:cNvPr id="69" name="円/楕円 68"/>
        <xdr:cNvSpPr/>
      </xdr:nvSpPr>
      <xdr:spPr bwMode="auto">
        <a:xfrm>
          <a:off x="5600700" y="2459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27766</xdr:rowOff>
    </xdr:from>
    <xdr:ext cx="762000" cy="259045"/>
    <xdr:sp macro="" textlink="">
      <xdr:nvSpPr>
        <xdr:cNvPr id="70" name="人口1人当たり決算額の推移該当値テキスト130"/>
        <xdr:cNvSpPr txBox="1"/>
      </xdr:nvSpPr>
      <xdr:spPr>
        <a:xfrm>
          <a:off x="5740400" y="230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94,910</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164097</xdr:rowOff>
    </xdr:from>
    <xdr:to>
      <xdr:col>4</xdr:col>
      <xdr:colOff>520700</xdr:colOff>
      <xdr:row>14</xdr:row>
      <xdr:rowOff>94247</xdr:rowOff>
    </xdr:to>
    <xdr:sp macro="" textlink="">
      <xdr:nvSpPr>
        <xdr:cNvPr id="71" name="円/楕円 70"/>
        <xdr:cNvSpPr/>
      </xdr:nvSpPr>
      <xdr:spPr bwMode="auto">
        <a:xfrm>
          <a:off x="4953000" y="2440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104424</xdr:rowOff>
    </xdr:from>
    <xdr:ext cx="736600" cy="259045"/>
    <xdr:sp macro="" textlink="">
      <xdr:nvSpPr>
        <xdr:cNvPr id="72" name="テキスト ボックス 71"/>
        <xdr:cNvSpPr txBox="1"/>
      </xdr:nvSpPr>
      <xdr:spPr>
        <a:xfrm>
          <a:off x="4622800" y="2209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95,886</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34957</xdr:rowOff>
    </xdr:from>
    <xdr:to>
      <xdr:col>3</xdr:col>
      <xdr:colOff>955675</xdr:colOff>
      <xdr:row>14</xdr:row>
      <xdr:rowOff>136557</xdr:rowOff>
    </xdr:to>
    <xdr:sp macro="" textlink="">
      <xdr:nvSpPr>
        <xdr:cNvPr id="73" name="円/楕円 72"/>
        <xdr:cNvSpPr/>
      </xdr:nvSpPr>
      <xdr:spPr bwMode="auto">
        <a:xfrm>
          <a:off x="4254500" y="2482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121334</xdr:rowOff>
    </xdr:from>
    <xdr:ext cx="762000" cy="259045"/>
    <xdr:sp macro="" textlink="">
      <xdr:nvSpPr>
        <xdr:cNvPr id="74" name="テキスト ボックス 73"/>
        <xdr:cNvSpPr txBox="1"/>
      </xdr:nvSpPr>
      <xdr:spPr>
        <a:xfrm>
          <a:off x="3924300" y="2569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93,665</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74733</xdr:rowOff>
    </xdr:from>
    <xdr:to>
      <xdr:col>3</xdr:col>
      <xdr:colOff>257175</xdr:colOff>
      <xdr:row>15</xdr:row>
      <xdr:rowOff>4883</xdr:rowOff>
    </xdr:to>
    <xdr:sp macro="" textlink="">
      <xdr:nvSpPr>
        <xdr:cNvPr id="75" name="円/楕円 74"/>
        <xdr:cNvSpPr/>
      </xdr:nvSpPr>
      <xdr:spPr bwMode="auto">
        <a:xfrm>
          <a:off x="3556000" y="2522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161110</xdr:rowOff>
    </xdr:from>
    <xdr:ext cx="762000" cy="259045"/>
    <xdr:sp macro="" textlink="">
      <xdr:nvSpPr>
        <xdr:cNvPr id="76" name="テキスト ボックス 75"/>
        <xdr:cNvSpPr txBox="1"/>
      </xdr:nvSpPr>
      <xdr:spPr>
        <a:xfrm>
          <a:off x="3225800" y="260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91,577</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33319</xdr:rowOff>
    </xdr:from>
    <xdr:to>
      <xdr:col>2</xdr:col>
      <xdr:colOff>692150</xdr:colOff>
      <xdr:row>14</xdr:row>
      <xdr:rowOff>134919</xdr:rowOff>
    </xdr:to>
    <xdr:sp macro="" textlink="">
      <xdr:nvSpPr>
        <xdr:cNvPr id="77" name="円/楕円 76"/>
        <xdr:cNvSpPr/>
      </xdr:nvSpPr>
      <xdr:spPr bwMode="auto">
        <a:xfrm>
          <a:off x="2857500" y="2481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119696</xdr:rowOff>
    </xdr:from>
    <xdr:ext cx="762000" cy="259045"/>
    <xdr:sp macro="" textlink="">
      <xdr:nvSpPr>
        <xdr:cNvPr id="78" name="テキスト ボックス 77"/>
        <xdr:cNvSpPr txBox="1"/>
      </xdr:nvSpPr>
      <xdr:spPr>
        <a:xfrm>
          <a:off x="2527300" y="256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93,751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53322</xdr:rowOff>
    </xdr:from>
    <xdr:to>
      <xdr:col>4</xdr:col>
      <xdr:colOff>1117600</xdr:colOff>
      <xdr:row>37</xdr:row>
      <xdr:rowOff>103020</xdr:rowOff>
    </xdr:to>
    <xdr:cxnSp macro="">
      <xdr:nvCxnSpPr>
        <xdr:cNvPr id="110" name="直線コネクタ 109"/>
        <xdr:cNvCxnSpPr/>
      </xdr:nvCxnSpPr>
      <xdr:spPr bwMode="auto">
        <a:xfrm>
          <a:off x="5003800" y="7178022"/>
          <a:ext cx="647700" cy="49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144116</xdr:rowOff>
    </xdr:from>
    <xdr:ext cx="762000" cy="259045"/>
    <xdr:sp macro="" textlink="">
      <xdr:nvSpPr>
        <xdr:cNvPr id="111" name="人口1人当たり決算額の推移平均値テキスト445"/>
        <xdr:cNvSpPr txBox="1"/>
      </xdr:nvSpPr>
      <xdr:spPr>
        <a:xfrm>
          <a:off x="5740400" y="6754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53322</xdr:rowOff>
    </xdr:from>
    <xdr:to>
      <xdr:col>4</xdr:col>
      <xdr:colOff>469900</xdr:colOff>
      <xdr:row>37</xdr:row>
      <xdr:rowOff>61003</xdr:rowOff>
    </xdr:to>
    <xdr:cxnSp macro="">
      <xdr:nvCxnSpPr>
        <xdr:cNvPr id="113" name="直線コネクタ 112"/>
        <xdr:cNvCxnSpPr/>
      </xdr:nvCxnSpPr>
      <xdr:spPr bwMode="auto">
        <a:xfrm flipV="1">
          <a:off x="4305300" y="7178022"/>
          <a:ext cx="698500" cy="7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70522</xdr:rowOff>
    </xdr:from>
    <xdr:ext cx="736600" cy="259045"/>
    <xdr:sp macro="" textlink="">
      <xdr:nvSpPr>
        <xdr:cNvPr id="115" name="テキスト ボックス 114"/>
        <xdr:cNvSpPr txBox="1"/>
      </xdr:nvSpPr>
      <xdr:spPr>
        <a:xfrm>
          <a:off x="4622800" y="668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141059</xdr:rowOff>
    </xdr:from>
    <xdr:to>
      <xdr:col>3</xdr:col>
      <xdr:colOff>904875</xdr:colOff>
      <xdr:row>37</xdr:row>
      <xdr:rowOff>61003</xdr:rowOff>
    </xdr:to>
    <xdr:cxnSp macro="">
      <xdr:nvCxnSpPr>
        <xdr:cNvPr id="116" name="直線コネクタ 115"/>
        <xdr:cNvCxnSpPr/>
      </xdr:nvCxnSpPr>
      <xdr:spPr bwMode="auto">
        <a:xfrm>
          <a:off x="3606800" y="7094309"/>
          <a:ext cx="698500" cy="91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7" name="フローチャート : 判断 116"/>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327720</xdr:rowOff>
    </xdr:from>
    <xdr:ext cx="762000" cy="259045"/>
    <xdr:sp macro="" textlink="">
      <xdr:nvSpPr>
        <xdr:cNvPr id="118" name="テキスト ボックス 117"/>
        <xdr:cNvSpPr txBox="1"/>
      </xdr:nvSpPr>
      <xdr:spPr>
        <a:xfrm>
          <a:off x="39243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89829</xdr:rowOff>
    </xdr:from>
    <xdr:to>
      <xdr:col>3</xdr:col>
      <xdr:colOff>206375</xdr:colOff>
      <xdr:row>36</xdr:row>
      <xdr:rowOff>141059</xdr:rowOff>
    </xdr:to>
    <xdr:cxnSp macro="">
      <xdr:nvCxnSpPr>
        <xdr:cNvPr id="119" name="直線コネクタ 118"/>
        <xdr:cNvCxnSpPr/>
      </xdr:nvCxnSpPr>
      <xdr:spPr bwMode="auto">
        <a:xfrm>
          <a:off x="2908300" y="7043079"/>
          <a:ext cx="698500" cy="51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20" name="フローチャート : 判断 119"/>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271164</xdr:rowOff>
    </xdr:from>
    <xdr:ext cx="762000" cy="259045"/>
    <xdr:sp macro="" textlink="">
      <xdr:nvSpPr>
        <xdr:cNvPr id="121" name="テキスト ボックス 120"/>
        <xdr:cNvSpPr txBox="1"/>
      </xdr:nvSpPr>
      <xdr:spPr>
        <a:xfrm>
          <a:off x="32258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22" name="フローチャート : 判断 121"/>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226771</xdr:rowOff>
    </xdr:from>
    <xdr:ext cx="762000" cy="259045"/>
    <xdr:sp macro="" textlink="">
      <xdr:nvSpPr>
        <xdr:cNvPr id="123" name="テキスト ボックス 122"/>
        <xdr:cNvSpPr txBox="1"/>
      </xdr:nvSpPr>
      <xdr:spPr>
        <a:xfrm>
          <a:off x="2527300" y="649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52220</xdr:rowOff>
    </xdr:from>
    <xdr:to>
      <xdr:col>5</xdr:col>
      <xdr:colOff>34925</xdr:colOff>
      <xdr:row>37</xdr:row>
      <xdr:rowOff>153820</xdr:rowOff>
    </xdr:to>
    <xdr:sp macro="" textlink="">
      <xdr:nvSpPr>
        <xdr:cNvPr id="129" name="円/楕円 128"/>
        <xdr:cNvSpPr/>
      </xdr:nvSpPr>
      <xdr:spPr bwMode="auto">
        <a:xfrm>
          <a:off x="5600700" y="7176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24297</xdr:rowOff>
    </xdr:from>
    <xdr:ext cx="762000" cy="259045"/>
    <xdr:sp macro="" textlink="">
      <xdr:nvSpPr>
        <xdr:cNvPr id="130" name="人口1人当たり決算額の推移該当値テキスト445"/>
        <xdr:cNvSpPr txBox="1"/>
      </xdr:nvSpPr>
      <xdr:spPr>
        <a:xfrm>
          <a:off x="5740400" y="714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11,049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2522</xdr:rowOff>
    </xdr:from>
    <xdr:to>
      <xdr:col>4</xdr:col>
      <xdr:colOff>520700</xdr:colOff>
      <xdr:row>37</xdr:row>
      <xdr:rowOff>104122</xdr:rowOff>
    </xdr:to>
    <xdr:sp macro="" textlink="">
      <xdr:nvSpPr>
        <xdr:cNvPr id="131" name="円/楕円 130"/>
        <xdr:cNvSpPr/>
      </xdr:nvSpPr>
      <xdr:spPr bwMode="auto">
        <a:xfrm>
          <a:off x="4953000" y="7127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88899</xdr:rowOff>
    </xdr:from>
    <xdr:ext cx="736600" cy="259045"/>
    <xdr:sp macro="" textlink="">
      <xdr:nvSpPr>
        <xdr:cNvPr id="132" name="テキスト ボックス 131"/>
        <xdr:cNvSpPr txBox="1"/>
      </xdr:nvSpPr>
      <xdr:spPr>
        <a:xfrm>
          <a:off x="4622800" y="7213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13,223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10203</xdr:rowOff>
    </xdr:from>
    <xdr:to>
      <xdr:col>3</xdr:col>
      <xdr:colOff>955675</xdr:colOff>
      <xdr:row>37</xdr:row>
      <xdr:rowOff>111803</xdr:rowOff>
    </xdr:to>
    <xdr:sp macro="" textlink="">
      <xdr:nvSpPr>
        <xdr:cNvPr id="133" name="円/楕円 132"/>
        <xdr:cNvSpPr/>
      </xdr:nvSpPr>
      <xdr:spPr bwMode="auto">
        <a:xfrm>
          <a:off x="4254500" y="7134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96580</xdr:rowOff>
    </xdr:from>
    <xdr:ext cx="762000" cy="259045"/>
    <xdr:sp macro="" textlink="">
      <xdr:nvSpPr>
        <xdr:cNvPr id="134" name="テキスト ボックス 133"/>
        <xdr:cNvSpPr txBox="1"/>
      </xdr:nvSpPr>
      <xdr:spPr>
        <a:xfrm>
          <a:off x="3924300" y="7221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12,887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90259</xdr:rowOff>
    </xdr:from>
    <xdr:to>
      <xdr:col>3</xdr:col>
      <xdr:colOff>257175</xdr:colOff>
      <xdr:row>37</xdr:row>
      <xdr:rowOff>20409</xdr:rowOff>
    </xdr:to>
    <xdr:sp macro="" textlink="">
      <xdr:nvSpPr>
        <xdr:cNvPr id="135" name="円/楕円 134"/>
        <xdr:cNvSpPr/>
      </xdr:nvSpPr>
      <xdr:spPr bwMode="auto">
        <a:xfrm>
          <a:off x="3556000" y="7043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5186</xdr:rowOff>
    </xdr:from>
    <xdr:ext cx="762000" cy="259045"/>
    <xdr:sp macro="" textlink="">
      <xdr:nvSpPr>
        <xdr:cNvPr id="136" name="テキスト ボックス 135"/>
        <xdr:cNvSpPr txBox="1"/>
      </xdr:nvSpPr>
      <xdr:spPr>
        <a:xfrm>
          <a:off x="3225800" y="712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16,885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39029</xdr:rowOff>
    </xdr:from>
    <xdr:to>
      <xdr:col>2</xdr:col>
      <xdr:colOff>692150</xdr:colOff>
      <xdr:row>36</xdr:row>
      <xdr:rowOff>140629</xdr:rowOff>
    </xdr:to>
    <xdr:sp macro="" textlink="">
      <xdr:nvSpPr>
        <xdr:cNvPr id="137" name="円/楕円 136"/>
        <xdr:cNvSpPr/>
      </xdr:nvSpPr>
      <xdr:spPr bwMode="auto">
        <a:xfrm>
          <a:off x="2857500" y="6992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125406</xdr:rowOff>
    </xdr:from>
    <xdr:ext cx="762000" cy="259045"/>
    <xdr:sp macro="" textlink="">
      <xdr:nvSpPr>
        <xdr:cNvPr id="138" name="テキスト ボックス 137"/>
        <xdr:cNvSpPr txBox="1"/>
      </xdr:nvSpPr>
      <xdr:spPr>
        <a:xfrm>
          <a:off x="2527300" y="707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19,126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40,329
39,392
157.55
19,892,511
19,448,299
431,032
11,926,454
20,452,542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27457</xdr:rowOff>
    </xdr:from>
    <xdr:to>
      <xdr:col>6</xdr:col>
      <xdr:colOff>511175</xdr:colOff>
      <xdr:row>36</xdr:row>
      <xdr:rowOff>120589</xdr:rowOff>
    </xdr:to>
    <xdr:cxnSp macro="">
      <xdr:nvCxnSpPr>
        <xdr:cNvPr id="59" name="直線コネクタ 58"/>
        <xdr:cNvCxnSpPr/>
      </xdr:nvCxnSpPr>
      <xdr:spPr>
        <a:xfrm>
          <a:off x="3797300" y="6199657"/>
          <a:ext cx="838200" cy="9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154411</xdr:rowOff>
    </xdr:from>
    <xdr:ext cx="534377" cy="259045"/>
    <xdr:sp macro="" textlink="">
      <xdr:nvSpPr>
        <xdr:cNvPr id="60" name="人件費平均値テキスト"/>
        <xdr:cNvSpPr txBox="1"/>
      </xdr:nvSpPr>
      <xdr:spPr>
        <a:xfrm>
          <a:off x="4686300" y="5812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18725</xdr:rowOff>
    </xdr:from>
    <xdr:to>
      <xdr:col>5</xdr:col>
      <xdr:colOff>358775</xdr:colOff>
      <xdr:row>36</xdr:row>
      <xdr:rowOff>27457</xdr:rowOff>
    </xdr:to>
    <xdr:cxnSp macro="">
      <xdr:nvCxnSpPr>
        <xdr:cNvPr id="62" name="直線コネクタ 61"/>
        <xdr:cNvCxnSpPr/>
      </xdr:nvCxnSpPr>
      <xdr:spPr>
        <a:xfrm>
          <a:off x="2908300" y="6190925"/>
          <a:ext cx="889000" cy="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45100</xdr:rowOff>
    </xdr:from>
    <xdr:to>
      <xdr:col>5</xdr:col>
      <xdr:colOff>409575</xdr:colOff>
      <xdr:row>34</xdr:row>
      <xdr:rowOff>146700</xdr:rowOff>
    </xdr:to>
    <xdr:sp macro="" textlink="">
      <xdr:nvSpPr>
        <xdr:cNvPr id="63" name="フローチャート : 判断 62"/>
        <xdr:cNvSpPr/>
      </xdr:nvSpPr>
      <xdr:spPr>
        <a:xfrm>
          <a:off x="3746500" y="587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163227</xdr:rowOff>
    </xdr:from>
    <xdr:ext cx="534377" cy="259045"/>
    <xdr:sp macro="" textlink="">
      <xdr:nvSpPr>
        <xdr:cNvPr id="64" name="テキスト ボックス 63"/>
        <xdr:cNvSpPr txBox="1"/>
      </xdr:nvSpPr>
      <xdr:spPr>
        <a:xfrm>
          <a:off x="3530111" y="564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18725</xdr:rowOff>
    </xdr:from>
    <xdr:to>
      <xdr:col>4</xdr:col>
      <xdr:colOff>155575</xdr:colOff>
      <xdr:row>36</xdr:row>
      <xdr:rowOff>101844</xdr:rowOff>
    </xdr:to>
    <xdr:cxnSp macro="">
      <xdr:nvCxnSpPr>
        <xdr:cNvPr id="65" name="直線コネクタ 64"/>
        <xdr:cNvCxnSpPr/>
      </xdr:nvCxnSpPr>
      <xdr:spPr>
        <a:xfrm flipV="1">
          <a:off x="2019300" y="6190925"/>
          <a:ext cx="889000" cy="8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106091</xdr:rowOff>
    </xdr:from>
    <xdr:to>
      <xdr:col>4</xdr:col>
      <xdr:colOff>206375</xdr:colOff>
      <xdr:row>33</xdr:row>
      <xdr:rowOff>36241</xdr:rowOff>
    </xdr:to>
    <xdr:sp macro="" textlink="">
      <xdr:nvSpPr>
        <xdr:cNvPr id="66" name="フローチャート : 判断 65"/>
        <xdr:cNvSpPr/>
      </xdr:nvSpPr>
      <xdr:spPr>
        <a:xfrm>
          <a:off x="2857500" y="559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52768</xdr:rowOff>
    </xdr:from>
    <xdr:ext cx="534377" cy="259045"/>
    <xdr:sp macro="" textlink="">
      <xdr:nvSpPr>
        <xdr:cNvPr id="67" name="テキスト ボックス 66"/>
        <xdr:cNvSpPr txBox="1"/>
      </xdr:nvSpPr>
      <xdr:spPr>
        <a:xfrm>
          <a:off x="2641111" y="536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149827</xdr:rowOff>
    </xdr:from>
    <xdr:to>
      <xdr:col>2</xdr:col>
      <xdr:colOff>638175</xdr:colOff>
      <xdr:row>36</xdr:row>
      <xdr:rowOff>101844</xdr:rowOff>
    </xdr:to>
    <xdr:cxnSp macro="">
      <xdr:nvCxnSpPr>
        <xdr:cNvPr id="68" name="直線コネクタ 67"/>
        <xdr:cNvCxnSpPr/>
      </xdr:nvCxnSpPr>
      <xdr:spPr>
        <a:xfrm>
          <a:off x="1130300" y="6150577"/>
          <a:ext cx="889000" cy="12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130734</xdr:rowOff>
    </xdr:from>
    <xdr:to>
      <xdr:col>3</xdr:col>
      <xdr:colOff>3175</xdr:colOff>
      <xdr:row>33</xdr:row>
      <xdr:rowOff>60884</xdr:rowOff>
    </xdr:to>
    <xdr:sp macro="" textlink="">
      <xdr:nvSpPr>
        <xdr:cNvPr id="69" name="フローチャート : 判断 68"/>
        <xdr:cNvSpPr/>
      </xdr:nvSpPr>
      <xdr:spPr>
        <a:xfrm>
          <a:off x="1968500" y="56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77411</xdr:rowOff>
    </xdr:from>
    <xdr:ext cx="534377" cy="259045"/>
    <xdr:sp macro="" textlink="">
      <xdr:nvSpPr>
        <xdr:cNvPr id="70" name="テキスト ボックス 69"/>
        <xdr:cNvSpPr txBox="1"/>
      </xdr:nvSpPr>
      <xdr:spPr>
        <a:xfrm>
          <a:off x="1752111" y="53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91895</xdr:rowOff>
    </xdr:from>
    <xdr:to>
      <xdr:col>1</xdr:col>
      <xdr:colOff>485775</xdr:colOff>
      <xdr:row>33</xdr:row>
      <xdr:rowOff>22045</xdr:rowOff>
    </xdr:to>
    <xdr:sp macro="" textlink="">
      <xdr:nvSpPr>
        <xdr:cNvPr id="71" name="フローチャート : 判断 70"/>
        <xdr:cNvSpPr/>
      </xdr:nvSpPr>
      <xdr:spPr>
        <a:xfrm>
          <a:off x="1079500" y="55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38572</xdr:rowOff>
    </xdr:from>
    <xdr:ext cx="534377" cy="259045"/>
    <xdr:sp macro="" textlink="">
      <xdr:nvSpPr>
        <xdr:cNvPr id="72" name="テキスト ボックス 71"/>
        <xdr:cNvSpPr txBox="1"/>
      </xdr:nvSpPr>
      <xdr:spPr>
        <a:xfrm>
          <a:off x="863111" y="53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69789</xdr:rowOff>
    </xdr:from>
    <xdr:to>
      <xdr:col>6</xdr:col>
      <xdr:colOff>561975</xdr:colOff>
      <xdr:row>36</xdr:row>
      <xdr:rowOff>171389</xdr:rowOff>
    </xdr:to>
    <xdr:sp macro="" textlink="">
      <xdr:nvSpPr>
        <xdr:cNvPr id="78" name="円/楕円 77"/>
        <xdr:cNvSpPr/>
      </xdr:nvSpPr>
      <xdr:spPr>
        <a:xfrm>
          <a:off x="4584700" y="624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48216</xdr:rowOff>
    </xdr:from>
    <xdr:ext cx="534377" cy="259045"/>
    <xdr:sp macro="" textlink="">
      <xdr:nvSpPr>
        <xdr:cNvPr id="79" name="人件費該当値テキスト"/>
        <xdr:cNvSpPr txBox="1"/>
      </xdr:nvSpPr>
      <xdr:spPr>
        <a:xfrm>
          <a:off x="4686300" y="622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55,836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148107</xdr:rowOff>
    </xdr:from>
    <xdr:to>
      <xdr:col>5</xdr:col>
      <xdr:colOff>409575</xdr:colOff>
      <xdr:row>36</xdr:row>
      <xdr:rowOff>78257</xdr:rowOff>
    </xdr:to>
    <xdr:sp macro="" textlink="">
      <xdr:nvSpPr>
        <xdr:cNvPr id="80" name="円/楕円 79"/>
        <xdr:cNvSpPr/>
      </xdr:nvSpPr>
      <xdr:spPr>
        <a:xfrm>
          <a:off x="3746500" y="614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69384</xdr:rowOff>
    </xdr:from>
    <xdr:ext cx="534377" cy="259045"/>
    <xdr:sp macro="" textlink="">
      <xdr:nvSpPr>
        <xdr:cNvPr id="81" name="テキスト ボックス 80"/>
        <xdr:cNvSpPr txBox="1"/>
      </xdr:nvSpPr>
      <xdr:spPr>
        <a:xfrm>
          <a:off x="3530111" y="624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59,910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139375</xdr:rowOff>
    </xdr:from>
    <xdr:to>
      <xdr:col>4</xdr:col>
      <xdr:colOff>206375</xdr:colOff>
      <xdr:row>36</xdr:row>
      <xdr:rowOff>69525</xdr:rowOff>
    </xdr:to>
    <xdr:sp macro="" textlink="">
      <xdr:nvSpPr>
        <xdr:cNvPr id="82" name="円/楕円 81"/>
        <xdr:cNvSpPr/>
      </xdr:nvSpPr>
      <xdr:spPr>
        <a:xfrm>
          <a:off x="2857500" y="614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60652</xdr:rowOff>
    </xdr:from>
    <xdr:ext cx="534377" cy="259045"/>
    <xdr:sp macro="" textlink="">
      <xdr:nvSpPr>
        <xdr:cNvPr id="83" name="テキスト ボックス 82"/>
        <xdr:cNvSpPr txBox="1"/>
      </xdr:nvSpPr>
      <xdr:spPr>
        <a:xfrm>
          <a:off x="2641111" y="623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60,292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51044</xdr:rowOff>
    </xdr:from>
    <xdr:to>
      <xdr:col>3</xdr:col>
      <xdr:colOff>3175</xdr:colOff>
      <xdr:row>36</xdr:row>
      <xdr:rowOff>152644</xdr:rowOff>
    </xdr:to>
    <xdr:sp macro="" textlink="">
      <xdr:nvSpPr>
        <xdr:cNvPr id="84" name="円/楕円 83"/>
        <xdr:cNvSpPr/>
      </xdr:nvSpPr>
      <xdr:spPr>
        <a:xfrm>
          <a:off x="1968500" y="622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143771</xdr:rowOff>
    </xdr:from>
    <xdr:ext cx="534377" cy="259045"/>
    <xdr:sp macro="" textlink="">
      <xdr:nvSpPr>
        <xdr:cNvPr id="85" name="テキスト ボックス 84"/>
        <xdr:cNvSpPr txBox="1"/>
      </xdr:nvSpPr>
      <xdr:spPr>
        <a:xfrm>
          <a:off x="1752111" y="631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56,656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99027</xdr:rowOff>
    </xdr:from>
    <xdr:to>
      <xdr:col>1</xdr:col>
      <xdr:colOff>485775</xdr:colOff>
      <xdr:row>36</xdr:row>
      <xdr:rowOff>29177</xdr:rowOff>
    </xdr:to>
    <xdr:sp macro="" textlink="">
      <xdr:nvSpPr>
        <xdr:cNvPr id="86" name="円/楕円 85"/>
        <xdr:cNvSpPr/>
      </xdr:nvSpPr>
      <xdr:spPr>
        <a:xfrm>
          <a:off x="1079500" y="609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20304</xdr:rowOff>
    </xdr:from>
    <xdr:ext cx="534377" cy="259045"/>
    <xdr:sp macro="" textlink="">
      <xdr:nvSpPr>
        <xdr:cNvPr id="87" name="テキスト ボックス 86"/>
        <xdr:cNvSpPr txBox="1"/>
      </xdr:nvSpPr>
      <xdr:spPr>
        <a:xfrm>
          <a:off x="863111" y="619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114619</xdr:rowOff>
    </xdr:from>
    <xdr:to>
      <xdr:col>6</xdr:col>
      <xdr:colOff>511175</xdr:colOff>
      <xdr:row>57</xdr:row>
      <xdr:rowOff>119442</xdr:rowOff>
    </xdr:to>
    <xdr:cxnSp macro="">
      <xdr:nvCxnSpPr>
        <xdr:cNvPr id="116" name="直線コネクタ 115"/>
        <xdr:cNvCxnSpPr/>
      </xdr:nvCxnSpPr>
      <xdr:spPr>
        <a:xfrm>
          <a:off x="3797300" y="9887269"/>
          <a:ext cx="8382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50300</xdr:rowOff>
    </xdr:from>
    <xdr:ext cx="534377" cy="259045"/>
    <xdr:sp macro="" textlink="">
      <xdr:nvSpPr>
        <xdr:cNvPr id="117" name="物件費平均値テキスト"/>
        <xdr:cNvSpPr txBox="1"/>
      </xdr:nvSpPr>
      <xdr:spPr>
        <a:xfrm>
          <a:off x="4686300" y="9822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114619</xdr:rowOff>
    </xdr:from>
    <xdr:to>
      <xdr:col>5</xdr:col>
      <xdr:colOff>358775</xdr:colOff>
      <xdr:row>57</xdr:row>
      <xdr:rowOff>131166</xdr:rowOff>
    </xdr:to>
    <xdr:cxnSp macro="">
      <xdr:nvCxnSpPr>
        <xdr:cNvPr id="119" name="直線コネクタ 118"/>
        <xdr:cNvCxnSpPr/>
      </xdr:nvCxnSpPr>
      <xdr:spPr>
        <a:xfrm flipV="1">
          <a:off x="2908300" y="9887269"/>
          <a:ext cx="889000" cy="1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69217</xdr:rowOff>
    </xdr:from>
    <xdr:to>
      <xdr:col>5</xdr:col>
      <xdr:colOff>409575</xdr:colOff>
      <xdr:row>57</xdr:row>
      <xdr:rowOff>170817</xdr:rowOff>
    </xdr:to>
    <xdr:sp macro="" textlink="">
      <xdr:nvSpPr>
        <xdr:cNvPr id="120" name="フローチャート : 判断 119"/>
        <xdr:cNvSpPr/>
      </xdr:nvSpPr>
      <xdr:spPr>
        <a:xfrm>
          <a:off x="3746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161944</xdr:rowOff>
    </xdr:from>
    <xdr:ext cx="534377" cy="259045"/>
    <xdr:sp macro="" textlink="">
      <xdr:nvSpPr>
        <xdr:cNvPr id="121" name="テキスト ボックス 120"/>
        <xdr:cNvSpPr txBox="1"/>
      </xdr:nvSpPr>
      <xdr:spPr>
        <a:xfrm>
          <a:off x="3530111" y="993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131166</xdr:rowOff>
    </xdr:from>
    <xdr:to>
      <xdr:col>4</xdr:col>
      <xdr:colOff>155575</xdr:colOff>
      <xdr:row>57</xdr:row>
      <xdr:rowOff>141944</xdr:rowOff>
    </xdr:to>
    <xdr:cxnSp macro="">
      <xdr:nvCxnSpPr>
        <xdr:cNvPr id="122" name="直線コネクタ 121"/>
        <xdr:cNvCxnSpPr/>
      </xdr:nvCxnSpPr>
      <xdr:spPr>
        <a:xfrm flipV="1">
          <a:off x="2019300" y="9903816"/>
          <a:ext cx="889000" cy="1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76624</xdr:rowOff>
    </xdr:from>
    <xdr:to>
      <xdr:col>4</xdr:col>
      <xdr:colOff>206375</xdr:colOff>
      <xdr:row>58</xdr:row>
      <xdr:rowOff>6774</xdr:rowOff>
    </xdr:to>
    <xdr:sp macro="" textlink="">
      <xdr:nvSpPr>
        <xdr:cNvPr id="123" name="フローチャート : 判断 122"/>
        <xdr:cNvSpPr/>
      </xdr:nvSpPr>
      <xdr:spPr>
        <a:xfrm>
          <a:off x="2857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23301</xdr:rowOff>
    </xdr:from>
    <xdr:ext cx="534377" cy="259045"/>
    <xdr:sp macro="" textlink="">
      <xdr:nvSpPr>
        <xdr:cNvPr id="124" name="テキスト ボックス 123"/>
        <xdr:cNvSpPr txBox="1"/>
      </xdr:nvSpPr>
      <xdr:spPr>
        <a:xfrm>
          <a:off x="2641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141944</xdr:rowOff>
    </xdr:from>
    <xdr:to>
      <xdr:col>2</xdr:col>
      <xdr:colOff>638175</xdr:colOff>
      <xdr:row>57</xdr:row>
      <xdr:rowOff>164030</xdr:rowOff>
    </xdr:to>
    <xdr:cxnSp macro="">
      <xdr:nvCxnSpPr>
        <xdr:cNvPr id="125" name="直線コネクタ 124"/>
        <xdr:cNvCxnSpPr/>
      </xdr:nvCxnSpPr>
      <xdr:spPr>
        <a:xfrm flipV="1">
          <a:off x="1130300" y="9914594"/>
          <a:ext cx="889000" cy="2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82827</xdr:rowOff>
    </xdr:from>
    <xdr:to>
      <xdr:col>3</xdr:col>
      <xdr:colOff>3175</xdr:colOff>
      <xdr:row>58</xdr:row>
      <xdr:rowOff>12977</xdr:rowOff>
    </xdr:to>
    <xdr:sp macro="" textlink="">
      <xdr:nvSpPr>
        <xdr:cNvPr id="126" name="フローチャート : 判断 125"/>
        <xdr:cNvSpPr/>
      </xdr:nvSpPr>
      <xdr:spPr>
        <a:xfrm>
          <a:off x="1968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29504</xdr:rowOff>
    </xdr:from>
    <xdr:ext cx="534377" cy="259045"/>
    <xdr:sp macro="" textlink="">
      <xdr:nvSpPr>
        <xdr:cNvPr id="127" name="テキスト ボックス 126"/>
        <xdr:cNvSpPr txBox="1"/>
      </xdr:nvSpPr>
      <xdr:spPr>
        <a:xfrm>
          <a:off x="1752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81893</xdr:rowOff>
    </xdr:from>
    <xdr:to>
      <xdr:col>1</xdr:col>
      <xdr:colOff>485775</xdr:colOff>
      <xdr:row>58</xdr:row>
      <xdr:rowOff>12043</xdr:rowOff>
    </xdr:to>
    <xdr:sp macro="" textlink="">
      <xdr:nvSpPr>
        <xdr:cNvPr id="128" name="フローチャート : 判断 127"/>
        <xdr:cNvSpPr/>
      </xdr:nvSpPr>
      <xdr:spPr>
        <a:xfrm>
          <a:off x="1079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28570</xdr:rowOff>
    </xdr:from>
    <xdr:ext cx="534377" cy="259045"/>
    <xdr:sp macro="" textlink="">
      <xdr:nvSpPr>
        <xdr:cNvPr id="129" name="テキスト ボックス 128"/>
        <xdr:cNvSpPr txBox="1"/>
      </xdr:nvSpPr>
      <xdr:spPr>
        <a:xfrm>
          <a:off x="863111" y="96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68642</xdr:rowOff>
    </xdr:from>
    <xdr:to>
      <xdr:col>6</xdr:col>
      <xdr:colOff>561975</xdr:colOff>
      <xdr:row>57</xdr:row>
      <xdr:rowOff>170242</xdr:rowOff>
    </xdr:to>
    <xdr:sp macro="" textlink="">
      <xdr:nvSpPr>
        <xdr:cNvPr id="135" name="円/楕円 134"/>
        <xdr:cNvSpPr/>
      </xdr:nvSpPr>
      <xdr:spPr>
        <a:xfrm>
          <a:off x="4584700" y="98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28019</xdr:rowOff>
    </xdr:from>
    <xdr:ext cx="534377" cy="259045"/>
    <xdr:sp macro="" textlink="">
      <xdr:nvSpPr>
        <xdr:cNvPr id="136" name="物件費該当値テキスト"/>
        <xdr:cNvSpPr txBox="1"/>
      </xdr:nvSpPr>
      <xdr:spPr>
        <a:xfrm>
          <a:off x="4686300" y="962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70,317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63819</xdr:rowOff>
    </xdr:from>
    <xdr:to>
      <xdr:col>5</xdr:col>
      <xdr:colOff>409575</xdr:colOff>
      <xdr:row>57</xdr:row>
      <xdr:rowOff>165419</xdr:rowOff>
    </xdr:to>
    <xdr:sp macro="" textlink="">
      <xdr:nvSpPr>
        <xdr:cNvPr id="137" name="円/楕円 136"/>
        <xdr:cNvSpPr/>
      </xdr:nvSpPr>
      <xdr:spPr>
        <a:xfrm>
          <a:off x="3746500" y="983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10496</xdr:rowOff>
    </xdr:from>
    <xdr:ext cx="534377" cy="259045"/>
    <xdr:sp macro="" textlink="">
      <xdr:nvSpPr>
        <xdr:cNvPr id="138" name="テキスト ボックス 137"/>
        <xdr:cNvSpPr txBox="1"/>
      </xdr:nvSpPr>
      <xdr:spPr>
        <a:xfrm>
          <a:off x="3530111" y="961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71,583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80366</xdr:rowOff>
    </xdr:from>
    <xdr:to>
      <xdr:col>4</xdr:col>
      <xdr:colOff>206375</xdr:colOff>
      <xdr:row>58</xdr:row>
      <xdr:rowOff>10516</xdr:rowOff>
    </xdr:to>
    <xdr:sp macro="" textlink="">
      <xdr:nvSpPr>
        <xdr:cNvPr id="139" name="円/楕円 138"/>
        <xdr:cNvSpPr/>
      </xdr:nvSpPr>
      <xdr:spPr>
        <a:xfrm>
          <a:off x="2857500" y="985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1643</xdr:rowOff>
    </xdr:from>
    <xdr:ext cx="534377" cy="259045"/>
    <xdr:sp macro="" textlink="">
      <xdr:nvSpPr>
        <xdr:cNvPr id="140" name="テキスト ボックス 139"/>
        <xdr:cNvSpPr txBox="1"/>
      </xdr:nvSpPr>
      <xdr:spPr>
        <a:xfrm>
          <a:off x="2641111" y="99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67,240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91144</xdr:rowOff>
    </xdr:from>
    <xdr:to>
      <xdr:col>3</xdr:col>
      <xdr:colOff>3175</xdr:colOff>
      <xdr:row>58</xdr:row>
      <xdr:rowOff>21294</xdr:rowOff>
    </xdr:to>
    <xdr:sp macro="" textlink="">
      <xdr:nvSpPr>
        <xdr:cNvPr id="141" name="円/楕円 140"/>
        <xdr:cNvSpPr/>
      </xdr:nvSpPr>
      <xdr:spPr>
        <a:xfrm>
          <a:off x="1968500" y="986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12421</xdr:rowOff>
    </xdr:from>
    <xdr:ext cx="534377" cy="259045"/>
    <xdr:sp macro="" textlink="">
      <xdr:nvSpPr>
        <xdr:cNvPr id="142" name="テキスト ボックス 141"/>
        <xdr:cNvSpPr txBox="1"/>
      </xdr:nvSpPr>
      <xdr:spPr>
        <a:xfrm>
          <a:off x="1752111" y="995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64,411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113230</xdr:rowOff>
    </xdr:from>
    <xdr:to>
      <xdr:col>1</xdr:col>
      <xdr:colOff>485775</xdr:colOff>
      <xdr:row>58</xdr:row>
      <xdr:rowOff>43380</xdr:rowOff>
    </xdr:to>
    <xdr:sp macro="" textlink="">
      <xdr:nvSpPr>
        <xdr:cNvPr id="143" name="円/楕円 142"/>
        <xdr:cNvSpPr/>
      </xdr:nvSpPr>
      <xdr:spPr>
        <a:xfrm>
          <a:off x="1079500" y="988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34507</xdr:rowOff>
    </xdr:from>
    <xdr:ext cx="534377" cy="259045"/>
    <xdr:sp macro="" textlink="">
      <xdr:nvSpPr>
        <xdr:cNvPr id="144" name="テキスト ボックス 143"/>
        <xdr:cNvSpPr txBox="1"/>
      </xdr:nvSpPr>
      <xdr:spPr>
        <a:xfrm>
          <a:off x="863111" y="9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32562</xdr:rowOff>
    </xdr:from>
    <xdr:to>
      <xdr:col>6</xdr:col>
      <xdr:colOff>511175</xdr:colOff>
      <xdr:row>78</xdr:row>
      <xdr:rowOff>54660</xdr:rowOff>
    </xdr:to>
    <xdr:cxnSp macro="">
      <xdr:nvCxnSpPr>
        <xdr:cNvPr id="173" name="直線コネクタ 172"/>
        <xdr:cNvCxnSpPr/>
      </xdr:nvCxnSpPr>
      <xdr:spPr>
        <a:xfrm flipV="1">
          <a:off x="3797300" y="13405662"/>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143285</xdr:rowOff>
    </xdr:from>
    <xdr:ext cx="469744" cy="259045"/>
    <xdr:sp macro="" textlink="">
      <xdr:nvSpPr>
        <xdr:cNvPr id="174" name="維持補修費平均値テキスト"/>
        <xdr:cNvSpPr txBox="1"/>
      </xdr:nvSpPr>
      <xdr:spPr>
        <a:xfrm>
          <a:off x="4686300" y="13173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46813</xdr:rowOff>
    </xdr:from>
    <xdr:to>
      <xdr:col>5</xdr:col>
      <xdr:colOff>358775</xdr:colOff>
      <xdr:row>78</xdr:row>
      <xdr:rowOff>54660</xdr:rowOff>
    </xdr:to>
    <xdr:cxnSp macro="">
      <xdr:nvCxnSpPr>
        <xdr:cNvPr id="176" name="直線コネクタ 175"/>
        <xdr:cNvCxnSpPr/>
      </xdr:nvCxnSpPr>
      <xdr:spPr>
        <a:xfrm>
          <a:off x="2908300" y="13419913"/>
          <a:ext cx="889000" cy="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124219</xdr:rowOff>
    </xdr:from>
    <xdr:to>
      <xdr:col>5</xdr:col>
      <xdr:colOff>409575</xdr:colOff>
      <xdr:row>78</xdr:row>
      <xdr:rowOff>54369</xdr:rowOff>
    </xdr:to>
    <xdr:sp macro="" textlink="">
      <xdr:nvSpPr>
        <xdr:cNvPr id="177" name="フローチャート : 判断 176"/>
        <xdr:cNvSpPr/>
      </xdr:nvSpPr>
      <xdr:spPr>
        <a:xfrm>
          <a:off x="3746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70896</xdr:rowOff>
    </xdr:from>
    <xdr:ext cx="469744" cy="259045"/>
    <xdr:sp macro="" textlink="">
      <xdr:nvSpPr>
        <xdr:cNvPr id="178" name="テキスト ボックス 177"/>
        <xdr:cNvSpPr txBox="1"/>
      </xdr:nvSpPr>
      <xdr:spPr>
        <a:xfrm>
          <a:off x="3562427"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46813</xdr:rowOff>
    </xdr:from>
    <xdr:to>
      <xdr:col>4</xdr:col>
      <xdr:colOff>155575</xdr:colOff>
      <xdr:row>78</xdr:row>
      <xdr:rowOff>56756</xdr:rowOff>
    </xdr:to>
    <xdr:cxnSp macro="">
      <xdr:nvCxnSpPr>
        <xdr:cNvPr id="179" name="直線コネクタ 178"/>
        <xdr:cNvCxnSpPr/>
      </xdr:nvCxnSpPr>
      <xdr:spPr>
        <a:xfrm flipV="1">
          <a:off x="2019300" y="13419913"/>
          <a:ext cx="889000" cy="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77355</xdr:rowOff>
    </xdr:from>
    <xdr:to>
      <xdr:col>4</xdr:col>
      <xdr:colOff>206375</xdr:colOff>
      <xdr:row>78</xdr:row>
      <xdr:rowOff>7505</xdr:rowOff>
    </xdr:to>
    <xdr:sp macro="" textlink="">
      <xdr:nvSpPr>
        <xdr:cNvPr id="180" name="フローチャート : 判断 179"/>
        <xdr:cNvSpPr/>
      </xdr:nvSpPr>
      <xdr:spPr>
        <a:xfrm>
          <a:off x="2857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24032</xdr:rowOff>
    </xdr:from>
    <xdr:ext cx="469744" cy="259045"/>
    <xdr:sp macro="" textlink="">
      <xdr:nvSpPr>
        <xdr:cNvPr id="181" name="テキスト ボックス 180"/>
        <xdr:cNvSpPr txBox="1"/>
      </xdr:nvSpPr>
      <xdr:spPr>
        <a:xfrm>
          <a:off x="2673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56756</xdr:rowOff>
    </xdr:from>
    <xdr:to>
      <xdr:col>2</xdr:col>
      <xdr:colOff>638175</xdr:colOff>
      <xdr:row>78</xdr:row>
      <xdr:rowOff>74054</xdr:rowOff>
    </xdr:to>
    <xdr:cxnSp macro="">
      <xdr:nvCxnSpPr>
        <xdr:cNvPr id="182" name="直線コネクタ 181"/>
        <xdr:cNvCxnSpPr/>
      </xdr:nvCxnSpPr>
      <xdr:spPr>
        <a:xfrm flipV="1">
          <a:off x="1130300" y="13429856"/>
          <a:ext cx="889000" cy="1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106731</xdr:rowOff>
    </xdr:from>
    <xdr:to>
      <xdr:col>3</xdr:col>
      <xdr:colOff>3175</xdr:colOff>
      <xdr:row>78</xdr:row>
      <xdr:rowOff>36881</xdr:rowOff>
    </xdr:to>
    <xdr:sp macro="" textlink="">
      <xdr:nvSpPr>
        <xdr:cNvPr id="183" name="フローチャート : 判断 182"/>
        <xdr:cNvSpPr/>
      </xdr:nvSpPr>
      <xdr:spPr>
        <a:xfrm>
          <a:off x="1968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53408</xdr:rowOff>
    </xdr:from>
    <xdr:ext cx="469744" cy="259045"/>
    <xdr:sp macro="" textlink="">
      <xdr:nvSpPr>
        <xdr:cNvPr id="184" name="テキスト ボックス 183"/>
        <xdr:cNvSpPr txBox="1"/>
      </xdr:nvSpPr>
      <xdr:spPr>
        <a:xfrm>
          <a:off x="1784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103682</xdr:rowOff>
    </xdr:from>
    <xdr:to>
      <xdr:col>1</xdr:col>
      <xdr:colOff>485775</xdr:colOff>
      <xdr:row>78</xdr:row>
      <xdr:rowOff>33832</xdr:rowOff>
    </xdr:to>
    <xdr:sp macro="" textlink="">
      <xdr:nvSpPr>
        <xdr:cNvPr id="185" name="フローチャート : 判断 184"/>
        <xdr:cNvSpPr/>
      </xdr:nvSpPr>
      <xdr:spPr>
        <a:xfrm>
          <a:off x="1079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50359</xdr:rowOff>
    </xdr:from>
    <xdr:ext cx="469744" cy="259045"/>
    <xdr:sp macro="" textlink="">
      <xdr:nvSpPr>
        <xdr:cNvPr id="186" name="テキスト ボックス 185"/>
        <xdr:cNvSpPr txBox="1"/>
      </xdr:nvSpPr>
      <xdr:spPr>
        <a:xfrm>
          <a:off x="895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153212</xdr:rowOff>
    </xdr:from>
    <xdr:to>
      <xdr:col>6</xdr:col>
      <xdr:colOff>561975</xdr:colOff>
      <xdr:row>78</xdr:row>
      <xdr:rowOff>83362</xdr:rowOff>
    </xdr:to>
    <xdr:sp macro="" textlink="">
      <xdr:nvSpPr>
        <xdr:cNvPr id="192" name="円/楕円 191"/>
        <xdr:cNvSpPr/>
      </xdr:nvSpPr>
      <xdr:spPr>
        <a:xfrm>
          <a:off x="4584700" y="1335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131639</xdr:rowOff>
    </xdr:from>
    <xdr:ext cx="469744" cy="259045"/>
    <xdr:sp macro="" textlink="">
      <xdr:nvSpPr>
        <xdr:cNvPr id="193" name="維持補修費該当値テキスト"/>
        <xdr:cNvSpPr txBox="1"/>
      </xdr:nvSpPr>
      <xdr:spPr>
        <a:xfrm>
          <a:off x="4686300" y="1333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3860</xdr:rowOff>
    </xdr:from>
    <xdr:to>
      <xdr:col>5</xdr:col>
      <xdr:colOff>409575</xdr:colOff>
      <xdr:row>78</xdr:row>
      <xdr:rowOff>105460</xdr:rowOff>
    </xdr:to>
    <xdr:sp macro="" textlink="">
      <xdr:nvSpPr>
        <xdr:cNvPr id="194" name="円/楕円 193"/>
        <xdr:cNvSpPr/>
      </xdr:nvSpPr>
      <xdr:spPr>
        <a:xfrm>
          <a:off x="3746500" y="1337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96587</xdr:rowOff>
    </xdr:from>
    <xdr:ext cx="469744" cy="259045"/>
    <xdr:sp macro="" textlink="">
      <xdr:nvSpPr>
        <xdr:cNvPr id="195" name="テキスト ボックス 194"/>
        <xdr:cNvSpPr txBox="1"/>
      </xdr:nvSpPr>
      <xdr:spPr>
        <a:xfrm>
          <a:off x="3562427" y="1346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167463</xdr:rowOff>
    </xdr:from>
    <xdr:to>
      <xdr:col>4</xdr:col>
      <xdr:colOff>206375</xdr:colOff>
      <xdr:row>78</xdr:row>
      <xdr:rowOff>97613</xdr:rowOff>
    </xdr:to>
    <xdr:sp macro="" textlink="">
      <xdr:nvSpPr>
        <xdr:cNvPr id="196" name="円/楕円 195"/>
        <xdr:cNvSpPr/>
      </xdr:nvSpPr>
      <xdr:spPr>
        <a:xfrm>
          <a:off x="2857500" y="1336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88740</xdr:rowOff>
    </xdr:from>
    <xdr:ext cx="469744" cy="259045"/>
    <xdr:sp macro="" textlink="">
      <xdr:nvSpPr>
        <xdr:cNvPr id="197" name="テキスト ボックス 196"/>
        <xdr:cNvSpPr txBox="1"/>
      </xdr:nvSpPr>
      <xdr:spPr>
        <a:xfrm>
          <a:off x="2673427" y="1346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5956</xdr:rowOff>
    </xdr:from>
    <xdr:to>
      <xdr:col>3</xdr:col>
      <xdr:colOff>3175</xdr:colOff>
      <xdr:row>78</xdr:row>
      <xdr:rowOff>107556</xdr:rowOff>
    </xdr:to>
    <xdr:sp macro="" textlink="">
      <xdr:nvSpPr>
        <xdr:cNvPr id="198" name="円/楕円 197"/>
        <xdr:cNvSpPr/>
      </xdr:nvSpPr>
      <xdr:spPr>
        <a:xfrm>
          <a:off x="1968500" y="1337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98683</xdr:rowOff>
    </xdr:from>
    <xdr:ext cx="469744" cy="259045"/>
    <xdr:sp macro="" textlink="">
      <xdr:nvSpPr>
        <xdr:cNvPr id="199" name="テキスト ボックス 198"/>
        <xdr:cNvSpPr txBox="1"/>
      </xdr:nvSpPr>
      <xdr:spPr>
        <a:xfrm>
          <a:off x="1784427" y="1347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23254</xdr:rowOff>
    </xdr:from>
    <xdr:to>
      <xdr:col>1</xdr:col>
      <xdr:colOff>485775</xdr:colOff>
      <xdr:row>78</xdr:row>
      <xdr:rowOff>124854</xdr:rowOff>
    </xdr:to>
    <xdr:sp macro="" textlink="">
      <xdr:nvSpPr>
        <xdr:cNvPr id="200" name="円/楕円 199"/>
        <xdr:cNvSpPr/>
      </xdr:nvSpPr>
      <xdr:spPr>
        <a:xfrm>
          <a:off x="1079500" y="1339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115981</xdr:rowOff>
    </xdr:from>
    <xdr:ext cx="469744" cy="259045"/>
    <xdr:sp macro="" textlink="">
      <xdr:nvSpPr>
        <xdr:cNvPr id="201" name="テキスト ボックス 200"/>
        <xdr:cNvSpPr txBox="1"/>
      </xdr:nvSpPr>
      <xdr:spPr>
        <a:xfrm>
          <a:off x="895427" y="1348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103,740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29457</xdr:rowOff>
    </xdr:from>
    <xdr:to>
      <xdr:col>6</xdr:col>
      <xdr:colOff>511175</xdr:colOff>
      <xdr:row>95</xdr:row>
      <xdr:rowOff>87198</xdr:rowOff>
    </xdr:to>
    <xdr:cxnSp macro="">
      <xdr:nvCxnSpPr>
        <xdr:cNvPr id="231" name="直線コネクタ 230"/>
        <xdr:cNvCxnSpPr/>
      </xdr:nvCxnSpPr>
      <xdr:spPr>
        <a:xfrm flipV="1">
          <a:off x="3797300" y="16317207"/>
          <a:ext cx="838200" cy="5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150506</xdr:rowOff>
    </xdr:from>
    <xdr:ext cx="534377" cy="259045"/>
    <xdr:sp macro="" textlink="">
      <xdr:nvSpPr>
        <xdr:cNvPr id="232" name="扶助費平均値テキスト"/>
        <xdr:cNvSpPr txBox="1"/>
      </xdr:nvSpPr>
      <xdr:spPr>
        <a:xfrm>
          <a:off x="4686300" y="1609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87198</xdr:rowOff>
    </xdr:from>
    <xdr:to>
      <xdr:col>5</xdr:col>
      <xdr:colOff>358775</xdr:colOff>
      <xdr:row>95</xdr:row>
      <xdr:rowOff>124403</xdr:rowOff>
    </xdr:to>
    <xdr:cxnSp macro="">
      <xdr:nvCxnSpPr>
        <xdr:cNvPr id="234" name="直線コネクタ 233"/>
        <xdr:cNvCxnSpPr/>
      </xdr:nvCxnSpPr>
      <xdr:spPr>
        <a:xfrm flipV="1">
          <a:off x="2908300" y="16374948"/>
          <a:ext cx="889000" cy="3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25730</xdr:rowOff>
    </xdr:from>
    <xdr:to>
      <xdr:col>5</xdr:col>
      <xdr:colOff>409575</xdr:colOff>
      <xdr:row>95</xdr:row>
      <xdr:rowOff>127330</xdr:rowOff>
    </xdr:to>
    <xdr:sp macro="" textlink="">
      <xdr:nvSpPr>
        <xdr:cNvPr id="235" name="フローチャート : 判断 234"/>
        <xdr:cNvSpPr/>
      </xdr:nvSpPr>
      <xdr:spPr>
        <a:xfrm>
          <a:off x="3746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143857</xdr:rowOff>
    </xdr:from>
    <xdr:ext cx="534377" cy="259045"/>
    <xdr:sp macro="" textlink="">
      <xdr:nvSpPr>
        <xdr:cNvPr id="236" name="テキスト ボックス 235"/>
        <xdr:cNvSpPr txBox="1"/>
      </xdr:nvSpPr>
      <xdr:spPr>
        <a:xfrm>
          <a:off x="3530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124403</xdr:rowOff>
    </xdr:from>
    <xdr:to>
      <xdr:col>4</xdr:col>
      <xdr:colOff>155575</xdr:colOff>
      <xdr:row>96</xdr:row>
      <xdr:rowOff>14046</xdr:rowOff>
    </xdr:to>
    <xdr:cxnSp macro="">
      <xdr:nvCxnSpPr>
        <xdr:cNvPr id="237" name="直線コネクタ 236"/>
        <xdr:cNvCxnSpPr/>
      </xdr:nvCxnSpPr>
      <xdr:spPr>
        <a:xfrm flipV="1">
          <a:off x="2019300" y="16412153"/>
          <a:ext cx="889000" cy="6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149003</xdr:rowOff>
    </xdr:from>
    <xdr:to>
      <xdr:col>4</xdr:col>
      <xdr:colOff>206375</xdr:colOff>
      <xdr:row>94</xdr:row>
      <xdr:rowOff>79153</xdr:rowOff>
    </xdr:to>
    <xdr:sp macro="" textlink="">
      <xdr:nvSpPr>
        <xdr:cNvPr id="238" name="フローチャート : 判断 237"/>
        <xdr:cNvSpPr/>
      </xdr:nvSpPr>
      <xdr:spPr>
        <a:xfrm>
          <a:off x="2857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95680</xdr:rowOff>
    </xdr:from>
    <xdr:ext cx="534377" cy="259045"/>
    <xdr:sp macro="" textlink="">
      <xdr:nvSpPr>
        <xdr:cNvPr id="239" name="テキスト ボックス 238"/>
        <xdr:cNvSpPr txBox="1"/>
      </xdr:nvSpPr>
      <xdr:spPr>
        <a:xfrm>
          <a:off x="2641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14046</xdr:rowOff>
    </xdr:from>
    <xdr:to>
      <xdr:col>2</xdr:col>
      <xdr:colOff>638175</xdr:colOff>
      <xdr:row>96</xdr:row>
      <xdr:rowOff>65291</xdr:rowOff>
    </xdr:to>
    <xdr:cxnSp macro="">
      <xdr:nvCxnSpPr>
        <xdr:cNvPr id="240" name="直線コネクタ 239"/>
        <xdr:cNvCxnSpPr/>
      </xdr:nvCxnSpPr>
      <xdr:spPr>
        <a:xfrm flipV="1">
          <a:off x="1130300" y="16473246"/>
          <a:ext cx="889000" cy="5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92881</xdr:rowOff>
    </xdr:from>
    <xdr:to>
      <xdr:col>3</xdr:col>
      <xdr:colOff>3175</xdr:colOff>
      <xdr:row>95</xdr:row>
      <xdr:rowOff>23031</xdr:rowOff>
    </xdr:to>
    <xdr:sp macro="" textlink="">
      <xdr:nvSpPr>
        <xdr:cNvPr id="241" name="フローチャート : 判断 240"/>
        <xdr:cNvSpPr/>
      </xdr:nvSpPr>
      <xdr:spPr>
        <a:xfrm>
          <a:off x="1968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39558</xdr:rowOff>
    </xdr:from>
    <xdr:ext cx="534377" cy="259045"/>
    <xdr:sp macro="" textlink="">
      <xdr:nvSpPr>
        <xdr:cNvPr id="242" name="テキスト ボックス 241"/>
        <xdr:cNvSpPr txBox="1"/>
      </xdr:nvSpPr>
      <xdr:spPr>
        <a:xfrm>
          <a:off x="1752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129915</xdr:rowOff>
    </xdr:from>
    <xdr:to>
      <xdr:col>1</xdr:col>
      <xdr:colOff>485775</xdr:colOff>
      <xdr:row>95</xdr:row>
      <xdr:rowOff>60065</xdr:rowOff>
    </xdr:to>
    <xdr:sp macro="" textlink="">
      <xdr:nvSpPr>
        <xdr:cNvPr id="243" name="フローチャート : 判断 242"/>
        <xdr:cNvSpPr/>
      </xdr:nvSpPr>
      <xdr:spPr>
        <a:xfrm>
          <a:off x="1079500" y="162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76592</xdr:rowOff>
    </xdr:from>
    <xdr:ext cx="534377" cy="259045"/>
    <xdr:sp macro="" textlink="">
      <xdr:nvSpPr>
        <xdr:cNvPr id="244" name="テキスト ボックス 243"/>
        <xdr:cNvSpPr txBox="1"/>
      </xdr:nvSpPr>
      <xdr:spPr>
        <a:xfrm>
          <a:off x="863111" y="1602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150107</xdr:rowOff>
    </xdr:from>
    <xdr:to>
      <xdr:col>6</xdr:col>
      <xdr:colOff>561975</xdr:colOff>
      <xdr:row>95</xdr:row>
      <xdr:rowOff>80257</xdr:rowOff>
    </xdr:to>
    <xdr:sp macro="" textlink="">
      <xdr:nvSpPr>
        <xdr:cNvPr id="250" name="円/楕円 249"/>
        <xdr:cNvSpPr/>
      </xdr:nvSpPr>
      <xdr:spPr>
        <a:xfrm>
          <a:off x="4584700" y="1626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128534</xdr:rowOff>
    </xdr:from>
    <xdr:ext cx="534377" cy="259045"/>
    <xdr:sp macro="" textlink="">
      <xdr:nvSpPr>
        <xdr:cNvPr id="251" name="扶助費該当値テキスト"/>
        <xdr:cNvSpPr txBox="1"/>
      </xdr:nvSpPr>
      <xdr:spPr>
        <a:xfrm>
          <a:off x="4686300" y="1624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76,787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36398</xdr:rowOff>
    </xdr:from>
    <xdr:to>
      <xdr:col>5</xdr:col>
      <xdr:colOff>409575</xdr:colOff>
      <xdr:row>95</xdr:row>
      <xdr:rowOff>137998</xdr:rowOff>
    </xdr:to>
    <xdr:sp macro="" textlink="">
      <xdr:nvSpPr>
        <xdr:cNvPr id="252" name="円/楕円 251"/>
        <xdr:cNvSpPr/>
      </xdr:nvSpPr>
      <xdr:spPr>
        <a:xfrm>
          <a:off x="3746500" y="1632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129125</xdr:rowOff>
    </xdr:from>
    <xdr:ext cx="534377" cy="259045"/>
    <xdr:sp macro="" textlink="">
      <xdr:nvSpPr>
        <xdr:cNvPr id="253" name="テキスト ボックス 252"/>
        <xdr:cNvSpPr txBox="1"/>
      </xdr:nvSpPr>
      <xdr:spPr>
        <a:xfrm>
          <a:off x="3530111" y="1641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73,756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73603</xdr:rowOff>
    </xdr:from>
    <xdr:to>
      <xdr:col>4</xdr:col>
      <xdr:colOff>206375</xdr:colOff>
      <xdr:row>96</xdr:row>
      <xdr:rowOff>3753</xdr:rowOff>
    </xdr:to>
    <xdr:sp macro="" textlink="">
      <xdr:nvSpPr>
        <xdr:cNvPr id="254" name="円/楕円 253"/>
        <xdr:cNvSpPr/>
      </xdr:nvSpPr>
      <xdr:spPr>
        <a:xfrm>
          <a:off x="2857500" y="1636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166330</xdr:rowOff>
    </xdr:from>
    <xdr:ext cx="534377" cy="259045"/>
    <xdr:sp macro="" textlink="">
      <xdr:nvSpPr>
        <xdr:cNvPr id="255" name="テキスト ボックス 254"/>
        <xdr:cNvSpPr txBox="1"/>
      </xdr:nvSpPr>
      <xdr:spPr>
        <a:xfrm>
          <a:off x="2641111" y="1645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71,803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134696</xdr:rowOff>
    </xdr:from>
    <xdr:to>
      <xdr:col>3</xdr:col>
      <xdr:colOff>3175</xdr:colOff>
      <xdr:row>96</xdr:row>
      <xdr:rowOff>64846</xdr:rowOff>
    </xdr:to>
    <xdr:sp macro="" textlink="">
      <xdr:nvSpPr>
        <xdr:cNvPr id="256" name="円/楕円 255"/>
        <xdr:cNvSpPr/>
      </xdr:nvSpPr>
      <xdr:spPr>
        <a:xfrm>
          <a:off x="1968500" y="1642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55973</xdr:rowOff>
    </xdr:from>
    <xdr:ext cx="534377" cy="259045"/>
    <xdr:sp macro="" textlink="">
      <xdr:nvSpPr>
        <xdr:cNvPr id="257" name="テキスト ボックス 256"/>
        <xdr:cNvSpPr txBox="1"/>
      </xdr:nvSpPr>
      <xdr:spPr>
        <a:xfrm>
          <a:off x="1752111" y="1651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68,596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14491</xdr:rowOff>
    </xdr:from>
    <xdr:to>
      <xdr:col>1</xdr:col>
      <xdr:colOff>485775</xdr:colOff>
      <xdr:row>96</xdr:row>
      <xdr:rowOff>116091</xdr:rowOff>
    </xdr:to>
    <xdr:sp macro="" textlink="">
      <xdr:nvSpPr>
        <xdr:cNvPr id="258" name="円/楕円 257"/>
        <xdr:cNvSpPr/>
      </xdr:nvSpPr>
      <xdr:spPr>
        <a:xfrm>
          <a:off x="1079500" y="1647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107218</xdr:rowOff>
    </xdr:from>
    <xdr:ext cx="534377" cy="259045"/>
    <xdr:sp macro="" textlink="">
      <xdr:nvSpPr>
        <xdr:cNvPr id="259" name="テキスト ボックス 258"/>
        <xdr:cNvSpPr txBox="1"/>
      </xdr:nvSpPr>
      <xdr:spPr>
        <a:xfrm>
          <a:off x="863111" y="1656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65,906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115806</xdr:rowOff>
    </xdr:from>
    <xdr:to>
      <xdr:col>15</xdr:col>
      <xdr:colOff>180975</xdr:colOff>
      <xdr:row>33</xdr:row>
      <xdr:rowOff>153394</xdr:rowOff>
    </xdr:to>
    <xdr:cxnSp macro="">
      <xdr:nvCxnSpPr>
        <xdr:cNvPr id="290" name="直線コネクタ 289"/>
        <xdr:cNvCxnSpPr/>
      </xdr:nvCxnSpPr>
      <xdr:spPr>
        <a:xfrm>
          <a:off x="9639300" y="5773656"/>
          <a:ext cx="838200" cy="3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80564</xdr:rowOff>
    </xdr:from>
    <xdr:ext cx="534377" cy="259045"/>
    <xdr:sp macro="" textlink="">
      <xdr:nvSpPr>
        <xdr:cNvPr id="291" name="補助費等平均値テキスト"/>
        <xdr:cNvSpPr txBox="1"/>
      </xdr:nvSpPr>
      <xdr:spPr>
        <a:xfrm>
          <a:off x="10528300" y="608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115806</xdr:rowOff>
    </xdr:from>
    <xdr:to>
      <xdr:col>14</xdr:col>
      <xdr:colOff>28575</xdr:colOff>
      <xdr:row>33</xdr:row>
      <xdr:rowOff>169962</xdr:rowOff>
    </xdr:to>
    <xdr:cxnSp macro="">
      <xdr:nvCxnSpPr>
        <xdr:cNvPr id="293" name="直線コネクタ 292"/>
        <xdr:cNvCxnSpPr/>
      </xdr:nvCxnSpPr>
      <xdr:spPr>
        <a:xfrm flipV="1">
          <a:off x="8750300" y="5773656"/>
          <a:ext cx="889000" cy="5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114558</xdr:rowOff>
    </xdr:from>
    <xdr:to>
      <xdr:col>14</xdr:col>
      <xdr:colOff>79375</xdr:colOff>
      <xdr:row>36</xdr:row>
      <xdr:rowOff>44708</xdr:rowOff>
    </xdr:to>
    <xdr:sp macro="" textlink="">
      <xdr:nvSpPr>
        <xdr:cNvPr id="294" name="フローチャート : 判断 293"/>
        <xdr:cNvSpPr/>
      </xdr:nvSpPr>
      <xdr:spPr>
        <a:xfrm>
          <a:off x="95885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35835</xdr:rowOff>
    </xdr:from>
    <xdr:ext cx="534377" cy="259045"/>
    <xdr:sp macro="" textlink="">
      <xdr:nvSpPr>
        <xdr:cNvPr id="295" name="テキスト ボックス 294"/>
        <xdr:cNvSpPr txBox="1"/>
      </xdr:nvSpPr>
      <xdr:spPr>
        <a:xfrm>
          <a:off x="9372111" y="620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157030</xdr:rowOff>
    </xdr:from>
    <xdr:to>
      <xdr:col>12</xdr:col>
      <xdr:colOff>511175</xdr:colOff>
      <xdr:row>33</xdr:row>
      <xdr:rowOff>169962</xdr:rowOff>
    </xdr:to>
    <xdr:cxnSp macro="">
      <xdr:nvCxnSpPr>
        <xdr:cNvPr id="296" name="直線コネクタ 295"/>
        <xdr:cNvCxnSpPr/>
      </xdr:nvCxnSpPr>
      <xdr:spPr>
        <a:xfrm>
          <a:off x="7861300" y="5814880"/>
          <a:ext cx="889000" cy="1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83076</xdr:rowOff>
    </xdr:from>
    <xdr:to>
      <xdr:col>12</xdr:col>
      <xdr:colOff>561975</xdr:colOff>
      <xdr:row>36</xdr:row>
      <xdr:rowOff>13226</xdr:rowOff>
    </xdr:to>
    <xdr:sp macro="" textlink="">
      <xdr:nvSpPr>
        <xdr:cNvPr id="297" name="フローチャート : 判断 296"/>
        <xdr:cNvSpPr/>
      </xdr:nvSpPr>
      <xdr:spPr>
        <a:xfrm>
          <a:off x="8699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4353</xdr:rowOff>
    </xdr:from>
    <xdr:ext cx="534377" cy="259045"/>
    <xdr:sp macro="" textlink="">
      <xdr:nvSpPr>
        <xdr:cNvPr id="298" name="テキスト ボックス 297"/>
        <xdr:cNvSpPr txBox="1"/>
      </xdr:nvSpPr>
      <xdr:spPr>
        <a:xfrm>
          <a:off x="8483111" y="61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129707</xdr:rowOff>
    </xdr:from>
    <xdr:to>
      <xdr:col>11</xdr:col>
      <xdr:colOff>307975</xdr:colOff>
      <xdr:row>33</xdr:row>
      <xdr:rowOff>157030</xdr:rowOff>
    </xdr:to>
    <xdr:cxnSp macro="">
      <xdr:nvCxnSpPr>
        <xdr:cNvPr id="299" name="直線コネクタ 298"/>
        <xdr:cNvCxnSpPr/>
      </xdr:nvCxnSpPr>
      <xdr:spPr>
        <a:xfrm>
          <a:off x="6972300" y="5787557"/>
          <a:ext cx="889000" cy="2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110312</xdr:rowOff>
    </xdr:from>
    <xdr:to>
      <xdr:col>11</xdr:col>
      <xdr:colOff>358775</xdr:colOff>
      <xdr:row>36</xdr:row>
      <xdr:rowOff>40462</xdr:rowOff>
    </xdr:to>
    <xdr:sp macro="" textlink="">
      <xdr:nvSpPr>
        <xdr:cNvPr id="300" name="フローチャート : 判断 299"/>
        <xdr:cNvSpPr/>
      </xdr:nvSpPr>
      <xdr:spPr>
        <a:xfrm>
          <a:off x="7810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31589</xdr:rowOff>
    </xdr:from>
    <xdr:ext cx="534377" cy="259045"/>
    <xdr:sp macro="" textlink="">
      <xdr:nvSpPr>
        <xdr:cNvPr id="301" name="テキスト ボックス 300"/>
        <xdr:cNvSpPr txBox="1"/>
      </xdr:nvSpPr>
      <xdr:spPr>
        <a:xfrm>
          <a:off x="7594111" y="620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118389</xdr:rowOff>
    </xdr:from>
    <xdr:to>
      <xdr:col>10</xdr:col>
      <xdr:colOff>155575</xdr:colOff>
      <xdr:row>36</xdr:row>
      <xdr:rowOff>48539</xdr:rowOff>
    </xdr:to>
    <xdr:sp macro="" textlink="">
      <xdr:nvSpPr>
        <xdr:cNvPr id="302" name="フローチャート : 判断 301"/>
        <xdr:cNvSpPr/>
      </xdr:nvSpPr>
      <xdr:spPr>
        <a:xfrm>
          <a:off x="6921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39666</xdr:rowOff>
    </xdr:from>
    <xdr:ext cx="534377" cy="259045"/>
    <xdr:sp macro="" textlink="">
      <xdr:nvSpPr>
        <xdr:cNvPr id="303" name="テキスト ボックス 302"/>
        <xdr:cNvSpPr txBox="1"/>
      </xdr:nvSpPr>
      <xdr:spPr>
        <a:xfrm>
          <a:off x="6705111" y="621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102594</xdr:rowOff>
    </xdr:from>
    <xdr:to>
      <xdr:col>15</xdr:col>
      <xdr:colOff>231775</xdr:colOff>
      <xdr:row>34</xdr:row>
      <xdr:rowOff>32744</xdr:rowOff>
    </xdr:to>
    <xdr:sp macro="" textlink="">
      <xdr:nvSpPr>
        <xdr:cNvPr id="309" name="円/楕円 308"/>
        <xdr:cNvSpPr/>
      </xdr:nvSpPr>
      <xdr:spPr>
        <a:xfrm>
          <a:off x="10426700" y="576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125471</xdr:rowOff>
    </xdr:from>
    <xdr:ext cx="534377" cy="259045"/>
    <xdr:sp macro="" textlink="">
      <xdr:nvSpPr>
        <xdr:cNvPr id="310" name="補助費等該当値テキスト"/>
        <xdr:cNvSpPr txBox="1"/>
      </xdr:nvSpPr>
      <xdr:spPr>
        <a:xfrm>
          <a:off x="10528300" y="561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89,492</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65006</xdr:rowOff>
    </xdr:from>
    <xdr:to>
      <xdr:col>14</xdr:col>
      <xdr:colOff>79375</xdr:colOff>
      <xdr:row>33</xdr:row>
      <xdr:rowOff>166606</xdr:rowOff>
    </xdr:to>
    <xdr:sp macro="" textlink="">
      <xdr:nvSpPr>
        <xdr:cNvPr id="311" name="円/楕円 310"/>
        <xdr:cNvSpPr/>
      </xdr:nvSpPr>
      <xdr:spPr>
        <a:xfrm>
          <a:off x="9588500" y="57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11683</xdr:rowOff>
    </xdr:from>
    <xdr:ext cx="534377" cy="259045"/>
    <xdr:sp macro="" textlink="">
      <xdr:nvSpPr>
        <xdr:cNvPr id="312" name="テキスト ボックス 311"/>
        <xdr:cNvSpPr txBox="1"/>
      </xdr:nvSpPr>
      <xdr:spPr>
        <a:xfrm>
          <a:off x="9372111" y="549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92,945</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119162</xdr:rowOff>
    </xdr:from>
    <xdr:to>
      <xdr:col>12</xdr:col>
      <xdr:colOff>561975</xdr:colOff>
      <xdr:row>34</xdr:row>
      <xdr:rowOff>49312</xdr:rowOff>
    </xdr:to>
    <xdr:sp macro="" textlink="">
      <xdr:nvSpPr>
        <xdr:cNvPr id="313" name="円/楕円 312"/>
        <xdr:cNvSpPr/>
      </xdr:nvSpPr>
      <xdr:spPr>
        <a:xfrm>
          <a:off x="8699500" y="577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65839</xdr:rowOff>
    </xdr:from>
    <xdr:ext cx="534377" cy="259045"/>
    <xdr:sp macro="" textlink="">
      <xdr:nvSpPr>
        <xdr:cNvPr id="314" name="テキスト ボックス 313"/>
        <xdr:cNvSpPr txBox="1"/>
      </xdr:nvSpPr>
      <xdr:spPr>
        <a:xfrm>
          <a:off x="8483111" y="555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87,970</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106230</xdr:rowOff>
    </xdr:from>
    <xdr:to>
      <xdr:col>11</xdr:col>
      <xdr:colOff>358775</xdr:colOff>
      <xdr:row>34</xdr:row>
      <xdr:rowOff>36380</xdr:rowOff>
    </xdr:to>
    <xdr:sp macro="" textlink="">
      <xdr:nvSpPr>
        <xdr:cNvPr id="315" name="円/楕円 314"/>
        <xdr:cNvSpPr/>
      </xdr:nvSpPr>
      <xdr:spPr>
        <a:xfrm>
          <a:off x="7810500" y="576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52907</xdr:rowOff>
    </xdr:from>
    <xdr:ext cx="534377" cy="259045"/>
    <xdr:sp macro="" textlink="">
      <xdr:nvSpPr>
        <xdr:cNvPr id="316" name="テキスト ボックス 315"/>
        <xdr:cNvSpPr txBox="1"/>
      </xdr:nvSpPr>
      <xdr:spPr>
        <a:xfrm>
          <a:off x="7594111" y="553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89,158</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78907</xdr:rowOff>
    </xdr:from>
    <xdr:to>
      <xdr:col>10</xdr:col>
      <xdr:colOff>155575</xdr:colOff>
      <xdr:row>34</xdr:row>
      <xdr:rowOff>9057</xdr:rowOff>
    </xdr:to>
    <xdr:sp macro="" textlink="">
      <xdr:nvSpPr>
        <xdr:cNvPr id="317" name="円/楕円 316"/>
        <xdr:cNvSpPr/>
      </xdr:nvSpPr>
      <xdr:spPr>
        <a:xfrm>
          <a:off x="6921500" y="573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25584</xdr:rowOff>
    </xdr:from>
    <xdr:ext cx="534377" cy="259045"/>
    <xdr:sp macro="" textlink="">
      <xdr:nvSpPr>
        <xdr:cNvPr id="318" name="テキスト ボックス 317"/>
        <xdr:cNvSpPr txBox="1"/>
      </xdr:nvSpPr>
      <xdr:spPr>
        <a:xfrm>
          <a:off x="6705111" y="551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91,668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51,395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140291</xdr:rowOff>
    </xdr:from>
    <xdr:to>
      <xdr:col>15</xdr:col>
      <xdr:colOff>180975</xdr:colOff>
      <xdr:row>59</xdr:row>
      <xdr:rowOff>14504</xdr:rowOff>
    </xdr:to>
    <xdr:cxnSp macro="">
      <xdr:nvCxnSpPr>
        <xdr:cNvPr id="349" name="直線コネクタ 348"/>
        <xdr:cNvCxnSpPr/>
      </xdr:nvCxnSpPr>
      <xdr:spPr>
        <a:xfrm flipV="1">
          <a:off x="9639300" y="10084391"/>
          <a:ext cx="838200" cy="4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90389</xdr:rowOff>
    </xdr:from>
    <xdr:ext cx="534377" cy="259045"/>
    <xdr:sp macro="" textlink="">
      <xdr:nvSpPr>
        <xdr:cNvPr id="350" name="普通建設事業費平均値テキスト"/>
        <xdr:cNvSpPr txBox="1"/>
      </xdr:nvSpPr>
      <xdr:spPr>
        <a:xfrm>
          <a:off x="10528300" y="1003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13248</xdr:rowOff>
    </xdr:from>
    <xdr:to>
      <xdr:col>14</xdr:col>
      <xdr:colOff>28575</xdr:colOff>
      <xdr:row>59</xdr:row>
      <xdr:rowOff>14504</xdr:rowOff>
    </xdr:to>
    <xdr:cxnSp macro="">
      <xdr:nvCxnSpPr>
        <xdr:cNvPr id="352" name="直線コネクタ 351"/>
        <xdr:cNvCxnSpPr/>
      </xdr:nvCxnSpPr>
      <xdr:spPr>
        <a:xfrm>
          <a:off x="8750300" y="10128798"/>
          <a:ext cx="889000" cy="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86013</xdr:rowOff>
    </xdr:from>
    <xdr:to>
      <xdr:col>14</xdr:col>
      <xdr:colOff>79375</xdr:colOff>
      <xdr:row>59</xdr:row>
      <xdr:rowOff>16163</xdr:rowOff>
    </xdr:to>
    <xdr:sp macro="" textlink="">
      <xdr:nvSpPr>
        <xdr:cNvPr id="353" name="フローチャート : 判断 352"/>
        <xdr:cNvSpPr/>
      </xdr:nvSpPr>
      <xdr:spPr>
        <a:xfrm>
          <a:off x="9588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32690</xdr:rowOff>
    </xdr:from>
    <xdr:ext cx="534377" cy="259045"/>
    <xdr:sp macro="" textlink="">
      <xdr:nvSpPr>
        <xdr:cNvPr id="354" name="テキスト ボックス 353"/>
        <xdr:cNvSpPr txBox="1"/>
      </xdr:nvSpPr>
      <xdr:spPr>
        <a:xfrm>
          <a:off x="9372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102913</xdr:rowOff>
    </xdr:from>
    <xdr:to>
      <xdr:col>12</xdr:col>
      <xdr:colOff>511175</xdr:colOff>
      <xdr:row>59</xdr:row>
      <xdr:rowOff>13248</xdr:rowOff>
    </xdr:to>
    <xdr:cxnSp macro="">
      <xdr:nvCxnSpPr>
        <xdr:cNvPr id="355" name="直線コネクタ 354"/>
        <xdr:cNvCxnSpPr/>
      </xdr:nvCxnSpPr>
      <xdr:spPr>
        <a:xfrm>
          <a:off x="7861300" y="10047013"/>
          <a:ext cx="889000" cy="8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45443</xdr:rowOff>
    </xdr:from>
    <xdr:to>
      <xdr:col>12</xdr:col>
      <xdr:colOff>561975</xdr:colOff>
      <xdr:row>58</xdr:row>
      <xdr:rowOff>147043</xdr:rowOff>
    </xdr:to>
    <xdr:sp macro="" textlink="">
      <xdr:nvSpPr>
        <xdr:cNvPr id="356" name="フローチャート : 判断 355"/>
        <xdr:cNvSpPr/>
      </xdr:nvSpPr>
      <xdr:spPr>
        <a:xfrm>
          <a:off x="8699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163570</xdr:rowOff>
    </xdr:from>
    <xdr:ext cx="599010" cy="259045"/>
    <xdr:sp macro="" textlink="">
      <xdr:nvSpPr>
        <xdr:cNvPr id="357" name="テキスト ボックス 356"/>
        <xdr:cNvSpPr txBox="1"/>
      </xdr:nvSpPr>
      <xdr:spPr>
        <a:xfrm>
          <a:off x="8450794" y="97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102913</xdr:rowOff>
    </xdr:from>
    <xdr:to>
      <xdr:col>11</xdr:col>
      <xdr:colOff>307975</xdr:colOff>
      <xdr:row>59</xdr:row>
      <xdr:rowOff>12739</xdr:rowOff>
    </xdr:to>
    <xdr:cxnSp macro="">
      <xdr:nvCxnSpPr>
        <xdr:cNvPr id="358" name="直線コネクタ 357"/>
        <xdr:cNvCxnSpPr/>
      </xdr:nvCxnSpPr>
      <xdr:spPr>
        <a:xfrm flipV="1">
          <a:off x="6972300" y="10047013"/>
          <a:ext cx="889000" cy="8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71002</xdr:rowOff>
    </xdr:from>
    <xdr:to>
      <xdr:col>11</xdr:col>
      <xdr:colOff>358775</xdr:colOff>
      <xdr:row>59</xdr:row>
      <xdr:rowOff>1152</xdr:rowOff>
    </xdr:to>
    <xdr:sp macro="" textlink="">
      <xdr:nvSpPr>
        <xdr:cNvPr id="359" name="フローチャート : 判断 358"/>
        <xdr:cNvSpPr/>
      </xdr:nvSpPr>
      <xdr:spPr>
        <a:xfrm>
          <a:off x="7810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163729</xdr:rowOff>
    </xdr:from>
    <xdr:ext cx="534377" cy="259045"/>
    <xdr:sp macro="" textlink="">
      <xdr:nvSpPr>
        <xdr:cNvPr id="360" name="テキスト ボックス 359"/>
        <xdr:cNvSpPr txBox="1"/>
      </xdr:nvSpPr>
      <xdr:spPr>
        <a:xfrm>
          <a:off x="7594111" y="101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95907</xdr:rowOff>
    </xdr:from>
    <xdr:to>
      <xdr:col>10</xdr:col>
      <xdr:colOff>155575</xdr:colOff>
      <xdr:row>59</xdr:row>
      <xdr:rowOff>26057</xdr:rowOff>
    </xdr:to>
    <xdr:sp macro="" textlink="">
      <xdr:nvSpPr>
        <xdr:cNvPr id="361" name="フローチャート : 判断 360"/>
        <xdr:cNvSpPr/>
      </xdr:nvSpPr>
      <xdr:spPr>
        <a:xfrm>
          <a:off x="6921500" y="100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42584</xdr:rowOff>
    </xdr:from>
    <xdr:ext cx="534377" cy="259045"/>
    <xdr:sp macro="" textlink="">
      <xdr:nvSpPr>
        <xdr:cNvPr id="362" name="テキスト ボックス 361"/>
        <xdr:cNvSpPr txBox="1"/>
      </xdr:nvSpPr>
      <xdr:spPr>
        <a:xfrm>
          <a:off x="6705111" y="98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89491</xdr:rowOff>
    </xdr:from>
    <xdr:to>
      <xdr:col>15</xdr:col>
      <xdr:colOff>231775</xdr:colOff>
      <xdr:row>59</xdr:row>
      <xdr:rowOff>19641</xdr:rowOff>
    </xdr:to>
    <xdr:sp macro="" textlink="">
      <xdr:nvSpPr>
        <xdr:cNvPr id="368" name="円/楕円 367"/>
        <xdr:cNvSpPr/>
      </xdr:nvSpPr>
      <xdr:spPr>
        <a:xfrm>
          <a:off x="10426700" y="1003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48868</xdr:rowOff>
    </xdr:from>
    <xdr:ext cx="534377" cy="259045"/>
    <xdr:sp macro="" textlink="">
      <xdr:nvSpPr>
        <xdr:cNvPr id="369" name="普通建設事業費該当値テキスト"/>
        <xdr:cNvSpPr txBox="1"/>
      </xdr:nvSpPr>
      <xdr:spPr>
        <a:xfrm>
          <a:off x="10528300" y="982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79,638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135154</xdr:rowOff>
    </xdr:from>
    <xdr:to>
      <xdr:col>14</xdr:col>
      <xdr:colOff>79375</xdr:colOff>
      <xdr:row>59</xdr:row>
      <xdr:rowOff>65304</xdr:rowOff>
    </xdr:to>
    <xdr:sp macro="" textlink="">
      <xdr:nvSpPr>
        <xdr:cNvPr id="370" name="円/楕円 369"/>
        <xdr:cNvSpPr/>
      </xdr:nvSpPr>
      <xdr:spPr>
        <a:xfrm>
          <a:off x="9588500" y="1007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56431</xdr:rowOff>
    </xdr:from>
    <xdr:ext cx="534377" cy="259045"/>
    <xdr:sp macro="" textlink="">
      <xdr:nvSpPr>
        <xdr:cNvPr id="371" name="テキスト ボックス 370"/>
        <xdr:cNvSpPr txBox="1"/>
      </xdr:nvSpPr>
      <xdr:spPr>
        <a:xfrm>
          <a:off x="9372111" y="1017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51,673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133898</xdr:rowOff>
    </xdr:from>
    <xdr:to>
      <xdr:col>12</xdr:col>
      <xdr:colOff>561975</xdr:colOff>
      <xdr:row>59</xdr:row>
      <xdr:rowOff>64048</xdr:rowOff>
    </xdr:to>
    <xdr:sp macro="" textlink="">
      <xdr:nvSpPr>
        <xdr:cNvPr id="372" name="円/楕円 371"/>
        <xdr:cNvSpPr/>
      </xdr:nvSpPr>
      <xdr:spPr>
        <a:xfrm>
          <a:off x="8699500" y="10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55175</xdr:rowOff>
    </xdr:from>
    <xdr:ext cx="534377" cy="259045"/>
    <xdr:sp macro="" textlink="">
      <xdr:nvSpPr>
        <xdr:cNvPr id="373" name="テキスト ボックス 372"/>
        <xdr:cNvSpPr txBox="1"/>
      </xdr:nvSpPr>
      <xdr:spPr>
        <a:xfrm>
          <a:off x="8483111" y="1017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52,442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52113</xdr:rowOff>
    </xdr:from>
    <xdr:to>
      <xdr:col>11</xdr:col>
      <xdr:colOff>358775</xdr:colOff>
      <xdr:row>58</xdr:row>
      <xdr:rowOff>153713</xdr:rowOff>
    </xdr:to>
    <xdr:sp macro="" textlink="">
      <xdr:nvSpPr>
        <xdr:cNvPr id="374" name="円/楕円 373"/>
        <xdr:cNvSpPr/>
      </xdr:nvSpPr>
      <xdr:spPr>
        <a:xfrm>
          <a:off x="7810500" y="999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170240</xdr:rowOff>
    </xdr:from>
    <xdr:ext cx="599010" cy="259045"/>
    <xdr:sp macro="" textlink="">
      <xdr:nvSpPr>
        <xdr:cNvPr id="375" name="テキスト ボックス 374"/>
        <xdr:cNvSpPr txBox="1"/>
      </xdr:nvSpPr>
      <xdr:spPr>
        <a:xfrm>
          <a:off x="7561794" y="977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102,529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133389</xdr:rowOff>
    </xdr:from>
    <xdr:to>
      <xdr:col>10</xdr:col>
      <xdr:colOff>155575</xdr:colOff>
      <xdr:row>59</xdr:row>
      <xdr:rowOff>63539</xdr:rowOff>
    </xdr:to>
    <xdr:sp macro="" textlink="">
      <xdr:nvSpPr>
        <xdr:cNvPr id="376" name="円/楕円 375"/>
        <xdr:cNvSpPr/>
      </xdr:nvSpPr>
      <xdr:spPr>
        <a:xfrm>
          <a:off x="6921500" y="1007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54666</xdr:rowOff>
    </xdr:from>
    <xdr:ext cx="534377" cy="259045"/>
    <xdr:sp macro="" textlink="">
      <xdr:nvSpPr>
        <xdr:cNvPr id="377" name="テキスト ボックス 376"/>
        <xdr:cNvSpPr txBox="1"/>
      </xdr:nvSpPr>
      <xdr:spPr>
        <a:xfrm>
          <a:off x="6705111" y="1017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57131</xdr:rowOff>
    </xdr:from>
    <xdr:to>
      <xdr:col>15</xdr:col>
      <xdr:colOff>180975</xdr:colOff>
      <xdr:row>79</xdr:row>
      <xdr:rowOff>59044</xdr:rowOff>
    </xdr:to>
    <xdr:cxnSp macro="">
      <xdr:nvCxnSpPr>
        <xdr:cNvPr id="408" name="直線コネクタ 407"/>
        <xdr:cNvCxnSpPr/>
      </xdr:nvCxnSpPr>
      <xdr:spPr>
        <a:xfrm flipV="1">
          <a:off x="9639300" y="13601681"/>
          <a:ext cx="838200" cy="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162499</xdr:rowOff>
    </xdr:from>
    <xdr:ext cx="534377" cy="259045"/>
    <xdr:sp macro="" textlink="">
      <xdr:nvSpPr>
        <xdr:cNvPr id="409" name="普通建設事業費 （ うち新規整備　）平均値テキスト"/>
        <xdr:cNvSpPr txBox="1"/>
      </xdr:nvSpPr>
      <xdr:spPr>
        <a:xfrm>
          <a:off x="10528300" y="13535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59044</xdr:rowOff>
    </xdr:from>
    <xdr:to>
      <xdr:col>14</xdr:col>
      <xdr:colOff>28575</xdr:colOff>
      <xdr:row>79</xdr:row>
      <xdr:rowOff>91807</xdr:rowOff>
    </xdr:to>
    <xdr:cxnSp macro="">
      <xdr:nvCxnSpPr>
        <xdr:cNvPr id="411" name="直線コネクタ 410"/>
        <xdr:cNvCxnSpPr/>
      </xdr:nvCxnSpPr>
      <xdr:spPr>
        <a:xfrm flipV="1">
          <a:off x="8750300" y="13603594"/>
          <a:ext cx="889000" cy="3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152746</xdr:rowOff>
    </xdr:from>
    <xdr:to>
      <xdr:col>14</xdr:col>
      <xdr:colOff>79375</xdr:colOff>
      <xdr:row>79</xdr:row>
      <xdr:rowOff>82896</xdr:rowOff>
    </xdr:to>
    <xdr:sp macro="" textlink="">
      <xdr:nvSpPr>
        <xdr:cNvPr id="412" name="フローチャート : 判断 411"/>
        <xdr:cNvSpPr/>
      </xdr:nvSpPr>
      <xdr:spPr>
        <a:xfrm>
          <a:off x="9588500" y="1352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99423</xdr:rowOff>
    </xdr:from>
    <xdr:ext cx="534377" cy="259045"/>
    <xdr:sp macro="" textlink="">
      <xdr:nvSpPr>
        <xdr:cNvPr id="413" name="テキスト ボックス 412"/>
        <xdr:cNvSpPr txBox="1"/>
      </xdr:nvSpPr>
      <xdr:spPr>
        <a:xfrm>
          <a:off x="9372111" y="1330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134375</xdr:rowOff>
    </xdr:from>
    <xdr:to>
      <xdr:col>12</xdr:col>
      <xdr:colOff>561975</xdr:colOff>
      <xdr:row>79</xdr:row>
      <xdr:rowOff>64525</xdr:rowOff>
    </xdr:to>
    <xdr:sp macro="" textlink="">
      <xdr:nvSpPr>
        <xdr:cNvPr id="414" name="フローチャート : 判断 413"/>
        <xdr:cNvSpPr/>
      </xdr:nvSpPr>
      <xdr:spPr>
        <a:xfrm>
          <a:off x="8699500" y="1350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81052</xdr:rowOff>
    </xdr:from>
    <xdr:ext cx="534377" cy="259045"/>
    <xdr:sp macro="" textlink="">
      <xdr:nvSpPr>
        <xdr:cNvPr id="415" name="テキスト ボックス 414"/>
        <xdr:cNvSpPr txBox="1"/>
      </xdr:nvSpPr>
      <xdr:spPr>
        <a:xfrm>
          <a:off x="8483111" y="1328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6331</xdr:rowOff>
    </xdr:from>
    <xdr:to>
      <xdr:col>15</xdr:col>
      <xdr:colOff>231775</xdr:colOff>
      <xdr:row>79</xdr:row>
      <xdr:rowOff>107931</xdr:rowOff>
    </xdr:to>
    <xdr:sp macro="" textlink="">
      <xdr:nvSpPr>
        <xdr:cNvPr id="421" name="円/楕円 420"/>
        <xdr:cNvSpPr/>
      </xdr:nvSpPr>
      <xdr:spPr>
        <a:xfrm>
          <a:off x="10426700" y="1355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137158</xdr:rowOff>
    </xdr:from>
    <xdr:ext cx="534377" cy="259045"/>
    <xdr:sp macro="" textlink="">
      <xdr:nvSpPr>
        <xdr:cNvPr id="422" name="普通建設事業費 （ うち新規整備　）該当値テキスト"/>
        <xdr:cNvSpPr txBox="1"/>
      </xdr:nvSpPr>
      <xdr:spPr>
        <a:xfrm>
          <a:off x="10528300" y="1333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25,567</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8244</xdr:rowOff>
    </xdr:from>
    <xdr:to>
      <xdr:col>14</xdr:col>
      <xdr:colOff>79375</xdr:colOff>
      <xdr:row>79</xdr:row>
      <xdr:rowOff>109844</xdr:rowOff>
    </xdr:to>
    <xdr:sp macro="" textlink="">
      <xdr:nvSpPr>
        <xdr:cNvPr id="423" name="円/楕円 422"/>
        <xdr:cNvSpPr/>
      </xdr:nvSpPr>
      <xdr:spPr>
        <a:xfrm>
          <a:off x="9588500" y="1355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100971</xdr:rowOff>
    </xdr:from>
    <xdr:ext cx="534377" cy="259045"/>
    <xdr:sp macro="" textlink="">
      <xdr:nvSpPr>
        <xdr:cNvPr id="424" name="テキスト ボックス 423"/>
        <xdr:cNvSpPr txBox="1"/>
      </xdr:nvSpPr>
      <xdr:spPr>
        <a:xfrm>
          <a:off x="9372111" y="1364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24,395</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41007</xdr:rowOff>
    </xdr:from>
    <xdr:to>
      <xdr:col>12</xdr:col>
      <xdr:colOff>561975</xdr:colOff>
      <xdr:row>79</xdr:row>
      <xdr:rowOff>142607</xdr:rowOff>
    </xdr:to>
    <xdr:sp macro="" textlink="">
      <xdr:nvSpPr>
        <xdr:cNvPr id="425" name="円/楕円 424"/>
        <xdr:cNvSpPr/>
      </xdr:nvSpPr>
      <xdr:spPr>
        <a:xfrm>
          <a:off x="8699500" y="1358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133734</xdr:rowOff>
    </xdr:from>
    <xdr:ext cx="469744" cy="259045"/>
    <xdr:sp macro="" textlink="">
      <xdr:nvSpPr>
        <xdr:cNvPr id="426" name="テキスト ボックス 425"/>
        <xdr:cNvSpPr txBox="1"/>
      </xdr:nvSpPr>
      <xdr:spPr>
        <a:xfrm>
          <a:off x="8515427" y="1367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58458</xdr:rowOff>
    </xdr:from>
    <xdr:to>
      <xdr:col>15</xdr:col>
      <xdr:colOff>180975</xdr:colOff>
      <xdr:row>98</xdr:row>
      <xdr:rowOff>25958</xdr:rowOff>
    </xdr:to>
    <xdr:cxnSp macro="">
      <xdr:nvCxnSpPr>
        <xdr:cNvPr id="455" name="直線コネクタ 454"/>
        <xdr:cNvCxnSpPr/>
      </xdr:nvCxnSpPr>
      <xdr:spPr>
        <a:xfrm flipV="1">
          <a:off x="9639300" y="16517658"/>
          <a:ext cx="838200" cy="31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67009</xdr:rowOff>
    </xdr:from>
    <xdr:ext cx="534377" cy="259045"/>
    <xdr:sp macro="" textlink="">
      <xdr:nvSpPr>
        <xdr:cNvPr id="456" name="普通建設事業費 （ うち更新整備　）平均値テキスト"/>
        <xdr:cNvSpPr txBox="1"/>
      </xdr:nvSpPr>
      <xdr:spPr>
        <a:xfrm>
          <a:off x="10528300" y="16526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5626</xdr:rowOff>
    </xdr:from>
    <xdr:to>
      <xdr:col>14</xdr:col>
      <xdr:colOff>28575</xdr:colOff>
      <xdr:row>98</xdr:row>
      <xdr:rowOff>25958</xdr:rowOff>
    </xdr:to>
    <xdr:cxnSp macro="">
      <xdr:nvCxnSpPr>
        <xdr:cNvPr id="458" name="直線コネクタ 457"/>
        <xdr:cNvCxnSpPr/>
      </xdr:nvCxnSpPr>
      <xdr:spPr>
        <a:xfrm>
          <a:off x="8750300" y="16636276"/>
          <a:ext cx="889000" cy="19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147701</xdr:rowOff>
    </xdr:from>
    <xdr:to>
      <xdr:col>14</xdr:col>
      <xdr:colOff>79375</xdr:colOff>
      <xdr:row>97</xdr:row>
      <xdr:rowOff>77851</xdr:rowOff>
    </xdr:to>
    <xdr:sp macro="" textlink="">
      <xdr:nvSpPr>
        <xdr:cNvPr id="459" name="フローチャート : 判断 458"/>
        <xdr:cNvSpPr/>
      </xdr:nvSpPr>
      <xdr:spPr>
        <a:xfrm>
          <a:off x="9588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94378</xdr:rowOff>
    </xdr:from>
    <xdr:ext cx="534377" cy="259045"/>
    <xdr:sp macro="" textlink="">
      <xdr:nvSpPr>
        <xdr:cNvPr id="460" name="テキスト ボックス 459"/>
        <xdr:cNvSpPr txBox="1"/>
      </xdr:nvSpPr>
      <xdr:spPr>
        <a:xfrm>
          <a:off x="9372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48374</xdr:rowOff>
    </xdr:from>
    <xdr:to>
      <xdr:col>12</xdr:col>
      <xdr:colOff>561975</xdr:colOff>
      <xdr:row>96</xdr:row>
      <xdr:rowOff>149974</xdr:rowOff>
    </xdr:to>
    <xdr:sp macro="" textlink="">
      <xdr:nvSpPr>
        <xdr:cNvPr id="461" name="フローチャート : 判断 460"/>
        <xdr:cNvSpPr/>
      </xdr:nvSpPr>
      <xdr:spPr>
        <a:xfrm>
          <a:off x="8699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166501</xdr:rowOff>
    </xdr:from>
    <xdr:ext cx="534377" cy="259045"/>
    <xdr:sp macro="" textlink="">
      <xdr:nvSpPr>
        <xdr:cNvPr id="462" name="テキスト ボックス 461"/>
        <xdr:cNvSpPr txBox="1"/>
      </xdr:nvSpPr>
      <xdr:spPr>
        <a:xfrm>
          <a:off x="8483111" y="162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7658</xdr:rowOff>
    </xdr:from>
    <xdr:to>
      <xdr:col>15</xdr:col>
      <xdr:colOff>231775</xdr:colOff>
      <xdr:row>96</xdr:row>
      <xdr:rowOff>109258</xdr:rowOff>
    </xdr:to>
    <xdr:sp macro="" textlink="">
      <xdr:nvSpPr>
        <xdr:cNvPr id="468" name="円/楕円 467"/>
        <xdr:cNvSpPr/>
      </xdr:nvSpPr>
      <xdr:spPr>
        <a:xfrm>
          <a:off x="10426700" y="1646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30535</xdr:rowOff>
    </xdr:from>
    <xdr:ext cx="534377" cy="259045"/>
    <xdr:sp macro="" textlink="">
      <xdr:nvSpPr>
        <xdr:cNvPr id="469" name="普通建設事業費 （ うち更新整備　）該当値テキスト"/>
        <xdr:cNvSpPr txBox="1"/>
      </xdr:nvSpPr>
      <xdr:spPr>
        <a:xfrm>
          <a:off x="10528300" y="1631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39,397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146608</xdr:rowOff>
    </xdr:from>
    <xdr:to>
      <xdr:col>14</xdr:col>
      <xdr:colOff>79375</xdr:colOff>
      <xdr:row>98</xdr:row>
      <xdr:rowOff>76758</xdr:rowOff>
    </xdr:to>
    <xdr:sp macro="" textlink="">
      <xdr:nvSpPr>
        <xdr:cNvPr id="470" name="円/楕円 469"/>
        <xdr:cNvSpPr/>
      </xdr:nvSpPr>
      <xdr:spPr>
        <a:xfrm>
          <a:off x="9588500" y="1677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67885</xdr:rowOff>
    </xdr:from>
    <xdr:ext cx="534377" cy="259045"/>
    <xdr:sp macro="" textlink="">
      <xdr:nvSpPr>
        <xdr:cNvPr id="471" name="テキスト ボックス 470"/>
        <xdr:cNvSpPr txBox="1"/>
      </xdr:nvSpPr>
      <xdr:spPr>
        <a:xfrm>
          <a:off x="9372111" y="168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14,956</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126276</xdr:rowOff>
    </xdr:from>
    <xdr:to>
      <xdr:col>12</xdr:col>
      <xdr:colOff>561975</xdr:colOff>
      <xdr:row>97</xdr:row>
      <xdr:rowOff>56426</xdr:rowOff>
    </xdr:to>
    <xdr:sp macro="" textlink="">
      <xdr:nvSpPr>
        <xdr:cNvPr id="472" name="円/楕円 471"/>
        <xdr:cNvSpPr/>
      </xdr:nvSpPr>
      <xdr:spPr>
        <a:xfrm>
          <a:off x="8699500" y="1658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47553</xdr:rowOff>
    </xdr:from>
    <xdr:ext cx="534377" cy="259045"/>
    <xdr:sp macro="" textlink="">
      <xdr:nvSpPr>
        <xdr:cNvPr id="473" name="テキスト ボックス 472"/>
        <xdr:cNvSpPr txBox="1"/>
      </xdr:nvSpPr>
      <xdr:spPr>
        <a:xfrm>
          <a:off x="8483111" y="1667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41939</xdr:rowOff>
    </xdr:from>
    <xdr:to>
      <xdr:col>23</xdr:col>
      <xdr:colOff>517525</xdr:colOff>
      <xdr:row>39</xdr:row>
      <xdr:rowOff>42031</xdr:rowOff>
    </xdr:to>
    <xdr:cxnSp macro="">
      <xdr:nvCxnSpPr>
        <xdr:cNvPr id="502" name="直線コネクタ 501"/>
        <xdr:cNvCxnSpPr/>
      </xdr:nvCxnSpPr>
      <xdr:spPr>
        <a:xfrm>
          <a:off x="15481300" y="6728489"/>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9010</xdr:rowOff>
    </xdr:from>
    <xdr:ext cx="469744" cy="259045"/>
    <xdr:sp macro="" textlink="">
      <xdr:nvSpPr>
        <xdr:cNvPr id="503" name="災害復旧事業費平均値テキスト"/>
        <xdr:cNvSpPr txBox="1"/>
      </xdr:nvSpPr>
      <xdr:spPr>
        <a:xfrm>
          <a:off x="16370300" y="6524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41474</xdr:rowOff>
    </xdr:from>
    <xdr:to>
      <xdr:col>22</xdr:col>
      <xdr:colOff>365125</xdr:colOff>
      <xdr:row>39</xdr:row>
      <xdr:rowOff>41939</xdr:rowOff>
    </xdr:to>
    <xdr:cxnSp macro="">
      <xdr:nvCxnSpPr>
        <xdr:cNvPr id="505" name="直線コネクタ 504"/>
        <xdr:cNvCxnSpPr/>
      </xdr:nvCxnSpPr>
      <xdr:spPr>
        <a:xfrm>
          <a:off x="14592300" y="6728024"/>
          <a:ext cx="889000" cy="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153979</xdr:rowOff>
    </xdr:from>
    <xdr:to>
      <xdr:col>22</xdr:col>
      <xdr:colOff>415925</xdr:colOff>
      <xdr:row>39</xdr:row>
      <xdr:rowOff>84129</xdr:rowOff>
    </xdr:to>
    <xdr:sp macro="" textlink="">
      <xdr:nvSpPr>
        <xdr:cNvPr id="506" name="フローチャート : 判断 505"/>
        <xdr:cNvSpPr/>
      </xdr:nvSpPr>
      <xdr:spPr>
        <a:xfrm>
          <a:off x="15430500" y="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100656</xdr:rowOff>
    </xdr:from>
    <xdr:ext cx="469744" cy="259045"/>
    <xdr:sp macro="" textlink="">
      <xdr:nvSpPr>
        <xdr:cNvPr id="507" name="テキスト ボックス 506"/>
        <xdr:cNvSpPr txBox="1"/>
      </xdr:nvSpPr>
      <xdr:spPr>
        <a:xfrm>
          <a:off x="15246427" y="644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40800</xdr:rowOff>
    </xdr:from>
    <xdr:to>
      <xdr:col>21</xdr:col>
      <xdr:colOff>161925</xdr:colOff>
      <xdr:row>39</xdr:row>
      <xdr:rowOff>41474</xdr:rowOff>
    </xdr:to>
    <xdr:cxnSp macro="">
      <xdr:nvCxnSpPr>
        <xdr:cNvPr id="508" name="直線コネクタ 507"/>
        <xdr:cNvCxnSpPr/>
      </xdr:nvCxnSpPr>
      <xdr:spPr>
        <a:xfrm>
          <a:off x="13703300" y="6727350"/>
          <a:ext cx="889000" cy="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134197</xdr:rowOff>
    </xdr:from>
    <xdr:to>
      <xdr:col>21</xdr:col>
      <xdr:colOff>212725</xdr:colOff>
      <xdr:row>39</xdr:row>
      <xdr:rowOff>64347</xdr:rowOff>
    </xdr:to>
    <xdr:sp macro="" textlink="">
      <xdr:nvSpPr>
        <xdr:cNvPr id="509" name="フローチャート : 判断 508"/>
        <xdr:cNvSpPr/>
      </xdr:nvSpPr>
      <xdr:spPr>
        <a:xfrm>
          <a:off x="14541500" y="664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80874</xdr:rowOff>
    </xdr:from>
    <xdr:ext cx="469744" cy="259045"/>
    <xdr:sp macro="" textlink="">
      <xdr:nvSpPr>
        <xdr:cNvPr id="510" name="テキスト ボックス 509"/>
        <xdr:cNvSpPr txBox="1"/>
      </xdr:nvSpPr>
      <xdr:spPr>
        <a:xfrm>
          <a:off x="14357427" y="64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40800</xdr:rowOff>
    </xdr:from>
    <xdr:to>
      <xdr:col>19</xdr:col>
      <xdr:colOff>644525</xdr:colOff>
      <xdr:row>39</xdr:row>
      <xdr:rowOff>41235</xdr:rowOff>
    </xdr:to>
    <xdr:cxnSp macro="">
      <xdr:nvCxnSpPr>
        <xdr:cNvPr id="511" name="直線コネクタ 510"/>
        <xdr:cNvCxnSpPr/>
      </xdr:nvCxnSpPr>
      <xdr:spPr>
        <a:xfrm flipV="1">
          <a:off x="12814300" y="6727350"/>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134967</xdr:rowOff>
    </xdr:from>
    <xdr:to>
      <xdr:col>20</xdr:col>
      <xdr:colOff>9525</xdr:colOff>
      <xdr:row>39</xdr:row>
      <xdr:rowOff>65117</xdr:rowOff>
    </xdr:to>
    <xdr:sp macro="" textlink="">
      <xdr:nvSpPr>
        <xdr:cNvPr id="512" name="フローチャート : 判断 511"/>
        <xdr:cNvSpPr/>
      </xdr:nvSpPr>
      <xdr:spPr>
        <a:xfrm>
          <a:off x="13652500" y="665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81644</xdr:rowOff>
    </xdr:from>
    <xdr:ext cx="469744" cy="259045"/>
    <xdr:sp macro="" textlink="">
      <xdr:nvSpPr>
        <xdr:cNvPr id="513" name="テキスト ボックス 512"/>
        <xdr:cNvSpPr txBox="1"/>
      </xdr:nvSpPr>
      <xdr:spPr>
        <a:xfrm>
          <a:off x="13468427" y="642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122409</xdr:rowOff>
    </xdr:from>
    <xdr:to>
      <xdr:col>18</xdr:col>
      <xdr:colOff>492125</xdr:colOff>
      <xdr:row>39</xdr:row>
      <xdr:rowOff>52559</xdr:rowOff>
    </xdr:to>
    <xdr:sp macro="" textlink="">
      <xdr:nvSpPr>
        <xdr:cNvPr id="514" name="フローチャート : 判断 513"/>
        <xdr:cNvSpPr/>
      </xdr:nvSpPr>
      <xdr:spPr>
        <a:xfrm>
          <a:off x="12763500" y="66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69086</xdr:rowOff>
    </xdr:from>
    <xdr:ext cx="534377" cy="259045"/>
    <xdr:sp macro="" textlink="">
      <xdr:nvSpPr>
        <xdr:cNvPr id="515" name="テキスト ボックス 514"/>
        <xdr:cNvSpPr txBox="1"/>
      </xdr:nvSpPr>
      <xdr:spPr>
        <a:xfrm>
          <a:off x="12547111" y="64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162681</xdr:rowOff>
    </xdr:from>
    <xdr:to>
      <xdr:col>23</xdr:col>
      <xdr:colOff>568325</xdr:colOff>
      <xdr:row>39</xdr:row>
      <xdr:rowOff>92831</xdr:rowOff>
    </xdr:to>
    <xdr:sp macro="" textlink="">
      <xdr:nvSpPr>
        <xdr:cNvPr id="521" name="円/楕円 520"/>
        <xdr:cNvSpPr/>
      </xdr:nvSpPr>
      <xdr:spPr>
        <a:xfrm>
          <a:off x="16268700" y="667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136010</xdr:rowOff>
    </xdr:from>
    <xdr:ext cx="378565" cy="259045"/>
    <xdr:sp macro="" textlink="">
      <xdr:nvSpPr>
        <xdr:cNvPr id="522" name="災害復旧事業費該当値テキスト"/>
        <xdr:cNvSpPr txBox="1"/>
      </xdr:nvSpPr>
      <xdr:spPr>
        <a:xfrm>
          <a:off x="16370300" y="6651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162589</xdr:rowOff>
    </xdr:from>
    <xdr:to>
      <xdr:col>22</xdr:col>
      <xdr:colOff>415925</xdr:colOff>
      <xdr:row>39</xdr:row>
      <xdr:rowOff>92739</xdr:rowOff>
    </xdr:to>
    <xdr:sp macro="" textlink="">
      <xdr:nvSpPr>
        <xdr:cNvPr id="523" name="円/楕円 522"/>
        <xdr:cNvSpPr/>
      </xdr:nvSpPr>
      <xdr:spPr>
        <a:xfrm>
          <a:off x="15430500" y="667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83866</xdr:rowOff>
    </xdr:from>
    <xdr:ext cx="378565" cy="259045"/>
    <xdr:sp macro="" textlink="">
      <xdr:nvSpPr>
        <xdr:cNvPr id="524" name="テキスト ボックス 523"/>
        <xdr:cNvSpPr txBox="1"/>
      </xdr:nvSpPr>
      <xdr:spPr>
        <a:xfrm>
          <a:off x="15292017" y="6770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162124</xdr:rowOff>
    </xdr:from>
    <xdr:to>
      <xdr:col>21</xdr:col>
      <xdr:colOff>212725</xdr:colOff>
      <xdr:row>39</xdr:row>
      <xdr:rowOff>92274</xdr:rowOff>
    </xdr:to>
    <xdr:sp macro="" textlink="">
      <xdr:nvSpPr>
        <xdr:cNvPr id="525" name="円/楕円 524"/>
        <xdr:cNvSpPr/>
      </xdr:nvSpPr>
      <xdr:spPr>
        <a:xfrm>
          <a:off x="14541500" y="66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83401</xdr:rowOff>
    </xdr:from>
    <xdr:ext cx="378565" cy="259045"/>
    <xdr:sp macro="" textlink="">
      <xdr:nvSpPr>
        <xdr:cNvPr id="526" name="テキスト ボックス 525"/>
        <xdr:cNvSpPr txBox="1"/>
      </xdr:nvSpPr>
      <xdr:spPr>
        <a:xfrm>
          <a:off x="14403017" y="6769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161450</xdr:rowOff>
    </xdr:from>
    <xdr:to>
      <xdr:col>20</xdr:col>
      <xdr:colOff>9525</xdr:colOff>
      <xdr:row>39</xdr:row>
      <xdr:rowOff>91600</xdr:rowOff>
    </xdr:to>
    <xdr:sp macro="" textlink="">
      <xdr:nvSpPr>
        <xdr:cNvPr id="527" name="円/楕円 526"/>
        <xdr:cNvSpPr/>
      </xdr:nvSpPr>
      <xdr:spPr>
        <a:xfrm>
          <a:off x="13652500" y="66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82727</xdr:rowOff>
    </xdr:from>
    <xdr:ext cx="378565" cy="259045"/>
    <xdr:sp macro="" textlink="">
      <xdr:nvSpPr>
        <xdr:cNvPr id="528" name="テキスト ボックス 527"/>
        <xdr:cNvSpPr txBox="1"/>
      </xdr:nvSpPr>
      <xdr:spPr>
        <a:xfrm>
          <a:off x="13514017" y="6769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161885</xdr:rowOff>
    </xdr:from>
    <xdr:to>
      <xdr:col>18</xdr:col>
      <xdr:colOff>492125</xdr:colOff>
      <xdr:row>39</xdr:row>
      <xdr:rowOff>92035</xdr:rowOff>
    </xdr:to>
    <xdr:sp macro="" textlink="">
      <xdr:nvSpPr>
        <xdr:cNvPr id="529" name="円/楕円 528"/>
        <xdr:cNvSpPr/>
      </xdr:nvSpPr>
      <xdr:spPr>
        <a:xfrm>
          <a:off x="12763500" y="66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83162</xdr:rowOff>
    </xdr:from>
    <xdr:ext cx="378565" cy="259045"/>
    <xdr:sp macro="" textlink="">
      <xdr:nvSpPr>
        <xdr:cNvPr id="530" name="テキスト ボックス 529"/>
        <xdr:cNvSpPr txBox="1"/>
      </xdr:nvSpPr>
      <xdr:spPr>
        <a:xfrm>
          <a:off x="12625017" y="6769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1" name="直線コネクタ 54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2" name="テキスト ボックス 54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3" name="直線コネクタ 54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4" name="テキスト ボックス 543"/>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5" name="直線コネクタ 54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6" name="テキスト ボックス 545"/>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7" name="直線コネクタ 54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48" name="テキスト ボックス 547"/>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49" name="直線コネクタ 54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0" name="テキスト ボックス 549"/>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1" name="直線コネクタ 55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2" name="テキスト ボックス 551"/>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4" name="テキスト ボックス 55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6" name="直線コネクタ 555"/>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7"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8" name="直線コネクタ 55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59"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0" name="直線コネクタ 55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1" name="直線コネクタ 560"/>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2"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3" name="フローチャート : 判断 562"/>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4" name="直線コネクタ 563"/>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65" name="フローチャート : 判断 564"/>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66" name="テキスト ボックス 565"/>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7" name="直線コネクタ 566"/>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72572</xdr:rowOff>
    </xdr:from>
    <xdr:to>
      <xdr:col>21</xdr:col>
      <xdr:colOff>212725</xdr:colOff>
      <xdr:row>57</xdr:row>
      <xdr:rowOff>2722</xdr:rowOff>
    </xdr:to>
    <xdr:sp macro="" textlink="">
      <xdr:nvSpPr>
        <xdr:cNvPr id="568" name="フローチャート : 判断 567"/>
        <xdr:cNvSpPr/>
      </xdr:nvSpPr>
      <xdr:spPr>
        <a:xfrm>
          <a:off x="14541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19249</xdr:rowOff>
    </xdr:from>
    <xdr:ext cx="249299" cy="259045"/>
    <xdr:sp macro="" textlink="">
      <xdr:nvSpPr>
        <xdr:cNvPr id="569" name="テキスト ボックス 568"/>
        <xdr:cNvSpPr txBox="1"/>
      </xdr:nvSpPr>
      <xdr:spPr>
        <a:xfrm>
          <a:off x="14467649"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0" name="直線コネクタ 569"/>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97065</xdr:rowOff>
    </xdr:from>
    <xdr:to>
      <xdr:col>20</xdr:col>
      <xdr:colOff>9525</xdr:colOff>
      <xdr:row>54</xdr:row>
      <xdr:rowOff>27215</xdr:rowOff>
    </xdr:to>
    <xdr:sp macro="" textlink="">
      <xdr:nvSpPr>
        <xdr:cNvPr id="571" name="フローチャート : 判断 570"/>
        <xdr:cNvSpPr/>
      </xdr:nvSpPr>
      <xdr:spPr>
        <a:xfrm>
          <a:off x="13652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52</xdr:row>
      <xdr:rowOff>43742</xdr:rowOff>
    </xdr:from>
    <xdr:ext cx="249299" cy="259045"/>
    <xdr:sp macro="" textlink="">
      <xdr:nvSpPr>
        <xdr:cNvPr id="572" name="テキスト ボックス 571"/>
        <xdr:cNvSpPr txBox="1"/>
      </xdr:nvSpPr>
      <xdr:spPr>
        <a:xfrm>
          <a:off x="13578649"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121557</xdr:rowOff>
    </xdr:from>
    <xdr:to>
      <xdr:col>18</xdr:col>
      <xdr:colOff>492125</xdr:colOff>
      <xdr:row>51</xdr:row>
      <xdr:rowOff>51707</xdr:rowOff>
    </xdr:to>
    <xdr:sp macro="" textlink="">
      <xdr:nvSpPr>
        <xdr:cNvPr id="573" name="フローチャート : 判断 572"/>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68234</xdr:rowOff>
    </xdr:from>
    <xdr:ext cx="249299" cy="259045"/>
    <xdr:sp macro="" textlink="">
      <xdr:nvSpPr>
        <xdr:cNvPr id="574" name="テキスト ボックス 573"/>
        <xdr:cNvSpPr txBox="1"/>
      </xdr:nvSpPr>
      <xdr:spPr>
        <a:xfrm>
          <a:off x="12689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0" name="円/楕円 579"/>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1"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2" name="円/楕円 581"/>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83" name="テキスト ボックス 582"/>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4" name="円/楕円 583"/>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85" name="テキスト ボックス 584"/>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6" name="円/楕円 585"/>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7" name="テキスト ボックス 586"/>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8" name="円/楕円 587"/>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89" name="テキスト ボックス 588"/>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01" name="テキスト ボックス 60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09" name="テキスト ボックス 60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11" name="テキスト ボックス 61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15" name="直線コネクタ 61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1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17" name="直線コネクタ 61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1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19" name="直線コネクタ 61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135182</xdr:rowOff>
    </xdr:from>
    <xdr:to>
      <xdr:col>23</xdr:col>
      <xdr:colOff>517525</xdr:colOff>
      <xdr:row>76</xdr:row>
      <xdr:rowOff>136761</xdr:rowOff>
    </xdr:to>
    <xdr:cxnSp macro="">
      <xdr:nvCxnSpPr>
        <xdr:cNvPr id="620" name="直線コネクタ 619"/>
        <xdr:cNvCxnSpPr/>
      </xdr:nvCxnSpPr>
      <xdr:spPr>
        <a:xfrm>
          <a:off x="15481300" y="13165382"/>
          <a:ext cx="838200" cy="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12413</xdr:rowOff>
    </xdr:from>
    <xdr:ext cx="534377" cy="259045"/>
    <xdr:sp macro="" textlink="">
      <xdr:nvSpPr>
        <xdr:cNvPr id="621" name="公債費平均値テキスト"/>
        <xdr:cNvSpPr txBox="1"/>
      </xdr:nvSpPr>
      <xdr:spPr>
        <a:xfrm>
          <a:off x="16370300" y="12871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22" name="フローチャート : 判断 62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117884</xdr:rowOff>
    </xdr:from>
    <xdr:to>
      <xdr:col>22</xdr:col>
      <xdr:colOff>365125</xdr:colOff>
      <xdr:row>76</xdr:row>
      <xdr:rowOff>135182</xdr:rowOff>
    </xdr:to>
    <xdr:cxnSp macro="">
      <xdr:nvCxnSpPr>
        <xdr:cNvPr id="623" name="直線コネクタ 622"/>
        <xdr:cNvCxnSpPr/>
      </xdr:nvCxnSpPr>
      <xdr:spPr>
        <a:xfrm>
          <a:off x="14592300" y="13148084"/>
          <a:ext cx="889000" cy="1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133956</xdr:rowOff>
    </xdr:from>
    <xdr:to>
      <xdr:col>22</xdr:col>
      <xdr:colOff>415925</xdr:colOff>
      <xdr:row>76</xdr:row>
      <xdr:rowOff>64106</xdr:rowOff>
    </xdr:to>
    <xdr:sp macro="" textlink="">
      <xdr:nvSpPr>
        <xdr:cNvPr id="624" name="フローチャート : 判断 623"/>
        <xdr:cNvSpPr/>
      </xdr:nvSpPr>
      <xdr:spPr>
        <a:xfrm>
          <a:off x="15430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80633</xdr:rowOff>
    </xdr:from>
    <xdr:ext cx="534377" cy="259045"/>
    <xdr:sp macro="" textlink="">
      <xdr:nvSpPr>
        <xdr:cNvPr id="625" name="テキスト ボックス 624"/>
        <xdr:cNvSpPr txBox="1"/>
      </xdr:nvSpPr>
      <xdr:spPr>
        <a:xfrm>
          <a:off x="15214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97878</xdr:rowOff>
    </xdr:from>
    <xdr:to>
      <xdr:col>21</xdr:col>
      <xdr:colOff>161925</xdr:colOff>
      <xdr:row>76</xdr:row>
      <xdr:rowOff>117884</xdr:rowOff>
    </xdr:to>
    <xdr:cxnSp macro="">
      <xdr:nvCxnSpPr>
        <xdr:cNvPr id="626" name="直線コネクタ 625"/>
        <xdr:cNvCxnSpPr/>
      </xdr:nvCxnSpPr>
      <xdr:spPr>
        <a:xfrm>
          <a:off x="13703300" y="13128078"/>
          <a:ext cx="889000" cy="2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167473</xdr:rowOff>
    </xdr:from>
    <xdr:to>
      <xdr:col>21</xdr:col>
      <xdr:colOff>212725</xdr:colOff>
      <xdr:row>75</xdr:row>
      <xdr:rowOff>97623</xdr:rowOff>
    </xdr:to>
    <xdr:sp macro="" textlink="">
      <xdr:nvSpPr>
        <xdr:cNvPr id="627" name="フローチャート : 判断 626"/>
        <xdr:cNvSpPr/>
      </xdr:nvSpPr>
      <xdr:spPr>
        <a:xfrm>
          <a:off x="14541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114150</xdr:rowOff>
    </xdr:from>
    <xdr:ext cx="534377" cy="259045"/>
    <xdr:sp macro="" textlink="">
      <xdr:nvSpPr>
        <xdr:cNvPr id="628" name="テキスト ボックス 627"/>
        <xdr:cNvSpPr txBox="1"/>
      </xdr:nvSpPr>
      <xdr:spPr>
        <a:xfrm>
          <a:off x="14325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97878</xdr:rowOff>
    </xdr:from>
    <xdr:to>
      <xdr:col>19</xdr:col>
      <xdr:colOff>644525</xdr:colOff>
      <xdr:row>76</xdr:row>
      <xdr:rowOff>103005</xdr:rowOff>
    </xdr:to>
    <xdr:cxnSp macro="">
      <xdr:nvCxnSpPr>
        <xdr:cNvPr id="629" name="直線コネクタ 628"/>
        <xdr:cNvCxnSpPr/>
      </xdr:nvCxnSpPr>
      <xdr:spPr>
        <a:xfrm flipV="1">
          <a:off x="12814300" y="13128078"/>
          <a:ext cx="8890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161616</xdr:rowOff>
    </xdr:from>
    <xdr:to>
      <xdr:col>20</xdr:col>
      <xdr:colOff>9525</xdr:colOff>
      <xdr:row>75</xdr:row>
      <xdr:rowOff>91766</xdr:rowOff>
    </xdr:to>
    <xdr:sp macro="" textlink="">
      <xdr:nvSpPr>
        <xdr:cNvPr id="630" name="フローチャート : 判断 629"/>
        <xdr:cNvSpPr/>
      </xdr:nvSpPr>
      <xdr:spPr>
        <a:xfrm>
          <a:off x="13652500" y="1284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108293</xdr:rowOff>
    </xdr:from>
    <xdr:ext cx="534377" cy="259045"/>
    <xdr:sp macro="" textlink="">
      <xdr:nvSpPr>
        <xdr:cNvPr id="631" name="テキスト ボックス 630"/>
        <xdr:cNvSpPr txBox="1"/>
      </xdr:nvSpPr>
      <xdr:spPr>
        <a:xfrm>
          <a:off x="13436111" y="1262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159298</xdr:rowOff>
    </xdr:from>
    <xdr:to>
      <xdr:col>18</xdr:col>
      <xdr:colOff>492125</xdr:colOff>
      <xdr:row>75</xdr:row>
      <xdr:rowOff>89448</xdr:rowOff>
    </xdr:to>
    <xdr:sp macro="" textlink="">
      <xdr:nvSpPr>
        <xdr:cNvPr id="632" name="フローチャート : 判断 631"/>
        <xdr:cNvSpPr/>
      </xdr:nvSpPr>
      <xdr:spPr>
        <a:xfrm>
          <a:off x="12763500" y="1284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105975</xdr:rowOff>
    </xdr:from>
    <xdr:ext cx="534377" cy="259045"/>
    <xdr:sp macro="" textlink="">
      <xdr:nvSpPr>
        <xdr:cNvPr id="633" name="テキスト ボックス 632"/>
        <xdr:cNvSpPr txBox="1"/>
      </xdr:nvSpPr>
      <xdr:spPr>
        <a:xfrm>
          <a:off x="12547111" y="1262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85961</xdr:rowOff>
    </xdr:from>
    <xdr:to>
      <xdr:col>23</xdr:col>
      <xdr:colOff>568325</xdr:colOff>
      <xdr:row>77</xdr:row>
      <xdr:rowOff>16111</xdr:rowOff>
    </xdr:to>
    <xdr:sp macro="" textlink="">
      <xdr:nvSpPr>
        <xdr:cNvPr id="639" name="円/楕円 638"/>
        <xdr:cNvSpPr/>
      </xdr:nvSpPr>
      <xdr:spPr>
        <a:xfrm>
          <a:off x="16268700" y="1311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64388</xdr:rowOff>
    </xdr:from>
    <xdr:ext cx="534377" cy="259045"/>
    <xdr:sp macro="" textlink="">
      <xdr:nvSpPr>
        <xdr:cNvPr id="640" name="公債費該当値テキスト"/>
        <xdr:cNvSpPr txBox="1"/>
      </xdr:nvSpPr>
      <xdr:spPr>
        <a:xfrm>
          <a:off x="16370300" y="1309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43,770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84382</xdr:rowOff>
    </xdr:from>
    <xdr:to>
      <xdr:col>22</xdr:col>
      <xdr:colOff>415925</xdr:colOff>
      <xdr:row>77</xdr:row>
      <xdr:rowOff>14532</xdr:rowOff>
    </xdr:to>
    <xdr:sp macro="" textlink="">
      <xdr:nvSpPr>
        <xdr:cNvPr id="641" name="円/楕円 640"/>
        <xdr:cNvSpPr/>
      </xdr:nvSpPr>
      <xdr:spPr>
        <a:xfrm>
          <a:off x="15430500" y="1311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5659</xdr:rowOff>
    </xdr:from>
    <xdr:ext cx="534377" cy="259045"/>
    <xdr:sp macro="" textlink="">
      <xdr:nvSpPr>
        <xdr:cNvPr id="642" name="テキスト ボックス 641"/>
        <xdr:cNvSpPr txBox="1"/>
      </xdr:nvSpPr>
      <xdr:spPr>
        <a:xfrm>
          <a:off x="15214111" y="1320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43,915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67084</xdr:rowOff>
    </xdr:from>
    <xdr:to>
      <xdr:col>21</xdr:col>
      <xdr:colOff>212725</xdr:colOff>
      <xdr:row>76</xdr:row>
      <xdr:rowOff>168684</xdr:rowOff>
    </xdr:to>
    <xdr:sp macro="" textlink="">
      <xdr:nvSpPr>
        <xdr:cNvPr id="643" name="円/楕円 642"/>
        <xdr:cNvSpPr/>
      </xdr:nvSpPr>
      <xdr:spPr>
        <a:xfrm>
          <a:off x="14541500" y="1309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159811</xdr:rowOff>
    </xdr:from>
    <xdr:ext cx="534377" cy="259045"/>
    <xdr:sp macro="" textlink="">
      <xdr:nvSpPr>
        <xdr:cNvPr id="644" name="テキスト ボックス 643"/>
        <xdr:cNvSpPr txBox="1"/>
      </xdr:nvSpPr>
      <xdr:spPr>
        <a:xfrm>
          <a:off x="14325111" y="131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45,504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47078</xdr:rowOff>
    </xdr:from>
    <xdr:to>
      <xdr:col>20</xdr:col>
      <xdr:colOff>9525</xdr:colOff>
      <xdr:row>76</xdr:row>
      <xdr:rowOff>148678</xdr:rowOff>
    </xdr:to>
    <xdr:sp macro="" textlink="">
      <xdr:nvSpPr>
        <xdr:cNvPr id="645" name="円/楕円 644"/>
        <xdr:cNvSpPr/>
      </xdr:nvSpPr>
      <xdr:spPr>
        <a:xfrm>
          <a:off x="13652500" y="1307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139805</xdr:rowOff>
    </xdr:from>
    <xdr:ext cx="534377" cy="259045"/>
    <xdr:sp macro="" textlink="">
      <xdr:nvSpPr>
        <xdr:cNvPr id="646" name="テキスト ボックス 645"/>
        <xdr:cNvSpPr txBox="1"/>
      </xdr:nvSpPr>
      <xdr:spPr>
        <a:xfrm>
          <a:off x="13436111" y="1317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47,342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52205</xdr:rowOff>
    </xdr:from>
    <xdr:to>
      <xdr:col>18</xdr:col>
      <xdr:colOff>492125</xdr:colOff>
      <xdr:row>76</xdr:row>
      <xdr:rowOff>153805</xdr:rowOff>
    </xdr:to>
    <xdr:sp macro="" textlink="">
      <xdr:nvSpPr>
        <xdr:cNvPr id="647" name="円/楕円 646"/>
        <xdr:cNvSpPr/>
      </xdr:nvSpPr>
      <xdr:spPr>
        <a:xfrm>
          <a:off x="12763500" y="1308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144932</xdr:rowOff>
    </xdr:from>
    <xdr:ext cx="534377" cy="259045"/>
    <xdr:sp macro="" textlink="">
      <xdr:nvSpPr>
        <xdr:cNvPr id="648" name="テキスト ボックス 647"/>
        <xdr:cNvSpPr txBox="1"/>
      </xdr:nvSpPr>
      <xdr:spPr>
        <a:xfrm>
          <a:off x="12547111" y="1317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46,871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70" name="直線コネクタ 66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7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72" name="直線コネクタ 67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7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74" name="直線コネクタ 67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101259</xdr:rowOff>
    </xdr:from>
    <xdr:to>
      <xdr:col>23</xdr:col>
      <xdr:colOff>517525</xdr:colOff>
      <xdr:row>98</xdr:row>
      <xdr:rowOff>103549</xdr:rowOff>
    </xdr:to>
    <xdr:cxnSp macro="">
      <xdr:nvCxnSpPr>
        <xdr:cNvPr id="675" name="直線コネクタ 674"/>
        <xdr:cNvCxnSpPr/>
      </xdr:nvCxnSpPr>
      <xdr:spPr>
        <a:xfrm flipV="1">
          <a:off x="15481300" y="16903359"/>
          <a:ext cx="838200" cy="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55793</xdr:rowOff>
    </xdr:from>
    <xdr:ext cx="534377" cy="259045"/>
    <xdr:sp macro="" textlink="">
      <xdr:nvSpPr>
        <xdr:cNvPr id="676" name="積立金平均値テキスト"/>
        <xdr:cNvSpPr txBox="1"/>
      </xdr:nvSpPr>
      <xdr:spPr>
        <a:xfrm>
          <a:off x="16370300" y="16686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77" name="フローチャート : 判断 67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89015</xdr:rowOff>
    </xdr:from>
    <xdr:to>
      <xdr:col>22</xdr:col>
      <xdr:colOff>365125</xdr:colOff>
      <xdr:row>98</xdr:row>
      <xdr:rowOff>103549</xdr:rowOff>
    </xdr:to>
    <xdr:cxnSp macro="">
      <xdr:nvCxnSpPr>
        <xdr:cNvPr id="678" name="直線コネクタ 677"/>
        <xdr:cNvCxnSpPr/>
      </xdr:nvCxnSpPr>
      <xdr:spPr>
        <a:xfrm>
          <a:off x="14592300" y="16891115"/>
          <a:ext cx="889000" cy="1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24626</xdr:rowOff>
    </xdr:from>
    <xdr:to>
      <xdr:col>22</xdr:col>
      <xdr:colOff>415925</xdr:colOff>
      <xdr:row>98</xdr:row>
      <xdr:rowOff>126226</xdr:rowOff>
    </xdr:to>
    <xdr:sp macro="" textlink="">
      <xdr:nvSpPr>
        <xdr:cNvPr id="679" name="フローチャート : 判断 678"/>
        <xdr:cNvSpPr/>
      </xdr:nvSpPr>
      <xdr:spPr>
        <a:xfrm>
          <a:off x="15430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142753</xdr:rowOff>
    </xdr:from>
    <xdr:ext cx="534377" cy="259045"/>
    <xdr:sp macro="" textlink="">
      <xdr:nvSpPr>
        <xdr:cNvPr id="680" name="テキスト ボックス 679"/>
        <xdr:cNvSpPr txBox="1"/>
      </xdr:nvSpPr>
      <xdr:spPr>
        <a:xfrm>
          <a:off x="15214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61592</xdr:rowOff>
    </xdr:from>
    <xdr:to>
      <xdr:col>21</xdr:col>
      <xdr:colOff>161925</xdr:colOff>
      <xdr:row>98</xdr:row>
      <xdr:rowOff>89015</xdr:rowOff>
    </xdr:to>
    <xdr:cxnSp macro="">
      <xdr:nvCxnSpPr>
        <xdr:cNvPr id="681" name="直線コネクタ 680"/>
        <xdr:cNvCxnSpPr/>
      </xdr:nvCxnSpPr>
      <xdr:spPr>
        <a:xfrm>
          <a:off x="13703300" y="16863692"/>
          <a:ext cx="889000" cy="2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119656</xdr:rowOff>
    </xdr:from>
    <xdr:to>
      <xdr:col>21</xdr:col>
      <xdr:colOff>212725</xdr:colOff>
      <xdr:row>98</xdr:row>
      <xdr:rowOff>49806</xdr:rowOff>
    </xdr:to>
    <xdr:sp macro="" textlink="">
      <xdr:nvSpPr>
        <xdr:cNvPr id="682" name="フローチャート : 判断 681"/>
        <xdr:cNvSpPr/>
      </xdr:nvSpPr>
      <xdr:spPr>
        <a:xfrm>
          <a:off x="14541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66333</xdr:rowOff>
    </xdr:from>
    <xdr:ext cx="534377" cy="259045"/>
    <xdr:sp macro="" textlink="">
      <xdr:nvSpPr>
        <xdr:cNvPr id="683" name="テキスト ボックス 682"/>
        <xdr:cNvSpPr txBox="1"/>
      </xdr:nvSpPr>
      <xdr:spPr>
        <a:xfrm>
          <a:off x="14325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54135</xdr:rowOff>
    </xdr:from>
    <xdr:to>
      <xdr:col>19</xdr:col>
      <xdr:colOff>644525</xdr:colOff>
      <xdr:row>98</xdr:row>
      <xdr:rowOff>61592</xdr:rowOff>
    </xdr:to>
    <xdr:cxnSp macro="">
      <xdr:nvCxnSpPr>
        <xdr:cNvPr id="684" name="直線コネクタ 683"/>
        <xdr:cNvCxnSpPr/>
      </xdr:nvCxnSpPr>
      <xdr:spPr>
        <a:xfrm>
          <a:off x="12814300" y="16856235"/>
          <a:ext cx="889000" cy="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130364</xdr:rowOff>
    </xdr:from>
    <xdr:to>
      <xdr:col>20</xdr:col>
      <xdr:colOff>9525</xdr:colOff>
      <xdr:row>98</xdr:row>
      <xdr:rowOff>60514</xdr:rowOff>
    </xdr:to>
    <xdr:sp macro="" textlink="">
      <xdr:nvSpPr>
        <xdr:cNvPr id="685" name="フローチャート : 判断 684"/>
        <xdr:cNvSpPr/>
      </xdr:nvSpPr>
      <xdr:spPr>
        <a:xfrm>
          <a:off x="13652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77041</xdr:rowOff>
    </xdr:from>
    <xdr:ext cx="534377" cy="259045"/>
    <xdr:sp macro="" textlink="">
      <xdr:nvSpPr>
        <xdr:cNvPr id="686" name="テキスト ボックス 685"/>
        <xdr:cNvSpPr txBox="1"/>
      </xdr:nvSpPr>
      <xdr:spPr>
        <a:xfrm>
          <a:off x="13436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5973</xdr:rowOff>
    </xdr:from>
    <xdr:to>
      <xdr:col>18</xdr:col>
      <xdr:colOff>492125</xdr:colOff>
      <xdr:row>97</xdr:row>
      <xdr:rowOff>107573</xdr:rowOff>
    </xdr:to>
    <xdr:sp macro="" textlink="">
      <xdr:nvSpPr>
        <xdr:cNvPr id="687" name="フローチャート : 判断 686"/>
        <xdr:cNvSpPr/>
      </xdr:nvSpPr>
      <xdr:spPr>
        <a:xfrm>
          <a:off x="12763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124100</xdr:rowOff>
    </xdr:from>
    <xdr:ext cx="534377" cy="259045"/>
    <xdr:sp macro="" textlink="">
      <xdr:nvSpPr>
        <xdr:cNvPr id="688" name="テキスト ボックス 687"/>
        <xdr:cNvSpPr txBox="1"/>
      </xdr:nvSpPr>
      <xdr:spPr>
        <a:xfrm>
          <a:off x="12547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50459</xdr:rowOff>
    </xdr:from>
    <xdr:to>
      <xdr:col>23</xdr:col>
      <xdr:colOff>568325</xdr:colOff>
      <xdr:row>98</xdr:row>
      <xdr:rowOff>152059</xdr:rowOff>
    </xdr:to>
    <xdr:sp macro="" textlink="">
      <xdr:nvSpPr>
        <xdr:cNvPr id="694" name="円/楕円 693"/>
        <xdr:cNvSpPr/>
      </xdr:nvSpPr>
      <xdr:spPr>
        <a:xfrm>
          <a:off x="16268700" y="1685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11343</xdr:rowOff>
    </xdr:from>
    <xdr:ext cx="469744" cy="259045"/>
    <xdr:sp macro="" textlink="">
      <xdr:nvSpPr>
        <xdr:cNvPr id="695" name="積立金該当値テキスト"/>
        <xdr:cNvSpPr txBox="1"/>
      </xdr:nvSpPr>
      <xdr:spPr>
        <a:xfrm>
          <a:off x="16370300" y="1681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8,408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52749</xdr:rowOff>
    </xdr:from>
    <xdr:to>
      <xdr:col>22</xdr:col>
      <xdr:colOff>415925</xdr:colOff>
      <xdr:row>98</xdr:row>
      <xdr:rowOff>154349</xdr:rowOff>
    </xdr:to>
    <xdr:sp macro="" textlink="">
      <xdr:nvSpPr>
        <xdr:cNvPr id="696" name="円/楕円 695"/>
        <xdr:cNvSpPr/>
      </xdr:nvSpPr>
      <xdr:spPr>
        <a:xfrm>
          <a:off x="15430500" y="1685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145476</xdr:rowOff>
    </xdr:from>
    <xdr:ext cx="469744" cy="259045"/>
    <xdr:sp macro="" textlink="">
      <xdr:nvSpPr>
        <xdr:cNvPr id="697" name="テキスト ボックス 696"/>
        <xdr:cNvSpPr txBox="1"/>
      </xdr:nvSpPr>
      <xdr:spPr>
        <a:xfrm>
          <a:off x="15246427" y="1694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38215</xdr:rowOff>
    </xdr:from>
    <xdr:to>
      <xdr:col>21</xdr:col>
      <xdr:colOff>212725</xdr:colOff>
      <xdr:row>98</xdr:row>
      <xdr:rowOff>139815</xdr:rowOff>
    </xdr:to>
    <xdr:sp macro="" textlink="">
      <xdr:nvSpPr>
        <xdr:cNvPr id="698" name="円/楕円 697"/>
        <xdr:cNvSpPr/>
      </xdr:nvSpPr>
      <xdr:spPr>
        <a:xfrm>
          <a:off x="14541500" y="168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130942</xdr:rowOff>
    </xdr:from>
    <xdr:ext cx="534377" cy="259045"/>
    <xdr:sp macro="" textlink="">
      <xdr:nvSpPr>
        <xdr:cNvPr id="699" name="テキスト ボックス 698"/>
        <xdr:cNvSpPr txBox="1"/>
      </xdr:nvSpPr>
      <xdr:spPr>
        <a:xfrm>
          <a:off x="14325111" y="1693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10792</xdr:rowOff>
    </xdr:from>
    <xdr:to>
      <xdr:col>20</xdr:col>
      <xdr:colOff>9525</xdr:colOff>
      <xdr:row>98</xdr:row>
      <xdr:rowOff>112392</xdr:rowOff>
    </xdr:to>
    <xdr:sp macro="" textlink="">
      <xdr:nvSpPr>
        <xdr:cNvPr id="700" name="円/楕円 699"/>
        <xdr:cNvSpPr/>
      </xdr:nvSpPr>
      <xdr:spPr>
        <a:xfrm>
          <a:off x="13652500" y="1681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103519</xdr:rowOff>
    </xdr:from>
    <xdr:ext cx="534377" cy="259045"/>
    <xdr:sp macro="" textlink="">
      <xdr:nvSpPr>
        <xdr:cNvPr id="701" name="テキスト ボックス 700"/>
        <xdr:cNvSpPr txBox="1"/>
      </xdr:nvSpPr>
      <xdr:spPr>
        <a:xfrm>
          <a:off x="13436111" y="1690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3335</xdr:rowOff>
    </xdr:from>
    <xdr:to>
      <xdr:col>18</xdr:col>
      <xdr:colOff>492125</xdr:colOff>
      <xdr:row>98</xdr:row>
      <xdr:rowOff>104935</xdr:rowOff>
    </xdr:to>
    <xdr:sp macro="" textlink="">
      <xdr:nvSpPr>
        <xdr:cNvPr id="702" name="円/楕円 701"/>
        <xdr:cNvSpPr/>
      </xdr:nvSpPr>
      <xdr:spPr>
        <a:xfrm>
          <a:off x="12763500" y="1680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96062</xdr:rowOff>
    </xdr:from>
    <xdr:ext cx="534377" cy="259045"/>
    <xdr:sp macro="" textlink="">
      <xdr:nvSpPr>
        <xdr:cNvPr id="703" name="テキスト ボックス 702"/>
        <xdr:cNvSpPr txBox="1"/>
      </xdr:nvSpPr>
      <xdr:spPr>
        <a:xfrm>
          <a:off x="12547111" y="1689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25" name="直線コネクタ 72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2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29" name="直線コネクタ 72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61108</xdr:rowOff>
    </xdr:from>
    <xdr:to>
      <xdr:col>32</xdr:col>
      <xdr:colOff>187325</xdr:colOff>
      <xdr:row>36</xdr:row>
      <xdr:rowOff>72354</xdr:rowOff>
    </xdr:to>
    <xdr:cxnSp macro="">
      <xdr:nvCxnSpPr>
        <xdr:cNvPr id="730" name="直線コネクタ 729"/>
        <xdr:cNvCxnSpPr/>
      </xdr:nvCxnSpPr>
      <xdr:spPr>
        <a:xfrm flipV="1">
          <a:off x="21323300" y="6233308"/>
          <a:ext cx="838200" cy="1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117665</xdr:rowOff>
    </xdr:from>
    <xdr:ext cx="469744" cy="259045"/>
    <xdr:sp macro="" textlink="">
      <xdr:nvSpPr>
        <xdr:cNvPr id="731" name="投資及び出資金平均値テキスト"/>
        <xdr:cNvSpPr txBox="1"/>
      </xdr:nvSpPr>
      <xdr:spPr>
        <a:xfrm>
          <a:off x="22212300" y="6461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32" name="フローチャート : 判断 73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72354</xdr:rowOff>
    </xdr:from>
    <xdr:to>
      <xdr:col>31</xdr:col>
      <xdr:colOff>34925</xdr:colOff>
      <xdr:row>36</xdr:row>
      <xdr:rowOff>106370</xdr:rowOff>
    </xdr:to>
    <xdr:cxnSp macro="">
      <xdr:nvCxnSpPr>
        <xdr:cNvPr id="733" name="直線コネクタ 732"/>
        <xdr:cNvCxnSpPr/>
      </xdr:nvCxnSpPr>
      <xdr:spPr>
        <a:xfrm flipV="1">
          <a:off x="20434300" y="6244554"/>
          <a:ext cx="889000" cy="3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34" name="フローチャート : 判断 733"/>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83100</xdr:rowOff>
    </xdr:from>
    <xdr:ext cx="469744" cy="259045"/>
    <xdr:sp macro="" textlink="">
      <xdr:nvSpPr>
        <xdr:cNvPr id="735" name="テキスト ボックス 734"/>
        <xdr:cNvSpPr txBox="1"/>
      </xdr:nvSpPr>
      <xdr:spPr>
        <a:xfrm>
          <a:off x="21088427" y="659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106370</xdr:rowOff>
    </xdr:from>
    <xdr:to>
      <xdr:col>29</xdr:col>
      <xdr:colOff>517525</xdr:colOff>
      <xdr:row>38</xdr:row>
      <xdr:rowOff>36785</xdr:rowOff>
    </xdr:to>
    <xdr:cxnSp macro="">
      <xdr:nvCxnSpPr>
        <xdr:cNvPr id="736" name="直線コネクタ 735"/>
        <xdr:cNvCxnSpPr/>
      </xdr:nvCxnSpPr>
      <xdr:spPr>
        <a:xfrm flipV="1">
          <a:off x="19545300" y="6278570"/>
          <a:ext cx="889000" cy="27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8616</xdr:rowOff>
    </xdr:from>
    <xdr:to>
      <xdr:col>29</xdr:col>
      <xdr:colOff>568325</xdr:colOff>
      <xdr:row>38</xdr:row>
      <xdr:rowOff>110216</xdr:rowOff>
    </xdr:to>
    <xdr:sp macro="" textlink="">
      <xdr:nvSpPr>
        <xdr:cNvPr id="737" name="フローチャート : 判断 736"/>
        <xdr:cNvSpPr/>
      </xdr:nvSpPr>
      <xdr:spPr>
        <a:xfrm>
          <a:off x="20383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101343</xdr:rowOff>
    </xdr:from>
    <xdr:ext cx="469744" cy="259045"/>
    <xdr:sp macro="" textlink="">
      <xdr:nvSpPr>
        <xdr:cNvPr id="738" name="テキスト ボックス 737"/>
        <xdr:cNvSpPr txBox="1"/>
      </xdr:nvSpPr>
      <xdr:spPr>
        <a:xfrm>
          <a:off x="20199427"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9123</xdr:rowOff>
    </xdr:from>
    <xdr:to>
      <xdr:col>28</xdr:col>
      <xdr:colOff>314325</xdr:colOff>
      <xdr:row>38</xdr:row>
      <xdr:rowOff>36785</xdr:rowOff>
    </xdr:to>
    <xdr:cxnSp macro="">
      <xdr:nvCxnSpPr>
        <xdr:cNvPr id="739" name="直線コネクタ 738"/>
        <xdr:cNvCxnSpPr/>
      </xdr:nvCxnSpPr>
      <xdr:spPr>
        <a:xfrm>
          <a:off x="18656300" y="6524223"/>
          <a:ext cx="889000" cy="2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17349</xdr:rowOff>
    </xdr:from>
    <xdr:to>
      <xdr:col>28</xdr:col>
      <xdr:colOff>365125</xdr:colOff>
      <xdr:row>38</xdr:row>
      <xdr:rowOff>118949</xdr:rowOff>
    </xdr:to>
    <xdr:sp macro="" textlink="">
      <xdr:nvSpPr>
        <xdr:cNvPr id="740" name="フローチャート : 判断 739"/>
        <xdr:cNvSpPr/>
      </xdr:nvSpPr>
      <xdr:spPr>
        <a:xfrm>
          <a:off x="19494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110076</xdr:rowOff>
    </xdr:from>
    <xdr:ext cx="469744" cy="259045"/>
    <xdr:sp macro="" textlink="">
      <xdr:nvSpPr>
        <xdr:cNvPr id="741" name="テキスト ボックス 740"/>
        <xdr:cNvSpPr txBox="1"/>
      </xdr:nvSpPr>
      <xdr:spPr>
        <a:xfrm>
          <a:off x="19310427" y="662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18811</xdr:rowOff>
    </xdr:from>
    <xdr:to>
      <xdr:col>27</xdr:col>
      <xdr:colOff>161925</xdr:colOff>
      <xdr:row>38</xdr:row>
      <xdr:rowOff>120411</xdr:rowOff>
    </xdr:to>
    <xdr:sp macro="" textlink="">
      <xdr:nvSpPr>
        <xdr:cNvPr id="742" name="フローチャート : 判断 741"/>
        <xdr:cNvSpPr/>
      </xdr:nvSpPr>
      <xdr:spPr>
        <a:xfrm>
          <a:off x="18605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111538</xdr:rowOff>
    </xdr:from>
    <xdr:ext cx="469744" cy="259045"/>
    <xdr:sp macro="" textlink="">
      <xdr:nvSpPr>
        <xdr:cNvPr id="743" name="テキスト ボックス 742"/>
        <xdr:cNvSpPr txBox="1"/>
      </xdr:nvSpPr>
      <xdr:spPr>
        <a:xfrm>
          <a:off x="18421427" y="662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10308</xdr:rowOff>
    </xdr:from>
    <xdr:to>
      <xdr:col>32</xdr:col>
      <xdr:colOff>238125</xdr:colOff>
      <xdr:row>36</xdr:row>
      <xdr:rowOff>111908</xdr:rowOff>
    </xdr:to>
    <xdr:sp macro="" textlink="">
      <xdr:nvSpPr>
        <xdr:cNvPr id="749" name="円/楕円 748"/>
        <xdr:cNvSpPr/>
      </xdr:nvSpPr>
      <xdr:spPr>
        <a:xfrm>
          <a:off x="22110700" y="61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33185</xdr:rowOff>
    </xdr:from>
    <xdr:ext cx="469744" cy="259045"/>
    <xdr:sp macro="" textlink="">
      <xdr:nvSpPr>
        <xdr:cNvPr id="750" name="投資及び出資金該当値テキスト"/>
        <xdr:cNvSpPr txBox="1"/>
      </xdr:nvSpPr>
      <xdr:spPr>
        <a:xfrm>
          <a:off x="22212300" y="603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9,219</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21554</xdr:rowOff>
    </xdr:from>
    <xdr:to>
      <xdr:col>31</xdr:col>
      <xdr:colOff>85725</xdr:colOff>
      <xdr:row>36</xdr:row>
      <xdr:rowOff>123154</xdr:rowOff>
    </xdr:to>
    <xdr:sp macro="" textlink="">
      <xdr:nvSpPr>
        <xdr:cNvPr id="751" name="円/楕円 750"/>
        <xdr:cNvSpPr/>
      </xdr:nvSpPr>
      <xdr:spPr>
        <a:xfrm>
          <a:off x="21272500" y="61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139681</xdr:rowOff>
    </xdr:from>
    <xdr:ext cx="469744" cy="259045"/>
    <xdr:sp macro="" textlink="">
      <xdr:nvSpPr>
        <xdr:cNvPr id="752" name="テキスト ボックス 751"/>
        <xdr:cNvSpPr txBox="1"/>
      </xdr:nvSpPr>
      <xdr:spPr>
        <a:xfrm>
          <a:off x="21088427" y="596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8,973</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55570</xdr:rowOff>
    </xdr:from>
    <xdr:to>
      <xdr:col>29</xdr:col>
      <xdr:colOff>568325</xdr:colOff>
      <xdr:row>36</xdr:row>
      <xdr:rowOff>157170</xdr:rowOff>
    </xdr:to>
    <xdr:sp macro="" textlink="">
      <xdr:nvSpPr>
        <xdr:cNvPr id="753" name="円/楕円 752"/>
        <xdr:cNvSpPr/>
      </xdr:nvSpPr>
      <xdr:spPr>
        <a:xfrm>
          <a:off x="20383500" y="622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2247</xdr:rowOff>
    </xdr:from>
    <xdr:ext cx="469744" cy="259045"/>
    <xdr:sp macro="" textlink="">
      <xdr:nvSpPr>
        <xdr:cNvPr id="754" name="テキスト ボックス 753"/>
        <xdr:cNvSpPr txBox="1"/>
      </xdr:nvSpPr>
      <xdr:spPr>
        <a:xfrm>
          <a:off x="20199427" y="60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8,229</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157434</xdr:rowOff>
    </xdr:from>
    <xdr:to>
      <xdr:col>28</xdr:col>
      <xdr:colOff>365125</xdr:colOff>
      <xdr:row>38</xdr:row>
      <xdr:rowOff>87584</xdr:rowOff>
    </xdr:to>
    <xdr:sp macro="" textlink="">
      <xdr:nvSpPr>
        <xdr:cNvPr id="755" name="円/楕円 754"/>
        <xdr:cNvSpPr/>
      </xdr:nvSpPr>
      <xdr:spPr>
        <a:xfrm>
          <a:off x="19494500" y="650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104111</xdr:rowOff>
    </xdr:from>
    <xdr:ext cx="469744" cy="259045"/>
    <xdr:sp macro="" textlink="">
      <xdr:nvSpPr>
        <xdr:cNvPr id="756" name="テキスト ボックス 755"/>
        <xdr:cNvSpPr txBox="1"/>
      </xdr:nvSpPr>
      <xdr:spPr>
        <a:xfrm>
          <a:off x="19310427" y="627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2,251</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129774</xdr:rowOff>
    </xdr:from>
    <xdr:to>
      <xdr:col>27</xdr:col>
      <xdr:colOff>161925</xdr:colOff>
      <xdr:row>38</xdr:row>
      <xdr:rowOff>59923</xdr:rowOff>
    </xdr:to>
    <xdr:sp macro="" textlink="">
      <xdr:nvSpPr>
        <xdr:cNvPr id="757" name="円/楕円 756"/>
        <xdr:cNvSpPr/>
      </xdr:nvSpPr>
      <xdr:spPr>
        <a:xfrm>
          <a:off x="18605500" y="64734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76451</xdr:rowOff>
    </xdr:from>
    <xdr:ext cx="469744" cy="259045"/>
    <xdr:sp macro="" textlink="">
      <xdr:nvSpPr>
        <xdr:cNvPr id="758" name="テキスト ボックス 757"/>
        <xdr:cNvSpPr txBox="1"/>
      </xdr:nvSpPr>
      <xdr:spPr>
        <a:xfrm>
          <a:off x="18421427" y="624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82" name="直線コネクタ 781"/>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85"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86" name="直線コネクタ 785"/>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58128</xdr:rowOff>
    </xdr:from>
    <xdr:to>
      <xdr:col>32</xdr:col>
      <xdr:colOff>187325</xdr:colOff>
      <xdr:row>58</xdr:row>
      <xdr:rowOff>63386</xdr:rowOff>
    </xdr:to>
    <xdr:cxnSp macro="">
      <xdr:nvCxnSpPr>
        <xdr:cNvPr id="787" name="直線コネクタ 786"/>
        <xdr:cNvCxnSpPr/>
      </xdr:nvCxnSpPr>
      <xdr:spPr>
        <a:xfrm flipV="1">
          <a:off x="21323300" y="9830778"/>
          <a:ext cx="838200" cy="17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58259</xdr:rowOff>
    </xdr:from>
    <xdr:ext cx="469744" cy="259045"/>
    <xdr:sp macro="" textlink="">
      <xdr:nvSpPr>
        <xdr:cNvPr id="788" name="貸付金平均値テキスト"/>
        <xdr:cNvSpPr txBox="1"/>
      </xdr:nvSpPr>
      <xdr:spPr>
        <a:xfrm>
          <a:off x="22212300" y="9830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89" name="フローチャート : 判断 788"/>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63386</xdr:rowOff>
    </xdr:from>
    <xdr:to>
      <xdr:col>31</xdr:col>
      <xdr:colOff>34925</xdr:colOff>
      <xdr:row>58</xdr:row>
      <xdr:rowOff>164236</xdr:rowOff>
    </xdr:to>
    <xdr:cxnSp macro="">
      <xdr:nvCxnSpPr>
        <xdr:cNvPr id="790" name="直線コネクタ 789"/>
        <xdr:cNvCxnSpPr/>
      </xdr:nvCxnSpPr>
      <xdr:spPr>
        <a:xfrm flipV="1">
          <a:off x="20434300" y="10007486"/>
          <a:ext cx="889000" cy="10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71945</xdr:rowOff>
    </xdr:from>
    <xdr:to>
      <xdr:col>31</xdr:col>
      <xdr:colOff>85725</xdr:colOff>
      <xdr:row>58</xdr:row>
      <xdr:rowOff>2095</xdr:rowOff>
    </xdr:to>
    <xdr:sp macro="" textlink="">
      <xdr:nvSpPr>
        <xdr:cNvPr id="791" name="フローチャート : 判断 790"/>
        <xdr:cNvSpPr/>
      </xdr:nvSpPr>
      <xdr:spPr>
        <a:xfrm>
          <a:off x="21272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18622</xdr:rowOff>
    </xdr:from>
    <xdr:ext cx="469744" cy="259045"/>
    <xdr:sp macro="" textlink="">
      <xdr:nvSpPr>
        <xdr:cNvPr id="792" name="テキスト ボックス 791"/>
        <xdr:cNvSpPr txBox="1"/>
      </xdr:nvSpPr>
      <xdr:spPr>
        <a:xfrm>
          <a:off x="21088427" y="96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163588</xdr:rowOff>
    </xdr:from>
    <xdr:to>
      <xdr:col>29</xdr:col>
      <xdr:colOff>517525</xdr:colOff>
      <xdr:row>58</xdr:row>
      <xdr:rowOff>164236</xdr:rowOff>
    </xdr:to>
    <xdr:cxnSp macro="">
      <xdr:nvCxnSpPr>
        <xdr:cNvPr id="793" name="直線コネクタ 792"/>
        <xdr:cNvCxnSpPr/>
      </xdr:nvCxnSpPr>
      <xdr:spPr>
        <a:xfrm>
          <a:off x="19545300" y="10107688"/>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73889</xdr:rowOff>
    </xdr:from>
    <xdr:to>
      <xdr:col>29</xdr:col>
      <xdr:colOff>568325</xdr:colOff>
      <xdr:row>58</xdr:row>
      <xdr:rowOff>4039</xdr:rowOff>
    </xdr:to>
    <xdr:sp macro="" textlink="">
      <xdr:nvSpPr>
        <xdr:cNvPr id="794" name="フローチャート : 判断 793"/>
        <xdr:cNvSpPr/>
      </xdr:nvSpPr>
      <xdr:spPr>
        <a:xfrm>
          <a:off x="20383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20566</xdr:rowOff>
    </xdr:from>
    <xdr:ext cx="469744" cy="259045"/>
    <xdr:sp macro="" textlink="">
      <xdr:nvSpPr>
        <xdr:cNvPr id="795" name="テキスト ボックス 794"/>
        <xdr:cNvSpPr txBox="1"/>
      </xdr:nvSpPr>
      <xdr:spPr>
        <a:xfrm>
          <a:off x="20199427" y="962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162446</xdr:rowOff>
    </xdr:from>
    <xdr:to>
      <xdr:col>28</xdr:col>
      <xdr:colOff>314325</xdr:colOff>
      <xdr:row>58</xdr:row>
      <xdr:rowOff>163588</xdr:rowOff>
    </xdr:to>
    <xdr:cxnSp macro="">
      <xdr:nvCxnSpPr>
        <xdr:cNvPr id="796" name="直線コネクタ 795"/>
        <xdr:cNvCxnSpPr/>
      </xdr:nvCxnSpPr>
      <xdr:spPr>
        <a:xfrm>
          <a:off x="18656300" y="10106546"/>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61582</xdr:rowOff>
    </xdr:from>
    <xdr:to>
      <xdr:col>28</xdr:col>
      <xdr:colOff>365125</xdr:colOff>
      <xdr:row>57</xdr:row>
      <xdr:rowOff>163182</xdr:rowOff>
    </xdr:to>
    <xdr:sp macro="" textlink="">
      <xdr:nvSpPr>
        <xdr:cNvPr id="797" name="フローチャート : 判断 796"/>
        <xdr:cNvSpPr/>
      </xdr:nvSpPr>
      <xdr:spPr>
        <a:xfrm>
          <a:off x="19494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8259</xdr:rowOff>
    </xdr:from>
    <xdr:ext cx="469744" cy="259045"/>
    <xdr:sp macro="" textlink="">
      <xdr:nvSpPr>
        <xdr:cNvPr id="798" name="テキスト ボックス 797"/>
        <xdr:cNvSpPr txBox="1"/>
      </xdr:nvSpPr>
      <xdr:spPr>
        <a:xfrm>
          <a:off x="19310427" y="9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57620</xdr:rowOff>
    </xdr:from>
    <xdr:to>
      <xdr:col>27</xdr:col>
      <xdr:colOff>161925</xdr:colOff>
      <xdr:row>57</xdr:row>
      <xdr:rowOff>159220</xdr:rowOff>
    </xdr:to>
    <xdr:sp macro="" textlink="">
      <xdr:nvSpPr>
        <xdr:cNvPr id="799" name="フローチャート : 判断 798"/>
        <xdr:cNvSpPr/>
      </xdr:nvSpPr>
      <xdr:spPr>
        <a:xfrm>
          <a:off x="18605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4297</xdr:rowOff>
    </xdr:from>
    <xdr:ext cx="469744" cy="259045"/>
    <xdr:sp macro="" textlink="">
      <xdr:nvSpPr>
        <xdr:cNvPr id="800" name="テキスト ボックス 799"/>
        <xdr:cNvSpPr txBox="1"/>
      </xdr:nvSpPr>
      <xdr:spPr>
        <a:xfrm>
          <a:off x="18421427" y="960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7328</xdr:rowOff>
    </xdr:from>
    <xdr:to>
      <xdr:col>32</xdr:col>
      <xdr:colOff>238125</xdr:colOff>
      <xdr:row>57</xdr:row>
      <xdr:rowOff>108928</xdr:rowOff>
    </xdr:to>
    <xdr:sp macro="" textlink="">
      <xdr:nvSpPr>
        <xdr:cNvPr id="806" name="円/楕円 805"/>
        <xdr:cNvSpPr/>
      </xdr:nvSpPr>
      <xdr:spPr>
        <a:xfrm>
          <a:off x="22110700" y="977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30205</xdr:rowOff>
    </xdr:from>
    <xdr:ext cx="469744" cy="259045"/>
    <xdr:sp macro="" textlink="">
      <xdr:nvSpPr>
        <xdr:cNvPr id="807" name="貸付金該当値テキスト"/>
        <xdr:cNvSpPr txBox="1"/>
      </xdr:nvSpPr>
      <xdr:spPr>
        <a:xfrm>
          <a:off x="22212300" y="963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8,641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12586</xdr:rowOff>
    </xdr:from>
    <xdr:to>
      <xdr:col>31</xdr:col>
      <xdr:colOff>85725</xdr:colOff>
      <xdr:row>58</xdr:row>
      <xdr:rowOff>114186</xdr:rowOff>
    </xdr:to>
    <xdr:sp macro="" textlink="">
      <xdr:nvSpPr>
        <xdr:cNvPr id="808" name="円/楕円 807"/>
        <xdr:cNvSpPr/>
      </xdr:nvSpPr>
      <xdr:spPr>
        <a:xfrm>
          <a:off x="21272500" y="995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105313</xdr:rowOff>
    </xdr:from>
    <xdr:ext cx="469744" cy="259045"/>
    <xdr:sp macro="" textlink="">
      <xdr:nvSpPr>
        <xdr:cNvPr id="809" name="テキスト ボックス 808"/>
        <xdr:cNvSpPr txBox="1"/>
      </xdr:nvSpPr>
      <xdr:spPr>
        <a:xfrm>
          <a:off x="21088427" y="1004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113436</xdr:rowOff>
    </xdr:from>
    <xdr:to>
      <xdr:col>29</xdr:col>
      <xdr:colOff>568325</xdr:colOff>
      <xdr:row>59</xdr:row>
      <xdr:rowOff>43586</xdr:rowOff>
    </xdr:to>
    <xdr:sp macro="" textlink="">
      <xdr:nvSpPr>
        <xdr:cNvPr id="810" name="円/楕円 809"/>
        <xdr:cNvSpPr/>
      </xdr:nvSpPr>
      <xdr:spPr>
        <a:xfrm>
          <a:off x="20383500" y="1005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34713</xdr:rowOff>
    </xdr:from>
    <xdr:ext cx="469744" cy="259045"/>
    <xdr:sp macro="" textlink="">
      <xdr:nvSpPr>
        <xdr:cNvPr id="811" name="テキスト ボックス 810"/>
        <xdr:cNvSpPr txBox="1"/>
      </xdr:nvSpPr>
      <xdr:spPr>
        <a:xfrm>
          <a:off x="20199427" y="101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112788</xdr:rowOff>
    </xdr:from>
    <xdr:to>
      <xdr:col>28</xdr:col>
      <xdr:colOff>365125</xdr:colOff>
      <xdr:row>59</xdr:row>
      <xdr:rowOff>42938</xdr:rowOff>
    </xdr:to>
    <xdr:sp macro="" textlink="">
      <xdr:nvSpPr>
        <xdr:cNvPr id="812" name="円/楕円 811"/>
        <xdr:cNvSpPr/>
      </xdr:nvSpPr>
      <xdr:spPr>
        <a:xfrm>
          <a:off x="19494500" y="1005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34065</xdr:rowOff>
    </xdr:from>
    <xdr:ext cx="469744" cy="259045"/>
    <xdr:sp macro="" textlink="">
      <xdr:nvSpPr>
        <xdr:cNvPr id="813" name="テキスト ボックス 812"/>
        <xdr:cNvSpPr txBox="1"/>
      </xdr:nvSpPr>
      <xdr:spPr>
        <a:xfrm>
          <a:off x="19310427" y="1014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111646</xdr:rowOff>
    </xdr:from>
    <xdr:to>
      <xdr:col>27</xdr:col>
      <xdr:colOff>161925</xdr:colOff>
      <xdr:row>59</xdr:row>
      <xdr:rowOff>41796</xdr:rowOff>
    </xdr:to>
    <xdr:sp macro="" textlink="">
      <xdr:nvSpPr>
        <xdr:cNvPr id="814" name="円/楕円 813"/>
        <xdr:cNvSpPr/>
      </xdr:nvSpPr>
      <xdr:spPr>
        <a:xfrm>
          <a:off x="18605500" y="1005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32923</xdr:rowOff>
    </xdr:from>
    <xdr:ext cx="469744" cy="259045"/>
    <xdr:sp macro="" textlink="">
      <xdr:nvSpPr>
        <xdr:cNvPr id="815" name="テキスト ボックス 814"/>
        <xdr:cNvSpPr txBox="1"/>
      </xdr:nvSpPr>
      <xdr:spPr>
        <a:xfrm>
          <a:off x="18421427" y="1014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40,019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4" name="テキスト ボックス 83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40" name="直線コネクタ 839"/>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41"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42" name="直線コネクタ 841"/>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43"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44" name="直線コネクタ 843"/>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107601</xdr:rowOff>
    </xdr:from>
    <xdr:to>
      <xdr:col>32</xdr:col>
      <xdr:colOff>187325</xdr:colOff>
      <xdr:row>77</xdr:row>
      <xdr:rowOff>117354</xdr:rowOff>
    </xdr:to>
    <xdr:cxnSp macro="">
      <xdr:nvCxnSpPr>
        <xdr:cNvPr id="845" name="直線コネクタ 844"/>
        <xdr:cNvCxnSpPr/>
      </xdr:nvCxnSpPr>
      <xdr:spPr>
        <a:xfrm flipV="1">
          <a:off x="21323300" y="13309251"/>
          <a:ext cx="8382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65619</xdr:rowOff>
    </xdr:from>
    <xdr:ext cx="534377" cy="259045"/>
    <xdr:sp macro="" textlink="">
      <xdr:nvSpPr>
        <xdr:cNvPr id="846" name="繰出金平均値テキスト"/>
        <xdr:cNvSpPr txBox="1"/>
      </xdr:nvSpPr>
      <xdr:spPr>
        <a:xfrm>
          <a:off x="22212300" y="1275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47" name="フローチャート : 判断 846"/>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117354</xdr:rowOff>
    </xdr:from>
    <xdr:to>
      <xdr:col>31</xdr:col>
      <xdr:colOff>34925</xdr:colOff>
      <xdr:row>77</xdr:row>
      <xdr:rowOff>141776</xdr:rowOff>
    </xdr:to>
    <xdr:cxnSp macro="">
      <xdr:nvCxnSpPr>
        <xdr:cNvPr id="848" name="直線コネクタ 847"/>
        <xdr:cNvCxnSpPr/>
      </xdr:nvCxnSpPr>
      <xdr:spPr>
        <a:xfrm flipV="1">
          <a:off x="20434300" y="13319004"/>
          <a:ext cx="889000" cy="2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45104</xdr:rowOff>
    </xdr:from>
    <xdr:to>
      <xdr:col>31</xdr:col>
      <xdr:colOff>85725</xdr:colOff>
      <xdr:row>75</xdr:row>
      <xdr:rowOff>146704</xdr:rowOff>
    </xdr:to>
    <xdr:sp macro="" textlink="">
      <xdr:nvSpPr>
        <xdr:cNvPr id="849" name="フローチャート : 判断 848"/>
        <xdr:cNvSpPr/>
      </xdr:nvSpPr>
      <xdr:spPr>
        <a:xfrm>
          <a:off x="21272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163231</xdr:rowOff>
    </xdr:from>
    <xdr:ext cx="534377" cy="259045"/>
    <xdr:sp macro="" textlink="">
      <xdr:nvSpPr>
        <xdr:cNvPr id="850" name="テキスト ボックス 849"/>
        <xdr:cNvSpPr txBox="1"/>
      </xdr:nvSpPr>
      <xdr:spPr>
        <a:xfrm>
          <a:off x="21056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141776</xdr:rowOff>
    </xdr:from>
    <xdr:to>
      <xdr:col>29</xdr:col>
      <xdr:colOff>517525</xdr:colOff>
      <xdr:row>77</xdr:row>
      <xdr:rowOff>164103</xdr:rowOff>
    </xdr:to>
    <xdr:cxnSp macro="">
      <xdr:nvCxnSpPr>
        <xdr:cNvPr id="851" name="直線コネクタ 850"/>
        <xdr:cNvCxnSpPr/>
      </xdr:nvCxnSpPr>
      <xdr:spPr>
        <a:xfrm flipV="1">
          <a:off x="19545300" y="13343426"/>
          <a:ext cx="889000" cy="2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112617</xdr:rowOff>
    </xdr:from>
    <xdr:to>
      <xdr:col>29</xdr:col>
      <xdr:colOff>568325</xdr:colOff>
      <xdr:row>75</xdr:row>
      <xdr:rowOff>42767</xdr:rowOff>
    </xdr:to>
    <xdr:sp macro="" textlink="">
      <xdr:nvSpPr>
        <xdr:cNvPr id="852" name="フローチャート : 判断 851"/>
        <xdr:cNvSpPr/>
      </xdr:nvSpPr>
      <xdr:spPr>
        <a:xfrm>
          <a:off x="20383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59294</xdr:rowOff>
    </xdr:from>
    <xdr:ext cx="534377" cy="259045"/>
    <xdr:sp macro="" textlink="">
      <xdr:nvSpPr>
        <xdr:cNvPr id="853" name="テキスト ボックス 852"/>
        <xdr:cNvSpPr txBox="1"/>
      </xdr:nvSpPr>
      <xdr:spPr>
        <a:xfrm>
          <a:off x="20167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164103</xdr:rowOff>
    </xdr:from>
    <xdr:to>
      <xdr:col>28</xdr:col>
      <xdr:colOff>314325</xdr:colOff>
      <xdr:row>78</xdr:row>
      <xdr:rowOff>16294</xdr:rowOff>
    </xdr:to>
    <xdr:cxnSp macro="">
      <xdr:nvCxnSpPr>
        <xdr:cNvPr id="854" name="直線コネクタ 853"/>
        <xdr:cNvCxnSpPr/>
      </xdr:nvCxnSpPr>
      <xdr:spPr>
        <a:xfrm flipV="1">
          <a:off x="18656300" y="13365753"/>
          <a:ext cx="889000" cy="2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127095</xdr:rowOff>
    </xdr:from>
    <xdr:to>
      <xdr:col>28</xdr:col>
      <xdr:colOff>365125</xdr:colOff>
      <xdr:row>75</xdr:row>
      <xdr:rowOff>57245</xdr:rowOff>
    </xdr:to>
    <xdr:sp macro="" textlink="">
      <xdr:nvSpPr>
        <xdr:cNvPr id="855" name="フローチャート : 判断 854"/>
        <xdr:cNvSpPr/>
      </xdr:nvSpPr>
      <xdr:spPr>
        <a:xfrm>
          <a:off x="19494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73772</xdr:rowOff>
    </xdr:from>
    <xdr:ext cx="534377" cy="259045"/>
    <xdr:sp macro="" textlink="">
      <xdr:nvSpPr>
        <xdr:cNvPr id="856" name="テキスト ボックス 855"/>
        <xdr:cNvSpPr txBox="1"/>
      </xdr:nvSpPr>
      <xdr:spPr>
        <a:xfrm>
          <a:off x="19278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158070</xdr:rowOff>
    </xdr:from>
    <xdr:to>
      <xdr:col>27</xdr:col>
      <xdr:colOff>161925</xdr:colOff>
      <xdr:row>75</xdr:row>
      <xdr:rowOff>88220</xdr:rowOff>
    </xdr:to>
    <xdr:sp macro="" textlink="">
      <xdr:nvSpPr>
        <xdr:cNvPr id="857" name="フローチャート : 判断 856"/>
        <xdr:cNvSpPr/>
      </xdr:nvSpPr>
      <xdr:spPr>
        <a:xfrm>
          <a:off x="18605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104747</xdr:rowOff>
    </xdr:from>
    <xdr:ext cx="534377" cy="259045"/>
    <xdr:sp macro="" textlink="">
      <xdr:nvSpPr>
        <xdr:cNvPr id="858" name="テキスト ボックス 857"/>
        <xdr:cNvSpPr txBox="1"/>
      </xdr:nvSpPr>
      <xdr:spPr>
        <a:xfrm>
          <a:off x="18389111" y="126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56801</xdr:rowOff>
    </xdr:from>
    <xdr:to>
      <xdr:col>32</xdr:col>
      <xdr:colOff>238125</xdr:colOff>
      <xdr:row>77</xdr:row>
      <xdr:rowOff>158401</xdr:rowOff>
    </xdr:to>
    <xdr:sp macro="" textlink="">
      <xdr:nvSpPr>
        <xdr:cNvPr id="864" name="円/楕円 863"/>
        <xdr:cNvSpPr/>
      </xdr:nvSpPr>
      <xdr:spPr>
        <a:xfrm>
          <a:off x="22110700" y="1325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35228</xdr:rowOff>
    </xdr:from>
    <xdr:ext cx="534377" cy="259045"/>
    <xdr:sp macro="" textlink="">
      <xdr:nvSpPr>
        <xdr:cNvPr id="865" name="繰出金該当値テキスト"/>
        <xdr:cNvSpPr txBox="1"/>
      </xdr:nvSpPr>
      <xdr:spPr>
        <a:xfrm>
          <a:off x="22212300" y="1323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34,685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66554</xdr:rowOff>
    </xdr:from>
    <xdr:to>
      <xdr:col>31</xdr:col>
      <xdr:colOff>85725</xdr:colOff>
      <xdr:row>77</xdr:row>
      <xdr:rowOff>168154</xdr:rowOff>
    </xdr:to>
    <xdr:sp macro="" textlink="">
      <xdr:nvSpPr>
        <xdr:cNvPr id="866" name="円/楕円 865"/>
        <xdr:cNvSpPr/>
      </xdr:nvSpPr>
      <xdr:spPr>
        <a:xfrm>
          <a:off x="21272500" y="132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159281</xdr:rowOff>
    </xdr:from>
    <xdr:ext cx="534377" cy="259045"/>
    <xdr:sp macro="" textlink="">
      <xdr:nvSpPr>
        <xdr:cNvPr id="867" name="テキスト ボックス 866"/>
        <xdr:cNvSpPr txBox="1"/>
      </xdr:nvSpPr>
      <xdr:spPr>
        <a:xfrm>
          <a:off x="21056111" y="1336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34,173</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90976</xdr:rowOff>
    </xdr:from>
    <xdr:to>
      <xdr:col>29</xdr:col>
      <xdr:colOff>568325</xdr:colOff>
      <xdr:row>78</xdr:row>
      <xdr:rowOff>21126</xdr:rowOff>
    </xdr:to>
    <xdr:sp macro="" textlink="">
      <xdr:nvSpPr>
        <xdr:cNvPr id="868" name="円/楕円 867"/>
        <xdr:cNvSpPr/>
      </xdr:nvSpPr>
      <xdr:spPr>
        <a:xfrm>
          <a:off x="20383500" y="1329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12253</xdr:rowOff>
    </xdr:from>
    <xdr:ext cx="534377" cy="259045"/>
    <xdr:sp macro="" textlink="">
      <xdr:nvSpPr>
        <xdr:cNvPr id="869" name="テキスト ボックス 868"/>
        <xdr:cNvSpPr txBox="1"/>
      </xdr:nvSpPr>
      <xdr:spPr>
        <a:xfrm>
          <a:off x="20167111" y="1338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32,891</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113303</xdr:rowOff>
    </xdr:from>
    <xdr:to>
      <xdr:col>28</xdr:col>
      <xdr:colOff>365125</xdr:colOff>
      <xdr:row>78</xdr:row>
      <xdr:rowOff>43453</xdr:rowOff>
    </xdr:to>
    <xdr:sp macro="" textlink="">
      <xdr:nvSpPr>
        <xdr:cNvPr id="870" name="円/楕円 869"/>
        <xdr:cNvSpPr/>
      </xdr:nvSpPr>
      <xdr:spPr>
        <a:xfrm>
          <a:off x="19494500" y="1331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34580</xdr:rowOff>
    </xdr:from>
    <xdr:ext cx="534377" cy="259045"/>
    <xdr:sp macro="" textlink="">
      <xdr:nvSpPr>
        <xdr:cNvPr id="871" name="テキスト ボックス 870"/>
        <xdr:cNvSpPr txBox="1"/>
      </xdr:nvSpPr>
      <xdr:spPr>
        <a:xfrm>
          <a:off x="19278111" y="1340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31,719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136944</xdr:rowOff>
    </xdr:from>
    <xdr:to>
      <xdr:col>27</xdr:col>
      <xdr:colOff>161925</xdr:colOff>
      <xdr:row>78</xdr:row>
      <xdr:rowOff>67094</xdr:rowOff>
    </xdr:to>
    <xdr:sp macro="" textlink="">
      <xdr:nvSpPr>
        <xdr:cNvPr id="872" name="円/楕円 871"/>
        <xdr:cNvSpPr/>
      </xdr:nvSpPr>
      <xdr:spPr>
        <a:xfrm>
          <a:off x="18605500" y="1333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58221</xdr:rowOff>
    </xdr:from>
    <xdr:ext cx="534377" cy="259045"/>
    <xdr:sp macro="" textlink="">
      <xdr:nvSpPr>
        <xdr:cNvPr id="873" name="テキスト ボックス 872"/>
        <xdr:cNvSpPr txBox="1"/>
      </xdr:nvSpPr>
      <xdr:spPr>
        <a:xfrm>
          <a:off x="18389111" y="1343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30,478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84" name="直線コネクタ 88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85" name="テキスト ボックス 88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86" name="直線コネクタ 88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87" name="テキスト ボックス 88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88" name="直線コネクタ 88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89" name="テキスト ボックス 88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90" name="直線コネクタ 88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91" name="テキスト ボックス 89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93" name="テキスト ボックス 89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95" name="直線コネクタ 894"/>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96"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97" name="直線コネクタ 89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98"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99" name="直線コネクタ 898"/>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900" name="直線コネクタ 89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901"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902" name="フローチャート : 判断 901"/>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03" name="直線コネクタ 90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904" name="フローチャート : 判断 90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05" name="テキスト ボックス 90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06" name="直線コネクタ 90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97</xdr:row>
      <xdr:rowOff>109474</xdr:rowOff>
    </xdr:from>
    <xdr:to>
      <xdr:col>29</xdr:col>
      <xdr:colOff>568325</xdr:colOff>
      <xdr:row>98</xdr:row>
      <xdr:rowOff>39624</xdr:rowOff>
    </xdr:to>
    <xdr:sp macro="" textlink="">
      <xdr:nvSpPr>
        <xdr:cNvPr id="907" name="フローチャート : 判断 906"/>
        <xdr:cNvSpPr/>
      </xdr:nvSpPr>
      <xdr:spPr>
        <a:xfrm>
          <a:off x="20383500" y="1674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96</xdr:row>
      <xdr:rowOff>56151</xdr:rowOff>
    </xdr:from>
    <xdr:ext cx="313932" cy="259045"/>
    <xdr:sp macro="" textlink="">
      <xdr:nvSpPr>
        <xdr:cNvPr id="908" name="テキスト ボックス 907"/>
        <xdr:cNvSpPr txBox="1"/>
      </xdr:nvSpPr>
      <xdr:spPr>
        <a:xfrm>
          <a:off x="20277333" y="16515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09" name="直線コネクタ 90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97</xdr:row>
      <xdr:rowOff>141478</xdr:rowOff>
    </xdr:from>
    <xdr:to>
      <xdr:col>28</xdr:col>
      <xdr:colOff>365125</xdr:colOff>
      <xdr:row>98</xdr:row>
      <xdr:rowOff>71628</xdr:rowOff>
    </xdr:to>
    <xdr:sp macro="" textlink="">
      <xdr:nvSpPr>
        <xdr:cNvPr id="910" name="フローチャート : 判断 909"/>
        <xdr:cNvSpPr/>
      </xdr:nvSpPr>
      <xdr:spPr>
        <a:xfrm>
          <a:off x="19494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96</xdr:row>
      <xdr:rowOff>88155</xdr:rowOff>
    </xdr:from>
    <xdr:ext cx="313932" cy="259045"/>
    <xdr:sp macro="" textlink="">
      <xdr:nvSpPr>
        <xdr:cNvPr id="911" name="テキスト ボックス 910"/>
        <xdr:cNvSpPr txBox="1"/>
      </xdr:nvSpPr>
      <xdr:spPr>
        <a:xfrm>
          <a:off x="19388333" y="16547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15748</xdr:rowOff>
    </xdr:from>
    <xdr:to>
      <xdr:col>27</xdr:col>
      <xdr:colOff>161925</xdr:colOff>
      <xdr:row>98</xdr:row>
      <xdr:rowOff>117348</xdr:rowOff>
    </xdr:to>
    <xdr:sp macro="" textlink="">
      <xdr:nvSpPr>
        <xdr:cNvPr id="912" name="フローチャート : 判断 911"/>
        <xdr:cNvSpPr/>
      </xdr:nvSpPr>
      <xdr:spPr>
        <a:xfrm>
          <a:off x="18605500" y="168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96</xdr:row>
      <xdr:rowOff>133875</xdr:rowOff>
    </xdr:from>
    <xdr:ext cx="313932" cy="259045"/>
    <xdr:sp macro="" textlink="">
      <xdr:nvSpPr>
        <xdr:cNvPr id="913" name="テキスト ボックス 912"/>
        <xdr:cNvSpPr txBox="1"/>
      </xdr:nvSpPr>
      <xdr:spPr>
        <a:xfrm>
          <a:off x="18499333" y="16593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9" name="円/楕円 91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20"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21" name="円/楕円 92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22" name="テキスト ボックス 92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23" name="円/楕円 92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24" name="テキスト ボックス 923"/>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25" name="円/楕円 92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26" name="テキスト ボックス 92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27" name="円/楕円 92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28" name="テキスト ボックス 927"/>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人件費は、住民一人当たり</a:t>
          </a:r>
          <a:r>
            <a:rPr kumimoji="1" lang="en-US" altLang="ja-JP" sz="1300">
              <a:latin typeface="ＭＳ Ｐゴシック"/>
            </a:rPr>
            <a:t>55,836</a:t>
          </a:r>
          <a:r>
            <a:rPr kumimoji="1" lang="ja-JP" altLang="en-US" sz="1300">
              <a:latin typeface="ＭＳ Ｐゴシック"/>
            </a:rPr>
            <a:t>円となっており、類似団体平均と比較して低い状況となっている。合併以降、勧奨退職や退職不補充、消防の広域化などの職員数削減に取り組んできたことによるものである。</a:t>
          </a:r>
        </a:p>
        <a:p>
          <a:r>
            <a:rPr kumimoji="1" lang="ja-JP" altLang="en-US" sz="1300">
              <a:latin typeface="ＭＳ Ｐゴシック"/>
            </a:rPr>
            <a:t>補助費等は、住民一人当たり</a:t>
          </a:r>
          <a:r>
            <a:rPr kumimoji="1" lang="en-US" altLang="ja-JP" sz="1300">
              <a:latin typeface="ＭＳ Ｐゴシック"/>
            </a:rPr>
            <a:t>89,492</a:t>
          </a:r>
          <a:r>
            <a:rPr kumimoji="1" lang="ja-JP" altLang="en-US" sz="1300">
              <a:latin typeface="ＭＳ Ｐゴシック"/>
            </a:rPr>
            <a:t>円となっており、類似団体平均と比較して高い状況となっている。各種団体に対する補助金については、合併後、見直しを進め、削減に取り組んできたが、依然として、下水道事業会計や病院事業会計への補助金、また、北はりま消防組合への負担金が多額なため、補助費等における住民一人当たりのコストは高い状況となっている。このため、今後も引き続き、企業会計及び一部事務組合への補助金・負担金の抑制に取り組む。</a:t>
          </a:r>
        </a:p>
        <a:p>
          <a:r>
            <a:rPr kumimoji="1" lang="ja-JP" altLang="en-US" sz="1300">
              <a:latin typeface="ＭＳ Ｐゴシック"/>
            </a:rPr>
            <a:t>普通建設事業費は、</a:t>
          </a:r>
          <a:r>
            <a:rPr kumimoji="1" lang="ja-JP" altLang="ja-JP" sz="1300">
              <a:solidFill>
                <a:schemeClr val="dk1"/>
              </a:solidFill>
              <a:effectLst/>
              <a:latin typeface="+mn-lt"/>
              <a:ea typeface="+mn-ea"/>
              <a:cs typeface="+mn-cs"/>
            </a:rPr>
            <a:t>防災行政無線や簡易デジタル防災無線の整備</a:t>
          </a:r>
          <a:r>
            <a:rPr kumimoji="1" lang="ja-JP" altLang="en-US" sz="1300">
              <a:solidFill>
                <a:schemeClr val="dk1"/>
              </a:solidFill>
              <a:effectLst/>
              <a:latin typeface="+mn-lt"/>
              <a:ea typeface="+mn-ea"/>
              <a:cs typeface="+mn-cs"/>
            </a:rPr>
            <a:t>等により、</a:t>
          </a:r>
          <a:r>
            <a:rPr kumimoji="1" lang="ja-JP" altLang="en-US" sz="1300">
              <a:latin typeface="ＭＳ Ｐゴシック"/>
            </a:rPr>
            <a:t>住民一人当たり</a:t>
          </a:r>
          <a:r>
            <a:rPr kumimoji="1" lang="en-US" altLang="ja-JP" sz="1300">
              <a:latin typeface="ＭＳ Ｐゴシック"/>
            </a:rPr>
            <a:t>79,638</a:t>
          </a:r>
          <a:r>
            <a:rPr kumimoji="1" lang="ja-JP" altLang="en-US" sz="1300">
              <a:latin typeface="ＭＳ Ｐゴシック"/>
            </a:rPr>
            <a:t>円と増加し、類似団体平均と比べて高い状況にある。今後は、普通建設事業における</a:t>
          </a:r>
          <a:r>
            <a:rPr kumimoji="1" lang="ja-JP" altLang="ja-JP" sz="1300">
              <a:solidFill>
                <a:schemeClr val="dk1"/>
              </a:solidFill>
              <a:effectLst/>
              <a:latin typeface="+mn-lt"/>
              <a:ea typeface="+mn-ea"/>
              <a:cs typeface="+mn-cs"/>
            </a:rPr>
            <a:t>小中一貫校整備等</a:t>
          </a:r>
          <a:r>
            <a:rPr kumimoji="1" lang="ja-JP" altLang="en-US" sz="1300">
              <a:solidFill>
                <a:schemeClr val="dk1"/>
              </a:solidFill>
              <a:effectLst/>
              <a:latin typeface="+mn-lt"/>
              <a:ea typeface="+mn-ea"/>
              <a:cs typeface="+mn-cs"/>
            </a:rPr>
            <a:t>の</a:t>
          </a:r>
          <a:r>
            <a:rPr kumimoji="1" lang="ja-JP" altLang="en-US" sz="1300">
              <a:latin typeface="ＭＳ Ｐゴシック"/>
            </a:rPr>
            <a:t>大型事業を予定していることから、類似団体平均と比べて高い状況となることを予測している。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40,329
39,392
157.55
19,892,511
19,448,299
431,032
11,926,454
20,452,542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159948</xdr:rowOff>
    </xdr:from>
    <xdr:to>
      <xdr:col>6</xdr:col>
      <xdr:colOff>511175</xdr:colOff>
      <xdr:row>37</xdr:row>
      <xdr:rowOff>124678</xdr:rowOff>
    </xdr:to>
    <xdr:cxnSp macro="">
      <xdr:nvCxnSpPr>
        <xdr:cNvPr id="63" name="直線コネクタ 62"/>
        <xdr:cNvCxnSpPr/>
      </xdr:nvCxnSpPr>
      <xdr:spPr>
        <a:xfrm>
          <a:off x="3797300" y="6332148"/>
          <a:ext cx="838200" cy="13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18378</xdr:rowOff>
    </xdr:from>
    <xdr:ext cx="469744" cy="259045"/>
    <xdr:sp macro="" textlink="">
      <xdr:nvSpPr>
        <xdr:cNvPr id="64" name="議会費平均値テキスト"/>
        <xdr:cNvSpPr txBox="1"/>
      </xdr:nvSpPr>
      <xdr:spPr>
        <a:xfrm>
          <a:off x="4686300" y="6019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149497</xdr:rowOff>
    </xdr:from>
    <xdr:to>
      <xdr:col>5</xdr:col>
      <xdr:colOff>358775</xdr:colOff>
      <xdr:row>36</xdr:row>
      <xdr:rowOff>159948</xdr:rowOff>
    </xdr:to>
    <xdr:cxnSp macro="">
      <xdr:nvCxnSpPr>
        <xdr:cNvPr id="66" name="直線コネクタ 65"/>
        <xdr:cNvCxnSpPr/>
      </xdr:nvCxnSpPr>
      <xdr:spPr>
        <a:xfrm>
          <a:off x="2908300" y="6321697"/>
          <a:ext cx="8890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53957</xdr:rowOff>
    </xdr:from>
    <xdr:to>
      <xdr:col>5</xdr:col>
      <xdr:colOff>409575</xdr:colOff>
      <xdr:row>35</xdr:row>
      <xdr:rowOff>155557</xdr:rowOff>
    </xdr:to>
    <xdr:sp macro="" textlink="">
      <xdr:nvSpPr>
        <xdr:cNvPr id="67" name="フローチャート : 判断 66"/>
        <xdr:cNvSpPr/>
      </xdr:nvSpPr>
      <xdr:spPr>
        <a:xfrm>
          <a:off x="3746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634</xdr:rowOff>
    </xdr:from>
    <xdr:ext cx="469744" cy="259045"/>
    <xdr:sp macro="" textlink="">
      <xdr:nvSpPr>
        <xdr:cNvPr id="68" name="テキスト ボックス 67"/>
        <xdr:cNvSpPr txBox="1"/>
      </xdr:nvSpPr>
      <xdr:spPr>
        <a:xfrm>
          <a:off x="3562427"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131862</xdr:rowOff>
    </xdr:from>
    <xdr:to>
      <xdr:col>4</xdr:col>
      <xdr:colOff>155575</xdr:colOff>
      <xdr:row>36</xdr:row>
      <xdr:rowOff>149497</xdr:rowOff>
    </xdr:to>
    <xdr:cxnSp macro="">
      <xdr:nvCxnSpPr>
        <xdr:cNvPr id="69" name="直線コネクタ 68"/>
        <xdr:cNvCxnSpPr/>
      </xdr:nvCxnSpPr>
      <xdr:spPr>
        <a:xfrm>
          <a:off x="2019300" y="6304062"/>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156174</xdr:rowOff>
    </xdr:from>
    <xdr:to>
      <xdr:col>4</xdr:col>
      <xdr:colOff>206375</xdr:colOff>
      <xdr:row>35</xdr:row>
      <xdr:rowOff>86324</xdr:rowOff>
    </xdr:to>
    <xdr:sp macro="" textlink="">
      <xdr:nvSpPr>
        <xdr:cNvPr id="70" name="フローチャート : 判断 69"/>
        <xdr:cNvSpPr/>
      </xdr:nvSpPr>
      <xdr:spPr>
        <a:xfrm>
          <a:off x="2857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102851</xdr:rowOff>
    </xdr:from>
    <xdr:ext cx="469744" cy="259045"/>
    <xdr:sp macro="" textlink="">
      <xdr:nvSpPr>
        <xdr:cNvPr id="71" name="テキスト ボックス 70"/>
        <xdr:cNvSpPr txBox="1"/>
      </xdr:nvSpPr>
      <xdr:spPr>
        <a:xfrm>
          <a:off x="2673427"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78631</xdr:rowOff>
    </xdr:from>
    <xdr:to>
      <xdr:col>2</xdr:col>
      <xdr:colOff>638175</xdr:colOff>
      <xdr:row>36</xdr:row>
      <xdr:rowOff>131862</xdr:rowOff>
    </xdr:to>
    <xdr:cxnSp macro="">
      <xdr:nvCxnSpPr>
        <xdr:cNvPr id="72" name="直線コネクタ 71"/>
        <xdr:cNvCxnSpPr/>
      </xdr:nvCxnSpPr>
      <xdr:spPr>
        <a:xfrm>
          <a:off x="1130300" y="6250831"/>
          <a:ext cx="889000" cy="5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8237</xdr:rowOff>
    </xdr:from>
    <xdr:to>
      <xdr:col>3</xdr:col>
      <xdr:colOff>3175</xdr:colOff>
      <xdr:row>35</xdr:row>
      <xdr:rowOff>109837</xdr:rowOff>
    </xdr:to>
    <xdr:sp macro="" textlink="">
      <xdr:nvSpPr>
        <xdr:cNvPr id="73" name="フローチャート : 判断 72"/>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126364</xdr:rowOff>
    </xdr:from>
    <xdr:ext cx="469744" cy="259045"/>
    <xdr:sp macro="" textlink="">
      <xdr:nvSpPr>
        <xdr:cNvPr id="74" name="テキスト ボックス 73"/>
        <xdr:cNvSpPr txBox="1"/>
      </xdr:nvSpPr>
      <xdr:spPr>
        <a:xfrm>
          <a:off x="1784427"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116332</xdr:rowOff>
    </xdr:from>
    <xdr:to>
      <xdr:col>1</xdr:col>
      <xdr:colOff>485775</xdr:colOff>
      <xdr:row>35</xdr:row>
      <xdr:rowOff>46482</xdr:rowOff>
    </xdr:to>
    <xdr:sp macro="" textlink="">
      <xdr:nvSpPr>
        <xdr:cNvPr id="75" name="フローチャート : 判断 74"/>
        <xdr:cNvSpPr/>
      </xdr:nvSpPr>
      <xdr:spPr>
        <a:xfrm>
          <a:off x="1079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63009</xdr:rowOff>
    </xdr:from>
    <xdr:ext cx="469744" cy="259045"/>
    <xdr:sp macro="" textlink="">
      <xdr:nvSpPr>
        <xdr:cNvPr id="76" name="テキスト ボックス 75"/>
        <xdr:cNvSpPr txBox="1"/>
      </xdr:nvSpPr>
      <xdr:spPr>
        <a:xfrm>
          <a:off x="895427" y="572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73878</xdr:rowOff>
    </xdr:from>
    <xdr:to>
      <xdr:col>6</xdr:col>
      <xdr:colOff>561975</xdr:colOff>
      <xdr:row>38</xdr:row>
      <xdr:rowOff>4028</xdr:rowOff>
    </xdr:to>
    <xdr:sp macro="" textlink="">
      <xdr:nvSpPr>
        <xdr:cNvPr id="82" name="円/楕円 81"/>
        <xdr:cNvSpPr/>
      </xdr:nvSpPr>
      <xdr:spPr>
        <a:xfrm>
          <a:off x="4584700" y="64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52305</xdr:rowOff>
    </xdr:from>
    <xdr:ext cx="469744" cy="259045"/>
    <xdr:sp macro="" textlink="">
      <xdr:nvSpPr>
        <xdr:cNvPr id="83" name="議会費該当値テキスト"/>
        <xdr:cNvSpPr txBox="1"/>
      </xdr:nvSpPr>
      <xdr:spPr>
        <a:xfrm>
          <a:off x="4686300" y="639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109148</xdr:rowOff>
    </xdr:from>
    <xdr:to>
      <xdr:col>5</xdr:col>
      <xdr:colOff>409575</xdr:colOff>
      <xdr:row>37</xdr:row>
      <xdr:rowOff>39298</xdr:rowOff>
    </xdr:to>
    <xdr:sp macro="" textlink="">
      <xdr:nvSpPr>
        <xdr:cNvPr id="84" name="円/楕円 83"/>
        <xdr:cNvSpPr/>
      </xdr:nvSpPr>
      <xdr:spPr>
        <a:xfrm>
          <a:off x="3746500" y="628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30425</xdr:rowOff>
    </xdr:from>
    <xdr:ext cx="469744" cy="259045"/>
    <xdr:sp macro="" textlink="">
      <xdr:nvSpPr>
        <xdr:cNvPr id="85" name="テキスト ボックス 84"/>
        <xdr:cNvSpPr txBox="1"/>
      </xdr:nvSpPr>
      <xdr:spPr>
        <a:xfrm>
          <a:off x="3562427" y="637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98697</xdr:rowOff>
    </xdr:from>
    <xdr:to>
      <xdr:col>4</xdr:col>
      <xdr:colOff>206375</xdr:colOff>
      <xdr:row>37</xdr:row>
      <xdr:rowOff>28847</xdr:rowOff>
    </xdr:to>
    <xdr:sp macro="" textlink="">
      <xdr:nvSpPr>
        <xdr:cNvPr id="86" name="円/楕円 85"/>
        <xdr:cNvSpPr/>
      </xdr:nvSpPr>
      <xdr:spPr>
        <a:xfrm>
          <a:off x="2857500" y="627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19974</xdr:rowOff>
    </xdr:from>
    <xdr:ext cx="469744" cy="259045"/>
    <xdr:sp macro="" textlink="">
      <xdr:nvSpPr>
        <xdr:cNvPr id="87" name="テキスト ボックス 86"/>
        <xdr:cNvSpPr txBox="1"/>
      </xdr:nvSpPr>
      <xdr:spPr>
        <a:xfrm>
          <a:off x="2673427" y="636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81062</xdr:rowOff>
    </xdr:from>
    <xdr:to>
      <xdr:col>3</xdr:col>
      <xdr:colOff>3175</xdr:colOff>
      <xdr:row>37</xdr:row>
      <xdr:rowOff>11212</xdr:rowOff>
    </xdr:to>
    <xdr:sp macro="" textlink="">
      <xdr:nvSpPr>
        <xdr:cNvPr id="88" name="円/楕円 87"/>
        <xdr:cNvSpPr/>
      </xdr:nvSpPr>
      <xdr:spPr>
        <a:xfrm>
          <a:off x="1968500" y="625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2339</xdr:rowOff>
    </xdr:from>
    <xdr:ext cx="469744" cy="259045"/>
    <xdr:sp macro="" textlink="">
      <xdr:nvSpPr>
        <xdr:cNvPr id="89" name="テキスト ボックス 88"/>
        <xdr:cNvSpPr txBox="1"/>
      </xdr:nvSpPr>
      <xdr:spPr>
        <a:xfrm>
          <a:off x="1784427" y="634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27831</xdr:rowOff>
    </xdr:from>
    <xdr:to>
      <xdr:col>1</xdr:col>
      <xdr:colOff>485775</xdr:colOff>
      <xdr:row>36</xdr:row>
      <xdr:rowOff>129431</xdr:rowOff>
    </xdr:to>
    <xdr:sp macro="" textlink="">
      <xdr:nvSpPr>
        <xdr:cNvPr id="90" name="円/楕円 89"/>
        <xdr:cNvSpPr/>
      </xdr:nvSpPr>
      <xdr:spPr>
        <a:xfrm>
          <a:off x="1079500" y="620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120558</xdr:rowOff>
    </xdr:from>
    <xdr:ext cx="469744" cy="259045"/>
    <xdr:sp macro="" textlink="">
      <xdr:nvSpPr>
        <xdr:cNvPr id="91" name="テキスト ボックス 90"/>
        <xdr:cNvSpPr txBox="1"/>
      </xdr:nvSpPr>
      <xdr:spPr>
        <a:xfrm>
          <a:off x="895427" y="629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161489</xdr:rowOff>
    </xdr:from>
    <xdr:to>
      <xdr:col>6</xdr:col>
      <xdr:colOff>511175</xdr:colOff>
      <xdr:row>58</xdr:row>
      <xdr:rowOff>1786</xdr:rowOff>
    </xdr:to>
    <xdr:cxnSp macro="">
      <xdr:nvCxnSpPr>
        <xdr:cNvPr id="120" name="直線コネクタ 119"/>
        <xdr:cNvCxnSpPr/>
      </xdr:nvCxnSpPr>
      <xdr:spPr>
        <a:xfrm flipV="1">
          <a:off x="3797300" y="9934139"/>
          <a:ext cx="838200" cy="1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108295</xdr:rowOff>
    </xdr:from>
    <xdr:ext cx="534377" cy="259045"/>
    <xdr:sp macro="" textlink="">
      <xdr:nvSpPr>
        <xdr:cNvPr id="121" name="総務費平均値テキスト"/>
        <xdr:cNvSpPr txBox="1"/>
      </xdr:nvSpPr>
      <xdr:spPr>
        <a:xfrm>
          <a:off x="4686300" y="9709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139895</xdr:rowOff>
    </xdr:from>
    <xdr:to>
      <xdr:col>5</xdr:col>
      <xdr:colOff>358775</xdr:colOff>
      <xdr:row>58</xdr:row>
      <xdr:rowOff>1786</xdr:rowOff>
    </xdr:to>
    <xdr:cxnSp macro="">
      <xdr:nvCxnSpPr>
        <xdr:cNvPr id="123" name="直線コネクタ 122"/>
        <xdr:cNvCxnSpPr/>
      </xdr:nvCxnSpPr>
      <xdr:spPr>
        <a:xfrm>
          <a:off x="2908300" y="9912545"/>
          <a:ext cx="889000" cy="3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81734</xdr:rowOff>
    </xdr:from>
    <xdr:to>
      <xdr:col>5</xdr:col>
      <xdr:colOff>409575</xdr:colOff>
      <xdr:row>58</xdr:row>
      <xdr:rowOff>11884</xdr:rowOff>
    </xdr:to>
    <xdr:sp macro="" textlink="">
      <xdr:nvSpPr>
        <xdr:cNvPr id="124" name="フローチャート : 判断 123"/>
        <xdr:cNvSpPr/>
      </xdr:nvSpPr>
      <xdr:spPr>
        <a:xfrm>
          <a:off x="3746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28411</xdr:rowOff>
    </xdr:from>
    <xdr:ext cx="534377" cy="259045"/>
    <xdr:sp macro="" textlink="">
      <xdr:nvSpPr>
        <xdr:cNvPr id="125" name="テキスト ボックス 124"/>
        <xdr:cNvSpPr txBox="1"/>
      </xdr:nvSpPr>
      <xdr:spPr>
        <a:xfrm>
          <a:off x="3530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127691</xdr:rowOff>
    </xdr:from>
    <xdr:to>
      <xdr:col>4</xdr:col>
      <xdr:colOff>155575</xdr:colOff>
      <xdr:row>57</xdr:row>
      <xdr:rowOff>139895</xdr:rowOff>
    </xdr:to>
    <xdr:cxnSp macro="">
      <xdr:nvCxnSpPr>
        <xdr:cNvPr id="126" name="直線コネクタ 125"/>
        <xdr:cNvCxnSpPr/>
      </xdr:nvCxnSpPr>
      <xdr:spPr>
        <a:xfrm>
          <a:off x="2019300" y="9728891"/>
          <a:ext cx="889000" cy="18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166205</xdr:rowOff>
    </xdr:from>
    <xdr:to>
      <xdr:col>4</xdr:col>
      <xdr:colOff>206375</xdr:colOff>
      <xdr:row>57</xdr:row>
      <xdr:rowOff>96355</xdr:rowOff>
    </xdr:to>
    <xdr:sp macro="" textlink="">
      <xdr:nvSpPr>
        <xdr:cNvPr id="127" name="フローチャート : 判断 126"/>
        <xdr:cNvSpPr/>
      </xdr:nvSpPr>
      <xdr:spPr>
        <a:xfrm>
          <a:off x="2857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112882</xdr:rowOff>
    </xdr:from>
    <xdr:ext cx="534377" cy="259045"/>
    <xdr:sp macro="" textlink="">
      <xdr:nvSpPr>
        <xdr:cNvPr id="128" name="テキスト ボックス 127"/>
        <xdr:cNvSpPr txBox="1"/>
      </xdr:nvSpPr>
      <xdr:spPr>
        <a:xfrm>
          <a:off x="2641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127691</xdr:rowOff>
    </xdr:from>
    <xdr:to>
      <xdr:col>2</xdr:col>
      <xdr:colOff>638175</xdr:colOff>
      <xdr:row>57</xdr:row>
      <xdr:rowOff>88246</xdr:rowOff>
    </xdr:to>
    <xdr:cxnSp macro="">
      <xdr:nvCxnSpPr>
        <xdr:cNvPr id="129" name="直線コネクタ 128"/>
        <xdr:cNvCxnSpPr/>
      </xdr:nvCxnSpPr>
      <xdr:spPr>
        <a:xfrm flipV="1">
          <a:off x="1130300" y="9728891"/>
          <a:ext cx="889000" cy="1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19699</xdr:rowOff>
    </xdr:from>
    <xdr:to>
      <xdr:col>3</xdr:col>
      <xdr:colOff>3175</xdr:colOff>
      <xdr:row>57</xdr:row>
      <xdr:rowOff>121299</xdr:rowOff>
    </xdr:to>
    <xdr:sp macro="" textlink="">
      <xdr:nvSpPr>
        <xdr:cNvPr id="130" name="フローチャート : 判断 129"/>
        <xdr:cNvSpPr/>
      </xdr:nvSpPr>
      <xdr:spPr>
        <a:xfrm>
          <a:off x="1968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112426</xdr:rowOff>
    </xdr:from>
    <xdr:ext cx="534377" cy="259045"/>
    <xdr:sp macro="" textlink="">
      <xdr:nvSpPr>
        <xdr:cNvPr id="131" name="テキスト ボックス 130"/>
        <xdr:cNvSpPr txBox="1"/>
      </xdr:nvSpPr>
      <xdr:spPr>
        <a:xfrm>
          <a:off x="1752111" y="988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87616</xdr:rowOff>
    </xdr:from>
    <xdr:to>
      <xdr:col>1</xdr:col>
      <xdr:colOff>485775</xdr:colOff>
      <xdr:row>57</xdr:row>
      <xdr:rowOff>17766</xdr:rowOff>
    </xdr:to>
    <xdr:sp macro="" textlink="">
      <xdr:nvSpPr>
        <xdr:cNvPr id="132" name="フローチャート : 判断 131"/>
        <xdr:cNvSpPr/>
      </xdr:nvSpPr>
      <xdr:spPr>
        <a:xfrm>
          <a:off x="1079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34293</xdr:rowOff>
    </xdr:from>
    <xdr:ext cx="599010" cy="259045"/>
    <xdr:sp macro="" textlink="">
      <xdr:nvSpPr>
        <xdr:cNvPr id="133" name="テキスト ボックス 132"/>
        <xdr:cNvSpPr txBox="1"/>
      </xdr:nvSpPr>
      <xdr:spPr>
        <a:xfrm>
          <a:off x="830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110689</xdr:rowOff>
    </xdr:from>
    <xdr:to>
      <xdr:col>6</xdr:col>
      <xdr:colOff>561975</xdr:colOff>
      <xdr:row>58</xdr:row>
      <xdr:rowOff>40839</xdr:rowOff>
    </xdr:to>
    <xdr:sp macro="" textlink="">
      <xdr:nvSpPr>
        <xdr:cNvPr id="139" name="円/楕円 138"/>
        <xdr:cNvSpPr/>
      </xdr:nvSpPr>
      <xdr:spPr>
        <a:xfrm>
          <a:off x="4584700" y="988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63844</xdr:rowOff>
    </xdr:from>
    <xdr:ext cx="534377" cy="259045"/>
    <xdr:sp macro="" textlink="">
      <xdr:nvSpPr>
        <xdr:cNvPr id="140" name="総務費該当値テキスト"/>
        <xdr:cNvSpPr txBox="1"/>
      </xdr:nvSpPr>
      <xdr:spPr>
        <a:xfrm>
          <a:off x="4686300" y="983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59,281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122436</xdr:rowOff>
    </xdr:from>
    <xdr:to>
      <xdr:col>5</xdr:col>
      <xdr:colOff>409575</xdr:colOff>
      <xdr:row>58</xdr:row>
      <xdr:rowOff>52586</xdr:rowOff>
    </xdr:to>
    <xdr:sp macro="" textlink="">
      <xdr:nvSpPr>
        <xdr:cNvPr id="141" name="円/楕円 140"/>
        <xdr:cNvSpPr/>
      </xdr:nvSpPr>
      <xdr:spPr>
        <a:xfrm>
          <a:off x="3746500" y="98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43713</xdr:rowOff>
    </xdr:from>
    <xdr:ext cx="534377" cy="259045"/>
    <xdr:sp macro="" textlink="">
      <xdr:nvSpPr>
        <xdr:cNvPr id="142" name="テキスト ボックス 141"/>
        <xdr:cNvSpPr txBox="1"/>
      </xdr:nvSpPr>
      <xdr:spPr>
        <a:xfrm>
          <a:off x="3530111" y="998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56,198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89095</xdr:rowOff>
    </xdr:from>
    <xdr:to>
      <xdr:col>4</xdr:col>
      <xdr:colOff>206375</xdr:colOff>
      <xdr:row>58</xdr:row>
      <xdr:rowOff>19245</xdr:rowOff>
    </xdr:to>
    <xdr:sp macro="" textlink="">
      <xdr:nvSpPr>
        <xdr:cNvPr id="143" name="円/楕円 142"/>
        <xdr:cNvSpPr/>
      </xdr:nvSpPr>
      <xdr:spPr>
        <a:xfrm>
          <a:off x="2857500" y="986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10372</xdr:rowOff>
    </xdr:from>
    <xdr:ext cx="534377" cy="259045"/>
    <xdr:sp macro="" textlink="">
      <xdr:nvSpPr>
        <xdr:cNvPr id="144" name="テキスト ボックス 143"/>
        <xdr:cNvSpPr txBox="1"/>
      </xdr:nvSpPr>
      <xdr:spPr>
        <a:xfrm>
          <a:off x="2641111" y="995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64,949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76891</xdr:rowOff>
    </xdr:from>
    <xdr:to>
      <xdr:col>3</xdr:col>
      <xdr:colOff>3175</xdr:colOff>
      <xdr:row>57</xdr:row>
      <xdr:rowOff>7041</xdr:rowOff>
    </xdr:to>
    <xdr:sp macro="" textlink="">
      <xdr:nvSpPr>
        <xdr:cNvPr id="145" name="円/楕円 144"/>
        <xdr:cNvSpPr/>
      </xdr:nvSpPr>
      <xdr:spPr>
        <a:xfrm>
          <a:off x="1968500" y="967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23568</xdr:rowOff>
    </xdr:from>
    <xdr:ext cx="599010" cy="259045"/>
    <xdr:sp macro="" textlink="">
      <xdr:nvSpPr>
        <xdr:cNvPr id="146" name="テキスト ボックス 145"/>
        <xdr:cNvSpPr txBox="1"/>
      </xdr:nvSpPr>
      <xdr:spPr>
        <a:xfrm>
          <a:off x="1719794" y="945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113,152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37446</xdr:rowOff>
    </xdr:from>
    <xdr:to>
      <xdr:col>1</xdr:col>
      <xdr:colOff>485775</xdr:colOff>
      <xdr:row>57</xdr:row>
      <xdr:rowOff>139046</xdr:rowOff>
    </xdr:to>
    <xdr:sp macro="" textlink="">
      <xdr:nvSpPr>
        <xdr:cNvPr id="147" name="円/楕円 146"/>
        <xdr:cNvSpPr/>
      </xdr:nvSpPr>
      <xdr:spPr>
        <a:xfrm>
          <a:off x="1079500" y="981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130173</xdr:rowOff>
    </xdr:from>
    <xdr:ext cx="534377" cy="259045"/>
    <xdr:sp macro="" textlink="">
      <xdr:nvSpPr>
        <xdr:cNvPr id="148" name="テキスト ボックス 147"/>
        <xdr:cNvSpPr txBox="1"/>
      </xdr:nvSpPr>
      <xdr:spPr>
        <a:xfrm>
          <a:off x="863111" y="990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78,505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62460</xdr:rowOff>
    </xdr:from>
    <xdr:to>
      <xdr:col>6</xdr:col>
      <xdr:colOff>511175</xdr:colOff>
      <xdr:row>78</xdr:row>
      <xdr:rowOff>73647</xdr:rowOff>
    </xdr:to>
    <xdr:cxnSp macro="">
      <xdr:nvCxnSpPr>
        <xdr:cNvPr id="178" name="直線コネクタ 177"/>
        <xdr:cNvCxnSpPr/>
      </xdr:nvCxnSpPr>
      <xdr:spPr>
        <a:xfrm>
          <a:off x="3797300" y="13435560"/>
          <a:ext cx="838200" cy="1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1790</xdr:rowOff>
    </xdr:from>
    <xdr:ext cx="599010" cy="259045"/>
    <xdr:sp macro="" textlink="">
      <xdr:nvSpPr>
        <xdr:cNvPr id="179" name="民生費平均値テキスト"/>
        <xdr:cNvSpPr txBox="1"/>
      </xdr:nvSpPr>
      <xdr:spPr>
        <a:xfrm>
          <a:off x="4686300" y="13203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62460</xdr:rowOff>
    </xdr:from>
    <xdr:to>
      <xdr:col>5</xdr:col>
      <xdr:colOff>358775</xdr:colOff>
      <xdr:row>78</xdr:row>
      <xdr:rowOff>84218</xdr:rowOff>
    </xdr:to>
    <xdr:cxnSp macro="">
      <xdr:nvCxnSpPr>
        <xdr:cNvPr id="181" name="直線コネクタ 180"/>
        <xdr:cNvCxnSpPr/>
      </xdr:nvCxnSpPr>
      <xdr:spPr>
        <a:xfrm flipV="1">
          <a:off x="2908300" y="13435560"/>
          <a:ext cx="889000" cy="2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165515</xdr:rowOff>
    </xdr:from>
    <xdr:to>
      <xdr:col>5</xdr:col>
      <xdr:colOff>409575</xdr:colOff>
      <xdr:row>78</xdr:row>
      <xdr:rowOff>95665</xdr:rowOff>
    </xdr:to>
    <xdr:sp macro="" textlink="">
      <xdr:nvSpPr>
        <xdr:cNvPr id="182" name="フローチャート : 判断 181"/>
        <xdr:cNvSpPr/>
      </xdr:nvSpPr>
      <xdr:spPr>
        <a:xfrm>
          <a:off x="3746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112192</xdr:rowOff>
    </xdr:from>
    <xdr:ext cx="599010" cy="259045"/>
    <xdr:sp macro="" textlink="">
      <xdr:nvSpPr>
        <xdr:cNvPr id="183" name="テキスト ボックス 182"/>
        <xdr:cNvSpPr txBox="1"/>
      </xdr:nvSpPr>
      <xdr:spPr>
        <a:xfrm>
          <a:off x="3497794"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84218</xdr:rowOff>
    </xdr:from>
    <xdr:to>
      <xdr:col>4</xdr:col>
      <xdr:colOff>155575</xdr:colOff>
      <xdr:row>78</xdr:row>
      <xdr:rowOff>117335</xdr:rowOff>
    </xdr:to>
    <xdr:cxnSp macro="">
      <xdr:nvCxnSpPr>
        <xdr:cNvPr id="184" name="直線コネクタ 183"/>
        <xdr:cNvCxnSpPr/>
      </xdr:nvCxnSpPr>
      <xdr:spPr>
        <a:xfrm flipV="1">
          <a:off x="2019300" y="13457318"/>
          <a:ext cx="889000" cy="3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104270</xdr:rowOff>
    </xdr:from>
    <xdr:to>
      <xdr:col>4</xdr:col>
      <xdr:colOff>206375</xdr:colOff>
      <xdr:row>78</xdr:row>
      <xdr:rowOff>34420</xdr:rowOff>
    </xdr:to>
    <xdr:sp macro="" textlink="">
      <xdr:nvSpPr>
        <xdr:cNvPr id="185" name="フローチャート : 判断 184"/>
        <xdr:cNvSpPr/>
      </xdr:nvSpPr>
      <xdr:spPr>
        <a:xfrm>
          <a:off x="2857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50947</xdr:rowOff>
    </xdr:from>
    <xdr:ext cx="599010" cy="259045"/>
    <xdr:sp macro="" textlink="">
      <xdr:nvSpPr>
        <xdr:cNvPr id="186" name="テキスト ボックス 185"/>
        <xdr:cNvSpPr txBox="1"/>
      </xdr:nvSpPr>
      <xdr:spPr>
        <a:xfrm>
          <a:off x="2608794"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108493</xdr:rowOff>
    </xdr:from>
    <xdr:to>
      <xdr:col>2</xdr:col>
      <xdr:colOff>638175</xdr:colOff>
      <xdr:row>78</xdr:row>
      <xdr:rowOff>117335</xdr:rowOff>
    </xdr:to>
    <xdr:cxnSp macro="">
      <xdr:nvCxnSpPr>
        <xdr:cNvPr id="187" name="直線コネクタ 186"/>
        <xdr:cNvCxnSpPr/>
      </xdr:nvCxnSpPr>
      <xdr:spPr>
        <a:xfrm>
          <a:off x="1130300" y="13481593"/>
          <a:ext cx="889000" cy="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117822</xdr:rowOff>
    </xdr:from>
    <xdr:to>
      <xdr:col>3</xdr:col>
      <xdr:colOff>3175</xdr:colOff>
      <xdr:row>78</xdr:row>
      <xdr:rowOff>47972</xdr:rowOff>
    </xdr:to>
    <xdr:sp macro="" textlink="">
      <xdr:nvSpPr>
        <xdr:cNvPr id="188" name="フローチャート : 判断 187"/>
        <xdr:cNvSpPr/>
      </xdr:nvSpPr>
      <xdr:spPr>
        <a:xfrm>
          <a:off x="1968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64499</xdr:rowOff>
    </xdr:from>
    <xdr:ext cx="599010" cy="259045"/>
    <xdr:sp macro="" textlink="">
      <xdr:nvSpPr>
        <xdr:cNvPr id="189" name="テキスト ボックス 188"/>
        <xdr:cNvSpPr txBox="1"/>
      </xdr:nvSpPr>
      <xdr:spPr>
        <a:xfrm>
          <a:off x="1719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127899</xdr:rowOff>
    </xdr:from>
    <xdr:to>
      <xdr:col>1</xdr:col>
      <xdr:colOff>485775</xdr:colOff>
      <xdr:row>78</xdr:row>
      <xdr:rowOff>58049</xdr:rowOff>
    </xdr:to>
    <xdr:sp macro="" textlink="">
      <xdr:nvSpPr>
        <xdr:cNvPr id="190" name="フローチャート : 判断 189"/>
        <xdr:cNvSpPr/>
      </xdr:nvSpPr>
      <xdr:spPr>
        <a:xfrm>
          <a:off x="1079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74576</xdr:rowOff>
    </xdr:from>
    <xdr:ext cx="599010" cy="259045"/>
    <xdr:sp macro="" textlink="">
      <xdr:nvSpPr>
        <xdr:cNvPr id="191" name="テキスト ボックス 190"/>
        <xdr:cNvSpPr txBox="1"/>
      </xdr:nvSpPr>
      <xdr:spPr>
        <a:xfrm>
          <a:off x="830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22847</xdr:rowOff>
    </xdr:from>
    <xdr:to>
      <xdr:col>6</xdr:col>
      <xdr:colOff>561975</xdr:colOff>
      <xdr:row>78</xdr:row>
      <xdr:rowOff>124447</xdr:rowOff>
    </xdr:to>
    <xdr:sp macro="" textlink="">
      <xdr:nvSpPr>
        <xdr:cNvPr id="197" name="円/楕円 196"/>
        <xdr:cNvSpPr/>
      </xdr:nvSpPr>
      <xdr:spPr>
        <a:xfrm>
          <a:off x="4584700" y="1339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128791</xdr:rowOff>
    </xdr:from>
    <xdr:ext cx="599010" cy="259045"/>
    <xdr:sp macro="" textlink="">
      <xdr:nvSpPr>
        <xdr:cNvPr id="198" name="民生費該当値テキスト"/>
        <xdr:cNvSpPr txBox="1"/>
      </xdr:nvSpPr>
      <xdr:spPr>
        <a:xfrm>
          <a:off x="4686300" y="1333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137,337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11660</xdr:rowOff>
    </xdr:from>
    <xdr:to>
      <xdr:col>5</xdr:col>
      <xdr:colOff>409575</xdr:colOff>
      <xdr:row>78</xdr:row>
      <xdr:rowOff>113260</xdr:rowOff>
    </xdr:to>
    <xdr:sp macro="" textlink="">
      <xdr:nvSpPr>
        <xdr:cNvPr id="199" name="円/楕円 198"/>
        <xdr:cNvSpPr/>
      </xdr:nvSpPr>
      <xdr:spPr>
        <a:xfrm>
          <a:off x="3746500" y="1338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104387</xdr:rowOff>
    </xdr:from>
    <xdr:ext cx="599010" cy="259045"/>
    <xdr:sp macro="" textlink="">
      <xdr:nvSpPr>
        <xdr:cNvPr id="200" name="テキスト ボックス 199"/>
        <xdr:cNvSpPr txBox="1"/>
      </xdr:nvSpPr>
      <xdr:spPr>
        <a:xfrm>
          <a:off x="3497794" y="1347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140,273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33418</xdr:rowOff>
    </xdr:from>
    <xdr:to>
      <xdr:col>4</xdr:col>
      <xdr:colOff>206375</xdr:colOff>
      <xdr:row>78</xdr:row>
      <xdr:rowOff>135018</xdr:rowOff>
    </xdr:to>
    <xdr:sp macro="" textlink="">
      <xdr:nvSpPr>
        <xdr:cNvPr id="201" name="円/楕円 200"/>
        <xdr:cNvSpPr/>
      </xdr:nvSpPr>
      <xdr:spPr>
        <a:xfrm>
          <a:off x="2857500" y="1340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126145</xdr:rowOff>
    </xdr:from>
    <xdr:ext cx="599010" cy="259045"/>
    <xdr:sp macro="" textlink="">
      <xdr:nvSpPr>
        <xdr:cNvPr id="202" name="テキスト ボックス 201"/>
        <xdr:cNvSpPr txBox="1"/>
      </xdr:nvSpPr>
      <xdr:spPr>
        <a:xfrm>
          <a:off x="2608794" y="1349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134,562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66535</xdr:rowOff>
    </xdr:from>
    <xdr:to>
      <xdr:col>3</xdr:col>
      <xdr:colOff>3175</xdr:colOff>
      <xdr:row>78</xdr:row>
      <xdr:rowOff>168135</xdr:rowOff>
    </xdr:to>
    <xdr:sp macro="" textlink="">
      <xdr:nvSpPr>
        <xdr:cNvPr id="203" name="円/楕円 202"/>
        <xdr:cNvSpPr/>
      </xdr:nvSpPr>
      <xdr:spPr>
        <a:xfrm>
          <a:off x="1968500" y="1343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159262</xdr:rowOff>
    </xdr:from>
    <xdr:ext cx="599010" cy="259045"/>
    <xdr:sp macro="" textlink="">
      <xdr:nvSpPr>
        <xdr:cNvPr id="204" name="テキスト ボックス 203"/>
        <xdr:cNvSpPr txBox="1"/>
      </xdr:nvSpPr>
      <xdr:spPr>
        <a:xfrm>
          <a:off x="1719794" y="1353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125,870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57693</xdr:rowOff>
    </xdr:from>
    <xdr:to>
      <xdr:col>1</xdr:col>
      <xdr:colOff>485775</xdr:colOff>
      <xdr:row>78</xdr:row>
      <xdr:rowOff>159293</xdr:rowOff>
    </xdr:to>
    <xdr:sp macro="" textlink="">
      <xdr:nvSpPr>
        <xdr:cNvPr id="205" name="円/楕円 204"/>
        <xdr:cNvSpPr/>
      </xdr:nvSpPr>
      <xdr:spPr>
        <a:xfrm>
          <a:off x="1079500" y="1343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150420</xdr:rowOff>
    </xdr:from>
    <xdr:ext cx="599010" cy="259045"/>
    <xdr:sp macro="" textlink="">
      <xdr:nvSpPr>
        <xdr:cNvPr id="206" name="テキスト ボックス 205"/>
        <xdr:cNvSpPr txBox="1"/>
      </xdr:nvSpPr>
      <xdr:spPr>
        <a:xfrm>
          <a:off x="830794" y="1352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148196</xdr:rowOff>
    </xdr:from>
    <xdr:to>
      <xdr:col>6</xdr:col>
      <xdr:colOff>511175</xdr:colOff>
      <xdr:row>96</xdr:row>
      <xdr:rowOff>85967</xdr:rowOff>
    </xdr:to>
    <xdr:cxnSp macro="">
      <xdr:nvCxnSpPr>
        <xdr:cNvPr id="235" name="直線コネクタ 234"/>
        <xdr:cNvCxnSpPr/>
      </xdr:nvCxnSpPr>
      <xdr:spPr>
        <a:xfrm flipV="1">
          <a:off x="3797300" y="16435946"/>
          <a:ext cx="838200" cy="10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137468</xdr:rowOff>
    </xdr:from>
    <xdr:ext cx="534377" cy="259045"/>
    <xdr:sp macro="" textlink="">
      <xdr:nvSpPr>
        <xdr:cNvPr id="236" name="衛生費平均値テキスト"/>
        <xdr:cNvSpPr txBox="1"/>
      </xdr:nvSpPr>
      <xdr:spPr>
        <a:xfrm>
          <a:off x="4686300" y="16425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11582</xdr:rowOff>
    </xdr:from>
    <xdr:to>
      <xdr:col>5</xdr:col>
      <xdr:colOff>358775</xdr:colOff>
      <xdr:row>96</xdr:row>
      <xdr:rowOff>85967</xdr:rowOff>
    </xdr:to>
    <xdr:cxnSp macro="">
      <xdr:nvCxnSpPr>
        <xdr:cNvPr id="238" name="直線コネクタ 237"/>
        <xdr:cNvCxnSpPr/>
      </xdr:nvCxnSpPr>
      <xdr:spPr>
        <a:xfrm>
          <a:off x="2908300" y="16470782"/>
          <a:ext cx="889000" cy="7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116357</xdr:rowOff>
    </xdr:from>
    <xdr:to>
      <xdr:col>5</xdr:col>
      <xdr:colOff>409575</xdr:colOff>
      <xdr:row>96</xdr:row>
      <xdr:rowOff>46507</xdr:rowOff>
    </xdr:to>
    <xdr:sp macro="" textlink="">
      <xdr:nvSpPr>
        <xdr:cNvPr id="239" name="フローチャート : 判断 238"/>
        <xdr:cNvSpPr/>
      </xdr:nvSpPr>
      <xdr:spPr>
        <a:xfrm>
          <a:off x="3746500" y="1640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63034</xdr:rowOff>
    </xdr:from>
    <xdr:ext cx="534377" cy="259045"/>
    <xdr:sp macro="" textlink="">
      <xdr:nvSpPr>
        <xdr:cNvPr id="240" name="テキスト ボックス 239"/>
        <xdr:cNvSpPr txBox="1"/>
      </xdr:nvSpPr>
      <xdr:spPr>
        <a:xfrm>
          <a:off x="3530111" y="1617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11582</xdr:rowOff>
    </xdr:from>
    <xdr:to>
      <xdr:col>4</xdr:col>
      <xdr:colOff>155575</xdr:colOff>
      <xdr:row>96</xdr:row>
      <xdr:rowOff>62522</xdr:rowOff>
    </xdr:to>
    <xdr:cxnSp macro="">
      <xdr:nvCxnSpPr>
        <xdr:cNvPr id="241" name="直線コネクタ 240"/>
        <xdr:cNvCxnSpPr/>
      </xdr:nvCxnSpPr>
      <xdr:spPr>
        <a:xfrm flipV="1">
          <a:off x="2019300" y="16470782"/>
          <a:ext cx="889000" cy="5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42608</xdr:rowOff>
    </xdr:from>
    <xdr:to>
      <xdr:col>4</xdr:col>
      <xdr:colOff>206375</xdr:colOff>
      <xdr:row>95</xdr:row>
      <xdr:rowOff>144208</xdr:rowOff>
    </xdr:to>
    <xdr:sp macro="" textlink="">
      <xdr:nvSpPr>
        <xdr:cNvPr id="242" name="フローチャート : 判断 241"/>
        <xdr:cNvSpPr/>
      </xdr:nvSpPr>
      <xdr:spPr>
        <a:xfrm>
          <a:off x="2857500" y="16330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160735</xdr:rowOff>
    </xdr:from>
    <xdr:ext cx="534377" cy="259045"/>
    <xdr:sp macro="" textlink="">
      <xdr:nvSpPr>
        <xdr:cNvPr id="243" name="テキスト ボックス 242"/>
        <xdr:cNvSpPr txBox="1"/>
      </xdr:nvSpPr>
      <xdr:spPr>
        <a:xfrm>
          <a:off x="2641111" y="1610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52705</xdr:rowOff>
    </xdr:from>
    <xdr:to>
      <xdr:col>2</xdr:col>
      <xdr:colOff>638175</xdr:colOff>
      <xdr:row>96</xdr:row>
      <xdr:rowOff>62522</xdr:rowOff>
    </xdr:to>
    <xdr:cxnSp macro="">
      <xdr:nvCxnSpPr>
        <xdr:cNvPr id="244" name="直線コネクタ 243"/>
        <xdr:cNvCxnSpPr/>
      </xdr:nvCxnSpPr>
      <xdr:spPr>
        <a:xfrm>
          <a:off x="1130300" y="16511905"/>
          <a:ext cx="889000" cy="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85623</xdr:rowOff>
    </xdr:from>
    <xdr:to>
      <xdr:col>3</xdr:col>
      <xdr:colOff>3175</xdr:colOff>
      <xdr:row>96</xdr:row>
      <xdr:rowOff>15773</xdr:rowOff>
    </xdr:to>
    <xdr:sp macro="" textlink="">
      <xdr:nvSpPr>
        <xdr:cNvPr id="245" name="フローチャート : 判断 244"/>
        <xdr:cNvSpPr/>
      </xdr:nvSpPr>
      <xdr:spPr>
        <a:xfrm>
          <a:off x="1968500" y="163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32300</xdr:rowOff>
    </xdr:from>
    <xdr:ext cx="534377" cy="259045"/>
    <xdr:sp macro="" textlink="">
      <xdr:nvSpPr>
        <xdr:cNvPr id="246" name="テキスト ボックス 245"/>
        <xdr:cNvSpPr txBox="1"/>
      </xdr:nvSpPr>
      <xdr:spPr>
        <a:xfrm>
          <a:off x="1752111" y="161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92177</xdr:rowOff>
    </xdr:from>
    <xdr:to>
      <xdr:col>1</xdr:col>
      <xdr:colOff>485775</xdr:colOff>
      <xdr:row>96</xdr:row>
      <xdr:rowOff>22327</xdr:rowOff>
    </xdr:to>
    <xdr:sp macro="" textlink="">
      <xdr:nvSpPr>
        <xdr:cNvPr id="247" name="フローチャート : 判断 246"/>
        <xdr:cNvSpPr/>
      </xdr:nvSpPr>
      <xdr:spPr>
        <a:xfrm>
          <a:off x="1079500" y="1637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38854</xdr:rowOff>
    </xdr:from>
    <xdr:ext cx="534377" cy="259045"/>
    <xdr:sp macro="" textlink="">
      <xdr:nvSpPr>
        <xdr:cNvPr id="248" name="テキスト ボックス 247"/>
        <xdr:cNvSpPr txBox="1"/>
      </xdr:nvSpPr>
      <xdr:spPr>
        <a:xfrm>
          <a:off x="863111" y="1615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97396</xdr:rowOff>
    </xdr:from>
    <xdr:to>
      <xdr:col>6</xdr:col>
      <xdr:colOff>561975</xdr:colOff>
      <xdr:row>96</xdr:row>
      <xdr:rowOff>27546</xdr:rowOff>
    </xdr:to>
    <xdr:sp macro="" textlink="">
      <xdr:nvSpPr>
        <xdr:cNvPr id="254" name="円/楕円 253"/>
        <xdr:cNvSpPr/>
      </xdr:nvSpPr>
      <xdr:spPr>
        <a:xfrm>
          <a:off x="4584700" y="1638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120273</xdr:rowOff>
    </xdr:from>
    <xdr:ext cx="534377" cy="259045"/>
    <xdr:sp macro="" textlink="">
      <xdr:nvSpPr>
        <xdr:cNvPr id="255" name="衛生費該当値テキスト"/>
        <xdr:cNvSpPr txBox="1"/>
      </xdr:nvSpPr>
      <xdr:spPr>
        <a:xfrm>
          <a:off x="4686300" y="1623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45,831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35167</xdr:rowOff>
    </xdr:from>
    <xdr:to>
      <xdr:col>5</xdr:col>
      <xdr:colOff>409575</xdr:colOff>
      <xdr:row>96</xdr:row>
      <xdr:rowOff>136767</xdr:rowOff>
    </xdr:to>
    <xdr:sp macro="" textlink="">
      <xdr:nvSpPr>
        <xdr:cNvPr id="256" name="円/楕円 255"/>
        <xdr:cNvSpPr/>
      </xdr:nvSpPr>
      <xdr:spPr>
        <a:xfrm>
          <a:off x="3746500" y="1649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127894</xdr:rowOff>
    </xdr:from>
    <xdr:ext cx="534377" cy="259045"/>
    <xdr:sp macro="" textlink="">
      <xdr:nvSpPr>
        <xdr:cNvPr id="257" name="テキスト ボックス 256"/>
        <xdr:cNvSpPr txBox="1"/>
      </xdr:nvSpPr>
      <xdr:spPr>
        <a:xfrm>
          <a:off x="3530111" y="1658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37,231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132232</xdr:rowOff>
    </xdr:from>
    <xdr:to>
      <xdr:col>4</xdr:col>
      <xdr:colOff>206375</xdr:colOff>
      <xdr:row>96</xdr:row>
      <xdr:rowOff>62382</xdr:rowOff>
    </xdr:to>
    <xdr:sp macro="" textlink="">
      <xdr:nvSpPr>
        <xdr:cNvPr id="258" name="円/楕円 257"/>
        <xdr:cNvSpPr/>
      </xdr:nvSpPr>
      <xdr:spPr>
        <a:xfrm>
          <a:off x="2857500" y="1641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53509</xdr:rowOff>
    </xdr:from>
    <xdr:ext cx="534377" cy="259045"/>
    <xdr:sp macro="" textlink="">
      <xdr:nvSpPr>
        <xdr:cNvPr id="259" name="テキスト ボックス 258"/>
        <xdr:cNvSpPr txBox="1"/>
      </xdr:nvSpPr>
      <xdr:spPr>
        <a:xfrm>
          <a:off x="2641111" y="1651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43,088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11722</xdr:rowOff>
    </xdr:from>
    <xdr:to>
      <xdr:col>3</xdr:col>
      <xdr:colOff>3175</xdr:colOff>
      <xdr:row>96</xdr:row>
      <xdr:rowOff>113322</xdr:rowOff>
    </xdr:to>
    <xdr:sp macro="" textlink="">
      <xdr:nvSpPr>
        <xdr:cNvPr id="260" name="円/楕円 259"/>
        <xdr:cNvSpPr/>
      </xdr:nvSpPr>
      <xdr:spPr>
        <a:xfrm>
          <a:off x="1968500" y="1647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104449</xdr:rowOff>
    </xdr:from>
    <xdr:ext cx="534377" cy="259045"/>
    <xdr:sp macro="" textlink="">
      <xdr:nvSpPr>
        <xdr:cNvPr id="261" name="テキスト ボックス 260"/>
        <xdr:cNvSpPr txBox="1"/>
      </xdr:nvSpPr>
      <xdr:spPr>
        <a:xfrm>
          <a:off x="1752111" y="1656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39,077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1905</xdr:rowOff>
    </xdr:from>
    <xdr:to>
      <xdr:col>1</xdr:col>
      <xdr:colOff>485775</xdr:colOff>
      <xdr:row>96</xdr:row>
      <xdr:rowOff>103505</xdr:rowOff>
    </xdr:to>
    <xdr:sp macro="" textlink="">
      <xdr:nvSpPr>
        <xdr:cNvPr id="262" name="円/楕円 261"/>
        <xdr:cNvSpPr/>
      </xdr:nvSpPr>
      <xdr:spPr>
        <a:xfrm>
          <a:off x="1079500" y="1646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94632</xdr:rowOff>
    </xdr:from>
    <xdr:ext cx="534377" cy="259045"/>
    <xdr:sp macro="" textlink="">
      <xdr:nvSpPr>
        <xdr:cNvPr id="263" name="テキスト ボックス 262"/>
        <xdr:cNvSpPr txBox="1"/>
      </xdr:nvSpPr>
      <xdr:spPr>
        <a:xfrm>
          <a:off x="863111" y="1655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75502</xdr:rowOff>
    </xdr:from>
    <xdr:to>
      <xdr:col>15</xdr:col>
      <xdr:colOff>180975</xdr:colOff>
      <xdr:row>37</xdr:row>
      <xdr:rowOff>85408</xdr:rowOff>
    </xdr:to>
    <xdr:cxnSp macro="">
      <xdr:nvCxnSpPr>
        <xdr:cNvPr id="292" name="直線コネクタ 291"/>
        <xdr:cNvCxnSpPr/>
      </xdr:nvCxnSpPr>
      <xdr:spPr>
        <a:xfrm>
          <a:off x="9639300" y="6419152"/>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85805</xdr:rowOff>
    </xdr:from>
    <xdr:ext cx="469744" cy="259045"/>
    <xdr:sp macro="" textlink="">
      <xdr:nvSpPr>
        <xdr:cNvPr id="293" name="労働費平均値テキスト"/>
        <xdr:cNvSpPr txBox="1"/>
      </xdr:nvSpPr>
      <xdr:spPr>
        <a:xfrm>
          <a:off x="10528300" y="6429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54356</xdr:rowOff>
    </xdr:from>
    <xdr:to>
      <xdr:col>14</xdr:col>
      <xdr:colOff>28575</xdr:colOff>
      <xdr:row>37</xdr:row>
      <xdr:rowOff>75502</xdr:rowOff>
    </xdr:to>
    <xdr:cxnSp macro="">
      <xdr:nvCxnSpPr>
        <xdr:cNvPr id="295" name="直線コネクタ 294"/>
        <xdr:cNvCxnSpPr/>
      </xdr:nvCxnSpPr>
      <xdr:spPr>
        <a:xfrm>
          <a:off x="8750300" y="6398006"/>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296" name="フローチャート : 判断 295"/>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164482</xdr:rowOff>
    </xdr:from>
    <xdr:ext cx="469744" cy="259045"/>
    <xdr:sp macro="" textlink="">
      <xdr:nvSpPr>
        <xdr:cNvPr id="297" name="テキスト ボックス 296"/>
        <xdr:cNvSpPr txBox="1"/>
      </xdr:nvSpPr>
      <xdr:spPr>
        <a:xfrm>
          <a:off x="940442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51689</xdr:rowOff>
    </xdr:from>
    <xdr:to>
      <xdr:col>12</xdr:col>
      <xdr:colOff>511175</xdr:colOff>
      <xdr:row>37</xdr:row>
      <xdr:rowOff>54356</xdr:rowOff>
    </xdr:to>
    <xdr:cxnSp macro="">
      <xdr:nvCxnSpPr>
        <xdr:cNvPr id="298" name="直線コネクタ 297"/>
        <xdr:cNvCxnSpPr/>
      </xdr:nvCxnSpPr>
      <xdr:spPr>
        <a:xfrm>
          <a:off x="7861300" y="6395339"/>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7747</xdr:rowOff>
    </xdr:from>
    <xdr:to>
      <xdr:col>12</xdr:col>
      <xdr:colOff>561975</xdr:colOff>
      <xdr:row>37</xdr:row>
      <xdr:rowOff>109347</xdr:rowOff>
    </xdr:to>
    <xdr:sp macro="" textlink="">
      <xdr:nvSpPr>
        <xdr:cNvPr id="299" name="フローチャート : 判断 298"/>
        <xdr:cNvSpPr/>
      </xdr:nvSpPr>
      <xdr:spPr>
        <a:xfrm>
          <a:off x="8699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100474</xdr:rowOff>
    </xdr:from>
    <xdr:ext cx="469744" cy="259045"/>
    <xdr:sp macro="" textlink="">
      <xdr:nvSpPr>
        <xdr:cNvPr id="300" name="テキスト ボックス 299"/>
        <xdr:cNvSpPr txBox="1"/>
      </xdr:nvSpPr>
      <xdr:spPr>
        <a:xfrm>
          <a:off x="8515427" y="644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29591</xdr:rowOff>
    </xdr:from>
    <xdr:to>
      <xdr:col>11</xdr:col>
      <xdr:colOff>307975</xdr:colOff>
      <xdr:row>37</xdr:row>
      <xdr:rowOff>51689</xdr:rowOff>
    </xdr:to>
    <xdr:cxnSp macro="">
      <xdr:nvCxnSpPr>
        <xdr:cNvPr id="301" name="直線コネクタ 300"/>
        <xdr:cNvCxnSpPr/>
      </xdr:nvCxnSpPr>
      <xdr:spPr>
        <a:xfrm>
          <a:off x="6972300" y="6373241"/>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55372</xdr:rowOff>
    </xdr:from>
    <xdr:to>
      <xdr:col>11</xdr:col>
      <xdr:colOff>358775</xdr:colOff>
      <xdr:row>36</xdr:row>
      <xdr:rowOff>156972</xdr:rowOff>
    </xdr:to>
    <xdr:sp macro="" textlink="">
      <xdr:nvSpPr>
        <xdr:cNvPr id="302" name="フローチャート : 判断 301"/>
        <xdr:cNvSpPr/>
      </xdr:nvSpPr>
      <xdr:spPr>
        <a:xfrm>
          <a:off x="7810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2049</xdr:rowOff>
    </xdr:from>
    <xdr:ext cx="469744" cy="259045"/>
    <xdr:sp macro="" textlink="">
      <xdr:nvSpPr>
        <xdr:cNvPr id="303" name="テキスト ボックス 302"/>
        <xdr:cNvSpPr txBox="1"/>
      </xdr:nvSpPr>
      <xdr:spPr>
        <a:xfrm>
          <a:off x="7626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144907</xdr:rowOff>
    </xdr:from>
    <xdr:to>
      <xdr:col>10</xdr:col>
      <xdr:colOff>155575</xdr:colOff>
      <xdr:row>36</xdr:row>
      <xdr:rowOff>75057</xdr:rowOff>
    </xdr:to>
    <xdr:sp macro="" textlink="">
      <xdr:nvSpPr>
        <xdr:cNvPr id="304" name="フローチャート : 判断 303"/>
        <xdr:cNvSpPr/>
      </xdr:nvSpPr>
      <xdr:spPr>
        <a:xfrm>
          <a:off x="6921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91584</xdr:rowOff>
    </xdr:from>
    <xdr:ext cx="469744" cy="259045"/>
    <xdr:sp macro="" textlink="">
      <xdr:nvSpPr>
        <xdr:cNvPr id="305" name="テキスト ボックス 304"/>
        <xdr:cNvSpPr txBox="1"/>
      </xdr:nvSpPr>
      <xdr:spPr>
        <a:xfrm>
          <a:off x="6737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34608</xdr:rowOff>
    </xdr:from>
    <xdr:to>
      <xdr:col>15</xdr:col>
      <xdr:colOff>231775</xdr:colOff>
      <xdr:row>37</xdr:row>
      <xdr:rowOff>136208</xdr:rowOff>
    </xdr:to>
    <xdr:sp macro="" textlink="">
      <xdr:nvSpPr>
        <xdr:cNvPr id="311" name="円/楕円 310"/>
        <xdr:cNvSpPr/>
      </xdr:nvSpPr>
      <xdr:spPr>
        <a:xfrm>
          <a:off x="10426700" y="637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57485</xdr:rowOff>
    </xdr:from>
    <xdr:ext cx="469744" cy="259045"/>
    <xdr:sp macro="" textlink="">
      <xdr:nvSpPr>
        <xdr:cNvPr id="312" name="労働費該当値テキスト"/>
        <xdr:cNvSpPr txBox="1"/>
      </xdr:nvSpPr>
      <xdr:spPr>
        <a:xfrm>
          <a:off x="10528300" y="622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24702</xdr:rowOff>
    </xdr:from>
    <xdr:to>
      <xdr:col>14</xdr:col>
      <xdr:colOff>79375</xdr:colOff>
      <xdr:row>37</xdr:row>
      <xdr:rowOff>126302</xdr:rowOff>
    </xdr:to>
    <xdr:sp macro="" textlink="">
      <xdr:nvSpPr>
        <xdr:cNvPr id="313" name="円/楕円 312"/>
        <xdr:cNvSpPr/>
      </xdr:nvSpPr>
      <xdr:spPr>
        <a:xfrm>
          <a:off x="9588500" y="636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142829</xdr:rowOff>
    </xdr:from>
    <xdr:ext cx="469744" cy="259045"/>
    <xdr:sp macro="" textlink="">
      <xdr:nvSpPr>
        <xdr:cNvPr id="314" name="テキスト ボックス 313"/>
        <xdr:cNvSpPr txBox="1"/>
      </xdr:nvSpPr>
      <xdr:spPr>
        <a:xfrm>
          <a:off x="9404427" y="614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3556</xdr:rowOff>
    </xdr:from>
    <xdr:to>
      <xdr:col>12</xdr:col>
      <xdr:colOff>561975</xdr:colOff>
      <xdr:row>37</xdr:row>
      <xdr:rowOff>105156</xdr:rowOff>
    </xdr:to>
    <xdr:sp macro="" textlink="">
      <xdr:nvSpPr>
        <xdr:cNvPr id="315" name="円/楕円 314"/>
        <xdr:cNvSpPr/>
      </xdr:nvSpPr>
      <xdr:spPr>
        <a:xfrm>
          <a:off x="8699500" y="634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121683</xdr:rowOff>
    </xdr:from>
    <xdr:ext cx="469744" cy="259045"/>
    <xdr:sp macro="" textlink="">
      <xdr:nvSpPr>
        <xdr:cNvPr id="316" name="テキスト ボックス 315"/>
        <xdr:cNvSpPr txBox="1"/>
      </xdr:nvSpPr>
      <xdr:spPr>
        <a:xfrm>
          <a:off x="8515427" y="61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889</xdr:rowOff>
    </xdr:from>
    <xdr:to>
      <xdr:col>11</xdr:col>
      <xdr:colOff>358775</xdr:colOff>
      <xdr:row>37</xdr:row>
      <xdr:rowOff>102489</xdr:rowOff>
    </xdr:to>
    <xdr:sp macro="" textlink="">
      <xdr:nvSpPr>
        <xdr:cNvPr id="317" name="円/楕円 316"/>
        <xdr:cNvSpPr/>
      </xdr:nvSpPr>
      <xdr:spPr>
        <a:xfrm>
          <a:off x="7810500" y="63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93616</xdr:rowOff>
    </xdr:from>
    <xdr:ext cx="469744" cy="259045"/>
    <xdr:sp macro="" textlink="">
      <xdr:nvSpPr>
        <xdr:cNvPr id="318" name="テキスト ボックス 317"/>
        <xdr:cNvSpPr txBox="1"/>
      </xdr:nvSpPr>
      <xdr:spPr>
        <a:xfrm>
          <a:off x="7626427" y="643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150241</xdr:rowOff>
    </xdr:from>
    <xdr:to>
      <xdr:col>10</xdr:col>
      <xdr:colOff>155575</xdr:colOff>
      <xdr:row>37</xdr:row>
      <xdr:rowOff>80391</xdr:rowOff>
    </xdr:to>
    <xdr:sp macro="" textlink="">
      <xdr:nvSpPr>
        <xdr:cNvPr id="319" name="円/楕円 318"/>
        <xdr:cNvSpPr/>
      </xdr:nvSpPr>
      <xdr:spPr>
        <a:xfrm>
          <a:off x="6921500" y="632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71518</xdr:rowOff>
    </xdr:from>
    <xdr:ext cx="469744" cy="259045"/>
    <xdr:sp macro="" textlink="">
      <xdr:nvSpPr>
        <xdr:cNvPr id="320" name="テキスト ボックス 319"/>
        <xdr:cNvSpPr txBox="1"/>
      </xdr:nvSpPr>
      <xdr:spPr>
        <a:xfrm>
          <a:off x="6737427" y="641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59360</xdr:rowOff>
    </xdr:from>
    <xdr:to>
      <xdr:col>15</xdr:col>
      <xdr:colOff>180975</xdr:colOff>
      <xdr:row>57</xdr:row>
      <xdr:rowOff>67221</xdr:rowOff>
    </xdr:to>
    <xdr:cxnSp macro="">
      <xdr:nvCxnSpPr>
        <xdr:cNvPr id="349" name="直線コネクタ 348"/>
        <xdr:cNvCxnSpPr/>
      </xdr:nvCxnSpPr>
      <xdr:spPr>
        <a:xfrm flipV="1">
          <a:off x="9639300" y="9832010"/>
          <a:ext cx="838200" cy="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63746</xdr:rowOff>
    </xdr:from>
    <xdr:ext cx="534377" cy="259045"/>
    <xdr:sp macro="" textlink="">
      <xdr:nvSpPr>
        <xdr:cNvPr id="350" name="農林水産業費平均値テキスト"/>
        <xdr:cNvSpPr txBox="1"/>
      </xdr:nvSpPr>
      <xdr:spPr>
        <a:xfrm>
          <a:off x="10528300" y="9836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67221</xdr:rowOff>
    </xdr:from>
    <xdr:to>
      <xdr:col>14</xdr:col>
      <xdr:colOff>28575</xdr:colOff>
      <xdr:row>57</xdr:row>
      <xdr:rowOff>105651</xdr:rowOff>
    </xdr:to>
    <xdr:cxnSp macro="">
      <xdr:nvCxnSpPr>
        <xdr:cNvPr id="352" name="直線コネクタ 351"/>
        <xdr:cNvCxnSpPr/>
      </xdr:nvCxnSpPr>
      <xdr:spPr>
        <a:xfrm flipV="1">
          <a:off x="8750300" y="9839871"/>
          <a:ext cx="889000" cy="3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74905</xdr:rowOff>
    </xdr:from>
    <xdr:to>
      <xdr:col>14</xdr:col>
      <xdr:colOff>79375</xdr:colOff>
      <xdr:row>58</xdr:row>
      <xdr:rowOff>5055</xdr:rowOff>
    </xdr:to>
    <xdr:sp macro="" textlink="">
      <xdr:nvSpPr>
        <xdr:cNvPr id="353" name="フローチャート : 判断 352"/>
        <xdr:cNvSpPr/>
      </xdr:nvSpPr>
      <xdr:spPr>
        <a:xfrm>
          <a:off x="9588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167632</xdr:rowOff>
    </xdr:from>
    <xdr:ext cx="534377" cy="259045"/>
    <xdr:sp macro="" textlink="">
      <xdr:nvSpPr>
        <xdr:cNvPr id="354" name="テキスト ボックス 353"/>
        <xdr:cNvSpPr txBox="1"/>
      </xdr:nvSpPr>
      <xdr:spPr>
        <a:xfrm>
          <a:off x="9372111" y="99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72834</xdr:rowOff>
    </xdr:from>
    <xdr:to>
      <xdr:col>12</xdr:col>
      <xdr:colOff>511175</xdr:colOff>
      <xdr:row>57</xdr:row>
      <xdr:rowOff>105651</xdr:rowOff>
    </xdr:to>
    <xdr:cxnSp macro="">
      <xdr:nvCxnSpPr>
        <xdr:cNvPr id="355" name="直線コネクタ 354"/>
        <xdr:cNvCxnSpPr/>
      </xdr:nvCxnSpPr>
      <xdr:spPr>
        <a:xfrm>
          <a:off x="7861300" y="9845484"/>
          <a:ext cx="8890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56" name="フローチャート : 判断 355"/>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57" name="テキスト ボックス 356"/>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72834</xdr:rowOff>
    </xdr:from>
    <xdr:to>
      <xdr:col>11</xdr:col>
      <xdr:colOff>307975</xdr:colOff>
      <xdr:row>57</xdr:row>
      <xdr:rowOff>88494</xdr:rowOff>
    </xdr:to>
    <xdr:cxnSp macro="">
      <xdr:nvCxnSpPr>
        <xdr:cNvPr id="358" name="直線コネクタ 357"/>
        <xdr:cNvCxnSpPr/>
      </xdr:nvCxnSpPr>
      <xdr:spPr>
        <a:xfrm flipV="1">
          <a:off x="6972300" y="9845484"/>
          <a:ext cx="889000" cy="1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9" name="フローチャート : 判断 358"/>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60" name="テキスト ボックス 359"/>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61" name="フローチャート : 判断 360"/>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62" name="テキスト ボックス 361"/>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8560</xdr:rowOff>
    </xdr:from>
    <xdr:to>
      <xdr:col>15</xdr:col>
      <xdr:colOff>231775</xdr:colOff>
      <xdr:row>57</xdr:row>
      <xdr:rowOff>110160</xdr:rowOff>
    </xdr:to>
    <xdr:sp macro="" textlink="">
      <xdr:nvSpPr>
        <xdr:cNvPr id="368" name="円/楕円 367"/>
        <xdr:cNvSpPr/>
      </xdr:nvSpPr>
      <xdr:spPr>
        <a:xfrm>
          <a:off x="10426700" y="978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31437</xdr:rowOff>
    </xdr:from>
    <xdr:ext cx="534377" cy="259045"/>
    <xdr:sp macro="" textlink="">
      <xdr:nvSpPr>
        <xdr:cNvPr id="369" name="農林水産業費該当値テキスト"/>
        <xdr:cNvSpPr txBox="1"/>
      </xdr:nvSpPr>
      <xdr:spPr>
        <a:xfrm>
          <a:off x="10528300" y="963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25,826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16421</xdr:rowOff>
    </xdr:from>
    <xdr:to>
      <xdr:col>14</xdr:col>
      <xdr:colOff>79375</xdr:colOff>
      <xdr:row>57</xdr:row>
      <xdr:rowOff>118021</xdr:rowOff>
    </xdr:to>
    <xdr:sp macro="" textlink="">
      <xdr:nvSpPr>
        <xdr:cNvPr id="370" name="円/楕円 369"/>
        <xdr:cNvSpPr/>
      </xdr:nvSpPr>
      <xdr:spPr>
        <a:xfrm>
          <a:off x="9588500" y="978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134548</xdr:rowOff>
    </xdr:from>
    <xdr:ext cx="534377" cy="259045"/>
    <xdr:sp macro="" textlink="">
      <xdr:nvSpPr>
        <xdr:cNvPr id="371" name="テキスト ボックス 370"/>
        <xdr:cNvSpPr txBox="1"/>
      </xdr:nvSpPr>
      <xdr:spPr>
        <a:xfrm>
          <a:off x="9372111" y="956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25,207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54851</xdr:rowOff>
    </xdr:from>
    <xdr:to>
      <xdr:col>12</xdr:col>
      <xdr:colOff>561975</xdr:colOff>
      <xdr:row>57</xdr:row>
      <xdr:rowOff>156451</xdr:rowOff>
    </xdr:to>
    <xdr:sp macro="" textlink="">
      <xdr:nvSpPr>
        <xdr:cNvPr id="372" name="円/楕円 371"/>
        <xdr:cNvSpPr/>
      </xdr:nvSpPr>
      <xdr:spPr>
        <a:xfrm>
          <a:off x="8699500" y="982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147578</xdr:rowOff>
    </xdr:from>
    <xdr:ext cx="534377" cy="259045"/>
    <xdr:sp macro="" textlink="">
      <xdr:nvSpPr>
        <xdr:cNvPr id="373" name="テキスト ボックス 372"/>
        <xdr:cNvSpPr txBox="1"/>
      </xdr:nvSpPr>
      <xdr:spPr>
        <a:xfrm>
          <a:off x="8483111" y="992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22,181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22034</xdr:rowOff>
    </xdr:from>
    <xdr:to>
      <xdr:col>11</xdr:col>
      <xdr:colOff>358775</xdr:colOff>
      <xdr:row>57</xdr:row>
      <xdr:rowOff>123634</xdr:rowOff>
    </xdr:to>
    <xdr:sp macro="" textlink="">
      <xdr:nvSpPr>
        <xdr:cNvPr id="374" name="円/楕円 373"/>
        <xdr:cNvSpPr/>
      </xdr:nvSpPr>
      <xdr:spPr>
        <a:xfrm>
          <a:off x="7810500" y="979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114761</xdr:rowOff>
    </xdr:from>
    <xdr:ext cx="534377" cy="259045"/>
    <xdr:sp macro="" textlink="">
      <xdr:nvSpPr>
        <xdr:cNvPr id="375" name="テキスト ボックス 374"/>
        <xdr:cNvSpPr txBox="1"/>
      </xdr:nvSpPr>
      <xdr:spPr>
        <a:xfrm>
          <a:off x="7594111" y="988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24,765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37694</xdr:rowOff>
    </xdr:from>
    <xdr:to>
      <xdr:col>10</xdr:col>
      <xdr:colOff>155575</xdr:colOff>
      <xdr:row>57</xdr:row>
      <xdr:rowOff>139294</xdr:rowOff>
    </xdr:to>
    <xdr:sp macro="" textlink="">
      <xdr:nvSpPr>
        <xdr:cNvPr id="376" name="円/楕円 375"/>
        <xdr:cNvSpPr/>
      </xdr:nvSpPr>
      <xdr:spPr>
        <a:xfrm>
          <a:off x="6921500" y="981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130421</xdr:rowOff>
    </xdr:from>
    <xdr:ext cx="534377" cy="259045"/>
    <xdr:sp macro="" textlink="">
      <xdr:nvSpPr>
        <xdr:cNvPr id="377" name="テキスト ボックス 376"/>
        <xdr:cNvSpPr txBox="1"/>
      </xdr:nvSpPr>
      <xdr:spPr>
        <a:xfrm>
          <a:off x="6705111" y="990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23,532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95025</xdr:rowOff>
    </xdr:from>
    <xdr:to>
      <xdr:col>15</xdr:col>
      <xdr:colOff>180975</xdr:colOff>
      <xdr:row>77</xdr:row>
      <xdr:rowOff>56717</xdr:rowOff>
    </xdr:to>
    <xdr:cxnSp macro="">
      <xdr:nvCxnSpPr>
        <xdr:cNvPr id="408" name="直線コネクタ 407"/>
        <xdr:cNvCxnSpPr/>
      </xdr:nvCxnSpPr>
      <xdr:spPr>
        <a:xfrm flipV="1">
          <a:off x="9639300" y="13125225"/>
          <a:ext cx="838200" cy="13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46883</xdr:rowOff>
    </xdr:from>
    <xdr:ext cx="534377" cy="259045"/>
    <xdr:sp macro="" textlink="">
      <xdr:nvSpPr>
        <xdr:cNvPr id="409" name="商工費平均値テキスト"/>
        <xdr:cNvSpPr txBox="1"/>
      </xdr:nvSpPr>
      <xdr:spPr>
        <a:xfrm>
          <a:off x="10528300" y="13077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3781</xdr:rowOff>
    </xdr:from>
    <xdr:to>
      <xdr:col>14</xdr:col>
      <xdr:colOff>28575</xdr:colOff>
      <xdr:row>77</xdr:row>
      <xdr:rowOff>56717</xdr:rowOff>
    </xdr:to>
    <xdr:cxnSp macro="">
      <xdr:nvCxnSpPr>
        <xdr:cNvPr id="411" name="直線コネクタ 410"/>
        <xdr:cNvCxnSpPr/>
      </xdr:nvCxnSpPr>
      <xdr:spPr>
        <a:xfrm>
          <a:off x="8750300" y="13205431"/>
          <a:ext cx="889000" cy="5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38836</xdr:rowOff>
    </xdr:from>
    <xdr:to>
      <xdr:col>14</xdr:col>
      <xdr:colOff>79375</xdr:colOff>
      <xdr:row>76</xdr:row>
      <xdr:rowOff>140436</xdr:rowOff>
    </xdr:to>
    <xdr:sp macro="" textlink="">
      <xdr:nvSpPr>
        <xdr:cNvPr id="412" name="フローチャート : 判断 411"/>
        <xdr:cNvSpPr/>
      </xdr:nvSpPr>
      <xdr:spPr>
        <a:xfrm>
          <a:off x="9588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156963</xdr:rowOff>
    </xdr:from>
    <xdr:ext cx="534377" cy="259045"/>
    <xdr:sp macro="" textlink="">
      <xdr:nvSpPr>
        <xdr:cNvPr id="413" name="テキスト ボックス 412"/>
        <xdr:cNvSpPr txBox="1"/>
      </xdr:nvSpPr>
      <xdr:spPr>
        <a:xfrm>
          <a:off x="9372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3781</xdr:rowOff>
    </xdr:from>
    <xdr:to>
      <xdr:col>12</xdr:col>
      <xdr:colOff>511175</xdr:colOff>
      <xdr:row>78</xdr:row>
      <xdr:rowOff>3814</xdr:rowOff>
    </xdr:to>
    <xdr:cxnSp macro="">
      <xdr:nvCxnSpPr>
        <xdr:cNvPr id="414" name="直線コネクタ 413"/>
        <xdr:cNvCxnSpPr/>
      </xdr:nvCxnSpPr>
      <xdr:spPr>
        <a:xfrm flipV="1">
          <a:off x="7861300" y="13205431"/>
          <a:ext cx="889000" cy="17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51964</xdr:rowOff>
    </xdr:from>
    <xdr:to>
      <xdr:col>12</xdr:col>
      <xdr:colOff>561975</xdr:colOff>
      <xdr:row>76</xdr:row>
      <xdr:rowOff>153564</xdr:rowOff>
    </xdr:to>
    <xdr:sp macro="" textlink="">
      <xdr:nvSpPr>
        <xdr:cNvPr id="415" name="フローチャート : 判断 414"/>
        <xdr:cNvSpPr/>
      </xdr:nvSpPr>
      <xdr:spPr>
        <a:xfrm>
          <a:off x="8699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170092</xdr:rowOff>
    </xdr:from>
    <xdr:ext cx="534377" cy="259045"/>
    <xdr:sp macro="" textlink="">
      <xdr:nvSpPr>
        <xdr:cNvPr id="416" name="テキスト ボックス 415"/>
        <xdr:cNvSpPr txBox="1"/>
      </xdr:nvSpPr>
      <xdr:spPr>
        <a:xfrm>
          <a:off x="8483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3814</xdr:rowOff>
    </xdr:from>
    <xdr:to>
      <xdr:col>11</xdr:col>
      <xdr:colOff>307975</xdr:colOff>
      <xdr:row>78</xdr:row>
      <xdr:rowOff>61159</xdr:rowOff>
    </xdr:to>
    <xdr:cxnSp macro="">
      <xdr:nvCxnSpPr>
        <xdr:cNvPr id="417" name="直線コネクタ 416"/>
        <xdr:cNvCxnSpPr/>
      </xdr:nvCxnSpPr>
      <xdr:spPr>
        <a:xfrm flipV="1">
          <a:off x="6972300" y="13376914"/>
          <a:ext cx="889000" cy="5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90043</xdr:rowOff>
    </xdr:from>
    <xdr:to>
      <xdr:col>11</xdr:col>
      <xdr:colOff>358775</xdr:colOff>
      <xdr:row>77</xdr:row>
      <xdr:rowOff>20193</xdr:rowOff>
    </xdr:to>
    <xdr:sp macro="" textlink="">
      <xdr:nvSpPr>
        <xdr:cNvPr id="418" name="フローチャート : 判断 417"/>
        <xdr:cNvSpPr/>
      </xdr:nvSpPr>
      <xdr:spPr>
        <a:xfrm>
          <a:off x="7810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36720</xdr:rowOff>
    </xdr:from>
    <xdr:ext cx="534377" cy="259045"/>
    <xdr:sp macro="" textlink="">
      <xdr:nvSpPr>
        <xdr:cNvPr id="419" name="テキスト ボックス 418"/>
        <xdr:cNvSpPr txBox="1"/>
      </xdr:nvSpPr>
      <xdr:spPr>
        <a:xfrm>
          <a:off x="7594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126326</xdr:rowOff>
    </xdr:from>
    <xdr:to>
      <xdr:col>10</xdr:col>
      <xdr:colOff>155575</xdr:colOff>
      <xdr:row>77</xdr:row>
      <xdr:rowOff>56476</xdr:rowOff>
    </xdr:to>
    <xdr:sp macro="" textlink="">
      <xdr:nvSpPr>
        <xdr:cNvPr id="420" name="フローチャート : 判断 419"/>
        <xdr:cNvSpPr/>
      </xdr:nvSpPr>
      <xdr:spPr>
        <a:xfrm>
          <a:off x="6921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73002</xdr:rowOff>
    </xdr:from>
    <xdr:ext cx="534377" cy="259045"/>
    <xdr:sp macro="" textlink="">
      <xdr:nvSpPr>
        <xdr:cNvPr id="421" name="テキスト ボックス 420"/>
        <xdr:cNvSpPr txBox="1"/>
      </xdr:nvSpPr>
      <xdr:spPr>
        <a:xfrm>
          <a:off x="6705111" y="1293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44225</xdr:rowOff>
    </xdr:from>
    <xdr:to>
      <xdr:col>15</xdr:col>
      <xdr:colOff>231775</xdr:colOff>
      <xdr:row>76</xdr:row>
      <xdr:rowOff>145825</xdr:rowOff>
    </xdr:to>
    <xdr:sp macro="" textlink="">
      <xdr:nvSpPr>
        <xdr:cNvPr id="427" name="円/楕円 426"/>
        <xdr:cNvSpPr/>
      </xdr:nvSpPr>
      <xdr:spPr>
        <a:xfrm>
          <a:off x="10426700" y="1307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67102</xdr:rowOff>
    </xdr:from>
    <xdr:ext cx="534377" cy="259045"/>
    <xdr:sp macro="" textlink="">
      <xdr:nvSpPr>
        <xdr:cNvPr id="428" name="商工費該当値テキスト"/>
        <xdr:cNvSpPr txBox="1"/>
      </xdr:nvSpPr>
      <xdr:spPr>
        <a:xfrm>
          <a:off x="10528300" y="1292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15,868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5917</xdr:rowOff>
    </xdr:from>
    <xdr:to>
      <xdr:col>14</xdr:col>
      <xdr:colOff>79375</xdr:colOff>
      <xdr:row>77</xdr:row>
      <xdr:rowOff>107517</xdr:rowOff>
    </xdr:to>
    <xdr:sp macro="" textlink="">
      <xdr:nvSpPr>
        <xdr:cNvPr id="429" name="円/楕円 428"/>
        <xdr:cNvSpPr/>
      </xdr:nvSpPr>
      <xdr:spPr>
        <a:xfrm>
          <a:off x="9588500" y="1320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98644</xdr:rowOff>
    </xdr:from>
    <xdr:ext cx="534377" cy="259045"/>
    <xdr:sp macro="" textlink="">
      <xdr:nvSpPr>
        <xdr:cNvPr id="430" name="テキスト ボックス 429"/>
        <xdr:cNvSpPr txBox="1"/>
      </xdr:nvSpPr>
      <xdr:spPr>
        <a:xfrm>
          <a:off x="9372111" y="1330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11,791</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124431</xdr:rowOff>
    </xdr:from>
    <xdr:to>
      <xdr:col>12</xdr:col>
      <xdr:colOff>561975</xdr:colOff>
      <xdr:row>77</xdr:row>
      <xdr:rowOff>54581</xdr:rowOff>
    </xdr:to>
    <xdr:sp macro="" textlink="">
      <xdr:nvSpPr>
        <xdr:cNvPr id="431" name="円/楕円 430"/>
        <xdr:cNvSpPr/>
      </xdr:nvSpPr>
      <xdr:spPr>
        <a:xfrm>
          <a:off x="8699500" y="1315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45708</xdr:rowOff>
    </xdr:from>
    <xdr:ext cx="534377" cy="259045"/>
    <xdr:sp macro="" textlink="">
      <xdr:nvSpPr>
        <xdr:cNvPr id="432" name="テキスト ボックス 431"/>
        <xdr:cNvSpPr txBox="1"/>
      </xdr:nvSpPr>
      <xdr:spPr>
        <a:xfrm>
          <a:off x="8483111" y="1324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124464</xdr:rowOff>
    </xdr:from>
    <xdr:to>
      <xdr:col>11</xdr:col>
      <xdr:colOff>358775</xdr:colOff>
      <xdr:row>78</xdr:row>
      <xdr:rowOff>54614</xdr:rowOff>
    </xdr:to>
    <xdr:sp macro="" textlink="">
      <xdr:nvSpPr>
        <xdr:cNvPr id="433" name="円/楕円 432"/>
        <xdr:cNvSpPr/>
      </xdr:nvSpPr>
      <xdr:spPr>
        <a:xfrm>
          <a:off x="7810500" y="1332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45741</xdr:rowOff>
    </xdr:from>
    <xdr:ext cx="469744" cy="259045"/>
    <xdr:sp macro="" textlink="">
      <xdr:nvSpPr>
        <xdr:cNvPr id="434" name="テキスト ボックス 433"/>
        <xdr:cNvSpPr txBox="1"/>
      </xdr:nvSpPr>
      <xdr:spPr>
        <a:xfrm>
          <a:off x="7626427" y="13418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10359</xdr:rowOff>
    </xdr:from>
    <xdr:to>
      <xdr:col>10</xdr:col>
      <xdr:colOff>155575</xdr:colOff>
      <xdr:row>78</xdr:row>
      <xdr:rowOff>111959</xdr:rowOff>
    </xdr:to>
    <xdr:sp macro="" textlink="">
      <xdr:nvSpPr>
        <xdr:cNvPr id="435" name="円/楕円 434"/>
        <xdr:cNvSpPr/>
      </xdr:nvSpPr>
      <xdr:spPr>
        <a:xfrm>
          <a:off x="6921500" y="1338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103086</xdr:rowOff>
    </xdr:from>
    <xdr:ext cx="469744" cy="259045"/>
    <xdr:sp macro="" textlink="">
      <xdr:nvSpPr>
        <xdr:cNvPr id="436" name="テキスト ボックス 435"/>
        <xdr:cNvSpPr txBox="1"/>
      </xdr:nvSpPr>
      <xdr:spPr>
        <a:xfrm>
          <a:off x="6737427" y="1347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4426</xdr:rowOff>
    </xdr:from>
    <xdr:to>
      <xdr:col>15</xdr:col>
      <xdr:colOff>180975</xdr:colOff>
      <xdr:row>99</xdr:row>
      <xdr:rowOff>11164</xdr:rowOff>
    </xdr:to>
    <xdr:cxnSp macro="">
      <xdr:nvCxnSpPr>
        <xdr:cNvPr id="467" name="直線コネクタ 466"/>
        <xdr:cNvCxnSpPr/>
      </xdr:nvCxnSpPr>
      <xdr:spPr>
        <a:xfrm flipV="1">
          <a:off x="9639300" y="16977976"/>
          <a:ext cx="838200" cy="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114295</xdr:rowOff>
    </xdr:from>
    <xdr:ext cx="534377" cy="259045"/>
    <xdr:sp macro="" textlink="">
      <xdr:nvSpPr>
        <xdr:cNvPr id="468" name="土木費平均値テキスト"/>
        <xdr:cNvSpPr txBox="1"/>
      </xdr:nvSpPr>
      <xdr:spPr>
        <a:xfrm>
          <a:off x="10528300" y="1691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11164</xdr:rowOff>
    </xdr:from>
    <xdr:to>
      <xdr:col>14</xdr:col>
      <xdr:colOff>28575</xdr:colOff>
      <xdr:row>99</xdr:row>
      <xdr:rowOff>21255</xdr:rowOff>
    </xdr:to>
    <xdr:cxnSp macro="">
      <xdr:nvCxnSpPr>
        <xdr:cNvPr id="470" name="直線コネクタ 469"/>
        <xdr:cNvCxnSpPr/>
      </xdr:nvCxnSpPr>
      <xdr:spPr>
        <a:xfrm flipV="1">
          <a:off x="8750300" y="16984714"/>
          <a:ext cx="8890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122160</xdr:rowOff>
    </xdr:from>
    <xdr:to>
      <xdr:col>14</xdr:col>
      <xdr:colOff>79375</xdr:colOff>
      <xdr:row>99</xdr:row>
      <xdr:rowOff>52310</xdr:rowOff>
    </xdr:to>
    <xdr:sp macro="" textlink="">
      <xdr:nvSpPr>
        <xdr:cNvPr id="471" name="フローチャート : 判断 470"/>
        <xdr:cNvSpPr/>
      </xdr:nvSpPr>
      <xdr:spPr>
        <a:xfrm>
          <a:off x="9588500" y="169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68837</xdr:rowOff>
    </xdr:from>
    <xdr:ext cx="534377" cy="259045"/>
    <xdr:sp macro="" textlink="">
      <xdr:nvSpPr>
        <xdr:cNvPr id="472" name="テキスト ボックス 471"/>
        <xdr:cNvSpPr txBox="1"/>
      </xdr:nvSpPr>
      <xdr:spPr>
        <a:xfrm>
          <a:off x="9372111" y="1669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7133</xdr:rowOff>
    </xdr:from>
    <xdr:to>
      <xdr:col>12</xdr:col>
      <xdr:colOff>511175</xdr:colOff>
      <xdr:row>99</xdr:row>
      <xdr:rowOff>21255</xdr:rowOff>
    </xdr:to>
    <xdr:cxnSp macro="">
      <xdr:nvCxnSpPr>
        <xdr:cNvPr id="473" name="直線コネクタ 472"/>
        <xdr:cNvCxnSpPr/>
      </xdr:nvCxnSpPr>
      <xdr:spPr>
        <a:xfrm>
          <a:off x="7861300" y="16980683"/>
          <a:ext cx="889000" cy="1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103369</xdr:rowOff>
    </xdr:from>
    <xdr:to>
      <xdr:col>12</xdr:col>
      <xdr:colOff>561975</xdr:colOff>
      <xdr:row>99</xdr:row>
      <xdr:rowOff>33519</xdr:rowOff>
    </xdr:to>
    <xdr:sp macro="" textlink="">
      <xdr:nvSpPr>
        <xdr:cNvPr id="474" name="フローチャート : 判断 473"/>
        <xdr:cNvSpPr/>
      </xdr:nvSpPr>
      <xdr:spPr>
        <a:xfrm>
          <a:off x="8699500" y="1690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50046</xdr:rowOff>
    </xdr:from>
    <xdr:ext cx="534377" cy="259045"/>
    <xdr:sp macro="" textlink="">
      <xdr:nvSpPr>
        <xdr:cNvPr id="475" name="テキスト ボックス 474"/>
        <xdr:cNvSpPr txBox="1"/>
      </xdr:nvSpPr>
      <xdr:spPr>
        <a:xfrm>
          <a:off x="8483111" y="1668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7133</xdr:rowOff>
    </xdr:from>
    <xdr:to>
      <xdr:col>11</xdr:col>
      <xdr:colOff>307975</xdr:colOff>
      <xdr:row>99</xdr:row>
      <xdr:rowOff>32548</xdr:rowOff>
    </xdr:to>
    <xdr:cxnSp macro="">
      <xdr:nvCxnSpPr>
        <xdr:cNvPr id="476" name="直線コネクタ 475"/>
        <xdr:cNvCxnSpPr/>
      </xdr:nvCxnSpPr>
      <xdr:spPr>
        <a:xfrm flipV="1">
          <a:off x="6972300" y="16980683"/>
          <a:ext cx="889000" cy="2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120644</xdr:rowOff>
    </xdr:from>
    <xdr:to>
      <xdr:col>11</xdr:col>
      <xdr:colOff>358775</xdr:colOff>
      <xdr:row>99</xdr:row>
      <xdr:rowOff>50794</xdr:rowOff>
    </xdr:to>
    <xdr:sp macro="" textlink="">
      <xdr:nvSpPr>
        <xdr:cNvPr id="477" name="フローチャート : 判断 476"/>
        <xdr:cNvSpPr/>
      </xdr:nvSpPr>
      <xdr:spPr>
        <a:xfrm>
          <a:off x="7810500" y="1692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67321</xdr:rowOff>
    </xdr:from>
    <xdr:ext cx="534377" cy="259045"/>
    <xdr:sp macro="" textlink="">
      <xdr:nvSpPr>
        <xdr:cNvPr id="478" name="テキスト ボックス 477"/>
        <xdr:cNvSpPr txBox="1"/>
      </xdr:nvSpPr>
      <xdr:spPr>
        <a:xfrm>
          <a:off x="7594111" y="1669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131894</xdr:rowOff>
    </xdr:from>
    <xdr:to>
      <xdr:col>10</xdr:col>
      <xdr:colOff>155575</xdr:colOff>
      <xdr:row>99</xdr:row>
      <xdr:rowOff>62044</xdr:rowOff>
    </xdr:to>
    <xdr:sp macro="" textlink="">
      <xdr:nvSpPr>
        <xdr:cNvPr id="479" name="フローチャート : 判断 478"/>
        <xdr:cNvSpPr/>
      </xdr:nvSpPr>
      <xdr:spPr>
        <a:xfrm>
          <a:off x="6921500" y="1693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78571</xdr:rowOff>
    </xdr:from>
    <xdr:ext cx="534377" cy="259045"/>
    <xdr:sp macro="" textlink="">
      <xdr:nvSpPr>
        <xdr:cNvPr id="480" name="テキスト ボックス 479"/>
        <xdr:cNvSpPr txBox="1"/>
      </xdr:nvSpPr>
      <xdr:spPr>
        <a:xfrm>
          <a:off x="6705111" y="1670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125076</xdr:rowOff>
    </xdr:from>
    <xdr:to>
      <xdr:col>15</xdr:col>
      <xdr:colOff>231775</xdr:colOff>
      <xdr:row>99</xdr:row>
      <xdr:rowOff>55226</xdr:rowOff>
    </xdr:to>
    <xdr:sp macro="" textlink="">
      <xdr:nvSpPr>
        <xdr:cNvPr id="486" name="円/楕円 485"/>
        <xdr:cNvSpPr/>
      </xdr:nvSpPr>
      <xdr:spPr>
        <a:xfrm>
          <a:off x="10426700" y="1692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84453</xdr:rowOff>
    </xdr:from>
    <xdr:ext cx="534377" cy="259045"/>
    <xdr:sp macro="" textlink="">
      <xdr:nvSpPr>
        <xdr:cNvPr id="487" name="土木費該当値テキスト"/>
        <xdr:cNvSpPr txBox="1"/>
      </xdr:nvSpPr>
      <xdr:spPr>
        <a:xfrm>
          <a:off x="10528300" y="1671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57,845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131814</xdr:rowOff>
    </xdr:from>
    <xdr:to>
      <xdr:col>14</xdr:col>
      <xdr:colOff>79375</xdr:colOff>
      <xdr:row>99</xdr:row>
      <xdr:rowOff>61964</xdr:rowOff>
    </xdr:to>
    <xdr:sp macro="" textlink="">
      <xdr:nvSpPr>
        <xdr:cNvPr id="488" name="円/楕円 487"/>
        <xdr:cNvSpPr/>
      </xdr:nvSpPr>
      <xdr:spPr>
        <a:xfrm>
          <a:off x="9588500" y="1693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53091</xdr:rowOff>
    </xdr:from>
    <xdr:ext cx="534377" cy="259045"/>
    <xdr:sp macro="" textlink="">
      <xdr:nvSpPr>
        <xdr:cNvPr id="489" name="テキスト ボックス 488"/>
        <xdr:cNvSpPr txBox="1"/>
      </xdr:nvSpPr>
      <xdr:spPr>
        <a:xfrm>
          <a:off x="9372111" y="1702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53,719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141905</xdr:rowOff>
    </xdr:from>
    <xdr:to>
      <xdr:col>12</xdr:col>
      <xdr:colOff>561975</xdr:colOff>
      <xdr:row>99</xdr:row>
      <xdr:rowOff>72055</xdr:rowOff>
    </xdr:to>
    <xdr:sp macro="" textlink="">
      <xdr:nvSpPr>
        <xdr:cNvPr id="490" name="円/楕円 489"/>
        <xdr:cNvSpPr/>
      </xdr:nvSpPr>
      <xdr:spPr>
        <a:xfrm>
          <a:off x="8699500" y="1694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63182</xdr:rowOff>
    </xdr:from>
    <xdr:ext cx="534377" cy="259045"/>
    <xdr:sp macro="" textlink="">
      <xdr:nvSpPr>
        <xdr:cNvPr id="491" name="テキスト ボックス 490"/>
        <xdr:cNvSpPr txBox="1"/>
      </xdr:nvSpPr>
      <xdr:spPr>
        <a:xfrm>
          <a:off x="8483111" y="1703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47,539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127783</xdr:rowOff>
    </xdr:from>
    <xdr:to>
      <xdr:col>11</xdr:col>
      <xdr:colOff>358775</xdr:colOff>
      <xdr:row>99</xdr:row>
      <xdr:rowOff>57933</xdr:rowOff>
    </xdr:to>
    <xdr:sp macro="" textlink="">
      <xdr:nvSpPr>
        <xdr:cNvPr id="492" name="円/楕円 491"/>
        <xdr:cNvSpPr/>
      </xdr:nvSpPr>
      <xdr:spPr>
        <a:xfrm>
          <a:off x="7810500" y="1692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49060</xdr:rowOff>
    </xdr:from>
    <xdr:ext cx="534377" cy="259045"/>
    <xdr:sp macro="" textlink="">
      <xdr:nvSpPr>
        <xdr:cNvPr id="493" name="テキスト ボックス 492"/>
        <xdr:cNvSpPr txBox="1"/>
      </xdr:nvSpPr>
      <xdr:spPr>
        <a:xfrm>
          <a:off x="7594111" y="1702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56,187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153198</xdr:rowOff>
    </xdr:from>
    <xdr:to>
      <xdr:col>10</xdr:col>
      <xdr:colOff>155575</xdr:colOff>
      <xdr:row>99</xdr:row>
      <xdr:rowOff>83348</xdr:rowOff>
    </xdr:to>
    <xdr:sp macro="" textlink="">
      <xdr:nvSpPr>
        <xdr:cNvPr id="494" name="円/楕円 493"/>
        <xdr:cNvSpPr/>
      </xdr:nvSpPr>
      <xdr:spPr>
        <a:xfrm>
          <a:off x="6921500" y="1695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74475</xdr:rowOff>
    </xdr:from>
    <xdr:ext cx="534377" cy="259045"/>
    <xdr:sp macro="" textlink="">
      <xdr:nvSpPr>
        <xdr:cNvPr id="495" name="テキスト ボックス 494"/>
        <xdr:cNvSpPr txBox="1"/>
      </xdr:nvSpPr>
      <xdr:spPr>
        <a:xfrm>
          <a:off x="6705111" y="1704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159379</xdr:rowOff>
    </xdr:from>
    <xdr:to>
      <xdr:col>23</xdr:col>
      <xdr:colOff>517525</xdr:colOff>
      <xdr:row>34</xdr:row>
      <xdr:rowOff>170828</xdr:rowOff>
    </xdr:to>
    <xdr:cxnSp macro="">
      <xdr:nvCxnSpPr>
        <xdr:cNvPr id="524" name="直線コネクタ 523"/>
        <xdr:cNvCxnSpPr/>
      </xdr:nvCxnSpPr>
      <xdr:spPr>
        <a:xfrm flipV="1">
          <a:off x="15481300" y="5988679"/>
          <a:ext cx="838200" cy="1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113180</xdr:rowOff>
    </xdr:from>
    <xdr:ext cx="534377" cy="259045"/>
    <xdr:sp macro="" textlink="">
      <xdr:nvSpPr>
        <xdr:cNvPr id="525" name="消防費平均値テキスト"/>
        <xdr:cNvSpPr txBox="1"/>
      </xdr:nvSpPr>
      <xdr:spPr>
        <a:xfrm>
          <a:off x="16370300" y="628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170828</xdr:rowOff>
    </xdr:from>
    <xdr:to>
      <xdr:col>22</xdr:col>
      <xdr:colOff>365125</xdr:colOff>
      <xdr:row>37</xdr:row>
      <xdr:rowOff>11970</xdr:rowOff>
    </xdr:to>
    <xdr:cxnSp macro="">
      <xdr:nvCxnSpPr>
        <xdr:cNvPr id="527" name="直線コネクタ 526"/>
        <xdr:cNvCxnSpPr/>
      </xdr:nvCxnSpPr>
      <xdr:spPr>
        <a:xfrm flipV="1">
          <a:off x="14592300" y="6000128"/>
          <a:ext cx="889000" cy="35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100502</xdr:rowOff>
    </xdr:from>
    <xdr:to>
      <xdr:col>22</xdr:col>
      <xdr:colOff>415925</xdr:colOff>
      <xdr:row>37</xdr:row>
      <xdr:rowOff>30652</xdr:rowOff>
    </xdr:to>
    <xdr:sp macro="" textlink="">
      <xdr:nvSpPr>
        <xdr:cNvPr id="528" name="フローチャート : 判断 527"/>
        <xdr:cNvSpPr/>
      </xdr:nvSpPr>
      <xdr:spPr>
        <a:xfrm>
          <a:off x="15430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21779</xdr:rowOff>
    </xdr:from>
    <xdr:ext cx="534377" cy="259045"/>
    <xdr:sp macro="" textlink="">
      <xdr:nvSpPr>
        <xdr:cNvPr id="529" name="テキスト ボックス 528"/>
        <xdr:cNvSpPr txBox="1"/>
      </xdr:nvSpPr>
      <xdr:spPr>
        <a:xfrm>
          <a:off x="15214111" y="63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75082</xdr:rowOff>
    </xdr:from>
    <xdr:to>
      <xdr:col>21</xdr:col>
      <xdr:colOff>161925</xdr:colOff>
      <xdr:row>37</xdr:row>
      <xdr:rowOff>11970</xdr:rowOff>
    </xdr:to>
    <xdr:cxnSp macro="">
      <xdr:nvCxnSpPr>
        <xdr:cNvPr id="530" name="直線コネクタ 529"/>
        <xdr:cNvCxnSpPr/>
      </xdr:nvCxnSpPr>
      <xdr:spPr>
        <a:xfrm>
          <a:off x="13703300" y="6247282"/>
          <a:ext cx="889000" cy="10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33179</xdr:rowOff>
    </xdr:from>
    <xdr:to>
      <xdr:col>21</xdr:col>
      <xdr:colOff>212725</xdr:colOff>
      <xdr:row>36</xdr:row>
      <xdr:rowOff>134779</xdr:rowOff>
    </xdr:to>
    <xdr:sp macro="" textlink="">
      <xdr:nvSpPr>
        <xdr:cNvPr id="531" name="フローチャート : 判断 530"/>
        <xdr:cNvSpPr/>
      </xdr:nvSpPr>
      <xdr:spPr>
        <a:xfrm>
          <a:off x="14541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151306</xdr:rowOff>
    </xdr:from>
    <xdr:ext cx="534377" cy="259045"/>
    <xdr:sp macro="" textlink="">
      <xdr:nvSpPr>
        <xdr:cNvPr id="532" name="テキスト ボックス 531"/>
        <xdr:cNvSpPr txBox="1"/>
      </xdr:nvSpPr>
      <xdr:spPr>
        <a:xfrm>
          <a:off x="14325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75082</xdr:rowOff>
    </xdr:from>
    <xdr:to>
      <xdr:col>19</xdr:col>
      <xdr:colOff>644525</xdr:colOff>
      <xdr:row>37</xdr:row>
      <xdr:rowOff>38411</xdr:rowOff>
    </xdr:to>
    <xdr:cxnSp macro="">
      <xdr:nvCxnSpPr>
        <xdr:cNvPr id="533" name="直線コネクタ 532"/>
        <xdr:cNvCxnSpPr/>
      </xdr:nvCxnSpPr>
      <xdr:spPr>
        <a:xfrm flipV="1">
          <a:off x="12814300" y="6247282"/>
          <a:ext cx="889000" cy="13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49924</xdr:rowOff>
    </xdr:from>
    <xdr:to>
      <xdr:col>20</xdr:col>
      <xdr:colOff>9525</xdr:colOff>
      <xdr:row>36</xdr:row>
      <xdr:rowOff>151524</xdr:rowOff>
    </xdr:to>
    <xdr:sp macro="" textlink="">
      <xdr:nvSpPr>
        <xdr:cNvPr id="534" name="フローチャート : 判断 533"/>
        <xdr:cNvSpPr/>
      </xdr:nvSpPr>
      <xdr:spPr>
        <a:xfrm>
          <a:off x="13652500" y="622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142651</xdr:rowOff>
    </xdr:from>
    <xdr:ext cx="534377" cy="259045"/>
    <xdr:sp macro="" textlink="">
      <xdr:nvSpPr>
        <xdr:cNvPr id="535" name="テキスト ボックス 534"/>
        <xdr:cNvSpPr txBox="1"/>
      </xdr:nvSpPr>
      <xdr:spPr>
        <a:xfrm>
          <a:off x="13436111" y="631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90748</xdr:rowOff>
    </xdr:from>
    <xdr:to>
      <xdr:col>18</xdr:col>
      <xdr:colOff>492125</xdr:colOff>
      <xdr:row>37</xdr:row>
      <xdr:rowOff>20898</xdr:rowOff>
    </xdr:to>
    <xdr:sp macro="" textlink="">
      <xdr:nvSpPr>
        <xdr:cNvPr id="536" name="フローチャート : 判断 535"/>
        <xdr:cNvSpPr/>
      </xdr:nvSpPr>
      <xdr:spPr>
        <a:xfrm>
          <a:off x="12763500" y="626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37425</xdr:rowOff>
    </xdr:from>
    <xdr:ext cx="534377" cy="259045"/>
    <xdr:sp macro="" textlink="">
      <xdr:nvSpPr>
        <xdr:cNvPr id="537" name="テキスト ボックス 536"/>
        <xdr:cNvSpPr txBox="1"/>
      </xdr:nvSpPr>
      <xdr:spPr>
        <a:xfrm>
          <a:off x="12547111" y="603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108579</xdr:rowOff>
    </xdr:from>
    <xdr:to>
      <xdr:col>23</xdr:col>
      <xdr:colOff>568325</xdr:colOff>
      <xdr:row>35</xdr:row>
      <xdr:rowOff>38729</xdr:rowOff>
    </xdr:to>
    <xdr:sp macro="" textlink="">
      <xdr:nvSpPr>
        <xdr:cNvPr id="543" name="円/楕円 542"/>
        <xdr:cNvSpPr/>
      </xdr:nvSpPr>
      <xdr:spPr>
        <a:xfrm>
          <a:off x="16268700" y="593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131456</xdr:rowOff>
    </xdr:from>
    <xdr:ext cx="534377" cy="259045"/>
    <xdr:sp macro="" textlink="">
      <xdr:nvSpPr>
        <xdr:cNvPr id="544" name="消防費該当値テキスト"/>
        <xdr:cNvSpPr txBox="1"/>
      </xdr:nvSpPr>
      <xdr:spPr>
        <a:xfrm>
          <a:off x="16370300" y="578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38,967</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120028</xdr:rowOff>
    </xdr:from>
    <xdr:to>
      <xdr:col>22</xdr:col>
      <xdr:colOff>415925</xdr:colOff>
      <xdr:row>35</xdr:row>
      <xdr:rowOff>50178</xdr:rowOff>
    </xdr:to>
    <xdr:sp macro="" textlink="">
      <xdr:nvSpPr>
        <xdr:cNvPr id="545" name="円/楕円 544"/>
        <xdr:cNvSpPr/>
      </xdr:nvSpPr>
      <xdr:spPr>
        <a:xfrm>
          <a:off x="15430500" y="594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66705</xdr:rowOff>
    </xdr:from>
    <xdr:ext cx="534377" cy="259045"/>
    <xdr:sp macro="" textlink="">
      <xdr:nvSpPr>
        <xdr:cNvPr id="546" name="テキスト ボックス 545"/>
        <xdr:cNvSpPr txBox="1"/>
      </xdr:nvSpPr>
      <xdr:spPr>
        <a:xfrm>
          <a:off x="15214111" y="572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38,366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132620</xdr:rowOff>
    </xdr:from>
    <xdr:to>
      <xdr:col>21</xdr:col>
      <xdr:colOff>212725</xdr:colOff>
      <xdr:row>37</xdr:row>
      <xdr:rowOff>62770</xdr:rowOff>
    </xdr:to>
    <xdr:sp macro="" textlink="">
      <xdr:nvSpPr>
        <xdr:cNvPr id="547" name="円/楕円 546"/>
        <xdr:cNvSpPr/>
      </xdr:nvSpPr>
      <xdr:spPr>
        <a:xfrm>
          <a:off x="14541500" y="630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53897</xdr:rowOff>
    </xdr:from>
    <xdr:ext cx="534377" cy="259045"/>
    <xdr:sp macro="" textlink="">
      <xdr:nvSpPr>
        <xdr:cNvPr id="548" name="テキスト ボックス 547"/>
        <xdr:cNvSpPr txBox="1"/>
      </xdr:nvSpPr>
      <xdr:spPr>
        <a:xfrm>
          <a:off x="14325111" y="639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19,705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24282</xdr:rowOff>
    </xdr:from>
    <xdr:to>
      <xdr:col>20</xdr:col>
      <xdr:colOff>9525</xdr:colOff>
      <xdr:row>36</xdr:row>
      <xdr:rowOff>125882</xdr:rowOff>
    </xdr:to>
    <xdr:sp macro="" textlink="">
      <xdr:nvSpPr>
        <xdr:cNvPr id="549" name="円/楕円 548"/>
        <xdr:cNvSpPr/>
      </xdr:nvSpPr>
      <xdr:spPr>
        <a:xfrm>
          <a:off x="13652500" y="619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142409</xdr:rowOff>
    </xdr:from>
    <xdr:ext cx="534377" cy="259045"/>
    <xdr:sp macro="" textlink="">
      <xdr:nvSpPr>
        <xdr:cNvPr id="550" name="テキスト ボックス 549"/>
        <xdr:cNvSpPr txBox="1"/>
      </xdr:nvSpPr>
      <xdr:spPr>
        <a:xfrm>
          <a:off x="13436111" y="597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25,392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159061</xdr:rowOff>
    </xdr:from>
    <xdr:to>
      <xdr:col>18</xdr:col>
      <xdr:colOff>492125</xdr:colOff>
      <xdr:row>37</xdr:row>
      <xdr:rowOff>89211</xdr:rowOff>
    </xdr:to>
    <xdr:sp macro="" textlink="">
      <xdr:nvSpPr>
        <xdr:cNvPr id="551" name="円/楕円 550"/>
        <xdr:cNvSpPr/>
      </xdr:nvSpPr>
      <xdr:spPr>
        <a:xfrm>
          <a:off x="12763500" y="633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80338</xdr:rowOff>
    </xdr:from>
    <xdr:ext cx="534377" cy="259045"/>
    <xdr:sp macro="" textlink="">
      <xdr:nvSpPr>
        <xdr:cNvPr id="552" name="テキスト ボックス 551"/>
        <xdr:cNvSpPr txBox="1"/>
      </xdr:nvSpPr>
      <xdr:spPr>
        <a:xfrm>
          <a:off x="12547111" y="642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18,317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4" name="直線コネクタ 56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5" name="テキスト ボックス 56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8" name="直線コネクタ 56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9" name="テキスト ボックス 56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2" name="直線コネクタ 57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3" name="テキスト ボックス 57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5" name="テキスト ボックス 57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6" name="直線コネクタ 57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7" name="テキスト ボックス 57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121598</xdr:rowOff>
    </xdr:from>
    <xdr:to>
      <xdr:col>23</xdr:col>
      <xdr:colOff>516889</xdr:colOff>
      <xdr:row>59</xdr:row>
      <xdr:rowOff>3469</xdr:rowOff>
    </xdr:to>
    <xdr:cxnSp macro="">
      <xdr:nvCxnSpPr>
        <xdr:cNvPr id="581" name="直線コネクタ 580"/>
        <xdr:cNvCxnSpPr/>
      </xdr:nvCxnSpPr>
      <xdr:spPr>
        <a:xfrm flipV="1">
          <a:off x="16317595" y="8694098"/>
          <a:ext cx="1269" cy="142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7296</xdr:rowOff>
    </xdr:from>
    <xdr:ext cx="534377" cy="259045"/>
    <xdr:sp macro="" textlink="">
      <xdr:nvSpPr>
        <xdr:cNvPr id="582" name="教育費最小値テキスト"/>
        <xdr:cNvSpPr txBox="1"/>
      </xdr:nvSpPr>
      <xdr:spPr>
        <a:xfrm>
          <a:off x="16370300" y="101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3469</xdr:rowOff>
    </xdr:from>
    <xdr:to>
      <xdr:col>23</xdr:col>
      <xdr:colOff>606425</xdr:colOff>
      <xdr:row>59</xdr:row>
      <xdr:rowOff>3469</xdr:rowOff>
    </xdr:to>
    <xdr:cxnSp macro="">
      <xdr:nvCxnSpPr>
        <xdr:cNvPr id="583" name="直線コネクタ 582"/>
        <xdr:cNvCxnSpPr/>
      </xdr:nvCxnSpPr>
      <xdr:spPr>
        <a:xfrm>
          <a:off x="16230600" y="101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68275</xdr:rowOff>
    </xdr:from>
    <xdr:ext cx="599010" cy="259045"/>
    <xdr:sp macro="" textlink="">
      <xdr:nvSpPr>
        <xdr:cNvPr id="584" name="教育費最大値テキスト"/>
        <xdr:cNvSpPr txBox="1"/>
      </xdr:nvSpPr>
      <xdr:spPr>
        <a:xfrm>
          <a:off x="16370300" y="84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121598</xdr:rowOff>
    </xdr:from>
    <xdr:to>
      <xdr:col>23</xdr:col>
      <xdr:colOff>606425</xdr:colOff>
      <xdr:row>50</xdr:row>
      <xdr:rowOff>121598</xdr:rowOff>
    </xdr:to>
    <xdr:cxnSp macro="">
      <xdr:nvCxnSpPr>
        <xdr:cNvPr id="585" name="直線コネクタ 584"/>
        <xdr:cNvCxnSpPr/>
      </xdr:nvCxnSpPr>
      <xdr:spPr>
        <a:xfrm>
          <a:off x="16230600" y="86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35101</xdr:rowOff>
    </xdr:from>
    <xdr:to>
      <xdr:col>23</xdr:col>
      <xdr:colOff>517525</xdr:colOff>
      <xdr:row>58</xdr:row>
      <xdr:rowOff>20528</xdr:rowOff>
    </xdr:to>
    <xdr:cxnSp macro="">
      <xdr:nvCxnSpPr>
        <xdr:cNvPr id="586" name="直線コネクタ 585"/>
        <xdr:cNvCxnSpPr/>
      </xdr:nvCxnSpPr>
      <xdr:spPr>
        <a:xfrm flipV="1">
          <a:off x="15481300" y="9807751"/>
          <a:ext cx="838200" cy="15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162798</xdr:rowOff>
    </xdr:from>
    <xdr:ext cx="534377" cy="259045"/>
    <xdr:sp macro="" textlink="">
      <xdr:nvSpPr>
        <xdr:cNvPr id="587" name="教育費平均値テキスト"/>
        <xdr:cNvSpPr txBox="1"/>
      </xdr:nvSpPr>
      <xdr:spPr>
        <a:xfrm>
          <a:off x="16370300" y="9592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139921</xdr:rowOff>
    </xdr:from>
    <xdr:to>
      <xdr:col>23</xdr:col>
      <xdr:colOff>568325</xdr:colOff>
      <xdr:row>57</xdr:row>
      <xdr:rowOff>70071</xdr:rowOff>
    </xdr:to>
    <xdr:sp macro="" textlink="">
      <xdr:nvSpPr>
        <xdr:cNvPr id="588" name="フローチャート : 判断 587"/>
        <xdr:cNvSpPr/>
      </xdr:nvSpPr>
      <xdr:spPr>
        <a:xfrm>
          <a:off x="16268700" y="974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109125</xdr:rowOff>
    </xdr:from>
    <xdr:to>
      <xdr:col>22</xdr:col>
      <xdr:colOff>365125</xdr:colOff>
      <xdr:row>58</xdr:row>
      <xdr:rowOff>20528</xdr:rowOff>
    </xdr:to>
    <xdr:cxnSp macro="">
      <xdr:nvCxnSpPr>
        <xdr:cNvPr id="589" name="直線コネクタ 588"/>
        <xdr:cNvCxnSpPr/>
      </xdr:nvCxnSpPr>
      <xdr:spPr>
        <a:xfrm>
          <a:off x="14592300" y="9881775"/>
          <a:ext cx="889000" cy="8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79742</xdr:rowOff>
    </xdr:from>
    <xdr:to>
      <xdr:col>22</xdr:col>
      <xdr:colOff>415925</xdr:colOff>
      <xdr:row>57</xdr:row>
      <xdr:rowOff>9892</xdr:rowOff>
    </xdr:to>
    <xdr:sp macro="" textlink="">
      <xdr:nvSpPr>
        <xdr:cNvPr id="590" name="フローチャート : 判断 589"/>
        <xdr:cNvSpPr/>
      </xdr:nvSpPr>
      <xdr:spPr>
        <a:xfrm>
          <a:off x="15430500" y="968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26419</xdr:rowOff>
    </xdr:from>
    <xdr:ext cx="534377" cy="259045"/>
    <xdr:sp macro="" textlink="">
      <xdr:nvSpPr>
        <xdr:cNvPr id="591" name="テキスト ボックス 590"/>
        <xdr:cNvSpPr txBox="1"/>
      </xdr:nvSpPr>
      <xdr:spPr>
        <a:xfrm>
          <a:off x="15214111" y="94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109125</xdr:rowOff>
    </xdr:from>
    <xdr:to>
      <xdr:col>21</xdr:col>
      <xdr:colOff>161925</xdr:colOff>
      <xdr:row>58</xdr:row>
      <xdr:rowOff>38230</xdr:rowOff>
    </xdr:to>
    <xdr:cxnSp macro="">
      <xdr:nvCxnSpPr>
        <xdr:cNvPr id="592" name="直線コネクタ 591"/>
        <xdr:cNvCxnSpPr/>
      </xdr:nvCxnSpPr>
      <xdr:spPr>
        <a:xfrm flipV="1">
          <a:off x="13703300" y="9881775"/>
          <a:ext cx="889000" cy="10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21406</xdr:rowOff>
    </xdr:from>
    <xdr:to>
      <xdr:col>21</xdr:col>
      <xdr:colOff>212725</xdr:colOff>
      <xdr:row>56</xdr:row>
      <xdr:rowOff>123006</xdr:rowOff>
    </xdr:to>
    <xdr:sp macro="" textlink="">
      <xdr:nvSpPr>
        <xdr:cNvPr id="593" name="フローチャート : 判断 592"/>
        <xdr:cNvSpPr/>
      </xdr:nvSpPr>
      <xdr:spPr>
        <a:xfrm>
          <a:off x="14541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139533</xdr:rowOff>
    </xdr:from>
    <xdr:ext cx="534377" cy="259045"/>
    <xdr:sp macro="" textlink="">
      <xdr:nvSpPr>
        <xdr:cNvPr id="594" name="テキスト ボックス 593"/>
        <xdr:cNvSpPr txBox="1"/>
      </xdr:nvSpPr>
      <xdr:spPr>
        <a:xfrm>
          <a:off x="14325111" y="939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108010</xdr:rowOff>
    </xdr:from>
    <xdr:to>
      <xdr:col>19</xdr:col>
      <xdr:colOff>644525</xdr:colOff>
      <xdr:row>58</xdr:row>
      <xdr:rowOff>38230</xdr:rowOff>
    </xdr:to>
    <xdr:cxnSp macro="">
      <xdr:nvCxnSpPr>
        <xdr:cNvPr id="595" name="直線コネクタ 594"/>
        <xdr:cNvCxnSpPr/>
      </xdr:nvCxnSpPr>
      <xdr:spPr>
        <a:xfrm>
          <a:off x="12814300" y="9880660"/>
          <a:ext cx="889000" cy="10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97344</xdr:rowOff>
    </xdr:from>
    <xdr:to>
      <xdr:col>20</xdr:col>
      <xdr:colOff>9525</xdr:colOff>
      <xdr:row>57</xdr:row>
      <xdr:rowOff>27494</xdr:rowOff>
    </xdr:to>
    <xdr:sp macro="" textlink="">
      <xdr:nvSpPr>
        <xdr:cNvPr id="596" name="フローチャート : 判断 595"/>
        <xdr:cNvSpPr/>
      </xdr:nvSpPr>
      <xdr:spPr>
        <a:xfrm>
          <a:off x="13652500" y="96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44021</xdr:rowOff>
    </xdr:from>
    <xdr:ext cx="534377" cy="259045"/>
    <xdr:sp macro="" textlink="">
      <xdr:nvSpPr>
        <xdr:cNvPr id="597" name="テキスト ボックス 596"/>
        <xdr:cNvSpPr txBox="1"/>
      </xdr:nvSpPr>
      <xdr:spPr>
        <a:xfrm>
          <a:off x="13436111" y="947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122861</xdr:rowOff>
    </xdr:from>
    <xdr:to>
      <xdr:col>18</xdr:col>
      <xdr:colOff>492125</xdr:colOff>
      <xdr:row>57</xdr:row>
      <xdr:rowOff>53011</xdr:rowOff>
    </xdr:to>
    <xdr:sp macro="" textlink="">
      <xdr:nvSpPr>
        <xdr:cNvPr id="598" name="フローチャート : 判断 597"/>
        <xdr:cNvSpPr/>
      </xdr:nvSpPr>
      <xdr:spPr>
        <a:xfrm>
          <a:off x="12763500" y="972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69538</xdr:rowOff>
    </xdr:from>
    <xdr:ext cx="534377" cy="259045"/>
    <xdr:sp macro="" textlink="">
      <xdr:nvSpPr>
        <xdr:cNvPr id="599" name="テキスト ボックス 598"/>
        <xdr:cNvSpPr txBox="1"/>
      </xdr:nvSpPr>
      <xdr:spPr>
        <a:xfrm>
          <a:off x="12547111" y="949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155751</xdr:rowOff>
    </xdr:from>
    <xdr:to>
      <xdr:col>23</xdr:col>
      <xdr:colOff>568325</xdr:colOff>
      <xdr:row>57</xdr:row>
      <xdr:rowOff>85901</xdr:rowOff>
    </xdr:to>
    <xdr:sp macro="" textlink="">
      <xdr:nvSpPr>
        <xdr:cNvPr id="605" name="円/楕円 604"/>
        <xdr:cNvSpPr/>
      </xdr:nvSpPr>
      <xdr:spPr>
        <a:xfrm>
          <a:off x="16268700" y="975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134178</xdr:rowOff>
    </xdr:from>
    <xdr:ext cx="534377" cy="259045"/>
    <xdr:sp macro="" textlink="">
      <xdr:nvSpPr>
        <xdr:cNvPr id="606" name="教育費該当値テキスト"/>
        <xdr:cNvSpPr txBox="1"/>
      </xdr:nvSpPr>
      <xdr:spPr>
        <a:xfrm>
          <a:off x="16370300" y="973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51,321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141178</xdr:rowOff>
    </xdr:from>
    <xdr:to>
      <xdr:col>22</xdr:col>
      <xdr:colOff>415925</xdr:colOff>
      <xdr:row>58</xdr:row>
      <xdr:rowOff>71328</xdr:rowOff>
    </xdr:to>
    <xdr:sp macro="" textlink="">
      <xdr:nvSpPr>
        <xdr:cNvPr id="607" name="円/楕円 606"/>
        <xdr:cNvSpPr/>
      </xdr:nvSpPr>
      <xdr:spPr>
        <a:xfrm>
          <a:off x="15430500" y="991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62455</xdr:rowOff>
    </xdr:from>
    <xdr:ext cx="534377" cy="259045"/>
    <xdr:sp macro="" textlink="">
      <xdr:nvSpPr>
        <xdr:cNvPr id="608" name="テキスト ボックス 607"/>
        <xdr:cNvSpPr txBox="1"/>
      </xdr:nvSpPr>
      <xdr:spPr>
        <a:xfrm>
          <a:off x="15214111" y="1000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40,341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58325</xdr:rowOff>
    </xdr:from>
    <xdr:to>
      <xdr:col>21</xdr:col>
      <xdr:colOff>212725</xdr:colOff>
      <xdr:row>57</xdr:row>
      <xdr:rowOff>159925</xdr:rowOff>
    </xdr:to>
    <xdr:sp macro="" textlink="">
      <xdr:nvSpPr>
        <xdr:cNvPr id="609" name="円/楕円 608"/>
        <xdr:cNvSpPr/>
      </xdr:nvSpPr>
      <xdr:spPr>
        <a:xfrm>
          <a:off x="14541500" y="98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151052</xdr:rowOff>
    </xdr:from>
    <xdr:ext cx="534377" cy="259045"/>
    <xdr:sp macro="" textlink="">
      <xdr:nvSpPr>
        <xdr:cNvPr id="610" name="テキスト ボックス 609"/>
        <xdr:cNvSpPr txBox="1"/>
      </xdr:nvSpPr>
      <xdr:spPr>
        <a:xfrm>
          <a:off x="14325111" y="992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46,140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158880</xdr:rowOff>
    </xdr:from>
    <xdr:to>
      <xdr:col>20</xdr:col>
      <xdr:colOff>9525</xdr:colOff>
      <xdr:row>58</xdr:row>
      <xdr:rowOff>89030</xdr:rowOff>
    </xdr:to>
    <xdr:sp macro="" textlink="">
      <xdr:nvSpPr>
        <xdr:cNvPr id="611" name="円/楕円 610"/>
        <xdr:cNvSpPr/>
      </xdr:nvSpPr>
      <xdr:spPr>
        <a:xfrm>
          <a:off x="13652500" y="993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80157</xdr:rowOff>
    </xdr:from>
    <xdr:ext cx="534377" cy="259045"/>
    <xdr:sp macro="" textlink="">
      <xdr:nvSpPr>
        <xdr:cNvPr id="612" name="テキスト ボックス 611"/>
        <xdr:cNvSpPr txBox="1"/>
      </xdr:nvSpPr>
      <xdr:spPr>
        <a:xfrm>
          <a:off x="13436111" y="1002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39,102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57210</xdr:rowOff>
    </xdr:from>
    <xdr:to>
      <xdr:col>18</xdr:col>
      <xdr:colOff>492125</xdr:colOff>
      <xdr:row>57</xdr:row>
      <xdr:rowOff>158810</xdr:rowOff>
    </xdr:to>
    <xdr:sp macro="" textlink="">
      <xdr:nvSpPr>
        <xdr:cNvPr id="613" name="円/楕円 612"/>
        <xdr:cNvSpPr/>
      </xdr:nvSpPr>
      <xdr:spPr>
        <a:xfrm>
          <a:off x="12763500" y="982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149937</xdr:rowOff>
    </xdr:from>
    <xdr:ext cx="534377" cy="259045"/>
    <xdr:sp macro="" textlink="">
      <xdr:nvSpPr>
        <xdr:cNvPr id="614" name="テキスト ボックス 613"/>
        <xdr:cNvSpPr txBox="1"/>
      </xdr:nvSpPr>
      <xdr:spPr>
        <a:xfrm>
          <a:off x="12547111" y="992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46,218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8" name="直線コネクタ 637"/>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9"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41"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42" name="直線コネクタ 641"/>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41939</xdr:rowOff>
    </xdr:from>
    <xdr:to>
      <xdr:col>23</xdr:col>
      <xdr:colOff>517525</xdr:colOff>
      <xdr:row>79</xdr:row>
      <xdr:rowOff>42030</xdr:rowOff>
    </xdr:to>
    <xdr:cxnSp macro="">
      <xdr:nvCxnSpPr>
        <xdr:cNvPr id="643" name="直線コネクタ 642"/>
        <xdr:cNvCxnSpPr/>
      </xdr:nvCxnSpPr>
      <xdr:spPr>
        <a:xfrm>
          <a:off x="15481300" y="13586489"/>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8976</xdr:rowOff>
    </xdr:from>
    <xdr:ext cx="469744" cy="259045"/>
    <xdr:sp macro="" textlink="">
      <xdr:nvSpPr>
        <xdr:cNvPr id="644" name="災害復旧費平均値テキスト"/>
        <xdr:cNvSpPr txBox="1"/>
      </xdr:nvSpPr>
      <xdr:spPr>
        <a:xfrm>
          <a:off x="16370300" y="1338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5" name="フローチャート : 判断 644"/>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41475</xdr:rowOff>
    </xdr:from>
    <xdr:to>
      <xdr:col>22</xdr:col>
      <xdr:colOff>365125</xdr:colOff>
      <xdr:row>79</xdr:row>
      <xdr:rowOff>41939</xdr:rowOff>
    </xdr:to>
    <xdr:cxnSp macro="">
      <xdr:nvCxnSpPr>
        <xdr:cNvPr id="646" name="直線コネクタ 645"/>
        <xdr:cNvCxnSpPr/>
      </xdr:nvCxnSpPr>
      <xdr:spPr>
        <a:xfrm>
          <a:off x="14592300" y="13586025"/>
          <a:ext cx="889000" cy="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153978</xdr:rowOff>
    </xdr:from>
    <xdr:to>
      <xdr:col>22</xdr:col>
      <xdr:colOff>415925</xdr:colOff>
      <xdr:row>79</xdr:row>
      <xdr:rowOff>84128</xdr:rowOff>
    </xdr:to>
    <xdr:sp macro="" textlink="">
      <xdr:nvSpPr>
        <xdr:cNvPr id="647" name="フローチャート : 判断 646"/>
        <xdr:cNvSpPr/>
      </xdr:nvSpPr>
      <xdr:spPr>
        <a:xfrm>
          <a:off x="15430500" y="1352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100655</xdr:rowOff>
    </xdr:from>
    <xdr:ext cx="469744" cy="259045"/>
    <xdr:sp macro="" textlink="">
      <xdr:nvSpPr>
        <xdr:cNvPr id="648" name="テキスト ボックス 647"/>
        <xdr:cNvSpPr txBox="1"/>
      </xdr:nvSpPr>
      <xdr:spPr>
        <a:xfrm>
          <a:off x="15246427" y="1330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40801</xdr:rowOff>
    </xdr:from>
    <xdr:to>
      <xdr:col>21</xdr:col>
      <xdr:colOff>161925</xdr:colOff>
      <xdr:row>79</xdr:row>
      <xdr:rowOff>41475</xdr:rowOff>
    </xdr:to>
    <xdr:cxnSp macro="">
      <xdr:nvCxnSpPr>
        <xdr:cNvPr id="649" name="直線コネクタ 648"/>
        <xdr:cNvCxnSpPr/>
      </xdr:nvCxnSpPr>
      <xdr:spPr>
        <a:xfrm>
          <a:off x="13703300" y="13585351"/>
          <a:ext cx="889000" cy="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134196</xdr:rowOff>
    </xdr:from>
    <xdr:to>
      <xdr:col>21</xdr:col>
      <xdr:colOff>212725</xdr:colOff>
      <xdr:row>79</xdr:row>
      <xdr:rowOff>64346</xdr:rowOff>
    </xdr:to>
    <xdr:sp macro="" textlink="">
      <xdr:nvSpPr>
        <xdr:cNvPr id="650" name="フローチャート : 判断 649"/>
        <xdr:cNvSpPr/>
      </xdr:nvSpPr>
      <xdr:spPr>
        <a:xfrm>
          <a:off x="14541500" y="1350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80873</xdr:rowOff>
    </xdr:from>
    <xdr:ext cx="469744" cy="259045"/>
    <xdr:sp macro="" textlink="">
      <xdr:nvSpPr>
        <xdr:cNvPr id="651" name="テキスト ボックス 650"/>
        <xdr:cNvSpPr txBox="1"/>
      </xdr:nvSpPr>
      <xdr:spPr>
        <a:xfrm>
          <a:off x="14357427" y="1328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40801</xdr:rowOff>
    </xdr:from>
    <xdr:to>
      <xdr:col>19</xdr:col>
      <xdr:colOff>644525</xdr:colOff>
      <xdr:row>79</xdr:row>
      <xdr:rowOff>41235</xdr:rowOff>
    </xdr:to>
    <xdr:cxnSp macro="">
      <xdr:nvCxnSpPr>
        <xdr:cNvPr id="652" name="直線コネクタ 651"/>
        <xdr:cNvCxnSpPr/>
      </xdr:nvCxnSpPr>
      <xdr:spPr>
        <a:xfrm flipV="1">
          <a:off x="12814300" y="13585351"/>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134967</xdr:rowOff>
    </xdr:from>
    <xdr:to>
      <xdr:col>20</xdr:col>
      <xdr:colOff>9525</xdr:colOff>
      <xdr:row>79</xdr:row>
      <xdr:rowOff>65117</xdr:rowOff>
    </xdr:to>
    <xdr:sp macro="" textlink="">
      <xdr:nvSpPr>
        <xdr:cNvPr id="653" name="フローチャート : 判断 652"/>
        <xdr:cNvSpPr/>
      </xdr:nvSpPr>
      <xdr:spPr>
        <a:xfrm>
          <a:off x="13652500" y="1350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81644</xdr:rowOff>
    </xdr:from>
    <xdr:ext cx="469744" cy="259045"/>
    <xdr:sp macro="" textlink="">
      <xdr:nvSpPr>
        <xdr:cNvPr id="654" name="テキスト ボックス 653"/>
        <xdr:cNvSpPr txBox="1"/>
      </xdr:nvSpPr>
      <xdr:spPr>
        <a:xfrm>
          <a:off x="13468427" y="1328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122410</xdr:rowOff>
    </xdr:from>
    <xdr:to>
      <xdr:col>18</xdr:col>
      <xdr:colOff>492125</xdr:colOff>
      <xdr:row>79</xdr:row>
      <xdr:rowOff>52560</xdr:rowOff>
    </xdr:to>
    <xdr:sp macro="" textlink="">
      <xdr:nvSpPr>
        <xdr:cNvPr id="655" name="フローチャート : 判断 654"/>
        <xdr:cNvSpPr/>
      </xdr:nvSpPr>
      <xdr:spPr>
        <a:xfrm>
          <a:off x="12763500" y="1349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69087</xdr:rowOff>
    </xdr:from>
    <xdr:ext cx="534377" cy="259045"/>
    <xdr:sp macro="" textlink="">
      <xdr:nvSpPr>
        <xdr:cNvPr id="656" name="テキスト ボックス 655"/>
        <xdr:cNvSpPr txBox="1"/>
      </xdr:nvSpPr>
      <xdr:spPr>
        <a:xfrm>
          <a:off x="12547111" y="1327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162680</xdr:rowOff>
    </xdr:from>
    <xdr:to>
      <xdr:col>23</xdr:col>
      <xdr:colOff>568325</xdr:colOff>
      <xdr:row>79</xdr:row>
      <xdr:rowOff>92830</xdr:rowOff>
    </xdr:to>
    <xdr:sp macro="" textlink="">
      <xdr:nvSpPr>
        <xdr:cNvPr id="662" name="円/楕円 661"/>
        <xdr:cNvSpPr/>
      </xdr:nvSpPr>
      <xdr:spPr>
        <a:xfrm>
          <a:off x="16268700" y="1353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135975</xdr:rowOff>
    </xdr:from>
    <xdr:ext cx="378565" cy="259045"/>
    <xdr:sp macro="" textlink="">
      <xdr:nvSpPr>
        <xdr:cNvPr id="663" name="災害復旧費該当値テキスト"/>
        <xdr:cNvSpPr txBox="1"/>
      </xdr:nvSpPr>
      <xdr:spPr>
        <a:xfrm>
          <a:off x="16370300" y="13509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162589</xdr:rowOff>
    </xdr:from>
    <xdr:to>
      <xdr:col>22</xdr:col>
      <xdr:colOff>415925</xdr:colOff>
      <xdr:row>79</xdr:row>
      <xdr:rowOff>92739</xdr:rowOff>
    </xdr:to>
    <xdr:sp macro="" textlink="">
      <xdr:nvSpPr>
        <xdr:cNvPr id="664" name="円/楕円 663"/>
        <xdr:cNvSpPr/>
      </xdr:nvSpPr>
      <xdr:spPr>
        <a:xfrm>
          <a:off x="15430500" y="1353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83866</xdr:rowOff>
    </xdr:from>
    <xdr:ext cx="378565" cy="259045"/>
    <xdr:sp macro="" textlink="">
      <xdr:nvSpPr>
        <xdr:cNvPr id="665" name="テキスト ボックス 664"/>
        <xdr:cNvSpPr txBox="1"/>
      </xdr:nvSpPr>
      <xdr:spPr>
        <a:xfrm>
          <a:off x="15292017" y="13628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162125</xdr:rowOff>
    </xdr:from>
    <xdr:to>
      <xdr:col>21</xdr:col>
      <xdr:colOff>212725</xdr:colOff>
      <xdr:row>79</xdr:row>
      <xdr:rowOff>92275</xdr:rowOff>
    </xdr:to>
    <xdr:sp macro="" textlink="">
      <xdr:nvSpPr>
        <xdr:cNvPr id="666" name="円/楕円 665"/>
        <xdr:cNvSpPr/>
      </xdr:nvSpPr>
      <xdr:spPr>
        <a:xfrm>
          <a:off x="14541500" y="1353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83402</xdr:rowOff>
    </xdr:from>
    <xdr:ext cx="378565" cy="259045"/>
    <xdr:sp macro="" textlink="">
      <xdr:nvSpPr>
        <xdr:cNvPr id="667" name="テキスト ボックス 666"/>
        <xdr:cNvSpPr txBox="1"/>
      </xdr:nvSpPr>
      <xdr:spPr>
        <a:xfrm>
          <a:off x="14403017" y="13627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161451</xdr:rowOff>
    </xdr:from>
    <xdr:to>
      <xdr:col>20</xdr:col>
      <xdr:colOff>9525</xdr:colOff>
      <xdr:row>79</xdr:row>
      <xdr:rowOff>91601</xdr:rowOff>
    </xdr:to>
    <xdr:sp macro="" textlink="">
      <xdr:nvSpPr>
        <xdr:cNvPr id="668" name="円/楕円 667"/>
        <xdr:cNvSpPr/>
      </xdr:nvSpPr>
      <xdr:spPr>
        <a:xfrm>
          <a:off x="13652500" y="1353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82728</xdr:rowOff>
    </xdr:from>
    <xdr:ext cx="378565" cy="259045"/>
    <xdr:sp macro="" textlink="">
      <xdr:nvSpPr>
        <xdr:cNvPr id="669" name="テキスト ボックス 668"/>
        <xdr:cNvSpPr txBox="1"/>
      </xdr:nvSpPr>
      <xdr:spPr>
        <a:xfrm>
          <a:off x="13514017" y="13627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161885</xdr:rowOff>
    </xdr:from>
    <xdr:to>
      <xdr:col>18</xdr:col>
      <xdr:colOff>492125</xdr:colOff>
      <xdr:row>79</xdr:row>
      <xdr:rowOff>92035</xdr:rowOff>
    </xdr:to>
    <xdr:sp macro="" textlink="">
      <xdr:nvSpPr>
        <xdr:cNvPr id="670" name="円/楕円 669"/>
        <xdr:cNvSpPr/>
      </xdr:nvSpPr>
      <xdr:spPr>
        <a:xfrm>
          <a:off x="12763500" y="1353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83162</xdr:rowOff>
    </xdr:from>
    <xdr:ext cx="378565" cy="259045"/>
    <xdr:sp macro="" textlink="">
      <xdr:nvSpPr>
        <xdr:cNvPr id="671" name="テキスト ボックス 670"/>
        <xdr:cNvSpPr txBox="1"/>
      </xdr:nvSpPr>
      <xdr:spPr>
        <a:xfrm>
          <a:off x="12625017" y="13627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7" name="直線コネクタ 696"/>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8"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9" name="直線コネクタ 698"/>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700"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701" name="直線コネクタ 700"/>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135150</xdr:rowOff>
    </xdr:from>
    <xdr:to>
      <xdr:col>23</xdr:col>
      <xdr:colOff>517525</xdr:colOff>
      <xdr:row>96</xdr:row>
      <xdr:rowOff>136717</xdr:rowOff>
    </xdr:to>
    <xdr:cxnSp macro="">
      <xdr:nvCxnSpPr>
        <xdr:cNvPr id="702" name="直線コネクタ 701"/>
        <xdr:cNvCxnSpPr/>
      </xdr:nvCxnSpPr>
      <xdr:spPr>
        <a:xfrm>
          <a:off x="15481300" y="16594350"/>
          <a:ext cx="8382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12216</xdr:rowOff>
    </xdr:from>
    <xdr:ext cx="534377" cy="259045"/>
    <xdr:sp macro="" textlink="">
      <xdr:nvSpPr>
        <xdr:cNvPr id="703" name="公債費平均値テキスト"/>
        <xdr:cNvSpPr txBox="1"/>
      </xdr:nvSpPr>
      <xdr:spPr>
        <a:xfrm>
          <a:off x="16370300" y="1629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4" name="フローチャート : 判断 703"/>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117841</xdr:rowOff>
    </xdr:from>
    <xdr:to>
      <xdr:col>22</xdr:col>
      <xdr:colOff>365125</xdr:colOff>
      <xdr:row>96</xdr:row>
      <xdr:rowOff>135150</xdr:rowOff>
    </xdr:to>
    <xdr:cxnSp macro="">
      <xdr:nvCxnSpPr>
        <xdr:cNvPr id="705" name="直線コネクタ 704"/>
        <xdr:cNvCxnSpPr/>
      </xdr:nvCxnSpPr>
      <xdr:spPr>
        <a:xfrm>
          <a:off x="14592300" y="16577041"/>
          <a:ext cx="889000" cy="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133640</xdr:rowOff>
    </xdr:from>
    <xdr:to>
      <xdr:col>22</xdr:col>
      <xdr:colOff>415925</xdr:colOff>
      <xdr:row>96</xdr:row>
      <xdr:rowOff>63790</xdr:rowOff>
    </xdr:to>
    <xdr:sp macro="" textlink="">
      <xdr:nvSpPr>
        <xdr:cNvPr id="706" name="フローチャート : 判断 705"/>
        <xdr:cNvSpPr/>
      </xdr:nvSpPr>
      <xdr:spPr>
        <a:xfrm>
          <a:off x="15430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80317</xdr:rowOff>
    </xdr:from>
    <xdr:ext cx="534377" cy="259045"/>
    <xdr:sp macro="" textlink="">
      <xdr:nvSpPr>
        <xdr:cNvPr id="707" name="テキスト ボックス 706"/>
        <xdr:cNvSpPr txBox="1"/>
      </xdr:nvSpPr>
      <xdr:spPr>
        <a:xfrm>
          <a:off x="15214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97746</xdr:rowOff>
    </xdr:from>
    <xdr:to>
      <xdr:col>21</xdr:col>
      <xdr:colOff>161925</xdr:colOff>
      <xdr:row>96</xdr:row>
      <xdr:rowOff>117841</xdr:rowOff>
    </xdr:to>
    <xdr:cxnSp macro="">
      <xdr:nvCxnSpPr>
        <xdr:cNvPr id="708" name="直線コネクタ 707"/>
        <xdr:cNvCxnSpPr/>
      </xdr:nvCxnSpPr>
      <xdr:spPr>
        <a:xfrm>
          <a:off x="13703300" y="16556946"/>
          <a:ext cx="889000" cy="2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167027</xdr:rowOff>
    </xdr:from>
    <xdr:to>
      <xdr:col>21</xdr:col>
      <xdr:colOff>212725</xdr:colOff>
      <xdr:row>95</xdr:row>
      <xdr:rowOff>97177</xdr:rowOff>
    </xdr:to>
    <xdr:sp macro="" textlink="">
      <xdr:nvSpPr>
        <xdr:cNvPr id="709" name="フローチャート : 判断 708"/>
        <xdr:cNvSpPr/>
      </xdr:nvSpPr>
      <xdr:spPr>
        <a:xfrm>
          <a:off x="14541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113704</xdr:rowOff>
    </xdr:from>
    <xdr:ext cx="534377" cy="259045"/>
    <xdr:sp macro="" textlink="">
      <xdr:nvSpPr>
        <xdr:cNvPr id="710" name="テキスト ボックス 709"/>
        <xdr:cNvSpPr txBox="1"/>
      </xdr:nvSpPr>
      <xdr:spPr>
        <a:xfrm>
          <a:off x="14325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97746</xdr:rowOff>
    </xdr:from>
    <xdr:to>
      <xdr:col>19</xdr:col>
      <xdr:colOff>644525</xdr:colOff>
      <xdr:row>96</xdr:row>
      <xdr:rowOff>102797</xdr:rowOff>
    </xdr:to>
    <xdr:cxnSp macro="">
      <xdr:nvCxnSpPr>
        <xdr:cNvPr id="711" name="直線コネクタ 710"/>
        <xdr:cNvCxnSpPr/>
      </xdr:nvCxnSpPr>
      <xdr:spPr>
        <a:xfrm flipV="1">
          <a:off x="12814300" y="16556946"/>
          <a:ext cx="889000" cy="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161311</xdr:rowOff>
    </xdr:from>
    <xdr:to>
      <xdr:col>20</xdr:col>
      <xdr:colOff>9525</xdr:colOff>
      <xdr:row>95</xdr:row>
      <xdr:rowOff>91461</xdr:rowOff>
    </xdr:to>
    <xdr:sp macro="" textlink="">
      <xdr:nvSpPr>
        <xdr:cNvPr id="712" name="フローチャート : 判断 711"/>
        <xdr:cNvSpPr/>
      </xdr:nvSpPr>
      <xdr:spPr>
        <a:xfrm>
          <a:off x="13652500" y="1627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107988</xdr:rowOff>
    </xdr:from>
    <xdr:ext cx="534377" cy="259045"/>
    <xdr:sp macro="" textlink="">
      <xdr:nvSpPr>
        <xdr:cNvPr id="713" name="テキスト ボックス 712"/>
        <xdr:cNvSpPr txBox="1"/>
      </xdr:nvSpPr>
      <xdr:spPr>
        <a:xfrm>
          <a:off x="13436111" y="160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159178</xdr:rowOff>
    </xdr:from>
    <xdr:to>
      <xdr:col>18</xdr:col>
      <xdr:colOff>492125</xdr:colOff>
      <xdr:row>95</xdr:row>
      <xdr:rowOff>89328</xdr:rowOff>
    </xdr:to>
    <xdr:sp macro="" textlink="">
      <xdr:nvSpPr>
        <xdr:cNvPr id="714" name="フローチャート : 判断 713"/>
        <xdr:cNvSpPr/>
      </xdr:nvSpPr>
      <xdr:spPr>
        <a:xfrm>
          <a:off x="12763500" y="1627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105855</xdr:rowOff>
    </xdr:from>
    <xdr:ext cx="534377" cy="259045"/>
    <xdr:sp macro="" textlink="">
      <xdr:nvSpPr>
        <xdr:cNvPr id="715" name="テキスト ボックス 714"/>
        <xdr:cNvSpPr txBox="1"/>
      </xdr:nvSpPr>
      <xdr:spPr>
        <a:xfrm>
          <a:off x="12547111" y="1605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85917</xdr:rowOff>
    </xdr:from>
    <xdr:to>
      <xdr:col>23</xdr:col>
      <xdr:colOff>568325</xdr:colOff>
      <xdr:row>97</xdr:row>
      <xdr:rowOff>16067</xdr:rowOff>
    </xdr:to>
    <xdr:sp macro="" textlink="">
      <xdr:nvSpPr>
        <xdr:cNvPr id="721" name="円/楕円 720"/>
        <xdr:cNvSpPr/>
      </xdr:nvSpPr>
      <xdr:spPr>
        <a:xfrm>
          <a:off x="16268700" y="1654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64344</xdr:rowOff>
    </xdr:from>
    <xdr:ext cx="534377" cy="259045"/>
    <xdr:sp macro="" textlink="">
      <xdr:nvSpPr>
        <xdr:cNvPr id="722" name="公債費該当値テキスト"/>
        <xdr:cNvSpPr txBox="1"/>
      </xdr:nvSpPr>
      <xdr:spPr>
        <a:xfrm>
          <a:off x="16370300" y="1652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43,774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84350</xdr:rowOff>
    </xdr:from>
    <xdr:to>
      <xdr:col>22</xdr:col>
      <xdr:colOff>415925</xdr:colOff>
      <xdr:row>97</xdr:row>
      <xdr:rowOff>14500</xdr:rowOff>
    </xdr:to>
    <xdr:sp macro="" textlink="">
      <xdr:nvSpPr>
        <xdr:cNvPr id="723" name="円/楕円 722"/>
        <xdr:cNvSpPr/>
      </xdr:nvSpPr>
      <xdr:spPr>
        <a:xfrm>
          <a:off x="15430500" y="1654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5627</xdr:rowOff>
    </xdr:from>
    <xdr:ext cx="534377" cy="259045"/>
    <xdr:sp macro="" textlink="">
      <xdr:nvSpPr>
        <xdr:cNvPr id="724" name="テキスト ボックス 723"/>
        <xdr:cNvSpPr txBox="1"/>
      </xdr:nvSpPr>
      <xdr:spPr>
        <a:xfrm>
          <a:off x="15214111" y="1663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43,918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67041</xdr:rowOff>
    </xdr:from>
    <xdr:to>
      <xdr:col>21</xdr:col>
      <xdr:colOff>212725</xdr:colOff>
      <xdr:row>96</xdr:row>
      <xdr:rowOff>168641</xdr:rowOff>
    </xdr:to>
    <xdr:sp macro="" textlink="">
      <xdr:nvSpPr>
        <xdr:cNvPr id="725" name="円/楕円 724"/>
        <xdr:cNvSpPr/>
      </xdr:nvSpPr>
      <xdr:spPr>
        <a:xfrm>
          <a:off x="14541500" y="1652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159768</xdr:rowOff>
    </xdr:from>
    <xdr:ext cx="534377" cy="259045"/>
    <xdr:sp macro="" textlink="">
      <xdr:nvSpPr>
        <xdr:cNvPr id="726" name="テキスト ボックス 725"/>
        <xdr:cNvSpPr txBox="1"/>
      </xdr:nvSpPr>
      <xdr:spPr>
        <a:xfrm>
          <a:off x="14325111" y="1661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45,508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46946</xdr:rowOff>
    </xdr:from>
    <xdr:to>
      <xdr:col>20</xdr:col>
      <xdr:colOff>9525</xdr:colOff>
      <xdr:row>96</xdr:row>
      <xdr:rowOff>148546</xdr:rowOff>
    </xdr:to>
    <xdr:sp macro="" textlink="">
      <xdr:nvSpPr>
        <xdr:cNvPr id="727" name="円/楕円 726"/>
        <xdr:cNvSpPr/>
      </xdr:nvSpPr>
      <xdr:spPr>
        <a:xfrm>
          <a:off x="13652500" y="1650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139673</xdr:rowOff>
    </xdr:from>
    <xdr:ext cx="534377" cy="259045"/>
    <xdr:sp macro="" textlink="">
      <xdr:nvSpPr>
        <xdr:cNvPr id="728" name="テキスト ボックス 727"/>
        <xdr:cNvSpPr txBox="1"/>
      </xdr:nvSpPr>
      <xdr:spPr>
        <a:xfrm>
          <a:off x="13436111" y="1659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47,354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51997</xdr:rowOff>
    </xdr:from>
    <xdr:to>
      <xdr:col>18</xdr:col>
      <xdr:colOff>492125</xdr:colOff>
      <xdr:row>96</xdr:row>
      <xdr:rowOff>153597</xdr:rowOff>
    </xdr:to>
    <xdr:sp macro="" textlink="">
      <xdr:nvSpPr>
        <xdr:cNvPr id="729" name="円/楕円 728"/>
        <xdr:cNvSpPr/>
      </xdr:nvSpPr>
      <xdr:spPr>
        <a:xfrm>
          <a:off x="12763500" y="1651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144724</xdr:rowOff>
    </xdr:from>
    <xdr:ext cx="534377" cy="259045"/>
    <xdr:sp macro="" textlink="">
      <xdr:nvSpPr>
        <xdr:cNvPr id="730" name="テキスト ボックス 729"/>
        <xdr:cNvSpPr txBox="1"/>
      </xdr:nvSpPr>
      <xdr:spPr>
        <a:xfrm>
          <a:off x="12547111" y="1660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4" name="テキスト ボックス 74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6" name="テキスト ボックス 74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8" name="テキスト ボックス 74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50" name="テキスト ボックス 74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2" name="テキスト ボックス 75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4" name="直線コネクタ 753"/>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5"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7"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8" name="直線コネクタ 757"/>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9" name="直線コネクタ 75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60"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61" name="フローチャート : 判断 760"/>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2" name="直線コネクタ 76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142113</xdr:rowOff>
    </xdr:from>
    <xdr:to>
      <xdr:col>31</xdr:col>
      <xdr:colOff>85725</xdr:colOff>
      <xdr:row>39</xdr:row>
      <xdr:rowOff>72263</xdr:rowOff>
    </xdr:to>
    <xdr:sp macro="" textlink="">
      <xdr:nvSpPr>
        <xdr:cNvPr id="763" name="フローチャート : 判断 762"/>
        <xdr:cNvSpPr/>
      </xdr:nvSpPr>
      <xdr:spPr>
        <a:xfrm>
          <a:off x="21272500" y="665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88790</xdr:rowOff>
    </xdr:from>
    <xdr:ext cx="378565" cy="259045"/>
    <xdr:sp macro="" textlink="">
      <xdr:nvSpPr>
        <xdr:cNvPr id="764" name="テキスト ボックス 763"/>
        <xdr:cNvSpPr txBox="1"/>
      </xdr:nvSpPr>
      <xdr:spPr>
        <a:xfrm>
          <a:off x="21134017" y="643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5" name="直線コネクタ 76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134366</xdr:rowOff>
    </xdr:from>
    <xdr:to>
      <xdr:col>29</xdr:col>
      <xdr:colOff>568325</xdr:colOff>
      <xdr:row>39</xdr:row>
      <xdr:rowOff>64516</xdr:rowOff>
    </xdr:to>
    <xdr:sp macro="" textlink="">
      <xdr:nvSpPr>
        <xdr:cNvPr id="766" name="フローチャート : 判断 765"/>
        <xdr:cNvSpPr/>
      </xdr:nvSpPr>
      <xdr:spPr>
        <a:xfrm>
          <a:off x="20383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81043</xdr:rowOff>
    </xdr:from>
    <xdr:ext cx="378565" cy="259045"/>
    <xdr:sp macro="" textlink="">
      <xdr:nvSpPr>
        <xdr:cNvPr id="767" name="テキスト ボックス 766"/>
        <xdr:cNvSpPr txBox="1"/>
      </xdr:nvSpPr>
      <xdr:spPr>
        <a:xfrm>
          <a:off x="20245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8" name="直線コネクタ 76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82296</xdr:rowOff>
    </xdr:from>
    <xdr:to>
      <xdr:col>28</xdr:col>
      <xdr:colOff>365125</xdr:colOff>
      <xdr:row>39</xdr:row>
      <xdr:rowOff>12446</xdr:rowOff>
    </xdr:to>
    <xdr:sp macro="" textlink="">
      <xdr:nvSpPr>
        <xdr:cNvPr id="769" name="フローチャート : 判断 768"/>
        <xdr:cNvSpPr/>
      </xdr:nvSpPr>
      <xdr:spPr>
        <a:xfrm>
          <a:off x="19494500" y="659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28973</xdr:rowOff>
    </xdr:from>
    <xdr:ext cx="378565" cy="259045"/>
    <xdr:sp macro="" textlink="">
      <xdr:nvSpPr>
        <xdr:cNvPr id="770" name="テキスト ボックス 769"/>
        <xdr:cNvSpPr txBox="1"/>
      </xdr:nvSpPr>
      <xdr:spPr>
        <a:xfrm>
          <a:off x="19356017" y="6372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101219</xdr:rowOff>
    </xdr:from>
    <xdr:to>
      <xdr:col>27</xdr:col>
      <xdr:colOff>161925</xdr:colOff>
      <xdr:row>39</xdr:row>
      <xdr:rowOff>31369</xdr:rowOff>
    </xdr:to>
    <xdr:sp macro="" textlink="">
      <xdr:nvSpPr>
        <xdr:cNvPr id="771" name="フローチャート : 判断 770"/>
        <xdr:cNvSpPr/>
      </xdr:nvSpPr>
      <xdr:spPr>
        <a:xfrm>
          <a:off x="18605500" y="661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47896</xdr:rowOff>
    </xdr:from>
    <xdr:ext cx="378565" cy="259045"/>
    <xdr:sp macro="" textlink="">
      <xdr:nvSpPr>
        <xdr:cNvPr id="772" name="テキスト ボックス 771"/>
        <xdr:cNvSpPr txBox="1"/>
      </xdr:nvSpPr>
      <xdr:spPr>
        <a:xfrm>
          <a:off x="18467017" y="6391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8" name="円/楕円 77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9" name="諸支出金該当値テキスト"/>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80" name="円/楕円 77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81" name="テキスト ボックス 78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2" name="円/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3" name="テキスト ボックス 78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4" name="円/楕円 78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5" name="テキスト ボックス 78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6" name="円/楕円 78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7" name="テキスト ボックス 78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8" name="直線コネクタ 79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9" name="テキスト ボックス 79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800" name="直線コネクタ 79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801" name="テキスト ボックス 80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2" name="直線コネクタ 80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803" name="テキスト ボックス 80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4" name="直線コネクタ 80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5" name="テキスト ボックス 80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7" name="テキスト ボックス 80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9" name="直線コネクタ 808"/>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10"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1" name="直線コネクタ 81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12"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13" name="直線コネクタ 812"/>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4" name="直線コネクタ 81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5"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6" name="フローチャート : 判断 815"/>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7" name="直線コネクタ 81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8" name="フローチャート : 判断 81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9" name="テキスト ボックス 81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20" name="直線コネクタ 81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109474</xdr:rowOff>
    </xdr:from>
    <xdr:to>
      <xdr:col>29</xdr:col>
      <xdr:colOff>568325</xdr:colOff>
      <xdr:row>58</xdr:row>
      <xdr:rowOff>39624</xdr:rowOff>
    </xdr:to>
    <xdr:sp macro="" textlink="">
      <xdr:nvSpPr>
        <xdr:cNvPr id="821" name="フローチャート : 判断 820"/>
        <xdr:cNvSpPr/>
      </xdr:nvSpPr>
      <xdr:spPr>
        <a:xfrm>
          <a:off x="20383500" y="988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56</xdr:row>
      <xdr:rowOff>56151</xdr:rowOff>
    </xdr:from>
    <xdr:ext cx="313932" cy="259045"/>
    <xdr:sp macro="" textlink="">
      <xdr:nvSpPr>
        <xdr:cNvPr id="822" name="テキスト ボックス 821"/>
        <xdr:cNvSpPr txBox="1"/>
      </xdr:nvSpPr>
      <xdr:spPr>
        <a:xfrm>
          <a:off x="20277333" y="9657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3" name="直線コネクタ 82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141478</xdr:rowOff>
    </xdr:from>
    <xdr:to>
      <xdr:col>28</xdr:col>
      <xdr:colOff>365125</xdr:colOff>
      <xdr:row>58</xdr:row>
      <xdr:rowOff>71628</xdr:rowOff>
    </xdr:to>
    <xdr:sp macro="" textlink="">
      <xdr:nvSpPr>
        <xdr:cNvPr id="824" name="フローチャート : 判断 823"/>
        <xdr:cNvSpPr/>
      </xdr:nvSpPr>
      <xdr:spPr>
        <a:xfrm>
          <a:off x="19494500" y="991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56</xdr:row>
      <xdr:rowOff>88155</xdr:rowOff>
    </xdr:from>
    <xdr:ext cx="313932" cy="259045"/>
    <xdr:sp macro="" textlink="">
      <xdr:nvSpPr>
        <xdr:cNvPr id="825" name="テキスト ボックス 824"/>
        <xdr:cNvSpPr txBox="1"/>
      </xdr:nvSpPr>
      <xdr:spPr>
        <a:xfrm>
          <a:off x="19388333" y="9689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15748</xdr:rowOff>
    </xdr:from>
    <xdr:to>
      <xdr:col>27</xdr:col>
      <xdr:colOff>161925</xdr:colOff>
      <xdr:row>58</xdr:row>
      <xdr:rowOff>117348</xdr:rowOff>
    </xdr:to>
    <xdr:sp macro="" textlink="">
      <xdr:nvSpPr>
        <xdr:cNvPr id="826" name="フローチャート : 判断 825"/>
        <xdr:cNvSpPr/>
      </xdr:nvSpPr>
      <xdr:spPr>
        <a:xfrm>
          <a:off x="18605500" y="995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56</xdr:row>
      <xdr:rowOff>133875</xdr:rowOff>
    </xdr:from>
    <xdr:ext cx="313932" cy="259045"/>
    <xdr:sp macro="" textlink="">
      <xdr:nvSpPr>
        <xdr:cNvPr id="827" name="テキスト ボックス 826"/>
        <xdr:cNvSpPr txBox="1"/>
      </xdr:nvSpPr>
      <xdr:spPr>
        <a:xfrm>
          <a:off x="18499333" y="9735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33" name="円/楕円 83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4"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5" name="円/楕円 83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6" name="テキスト ボックス 83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7" name="円/楕円 83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8" name="テキスト ボックス 83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9" name="円/楕円 83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40" name="テキスト ボックス 83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41" name="円/楕円 84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42" name="テキスト ボックス 84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消防費は、住民一人当たり</a:t>
          </a:r>
          <a:r>
            <a:rPr kumimoji="1" lang="en-US" altLang="ja-JP" sz="1300">
              <a:latin typeface="ＭＳ Ｐゴシック"/>
            </a:rPr>
            <a:t>38,967</a:t>
          </a:r>
          <a:r>
            <a:rPr kumimoji="1" lang="ja-JP" altLang="en-US" sz="1300">
              <a:latin typeface="ＭＳ Ｐゴシック"/>
            </a:rPr>
            <a:t>円で、類似団体平均と比べ２年連続で高い水準にある。これは、市民の安全・安心を最優先に考え、防災行政無線や簡易デジタル防災無線の整備、加東消防署建設（負担金）などの防災・減災対策の強化に重点的に取り組んできたことによるものである。</a:t>
          </a:r>
        </a:p>
        <a:p>
          <a:r>
            <a:rPr kumimoji="1" lang="ja-JP" altLang="en-US" sz="1300">
              <a:latin typeface="ＭＳ Ｐゴシック"/>
            </a:rPr>
            <a:t>商工費は、住民一人当たり</a:t>
          </a:r>
          <a:r>
            <a:rPr kumimoji="1" lang="en-US" altLang="ja-JP" sz="1300">
              <a:latin typeface="ＭＳ Ｐゴシック"/>
            </a:rPr>
            <a:t>15,868</a:t>
          </a:r>
          <a:r>
            <a:rPr kumimoji="1" lang="ja-JP" altLang="en-US" sz="1300">
              <a:latin typeface="ＭＳ Ｐゴシック"/>
            </a:rPr>
            <a:t>円で、前年度に比べ</a:t>
          </a:r>
          <a:r>
            <a:rPr kumimoji="1" lang="en-US" altLang="ja-JP" sz="1300">
              <a:latin typeface="ＭＳ Ｐゴシック"/>
            </a:rPr>
            <a:t>34.6%</a:t>
          </a:r>
          <a:r>
            <a:rPr kumimoji="1" lang="ja-JP" altLang="en-US" sz="1300">
              <a:latin typeface="ＭＳ Ｐゴシック"/>
            </a:rPr>
            <a:t>増加している。これは、南山活性化支援施設の建設により、普通建設事業費が増加したことが主な要因である。</a:t>
          </a:r>
        </a:p>
        <a:p>
          <a:r>
            <a:rPr kumimoji="1" lang="ja-JP" altLang="en-US" sz="1300">
              <a:latin typeface="ＭＳ Ｐゴシック"/>
            </a:rPr>
            <a:t>教育費は、住民一人当たり</a:t>
          </a:r>
          <a:r>
            <a:rPr kumimoji="1" lang="en-US" altLang="ja-JP" sz="1300">
              <a:latin typeface="ＭＳ Ｐゴシック"/>
            </a:rPr>
            <a:t>51,321</a:t>
          </a:r>
          <a:r>
            <a:rPr kumimoji="1" lang="ja-JP" altLang="en-US" sz="1300">
              <a:latin typeface="ＭＳ Ｐゴシック"/>
            </a:rPr>
            <a:t>円となっており、</a:t>
          </a:r>
          <a:r>
            <a:rPr kumimoji="1" lang="ja-JP" altLang="ja-JP" sz="1300">
              <a:solidFill>
                <a:schemeClr val="dk1"/>
              </a:solidFill>
              <a:effectLst/>
              <a:latin typeface="+mn-lt"/>
              <a:ea typeface="+mn-ea"/>
              <a:cs typeface="+mn-cs"/>
            </a:rPr>
            <a:t>前年度に比べ</a:t>
          </a:r>
          <a:r>
            <a:rPr kumimoji="1" lang="en-US" altLang="ja-JP" sz="1300">
              <a:solidFill>
                <a:schemeClr val="dk1"/>
              </a:solidFill>
              <a:effectLst/>
              <a:latin typeface="+mn-lt"/>
              <a:ea typeface="+mn-ea"/>
              <a:cs typeface="+mn-cs"/>
            </a:rPr>
            <a:t>27.2%</a:t>
          </a:r>
          <a:r>
            <a:rPr kumimoji="1" lang="ja-JP" altLang="ja-JP" sz="1300">
              <a:solidFill>
                <a:schemeClr val="dk1"/>
              </a:solidFill>
              <a:effectLst/>
              <a:latin typeface="+mn-lt"/>
              <a:ea typeface="+mn-ea"/>
              <a:cs typeface="+mn-cs"/>
            </a:rPr>
            <a:t>増加し</a:t>
          </a:r>
          <a:r>
            <a:rPr kumimoji="1" lang="ja-JP" altLang="en-US" sz="1300">
              <a:solidFill>
                <a:schemeClr val="dk1"/>
              </a:solidFill>
              <a:effectLst/>
              <a:latin typeface="+mn-lt"/>
              <a:ea typeface="+mn-ea"/>
              <a:cs typeface="+mn-cs"/>
            </a:rPr>
            <a:t>、類</a:t>
          </a:r>
          <a:r>
            <a:rPr kumimoji="1" lang="ja-JP" altLang="en-US" sz="1300">
              <a:latin typeface="ＭＳ Ｐゴシック"/>
            </a:rPr>
            <a:t>似団体平均とほぼ同水準となった。これは、借地解消のため、東条文化会館の敷地の用地取得を行ったことによる普通建設事業費の増加が主な要因である。</a:t>
          </a:r>
        </a:p>
        <a:p>
          <a:r>
            <a:rPr kumimoji="1" lang="ja-JP" altLang="en-US" sz="1300">
              <a:latin typeface="ＭＳ Ｐゴシック"/>
            </a:rPr>
            <a:t>他の目的別歳出決算（住民一人当たりのコスト）は、類似団体平均とほぼ同水準となっている。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財政調整基金残高は、公共施設整備基金の積み立て等により、３億円</a:t>
          </a:r>
          <a:r>
            <a:rPr kumimoji="1" lang="ja-JP" altLang="ja-JP" sz="1300">
              <a:solidFill>
                <a:schemeClr val="dk1"/>
              </a:solidFill>
              <a:effectLst/>
              <a:latin typeface="+mn-lt"/>
              <a:ea typeface="+mn-ea"/>
              <a:cs typeface="+mn-cs"/>
            </a:rPr>
            <a:t>取崩し</a:t>
          </a:r>
          <a:r>
            <a:rPr kumimoji="1" lang="ja-JP" altLang="en-US" sz="1300">
              <a:solidFill>
                <a:schemeClr val="dk1"/>
              </a:solidFill>
              <a:effectLst/>
              <a:latin typeface="+mn-lt"/>
              <a:ea typeface="+mn-ea"/>
              <a:cs typeface="+mn-cs"/>
            </a:rPr>
            <a:t>たが、</a:t>
          </a:r>
          <a:r>
            <a:rPr kumimoji="1" lang="ja-JP" altLang="en-US" sz="1300">
              <a:latin typeface="ＭＳ ゴシック" pitchFamily="49" charset="-128"/>
              <a:ea typeface="ＭＳ ゴシック" pitchFamily="49" charset="-128"/>
            </a:rPr>
            <a:t>前年度決算剰余金による積立により、結果的に前年度より増加し、標準財政規模比も増加した。</a:t>
          </a:r>
        </a:p>
        <a:p>
          <a:r>
            <a:rPr kumimoji="1" lang="ja-JP" altLang="en-US" sz="1300">
              <a:latin typeface="ＭＳ ゴシック" pitchFamily="49" charset="-128"/>
              <a:ea typeface="ＭＳ ゴシック" pitchFamily="49" charset="-128"/>
            </a:rPr>
            <a:t>歳入歳出差引額は、前年度に比べ半減し、翌年度に繰越すべき財源も減少したことから、実質収支額も半減となり、標準財政規模に占める割合も</a:t>
          </a:r>
          <a:r>
            <a:rPr kumimoji="1" lang="en-US" altLang="ja-JP" sz="1300">
              <a:latin typeface="ＭＳ ゴシック" pitchFamily="49" charset="-128"/>
              <a:ea typeface="ＭＳ ゴシック" pitchFamily="49" charset="-128"/>
            </a:rPr>
            <a:t>3.18</a:t>
          </a:r>
          <a:r>
            <a:rPr kumimoji="1" lang="ja-JP" altLang="en-US" sz="1300">
              <a:latin typeface="ＭＳ ゴシック" pitchFamily="49" charset="-128"/>
              <a:ea typeface="ＭＳ ゴシック" pitchFamily="49" charset="-128"/>
            </a:rPr>
            <a:t>ポイントの減となった。また、実質単年度収支については赤字となり、標準財政規模に占める割合で</a:t>
          </a:r>
          <a:r>
            <a:rPr kumimoji="1" lang="en-US" altLang="ja-JP" sz="1300">
              <a:latin typeface="ＭＳ ゴシック" pitchFamily="49" charset="-128"/>
              <a:ea typeface="ＭＳ ゴシック" pitchFamily="49" charset="-128"/>
            </a:rPr>
            <a:t>5.72</a:t>
          </a:r>
          <a:r>
            <a:rPr kumimoji="1" lang="ja-JP" altLang="en-US" sz="1300">
              <a:latin typeface="ＭＳ ゴシック" pitchFamily="49" charset="-128"/>
              <a:ea typeface="ＭＳ ゴシック" pitchFamily="49" charset="-128"/>
            </a:rPr>
            <a:t>ポイントの減となった。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病院事業会計への移行のため３月末で打切り決算とした介護サービス事業特別会計で赤字となったが、その他の一般会計及びすべての特別会計、公営企業会計において、赤字が生じていない。</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一般会計及びすべての特別会計、公営企業会計において、引き続き適正な財政運営、経営健全化に努め、しっかりとした財政基盤を確立する。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19892511</v>
      </c>
      <c r="BO4" s="411"/>
      <c r="BP4" s="411"/>
      <c r="BQ4" s="411"/>
      <c r="BR4" s="411"/>
      <c r="BS4" s="411"/>
      <c r="BT4" s="411"/>
      <c r="BU4" s="412"/>
      <c r="BV4" s="410">
        <v>19021518</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3.6</v>
      </c>
      <c r="CU4" s="588"/>
      <c r="CV4" s="588"/>
      <c r="CW4" s="588"/>
      <c r="CX4" s="588"/>
      <c r="CY4" s="588"/>
      <c r="CZ4" s="588"/>
      <c r="DA4" s="589"/>
      <c r="DB4" s="587">
        <v>6.8</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19448299</v>
      </c>
      <c r="BO5" s="416"/>
      <c r="BP5" s="416"/>
      <c r="BQ5" s="416"/>
      <c r="BR5" s="416"/>
      <c r="BS5" s="416"/>
      <c r="BT5" s="416"/>
      <c r="BU5" s="417"/>
      <c r="BV5" s="415">
        <v>18137405</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85.5</v>
      </c>
      <c r="CU5" s="386"/>
      <c r="CV5" s="386"/>
      <c r="CW5" s="386"/>
      <c r="CX5" s="386"/>
      <c r="CY5" s="386"/>
      <c r="CZ5" s="386"/>
      <c r="DA5" s="387"/>
      <c r="DB5" s="385">
        <v>84.6</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444212</v>
      </c>
      <c r="BO6" s="416"/>
      <c r="BP6" s="416"/>
      <c r="BQ6" s="416"/>
      <c r="BR6" s="416"/>
      <c r="BS6" s="416"/>
      <c r="BT6" s="416"/>
      <c r="BU6" s="417"/>
      <c r="BV6" s="415">
        <v>884113</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91.7</v>
      </c>
      <c r="CU6" s="562"/>
      <c r="CV6" s="562"/>
      <c r="CW6" s="562"/>
      <c r="CX6" s="562"/>
      <c r="CY6" s="562"/>
      <c r="CZ6" s="562"/>
      <c r="DA6" s="563"/>
      <c r="DB6" s="561">
        <v>90.6</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13180</v>
      </c>
      <c r="BO7" s="416"/>
      <c r="BP7" s="416"/>
      <c r="BQ7" s="416"/>
      <c r="BR7" s="416"/>
      <c r="BS7" s="416"/>
      <c r="BT7" s="416"/>
      <c r="BU7" s="417"/>
      <c r="BV7" s="415">
        <v>75040</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11926454</v>
      </c>
      <c r="CU7" s="416"/>
      <c r="CV7" s="416"/>
      <c r="CW7" s="416"/>
      <c r="CX7" s="416"/>
      <c r="CY7" s="416"/>
      <c r="CZ7" s="416"/>
      <c r="DA7" s="417"/>
      <c r="DB7" s="415">
        <v>11919873</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431032</v>
      </c>
      <c r="BO8" s="416"/>
      <c r="BP8" s="416"/>
      <c r="BQ8" s="416"/>
      <c r="BR8" s="416"/>
      <c r="BS8" s="416"/>
      <c r="BT8" s="416"/>
      <c r="BU8" s="417"/>
      <c r="BV8" s="415">
        <v>809073</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0.72</v>
      </c>
      <c r="CU8" s="525"/>
      <c r="CV8" s="525"/>
      <c r="CW8" s="525"/>
      <c r="CX8" s="525"/>
      <c r="CY8" s="525"/>
      <c r="CZ8" s="525"/>
      <c r="DA8" s="526"/>
      <c r="DB8" s="524">
        <v>0.73</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40310</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-378041</v>
      </c>
      <c r="BO9" s="416"/>
      <c r="BP9" s="416"/>
      <c r="BQ9" s="416"/>
      <c r="BR9" s="416"/>
      <c r="BS9" s="416"/>
      <c r="BT9" s="416"/>
      <c r="BU9" s="417"/>
      <c r="BV9" s="415">
        <v>-1239</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12.6</v>
      </c>
      <c r="CU9" s="386"/>
      <c r="CV9" s="386"/>
      <c r="CW9" s="386"/>
      <c r="CX9" s="386"/>
      <c r="CY9" s="386"/>
      <c r="CZ9" s="386"/>
      <c r="DA9" s="387"/>
      <c r="DB9" s="385">
        <v>12.7</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40181</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18227</v>
      </c>
      <c r="BO10" s="416"/>
      <c r="BP10" s="416"/>
      <c r="BQ10" s="416"/>
      <c r="BR10" s="416"/>
      <c r="BS10" s="416"/>
      <c r="BT10" s="416"/>
      <c r="BU10" s="417"/>
      <c r="BV10" s="415">
        <v>24108</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104</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c r="A12" s="140"/>
      <c r="B12" s="527" t="s">
        <v>113</v>
      </c>
      <c r="C12" s="528"/>
      <c r="D12" s="528"/>
      <c r="E12" s="528"/>
      <c r="F12" s="528"/>
      <c r="G12" s="528"/>
      <c r="H12" s="528"/>
      <c r="I12" s="528"/>
      <c r="J12" s="528"/>
      <c r="K12" s="529"/>
      <c r="L12" s="536" t="s">
        <v>114</v>
      </c>
      <c r="M12" s="537"/>
      <c r="N12" s="537"/>
      <c r="O12" s="537"/>
      <c r="P12" s="537"/>
      <c r="Q12" s="538"/>
      <c r="R12" s="539">
        <v>40329</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300000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122</v>
      </c>
      <c r="N13" s="514"/>
      <c r="O13" s="514"/>
      <c r="P13" s="514"/>
      <c r="Q13" s="515"/>
      <c r="R13" s="516">
        <v>39392</v>
      </c>
      <c r="S13" s="517"/>
      <c r="T13" s="517"/>
      <c r="U13" s="517"/>
      <c r="V13" s="518"/>
      <c r="W13" s="504" t="s">
        <v>123</v>
      </c>
      <c r="X13" s="428"/>
      <c r="Y13" s="428"/>
      <c r="Z13" s="428"/>
      <c r="AA13" s="428"/>
      <c r="AB13" s="429"/>
      <c r="AC13" s="391">
        <v>913</v>
      </c>
      <c r="AD13" s="392"/>
      <c r="AE13" s="392"/>
      <c r="AF13" s="392"/>
      <c r="AG13" s="393"/>
      <c r="AH13" s="391">
        <v>893</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-659814</v>
      </c>
      <c r="BO13" s="416"/>
      <c r="BP13" s="416"/>
      <c r="BQ13" s="416"/>
      <c r="BR13" s="416"/>
      <c r="BS13" s="416"/>
      <c r="BT13" s="416"/>
      <c r="BU13" s="417"/>
      <c r="BV13" s="415">
        <v>22869</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5.0999999999999996</v>
      </c>
      <c r="CU13" s="386"/>
      <c r="CV13" s="386"/>
      <c r="CW13" s="386"/>
      <c r="CX13" s="386"/>
      <c r="CY13" s="386"/>
      <c r="CZ13" s="386"/>
      <c r="DA13" s="387"/>
      <c r="DB13" s="385">
        <v>5.9</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39974</v>
      </c>
      <c r="S14" s="517"/>
      <c r="T14" s="517"/>
      <c r="U14" s="517"/>
      <c r="V14" s="518"/>
      <c r="W14" s="519"/>
      <c r="X14" s="431"/>
      <c r="Y14" s="431"/>
      <c r="Z14" s="431"/>
      <c r="AA14" s="431"/>
      <c r="AB14" s="432"/>
      <c r="AC14" s="509">
        <v>4.8</v>
      </c>
      <c r="AD14" s="510"/>
      <c r="AE14" s="510"/>
      <c r="AF14" s="510"/>
      <c r="AG14" s="511"/>
      <c r="AH14" s="509">
        <v>4.7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120</v>
      </c>
      <c r="CU14" s="488"/>
      <c r="CV14" s="488"/>
      <c r="CW14" s="488"/>
      <c r="CX14" s="488"/>
      <c r="CY14" s="488"/>
      <c r="CZ14" s="488"/>
      <c r="DA14" s="489"/>
      <c r="DB14" s="520" t="s">
        <v>120</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122</v>
      </c>
      <c r="N15" s="514"/>
      <c r="O15" s="514"/>
      <c r="P15" s="514"/>
      <c r="Q15" s="515"/>
      <c r="R15" s="516">
        <v>39273</v>
      </c>
      <c r="S15" s="517"/>
      <c r="T15" s="517"/>
      <c r="U15" s="517"/>
      <c r="V15" s="518"/>
      <c r="W15" s="504" t="s">
        <v>130</v>
      </c>
      <c r="X15" s="428"/>
      <c r="Y15" s="428"/>
      <c r="Z15" s="428"/>
      <c r="AA15" s="428"/>
      <c r="AB15" s="429"/>
      <c r="AC15" s="391">
        <v>7070</v>
      </c>
      <c r="AD15" s="392"/>
      <c r="AE15" s="392"/>
      <c r="AF15" s="392"/>
      <c r="AG15" s="393"/>
      <c r="AH15" s="391">
        <v>6914</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6018472</v>
      </c>
      <c r="BO15" s="411"/>
      <c r="BP15" s="411"/>
      <c r="BQ15" s="411"/>
      <c r="BR15" s="411"/>
      <c r="BS15" s="411"/>
      <c r="BT15" s="411"/>
      <c r="BU15" s="412"/>
      <c r="BV15" s="410">
        <v>5856491</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36.799999999999997</v>
      </c>
      <c r="AD16" s="510"/>
      <c r="AE16" s="510"/>
      <c r="AF16" s="510"/>
      <c r="AG16" s="511"/>
      <c r="AH16" s="509">
        <v>36</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8653194</v>
      </c>
      <c r="BO16" s="416"/>
      <c r="BP16" s="416"/>
      <c r="BQ16" s="416"/>
      <c r="BR16" s="416"/>
      <c r="BS16" s="416"/>
      <c r="BT16" s="416"/>
      <c r="BU16" s="417"/>
      <c r="BV16" s="415">
        <v>8229142</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11210</v>
      </c>
      <c r="AD17" s="392"/>
      <c r="AE17" s="392"/>
      <c r="AF17" s="392"/>
      <c r="AG17" s="393"/>
      <c r="AH17" s="391">
        <v>11386</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7736102</v>
      </c>
      <c r="BO17" s="416"/>
      <c r="BP17" s="416"/>
      <c r="BQ17" s="416"/>
      <c r="BR17" s="416"/>
      <c r="BS17" s="416"/>
      <c r="BT17" s="416"/>
      <c r="BU17" s="417"/>
      <c r="BV17" s="415">
        <v>7510200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157.55000000000001</v>
      </c>
      <c r="M18" s="480"/>
      <c r="N18" s="480"/>
      <c r="O18" s="480"/>
      <c r="P18" s="480"/>
      <c r="Q18" s="480"/>
      <c r="R18" s="481"/>
      <c r="S18" s="481"/>
      <c r="T18" s="481"/>
      <c r="U18" s="481"/>
      <c r="V18" s="482"/>
      <c r="W18" s="496"/>
      <c r="X18" s="497"/>
      <c r="Y18" s="497"/>
      <c r="Z18" s="497"/>
      <c r="AA18" s="497"/>
      <c r="AB18" s="505"/>
      <c r="AC18" s="379">
        <v>58.4</v>
      </c>
      <c r="AD18" s="380"/>
      <c r="AE18" s="380"/>
      <c r="AF18" s="380"/>
      <c r="AG18" s="483"/>
      <c r="AH18" s="379">
        <v>59.3</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10285455</v>
      </c>
      <c r="BO18" s="416"/>
      <c r="BP18" s="416"/>
      <c r="BQ18" s="416"/>
      <c r="BR18" s="416"/>
      <c r="BS18" s="416"/>
      <c r="BT18" s="416"/>
      <c r="BU18" s="417"/>
      <c r="BV18" s="415">
        <v>10215021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256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13821799</v>
      </c>
      <c r="BO19" s="416"/>
      <c r="BP19" s="416"/>
      <c r="BQ19" s="416"/>
      <c r="BR19" s="416"/>
      <c r="BS19" s="416"/>
      <c r="BT19" s="416"/>
      <c r="BU19" s="417"/>
      <c r="BV19" s="415">
        <v>13662571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15086</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20452542</v>
      </c>
      <c r="BO23" s="416"/>
      <c r="BP23" s="416"/>
      <c r="BQ23" s="416"/>
      <c r="BR23" s="416"/>
      <c r="BS23" s="416"/>
      <c r="BT23" s="416"/>
      <c r="BU23" s="417"/>
      <c r="BV23" s="415">
        <v>19420459</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9400</v>
      </c>
      <c r="R24" s="392"/>
      <c r="S24" s="392"/>
      <c r="T24" s="392"/>
      <c r="U24" s="392"/>
      <c r="V24" s="393"/>
      <c r="W24" s="457"/>
      <c r="X24" s="448"/>
      <c r="Y24" s="449"/>
      <c r="Z24" s="388" t="s">
        <v>154</v>
      </c>
      <c r="AA24" s="389"/>
      <c r="AB24" s="389"/>
      <c r="AC24" s="389"/>
      <c r="AD24" s="389"/>
      <c r="AE24" s="389"/>
      <c r="AF24" s="389"/>
      <c r="AG24" s="390"/>
      <c r="AH24" s="391">
        <v>259</v>
      </c>
      <c r="AI24" s="392"/>
      <c r="AJ24" s="392"/>
      <c r="AK24" s="392"/>
      <c r="AL24" s="393"/>
      <c r="AM24" s="391">
        <v>800310</v>
      </c>
      <c r="AN24" s="392"/>
      <c r="AO24" s="392"/>
      <c r="AP24" s="392"/>
      <c r="AQ24" s="392"/>
      <c r="AR24" s="393"/>
      <c r="AS24" s="391">
        <v>3090</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15846736</v>
      </c>
      <c r="BO24" s="416"/>
      <c r="BP24" s="416"/>
      <c r="BQ24" s="416"/>
      <c r="BR24" s="416"/>
      <c r="BS24" s="416"/>
      <c r="BT24" s="416"/>
      <c r="BU24" s="417"/>
      <c r="BV24" s="415">
        <v>15132327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1</v>
      </c>
      <c r="M25" s="392"/>
      <c r="N25" s="392"/>
      <c r="O25" s="392"/>
      <c r="P25" s="393"/>
      <c r="Q25" s="391">
        <v>7500</v>
      </c>
      <c r="R25" s="392"/>
      <c r="S25" s="392"/>
      <c r="T25" s="392"/>
      <c r="U25" s="392"/>
      <c r="V25" s="393"/>
      <c r="W25" s="457"/>
      <c r="X25" s="448"/>
      <c r="Y25" s="449"/>
      <c r="Z25" s="388" t="s">
        <v>157</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4310598</v>
      </c>
      <c r="BO25" s="411"/>
      <c r="BP25" s="411"/>
      <c r="BQ25" s="411"/>
      <c r="BR25" s="411"/>
      <c r="BS25" s="411"/>
      <c r="BT25" s="411"/>
      <c r="BU25" s="412"/>
      <c r="BV25" s="410">
        <v>4379740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6550</v>
      </c>
      <c r="R26" s="392"/>
      <c r="S26" s="392"/>
      <c r="T26" s="392"/>
      <c r="U26" s="392"/>
      <c r="V26" s="393"/>
      <c r="W26" s="457"/>
      <c r="X26" s="448"/>
      <c r="Y26" s="449"/>
      <c r="Z26" s="388" t="s">
        <v>160</v>
      </c>
      <c r="AA26" s="470"/>
      <c r="AB26" s="470"/>
      <c r="AC26" s="470"/>
      <c r="AD26" s="470"/>
      <c r="AE26" s="470"/>
      <c r="AF26" s="470"/>
      <c r="AG26" s="471"/>
      <c r="AH26" s="391">
        <v>7</v>
      </c>
      <c r="AI26" s="392"/>
      <c r="AJ26" s="392"/>
      <c r="AK26" s="392"/>
      <c r="AL26" s="393"/>
      <c r="AM26" s="391">
        <v>23324</v>
      </c>
      <c r="AN26" s="392"/>
      <c r="AO26" s="392"/>
      <c r="AP26" s="392"/>
      <c r="AQ26" s="392"/>
      <c r="AR26" s="393"/>
      <c r="AS26" s="391">
        <v>3332</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4500</v>
      </c>
      <c r="R27" s="392"/>
      <c r="S27" s="392"/>
      <c r="T27" s="392"/>
      <c r="U27" s="392"/>
      <c r="V27" s="393"/>
      <c r="W27" s="457"/>
      <c r="X27" s="448"/>
      <c r="Y27" s="449"/>
      <c r="Z27" s="388" t="s">
        <v>163</v>
      </c>
      <c r="AA27" s="389"/>
      <c r="AB27" s="389"/>
      <c r="AC27" s="389"/>
      <c r="AD27" s="389"/>
      <c r="AE27" s="389"/>
      <c r="AF27" s="389"/>
      <c r="AG27" s="390"/>
      <c r="AH27" s="391">
        <v>11</v>
      </c>
      <c r="AI27" s="392"/>
      <c r="AJ27" s="392"/>
      <c r="AK27" s="392"/>
      <c r="AL27" s="393"/>
      <c r="AM27" s="391">
        <v>40747</v>
      </c>
      <c r="AN27" s="392"/>
      <c r="AO27" s="392"/>
      <c r="AP27" s="392"/>
      <c r="AQ27" s="392"/>
      <c r="AR27" s="393"/>
      <c r="AS27" s="391">
        <v>3704</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505406</v>
      </c>
      <c r="BO27" s="419"/>
      <c r="BP27" s="419"/>
      <c r="BQ27" s="419"/>
      <c r="BR27" s="419"/>
      <c r="BS27" s="419"/>
      <c r="BT27" s="419"/>
      <c r="BU27" s="420"/>
      <c r="BV27" s="418">
        <v>504970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3800</v>
      </c>
      <c r="R28" s="392"/>
      <c r="S28" s="392"/>
      <c r="T28" s="392"/>
      <c r="U28" s="392"/>
      <c r="V28" s="393"/>
      <c r="W28" s="457"/>
      <c r="X28" s="448"/>
      <c r="Y28" s="449"/>
      <c r="Z28" s="388" t="s">
        <v>166</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6188211</v>
      </c>
      <c r="BO28" s="411"/>
      <c r="BP28" s="411"/>
      <c r="BQ28" s="411"/>
      <c r="BR28" s="411"/>
      <c r="BS28" s="411"/>
      <c r="BT28" s="411"/>
      <c r="BU28" s="412"/>
      <c r="BV28" s="410">
        <v>6059984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14</v>
      </c>
      <c r="M29" s="392"/>
      <c r="N29" s="392"/>
      <c r="O29" s="392"/>
      <c r="P29" s="393"/>
      <c r="Q29" s="391">
        <v>3500</v>
      </c>
      <c r="R29" s="392"/>
      <c r="S29" s="392"/>
      <c r="T29" s="392"/>
      <c r="U29" s="392"/>
      <c r="V29" s="393"/>
      <c r="W29" s="458"/>
      <c r="X29" s="459"/>
      <c r="Y29" s="460"/>
      <c r="Z29" s="388" t="s">
        <v>170</v>
      </c>
      <c r="AA29" s="389"/>
      <c r="AB29" s="389"/>
      <c r="AC29" s="389"/>
      <c r="AD29" s="389"/>
      <c r="AE29" s="389"/>
      <c r="AF29" s="389"/>
      <c r="AG29" s="390"/>
      <c r="AH29" s="391">
        <v>270</v>
      </c>
      <c r="AI29" s="392"/>
      <c r="AJ29" s="392"/>
      <c r="AK29" s="392"/>
      <c r="AL29" s="393"/>
      <c r="AM29" s="391">
        <v>841057</v>
      </c>
      <c r="AN29" s="392"/>
      <c r="AO29" s="392"/>
      <c r="AP29" s="392"/>
      <c r="AQ29" s="392"/>
      <c r="AR29" s="393"/>
      <c r="AS29" s="391">
        <v>3115</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760884</v>
      </c>
      <c r="BO29" s="416"/>
      <c r="BP29" s="416"/>
      <c r="BQ29" s="416"/>
      <c r="BR29" s="416"/>
      <c r="BS29" s="416"/>
      <c r="BT29" s="416"/>
      <c r="BU29" s="417"/>
      <c r="BV29" s="415">
        <v>758990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99.1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6090015</v>
      </c>
      <c r="BO30" s="419"/>
      <c r="BP30" s="419"/>
      <c r="BQ30" s="419"/>
      <c r="BR30" s="419"/>
      <c r="BS30" s="419"/>
      <c r="BT30" s="419"/>
      <c r="BU30" s="420"/>
      <c r="BV30" s="418">
        <v>5784245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IF('各会計、関係団体の財政状況及び健全化判断比率'!B32="","",'各会計、関係団体の財政状況及び健全化判断比率'!B32)</f>
        <v>病院事業会計</v>
      </c>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北播衛生事務組合</v>
      </c>
      <c r="BZ34" s="374"/>
      <c r="CA34" s="374"/>
      <c r="CB34" s="374"/>
      <c r="CC34" s="374"/>
      <c r="CD34" s="374"/>
      <c r="CE34" s="374"/>
      <c r="CF34" s="374"/>
      <c r="CG34" s="374"/>
      <c r="CH34" s="374"/>
      <c r="CI34" s="374"/>
      <c r="CJ34" s="374"/>
      <c r="CK34" s="374"/>
      <c r="CL34" s="374"/>
      <c r="CM34" s="374"/>
      <c r="CN34" s="167"/>
      <c r="CO34" s="375">
        <f>IF(CQ34="","",MAX(C34:D43,U34:V43,AM34:AN43,BE34:BF43,BW34:BX43)+1)</f>
        <v>19</v>
      </c>
      <c r="CP34" s="375"/>
      <c r="CQ34" s="374" t="str">
        <f>IF('各会計、関係団体の財政状況及び健全化判断比率'!BS7="","",'各会計、関係団体の財政状況及び健全化判断比率'!BS7)</f>
        <v>株式会社夢街人とうじょう</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f t="shared" ref="AM35:AM43" si="0">IF(AO35="","",AM34+1)</f>
        <v>7</v>
      </c>
      <c r="AN35" s="375"/>
      <c r="AO35" s="374" t="str">
        <f>IF('各会計、関係団体の財政状況及び健全化判断比率'!B33="","",'各会計、関係団体の財政状況及び健全化判断比率'!B33)</f>
        <v>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播磨内陸医務事業組合</v>
      </c>
      <c r="BZ35" s="374"/>
      <c r="CA35" s="374"/>
      <c r="CB35" s="374"/>
      <c r="CC35" s="374"/>
      <c r="CD35" s="374"/>
      <c r="CE35" s="374"/>
      <c r="CF35" s="374"/>
      <c r="CG35" s="374"/>
      <c r="CH35" s="374"/>
      <c r="CI35" s="374"/>
      <c r="CJ35" s="374"/>
      <c r="CK35" s="374"/>
      <c r="CL35" s="374"/>
      <c r="CM35" s="374"/>
      <c r="CN35" s="167"/>
      <c r="CO35" s="375">
        <f t="shared" ref="CO35:CO43" si="3">IF(CQ35="","",CO34+1)</f>
        <v>20</v>
      </c>
      <c r="CP35" s="375"/>
      <c r="CQ35" s="374" t="str">
        <f>IF('各会計、関係団体の財政状況及び健全化判断比率'!BS8="","",'各会計、関係団体の財政状況及び健全化判断比率'!BS8)</f>
        <v>財団法人加東文化振興財団</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介護保険保険事業特別会計</v>
      </c>
      <c r="X36" s="374"/>
      <c r="Y36" s="374"/>
      <c r="Z36" s="374"/>
      <c r="AA36" s="374"/>
      <c r="AB36" s="374"/>
      <c r="AC36" s="374"/>
      <c r="AD36" s="374"/>
      <c r="AE36" s="374"/>
      <c r="AF36" s="374"/>
      <c r="AG36" s="374"/>
      <c r="AH36" s="374"/>
      <c r="AI36" s="374"/>
      <c r="AJ36" s="374"/>
      <c r="AK36" s="374"/>
      <c r="AL36" s="167"/>
      <c r="AM36" s="375">
        <f t="shared" si="0"/>
        <v>8</v>
      </c>
      <c r="AN36" s="375"/>
      <c r="AO36" s="374" t="str">
        <f>IF('各会計、関係団体の財政状況及び健全化判断比率'!B34="","",'各会計、関係団体の財政状況及び健全化判断比率'!B34)</f>
        <v>下水道事業会計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北播磨こども発達支援センター事務組合わかあゆ園</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介護保険サービス事業特別会計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北播磨清掃事務組合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小野加東加西環境施設事務組合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小野加東広域事務組合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小野加東広域事務組合（農業共済事業）</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16</v>
      </c>
      <c r="BX41" s="375"/>
      <c r="BY41" s="374" t="str">
        <f>IF('各会計、関係団体の財政状況及び健全化判断比率'!B75="","",'各会計、関係団体の財政状況及び健全化判断比率'!B75)</f>
        <v>北はりま消防組合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17</v>
      </c>
      <c r="BX42" s="375"/>
      <c r="BY42" s="374" t="str">
        <f>IF('各会計、関係団体の財政状況及び健全化判断比率'!B76="","",'各会計、関係団体の財政状況及び健全化判断比率'!B76)</f>
        <v>兵庫県市町村職員退職手当組合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18</v>
      </c>
      <c r="BX43" s="375"/>
      <c r="BY43" s="374" t="str">
        <f>IF('各会計、関係団体の財政状況及び健全化判断比率'!B77="","",'各会計、関係団体の財政状況及び健全化判断比率'!B77)</f>
        <v>兵庫県市町交通災害共済組合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4" t="s">
        <v>525</v>
      </c>
      <c r="D34" s="1184"/>
      <c r="E34" s="1185"/>
      <c r="F34" s="32">
        <v>0</v>
      </c>
      <c r="G34" s="33">
        <v>0</v>
      </c>
      <c r="H34" s="33">
        <v>0</v>
      </c>
      <c r="I34" s="33">
        <v>0</v>
      </c>
      <c r="J34" s="34" t="s">
        <v>526</v>
      </c>
      <c r="K34" s="22"/>
      <c r="L34" s="22"/>
      <c r="M34" s="22"/>
      <c r="N34" s="22"/>
      <c r="O34" s="22"/>
      <c r="P34" s="22"/>
    </row>
    <row r="35" spans="1:16" ht="39" customHeight="1">
      <c r="A35" s="22"/>
      <c r="B35" s="35"/>
      <c r="C35" s="1178" t="s">
        <v>527</v>
      </c>
      <c r="D35" s="1179"/>
      <c r="E35" s="1180"/>
      <c r="F35" s="36">
        <v>20.99</v>
      </c>
      <c r="G35" s="37">
        <v>20.34</v>
      </c>
      <c r="H35" s="37">
        <v>22.9</v>
      </c>
      <c r="I35" s="37">
        <v>22.24</v>
      </c>
      <c r="J35" s="38">
        <v>23.56</v>
      </c>
      <c r="K35" s="22"/>
      <c r="L35" s="22"/>
      <c r="M35" s="22"/>
      <c r="N35" s="22"/>
      <c r="O35" s="22"/>
      <c r="P35" s="22"/>
    </row>
    <row r="36" spans="1:16" ht="39" customHeight="1">
      <c r="A36" s="22"/>
      <c r="B36" s="35"/>
      <c r="C36" s="1178" t="s">
        <v>528</v>
      </c>
      <c r="D36" s="1179"/>
      <c r="E36" s="1180"/>
      <c r="F36" s="36">
        <v>5.98</v>
      </c>
      <c r="G36" s="37">
        <v>6.62</v>
      </c>
      <c r="H36" s="37">
        <v>6.85</v>
      </c>
      <c r="I36" s="37">
        <v>6.78</v>
      </c>
      <c r="J36" s="38">
        <v>3.61</v>
      </c>
      <c r="K36" s="22"/>
      <c r="L36" s="22"/>
      <c r="M36" s="22"/>
      <c r="N36" s="22"/>
      <c r="O36" s="22"/>
      <c r="P36" s="22"/>
    </row>
    <row r="37" spans="1:16" ht="39" customHeight="1">
      <c r="A37" s="22"/>
      <c r="B37" s="35"/>
      <c r="C37" s="1178" t="s">
        <v>529</v>
      </c>
      <c r="D37" s="1179"/>
      <c r="E37" s="1180"/>
      <c r="F37" s="36">
        <v>2.82</v>
      </c>
      <c r="G37" s="37">
        <v>1.99</v>
      </c>
      <c r="H37" s="37">
        <v>2.66</v>
      </c>
      <c r="I37" s="37">
        <v>0.98</v>
      </c>
      <c r="J37" s="38">
        <v>3.52</v>
      </c>
      <c r="K37" s="22"/>
      <c r="L37" s="22"/>
      <c r="M37" s="22"/>
      <c r="N37" s="22"/>
      <c r="O37" s="22"/>
      <c r="P37" s="22"/>
    </row>
    <row r="38" spans="1:16" ht="39" customHeight="1">
      <c r="A38" s="22"/>
      <c r="B38" s="35"/>
      <c r="C38" s="1178" t="s">
        <v>530</v>
      </c>
      <c r="D38" s="1179"/>
      <c r="E38" s="1180"/>
      <c r="F38" s="36">
        <v>1.1100000000000001</v>
      </c>
      <c r="G38" s="37">
        <v>1.01</v>
      </c>
      <c r="H38" s="37">
        <v>1.04</v>
      </c>
      <c r="I38" s="37">
        <v>1.1000000000000001</v>
      </c>
      <c r="J38" s="38">
        <v>1</v>
      </c>
      <c r="K38" s="22"/>
      <c r="L38" s="22"/>
      <c r="M38" s="22"/>
      <c r="N38" s="22"/>
      <c r="O38" s="22"/>
      <c r="P38" s="22"/>
    </row>
    <row r="39" spans="1:16" ht="39" customHeight="1">
      <c r="A39" s="22"/>
      <c r="B39" s="35"/>
      <c r="C39" s="1178" t="s">
        <v>531</v>
      </c>
      <c r="D39" s="1179"/>
      <c r="E39" s="1180"/>
      <c r="F39" s="36">
        <v>1.68</v>
      </c>
      <c r="G39" s="37">
        <v>1.58</v>
      </c>
      <c r="H39" s="37">
        <v>1</v>
      </c>
      <c r="I39" s="37">
        <v>0.68</v>
      </c>
      <c r="J39" s="38">
        <v>0.84</v>
      </c>
      <c r="K39" s="22"/>
      <c r="L39" s="22"/>
      <c r="M39" s="22"/>
      <c r="N39" s="22"/>
      <c r="O39" s="22"/>
      <c r="P39" s="22"/>
    </row>
    <row r="40" spans="1:16" ht="39" customHeight="1">
      <c r="A40" s="22"/>
      <c r="B40" s="35"/>
      <c r="C40" s="1178" t="s">
        <v>532</v>
      </c>
      <c r="D40" s="1179"/>
      <c r="E40" s="1180"/>
      <c r="F40" s="36">
        <v>0.21</v>
      </c>
      <c r="G40" s="37">
        <v>0.72</v>
      </c>
      <c r="H40" s="37">
        <v>0.56000000000000005</v>
      </c>
      <c r="I40" s="37">
        <v>0.84</v>
      </c>
      <c r="J40" s="38">
        <v>0.73</v>
      </c>
      <c r="K40" s="22"/>
      <c r="L40" s="22"/>
      <c r="M40" s="22"/>
      <c r="N40" s="22"/>
      <c r="O40" s="22"/>
      <c r="P40" s="22"/>
    </row>
    <row r="41" spans="1:16" ht="39" customHeight="1">
      <c r="A41" s="22"/>
      <c r="B41" s="35"/>
      <c r="C41" s="1178" t="s">
        <v>533</v>
      </c>
      <c r="D41" s="1179"/>
      <c r="E41" s="1180"/>
      <c r="F41" s="36">
        <v>7.0000000000000007E-2</v>
      </c>
      <c r="G41" s="37">
        <v>0.06</v>
      </c>
      <c r="H41" s="37">
        <v>0.08</v>
      </c>
      <c r="I41" s="37">
        <v>0.08</v>
      </c>
      <c r="J41" s="38">
        <v>0.1</v>
      </c>
      <c r="K41" s="22"/>
      <c r="L41" s="22"/>
      <c r="M41" s="22"/>
      <c r="N41" s="22"/>
      <c r="O41" s="22"/>
      <c r="P41" s="22"/>
    </row>
    <row r="42" spans="1:16" ht="39" customHeight="1">
      <c r="A42" s="22"/>
      <c r="B42" s="39"/>
      <c r="C42" s="1178" t="s">
        <v>534</v>
      </c>
      <c r="D42" s="1179"/>
      <c r="E42" s="1180"/>
      <c r="F42" s="36" t="s">
        <v>480</v>
      </c>
      <c r="G42" s="37" t="s">
        <v>480</v>
      </c>
      <c r="H42" s="37" t="s">
        <v>480</v>
      </c>
      <c r="I42" s="37" t="s">
        <v>480</v>
      </c>
      <c r="J42" s="38" t="s">
        <v>480</v>
      </c>
      <c r="K42" s="22"/>
      <c r="L42" s="22"/>
      <c r="M42" s="22"/>
      <c r="N42" s="22"/>
      <c r="O42" s="22"/>
      <c r="P42" s="22"/>
    </row>
    <row r="43" spans="1:16" ht="39" customHeight="1" thickBot="1">
      <c r="A43" s="22"/>
      <c r="B43" s="40"/>
      <c r="C43" s="1181" t="s">
        <v>535</v>
      </c>
      <c r="D43" s="1182"/>
      <c r="E43" s="1183"/>
      <c r="F43" s="41" t="s">
        <v>480</v>
      </c>
      <c r="G43" s="42" t="s">
        <v>480</v>
      </c>
      <c r="H43" s="42" t="s">
        <v>480</v>
      </c>
      <c r="I43" s="42" t="s">
        <v>480</v>
      </c>
      <c r="J43" s="43" t="s">
        <v>480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4" t="s">
        <v>11</v>
      </c>
      <c r="C45" s="1195"/>
      <c r="D45" s="58"/>
      <c r="E45" s="1200" t="s">
        <v>12</v>
      </c>
      <c r="F45" s="1200"/>
      <c r="G45" s="1200"/>
      <c r="H45" s="1200"/>
      <c r="I45" s="1200"/>
      <c r="J45" s="1201"/>
      <c r="K45" s="59">
        <v>1798</v>
      </c>
      <c r="L45" s="60">
        <v>1785</v>
      </c>
      <c r="M45" s="60">
        <v>1811</v>
      </c>
      <c r="N45" s="60">
        <v>1755</v>
      </c>
      <c r="O45" s="61">
        <v>1765</v>
      </c>
      <c r="P45" s="48"/>
      <c r="Q45" s="48"/>
      <c r="R45" s="48"/>
      <c r="S45" s="48"/>
      <c r="T45" s="48"/>
      <c r="U45" s="48"/>
    </row>
    <row r="46" spans="1:21" ht="30.75" customHeight="1">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c r="A47" s="48"/>
      <c r="B47" s="1196"/>
      <c r="C47" s="1197"/>
      <c r="D47" s="62"/>
      <c r="E47" s="1188" t="s">
        <v>14</v>
      </c>
      <c r="F47" s="1188"/>
      <c r="G47" s="1188"/>
      <c r="H47" s="1188"/>
      <c r="I47" s="1188"/>
      <c r="J47" s="1189"/>
      <c r="K47" s="63">
        <v>3</v>
      </c>
      <c r="L47" s="64" t="s">
        <v>480</v>
      </c>
      <c r="M47" s="64" t="s">
        <v>480</v>
      </c>
      <c r="N47" s="64" t="s">
        <v>480</v>
      </c>
      <c r="O47" s="65" t="s">
        <v>480</v>
      </c>
      <c r="P47" s="48"/>
      <c r="Q47" s="48"/>
      <c r="R47" s="48"/>
      <c r="S47" s="48"/>
      <c r="T47" s="48"/>
      <c r="U47" s="48"/>
    </row>
    <row r="48" spans="1:21" ht="30.75" customHeight="1">
      <c r="A48" s="48"/>
      <c r="B48" s="1196"/>
      <c r="C48" s="1197"/>
      <c r="D48" s="62"/>
      <c r="E48" s="1188" t="s">
        <v>15</v>
      </c>
      <c r="F48" s="1188"/>
      <c r="G48" s="1188"/>
      <c r="H48" s="1188"/>
      <c r="I48" s="1188"/>
      <c r="J48" s="1189"/>
      <c r="K48" s="63">
        <v>1230</v>
      </c>
      <c r="L48" s="64">
        <v>1223</v>
      </c>
      <c r="M48" s="64">
        <v>1160</v>
      </c>
      <c r="N48" s="64">
        <v>1203</v>
      </c>
      <c r="O48" s="65">
        <v>1128</v>
      </c>
      <c r="P48" s="48"/>
      <c r="Q48" s="48"/>
      <c r="R48" s="48"/>
      <c r="S48" s="48"/>
      <c r="T48" s="48"/>
      <c r="U48" s="48"/>
    </row>
    <row r="49" spans="1:21" ht="30.75" customHeight="1">
      <c r="A49" s="48"/>
      <c r="B49" s="1196"/>
      <c r="C49" s="1197"/>
      <c r="D49" s="62"/>
      <c r="E49" s="1188" t="s">
        <v>16</v>
      </c>
      <c r="F49" s="1188"/>
      <c r="G49" s="1188"/>
      <c r="H49" s="1188"/>
      <c r="I49" s="1188"/>
      <c r="J49" s="1189"/>
      <c r="K49" s="63">
        <v>62</v>
      </c>
      <c r="L49" s="64">
        <v>69</v>
      </c>
      <c r="M49" s="64">
        <v>74</v>
      </c>
      <c r="N49" s="64">
        <v>95</v>
      </c>
      <c r="O49" s="65">
        <v>93</v>
      </c>
      <c r="P49" s="48"/>
      <c r="Q49" s="48"/>
      <c r="R49" s="48"/>
      <c r="S49" s="48"/>
      <c r="T49" s="48"/>
      <c r="U49" s="48"/>
    </row>
    <row r="50" spans="1:21" ht="30.75" customHeight="1">
      <c r="A50" s="48"/>
      <c r="B50" s="1196"/>
      <c r="C50" s="1197"/>
      <c r="D50" s="62"/>
      <c r="E50" s="1188" t="s">
        <v>17</v>
      </c>
      <c r="F50" s="1188"/>
      <c r="G50" s="1188"/>
      <c r="H50" s="1188"/>
      <c r="I50" s="1188"/>
      <c r="J50" s="1189"/>
      <c r="K50" s="63">
        <v>27</v>
      </c>
      <c r="L50" s="64">
        <v>6</v>
      </c>
      <c r="M50" s="64">
        <v>4</v>
      </c>
      <c r="N50" s="64" t="s">
        <v>480</v>
      </c>
      <c r="O50" s="65" t="s">
        <v>480</v>
      </c>
      <c r="P50" s="48"/>
      <c r="Q50" s="48"/>
      <c r="R50" s="48"/>
      <c r="S50" s="48"/>
      <c r="T50" s="48"/>
      <c r="U50" s="48"/>
    </row>
    <row r="51" spans="1:21" ht="30.75" customHeight="1">
      <c r="A51" s="48"/>
      <c r="B51" s="1198"/>
      <c r="C51" s="1199"/>
      <c r="D51" s="66"/>
      <c r="E51" s="1188" t="s">
        <v>18</v>
      </c>
      <c r="F51" s="1188"/>
      <c r="G51" s="1188"/>
      <c r="H51" s="1188"/>
      <c r="I51" s="1188"/>
      <c r="J51" s="1189"/>
      <c r="K51" s="63">
        <v>1</v>
      </c>
      <c r="L51" s="64">
        <v>1</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2358</v>
      </c>
      <c r="L52" s="64">
        <v>2408</v>
      </c>
      <c r="M52" s="64">
        <v>2537</v>
      </c>
      <c r="N52" s="64">
        <v>2526</v>
      </c>
      <c r="O52" s="65">
        <v>2541</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763</v>
      </c>
      <c r="L53" s="69">
        <v>676</v>
      </c>
      <c r="M53" s="69">
        <v>512</v>
      </c>
      <c r="N53" s="69">
        <v>527</v>
      </c>
      <c r="O53" s="70">
        <v>445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14" t="s">
        <v>24</v>
      </c>
      <c r="C41" s="1215"/>
      <c r="D41" s="81"/>
      <c r="E41" s="1216" t="s">
        <v>25</v>
      </c>
      <c r="F41" s="1216"/>
      <c r="G41" s="1216"/>
      <c r="H41" s="1217"/>
      <c r="I41" s="82">
        <v>16972</v>
      </c>
      <c r="J41" s="83">
        <v>18909</v>
      </c>
      <c r="K41" s="83">
        <v>19006</v>
      </c>
      <c r="L41" s="83">
        <v>19420</v>
      </c>
      <c r="M41" s="84">
        <v>20453</v>
      </c>
    </row>
    <row r="42" spans="2:13" ht="27.75" customHeight="1">
      <c r="B42" s="1204"/>
      <c r="C42" s="1205"/>
      <c r="D42" s="85"/>
      <c r="E42" s="1208" t="s">
        <v>26</v>
      </c>
      <c r="F42" s="1208"/>
      <c r="G42" s="1208"/>
      <c r="H42" s="1209"/>
      <c r="I42" s="86">
        <v>27</v>
      </c>
      <c r="J42" s="87">
        <v>5</v>
      </c>
      <c r="K42" s="87" t="s">
        <v>480</v>
      </c>
      <c r="L42" s="87" t="s">
        <v>480</v>
      </c>
      <c r="M42" s="88" t="s">
        <v>480</v>
      </c>
    </row>
    <row r="43" spans="2:13" ht="27.75" customHeight="1">
      <c r="B43" s="1204"/>
      <c r="C43" s="1205"/>
      <c r="D43" s="85"/>
      <c r="E43" s="1208" t="s">
        <v>27</v>
      </c>
      <c r="F43" s="1208"/>
      <c r="G43" s="1208"/>
      <c r="H43" s="1209"/>
      <c r="I43" s="86">
        <v>14220</v>
      </c>
      <c r="J43" s="87">
        <v>13203</v>
      </c>
      <c r="K43" s="87">
        <v>12223</v>
      </c>
      <c r="L43" s="87">
        <v>11333</v>
      </c>
      <c r="M43" s="88">
        <v>10393</v>
      </c>
    </row>
    <row r="44" spans="2:13" ht="27.75" customHeight="1">
      <c r="B44" s="1204"/>
      <c r="C44" s="1205"/>
      <c r="D44" s="85"/>
      <c r="E44" s="1208" t="s">
        <v>28</v>
      </c>
      <c r="F44" s="1208"/>
      <c r="G44" s="1208"/>
      <c r="H44" s="1209"/>
      <c r="I44" s="86">
        <v>857</v>
      </c>
      <c r="J44" s="87">
        <v>1287</v>
      </c>
      <c r="K44" s="87">
        <v>1352</v>
      </c>
      <c r="L44" s="87">
        <v>1343</v>
      </c>
      <c r="M44" s="88">
        <v>1365</v>
      </c>
    </row>
    <row r="45" spans="2:13" ht="27.75" customHeight="1">
      <c r="B45" s="1204"/>
      <c r="C45" s="1205"/>
      <c r="D45" s="85"/>
      <c r="E45" s="1208" t="s">
        <v>29</v>
      </c>
      <c r="F45" s="1208"/>
      <c r="G45" s="1208"/>
      <c r="H45" s="1209"/>
      <c r="I45" s="86">
        <v>1177</v>
      </c>
      <c r="J45" s="87">
        <v>926</v>
      </c>
      <c r="K45" s="87">
        <v>551</v>
      </c>
      <c r="L45" s="87">
        <v>747</v>
      </c>
      <c r="M45" s="88">
        <v>642</v>
      </c>
    </row>
    <row r="46" spans="2:13" ht="27.75" customHeight="1">
      <c r="B46" s="1204"/>
      <c r="C46" s="1205"/>
      <c r="D46" s="89"/>
      <c r="E46" s="1208" t="s">
        <v>30</v>
      </c>
      <c r="F46" s="1208"/>
      <c r="G46" s="1208"/>
      <c r="H46" s="1209"/>
      <c r="I46" s="86" t="s">
        <v>480</v>
      </c>
      <c r="J46" s="87" t="s">
        <v>480</v>
      </c>
      <c r="K46" s="87" t="s">
        <v>480</v>
      </c>
      <c r="L46" s="87" t="s">
        <v>480</v>
      </c>
      <c r="M46" s="88" t="s">
        <v>480</v>
      </c>
    </row>
    <row r="47" spans="2:13" ht="27.75" customHeight="1">
      <c r="B47" s="1204"/>
      <c r="C47" s="1205"/>
      <c r="D47" s="90"/>
      <c r="E47" s="1218" t="s">
        <v>31</v>
      </c>
      <c r="F47" s="1219"/>
      <c r="G47" s="1219"/>
      <c r="H47" s="1220"/>
      <c r="I47" s="86" t="s">
        <v>480</v>
      </c>
      <c r="J47" s="87" t="s">
        <v>480</v>
      </c>
      <c r="K47" s="87" t="s">
        <v>480</v>
      </c>
      <c r="L47" s="87" t="s">
        <v>480</v>
      </c>
      <c r="M47" s="88" t="s">
        <v>480</v>
      </c>
    </row>
    <row r="48" spans="2:13" ht="27.75" customHeight="1">
      <c r="B48" s="1204"/>
      <c r="C48" s="1205"/>
      <c r="D48" s="85"/>
      <c r="E48" s="1208" t="s">
        <v>32</v>
      </c>
      <c r="F48" s="1208"/>
      <c r="G48" s="1208"/>
      <c r="H48" s="1209"/>
      <c r="I48" s="86" t="s">
        <v>480</v>
      </c>
      <c r="J48" s="87" t="s">
        <v>480</v>
      </c>
      <c r="K48" s="87" t="s">
        <v>480</v>
      </c>
      <c r="L48" s="87" t="s">
        <v>480</v>
      </c>
      <c r="M48" s="88" t="s">
        <v>480</v>
      </c>
    </row>
    <row r="49" spans="2:13" ht="27.75" customHeight="1">
      <c r="B49" s="1206"/>
      <c r="C49" s="1207"/>
      <c r="D49" s="85"/>
      <c r="E49" s="1208" t="s">
        <v>33</v>
      </c>
      <c r="F49" s="1208"/>
      <c r="G49" s="1208"/>
      <c r="H49" s="1209"/>
      <c r="I49" s="86" t="s">
        <v>480</v>
      </c>
      <c r="J49" s="87" t="s">
        <v>480</v>
      </c>
      <c r="K49" s="87" t="s">
        <v>480</v>
      </c>
      <c r="L49" s="87" t="s">
        <v>480</v>
      </c>
      <c r="M49" s="88" t="s">
        <v>480</v>
      </c>
    </row>
    <row r="50" spans="2:13" ht="27.75" customHeight="1">
      <c r="B50" s="1202" t="s">
        <v>34</v>
      </c>
      <c r="C50" s="1203"/>
      <c r="D50" s="91"/>
      <c r="E50" s="1208" t="s">
        <v>35</v>
      </c>
      <c r="F50" s="1208"/>
      <c r="G50" s="1208"/>
      <c r="H50" s="1209"/>
      <c r="I50" s="86">
        <v>8713</v>
      </c>
      <c r="J50" s="87">
        <v>9545</v>
      </c>
      <c r="K50" s="87">
        <v>10475</v>
      </c>
      <c r="L50" s="87">
        <v>11197</v>
      </c>
      <c r="M50" s="88">
        <v>11726</v>
      </c>
    </row>
    <row r="51" spans="2:13" ht="27.75" customHeight="1">
      <c r="B51" s="1204"/>
      <c r="C51" s="1205"/>
      <c r="D51" s="85"/>
      <c r="E51" s="1208" t="s">
        <v>36</v>
      </c>
      <c r="F51" s="1208"/>
      <c r="G51" s="1208"/>
      <c r="H51" s="1209"/>
      <c r="I51" s="86">
        <v>2228</v>
      </c>
      <c r="J51" s="87">
        <v>2061</v>
      </c>
      <c r="K51" s="87">
        <v>2070</v>
      </c>
      <c r="L51" s="87">
        <v>1982</v>
      </c>
      <c r="M51" s="88">
        <v>1911</v>
      </c>
    </row>
    <row r="52" spans="2:13" ht="27.75" customHeight="1">
      <c r="B52" s="1206"/>
      <c r="C52" s="1207"/>
      <c r="D52" s="85"/>
      <c r="E52" s="1208" t="s">
        <v>37</v>
      </c>
      <c r="F52" s="1208"/>
      <c r="G52" s="1208"/>
      <c r="H52" s="1209"/>
      <c r="I52" s="86">
        <v>25110</v>
      </c>
      <c r="J52" s="87">
        <v>27164</v>
      </c>
      <c r="K52" s="87">
        <v>27033</v>
      </c>
      <c r="L52" s="87">
        <v>27212</v>
      </c>
      <c r="M52" s="88">
        <v>28405</v>
      </c>
    </row>
    <row r="53" spans="2:13" ht="27.75" customHeight="1" thickBot="1">
      <c r="B53" s="1210" t="s">
        <v>21</v>
      </c>
      <c r="C53" s="1211"/>
      <c r="D53" s="92"/>
      <c r="E53" s="1212" t="s">
        <v>38</v>
      </c>
      <c r="F53" s="1212"/>
      <c r="G53" s="1212"/>
      <c r="H53" s="1213"/>
      <c r="I53" s="93">
        <v>-2798</v>
      </c>
      <c r="J53" s="94">
        <v>-4442</v>
      </c>
      <c r="K53" s="94">
        <v>-6446</v>
      </c>
      <c r="L53" s="94">
        <v>-7548</v>
      </c>
      <c r="M53" s="95">
        <v>-9190</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C35" zoomScaleNormal="100" zoomScaleSheetLayoutView="55" workbookViewId="0">
      <selection activeCell="I38" sqref="I38"/>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565</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565</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566</v>
      </c>
      <c r="C41" s="248"/>
      <c r="D41" s="248"/>
      <c r="E41" s="248"/>
      <c r="F41" s="248"/>
      <c r="G41" s="248"/>
      <c r="H41" s="248"/>
      <c r="I41" s="248"/>
      <c r="J41" s="248"/>
      <c r="K41" s="248"/>
      <c r="L41" s="248"/>
      <c r="M41" s="248"/>
      <c r="N41" s="248"/>
      <c r="O41" s="248"/>
      <c r="P41" s="249"/>
    </row>
    <row r="42" spans="2:17">
      <c r="B42" s="250"/>
      <c r="C42" s="246"/>
      <c r="D42" s="246"/>
      <c r="E42" s="246"/>
      <c r="F42" s="246"/>
      <c r="G42" s="353" t="s">
        <v>567</v>
      </c>
      <c r="I42" s="354"/>
      <c r="J42" s="354"/>
      <c r="K42" s="354"/>
      <c r="L42" s="246"/>
      <c r="M42" s="246"/>
      <c r="N42" s="246"/>
      <c r="O42" s="246"/>
    </row>
    <row r="43" spans="2:17">
      <c r="B43" s="250"/>
      <c r="C43" s="246"/>
      <c r="D43" s="246"/>
      <c r="E43" s="246"/>
      <c r="F43" s="246"/>
      <c r="G43" s="1235"/>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568</v>
      </c>
    </row>
    <row r="50" spans="1:17">
      <c r="B50" s="250"/>
      <c r="C50" s="246"/>
      <c r="D50" s="246"/>
      <c r="E50" s="246"/>
      <c r="F50" s="246"/>
      <c r="G50" s="1244"/>
      <c r="H50" s="1245"/>
      <c r="I50" s="1245"/>
      <c r="J50" s="1246"/>
      <c r="K50" s="356" t="s">
        <v>519</v>
      </c>
      <c r="L50" s="356" t="s">
        <v>520</v>
      </c>
      <c r="M50" s="356" t="s">
        <v>521</v>
      </c>
      <c r="N50" s="356" t="s">
        <v>522</v>
      </c>
      <c r="O50" s="356" t="s">
        <v>523</v>
      </c>
    </row>
    <row r="51" spans="1:17">
      <c r="B51" s="250"/>
      <c r="C51" s="246"/>
      <c r="D51" s="246"/>
      <c r="E51" s="246"/>
      <c r="F51" s="246"/>
      <c r="G51" s="1247" t="s">
        <v>569</v>
      </c>
      <c r="H51" s="1248"/>
      <c r="I51" s="1253" t="s">
        <v>570</v>
      </c>
      <c r="J51" s="1253"/>
      <c r="K51" s="1255"/>
      <c r="L51" s="1255"/>
      <c r="M51" s="1255"/>
      <c r="N51" s="1221"/>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575</v>
      </c>
      <c r="J53" s="1233"/>
      <c r="K53" s="1256"/>
      <c r="L53" s="1256"/>
      <c r="M53" s="1256"/>
      <c r="N53" s="1225">
        <v>55.5</v>
      </c>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571</v>
      </c>
      <c r="H55" s="1228"/>
      <c r="I55" s="1233" t="s">
        <v>570</v>
      </c>
      <c r="J55" s="1233"/>
      <c r="K55" s="1255"/>
      <c r="L55" s="1255"/>
      <c r="M55" s="1255"/>
      <c r="N55" s="1221">
        <v>56.8</v>
      </c>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575</v>
      </c>
      <c r="J57" s="1223"/>
      <c r="K57" s="1256"/>
      <c r="L57" s="1256"/>
      <c r="M57" s="1256"/>
      <c r="N57" s="1225">
        <v>54</v>
      </c>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572</v>
      </c>
      <c r="C63" s="246"/>
      <c r="D63" s="246"/>
      <c r="E63" s="246"/>
      <c r="F63" s="246"/>
      <c r="G63" s="246"/>
      <c r="H63" s="246"/>
      <c r="I63" s="246"/>
      <c r="J63" s="246"/>
      <c r="K63" s="246"/>
      <c r="L63" s="246"/>
      <c r="M63" s="246"/>
      <c r="N63" s="246"/>
      <c r="O63" s="246"/>
    </row>
    <row r="64" spans="1:17">
      <c r="B64" s="250"/>
      <c r="C64" s="246"/>
      <c r="D64" s="246"/>
      <c r="E64" s="246"/>
      <c r="F64" s="246"/>
      <c r="G64" s="353" t="s">
        <v>567</v>
      </c>
      <c r="I64" s="354"/>
      <c r="J64" s="354"/>
      <c r="K64" s="354"/>
      <c r="L64" s="246"/>
      <c r="M64" s="246"/>
      <c r="N64" s="246"/>
      <c r="O64" s="246"/>
    </row>
    <row r="65" spans="2:30">
      <c r="B65" s="250"/>
      <c r="C65" s="246"/>
      <c r="D65" s="246"/>
      <c r="E65" s="246"/>
      <c r="F65" s="246"/>
      <c r="G65" s="1235"/>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573</v>
      </c>
      <c r="I71" s="370"/>
      <c r="J71" s="366"/>
      <c r="K71" s="366"/>
      <c r="L71" s="367"/>
      <c r="M71" s="366"/>
      <c r="N71" s="367"/>
      <c r="O71" s="368"/>
    </row>
    <row r="72" spans="2:30">
      <c r="B72" s="250"/>
      <c r="C72" s="246"/>
      <c r="D72" s="246"/>
      <c r="E72" s="246"/>
      <c r="F72" s="246"/>
      <c r="G72" s="1244"/>
      <c r="H72" s="1245"/>
      <c r="I72" s="1245"/>
      <c r="J72" s="1246"/>
      <c r="K72" s="356" t="s">
        <v>519</v>
      </c>
      <c r="L72" s="356" t="s">
        <v>520</v>
      </c>
      <c r="M72" s="356" t="s">
        <v>521</v>
      </c>
      <c r="N72" s="356" t="s">
        <v>522</v>
      </c>
      <c r="O72" s="356" t="s">
        <v>523</v>
      </c>
    </row>
    <row r="73" spans="2:30">
      <c r="B73" s="250"/>
      <c r="C73" s="246"/>
      <c r="D73" s="246"/>
      <c r="E73" s="246"/>
      <c r="F73" s="246"/>
      <c r="G73" s="1247" t="s">
        <v>569</v>
      </c>
      <c r="H73" s="1248"/>
      <c r="I73" s="1253" t="s">
        <v>570</v>
      </c>
      <c r="J73" s="1253"/>
      <c r="K73" s="1234"/>
      <c r="L73" s="1234"/>
      <c r="M73" s="1221"/>
      <c r="N73" s="1221"/>
      <c r="O73" s="1221"/>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574</v>
      </c>
      <c r="J75" s="1233"/>
      <c r="K75" s="1225">
        <v>11.1</v>
      </c>
      <c r="L75" s="1225">
        <v>8.9</v>
      </c>
      <c r="M75" s="1225">
        <v>6.7</v>
      </c>
      <c r="N75" s="1225">
        <v>5.9</v>
      </c>
      <c r="O75" s="1225">
        <v>5.0999999999999996</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571</v>
      </c>
      <c r="H77" s="1228"/>
      <c r="I77" s="1233" t="s">
        <v>570</v>
      </c>
      <c r="J77" s="1233"/>
      <c r="K77" s="1234">
        <v>76.2</v>
      </c>
      <c r="L77" s="1234">
        <v>65.3</v>
      </c>
      <c r="M77" s="1221">
        <v>60.8</v>
      </c>
      <c r="N77" s="1221">
        <v>56.8</v>
      </c>
      <c r="O77" s="1221">
        <v>52.3</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574</v>
      </c>
      <c r="J79" s="1223"/>
      <c r="K79" s="1224">
        <v>12.8</v>
      </c>
      <c r="L79" s="1224">
        <v>12</v>
      </c>
      <c r="M79" s="1224">
        <v>11.1</v>
      </c>
      <c r="N79" s="1224">
        <v>10.199999999999999</v>
      </c>
      <c r="O79" s="1224">
        <v>10</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B94" zoomScaleNormal="100" zoomScaleSheetLayoutView="70" workbookViewId="0">
      <selection activeCell="I38" sqref="I38"/>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6" zoomScaleNormal="100" zoomScaleSheetLayoutView="55" workbookViewId="0">
      <selection activeCell="I38" sqref="I38"/>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518</v>
      </c>
      <c r="G2" s="113"/>
      <c r="H2" s="114"/>
    </row>
    <row r="3" spans="1:8">
      <c r="A3" s="110" t="s">
        <v>511</v>
      </c>
      <c r="B3" s="115"/>
      <c r="C3" s="116"/>
      <c r="D3" s="117">
        <v>52754</v>
      </c>
      <c r="E3" s="118"/>
      <c r="F3" s="119">
        <v>75709</v>
      </c>
      <c r="G3" s="120"/>
      <c r="H3" s="121"/>
    </row>
    <row r="4" spans="1:8">
      <c r="A4" s="122"/>
      <c r="B4" s="123"/>
      <c r="C4" s="124"/>
      <c r="D4" s="125">
        <v>28628</v>
      </c>
      <c r="E4" s="126"/>
      <c r="F4" s="127">
        <v>35212</v>
      </c>
      <c r="G4" s="128"/>
      <c r="H4" s="129"/>
    </row>
    <row r="5" spans="1:8">
      <c r="A5" s="110" t="s">
        <v>513</v>
      </c>
      <c r="B5" s="115"/>
      <c r="C5" s="116"/>
      <c r="D5" s="117">
        <v>102529</v>
      </c>
      <c r="E5" s="118"/>
      <c r="F5" s="119">
        <v>90961</v>
      </c>
      <c r="G5" s="120"/>
      <c r="H5" s="121"/>
    </row>
    <row r="6" spans="1:8">
      <c r="A6" s="122"/>
      <c r="B6" s="123"/>
      <c r="C6" s="124"/>
      <c r="D6" s="125">
        <v>76483</v>
      </c>
      <c r="E6" s="126"/>
      <c r="F6" s="127">
        <v>37720</v>
      </c>
      <c r="G6" s="128"/>
      <c r="H6" s="129"/>
    </row>
    <row r="7" spans="1:8">
      <c r="A7" s="110" t="s">
        <v>514</v>
      </c>
      <c r="B7" s="115"/>
      <c r="C7" s="116"/>
      <c r="D7" s="117">
        <v>52442</v>
      </c>
      <c r="E7" s="118"/>
      <c r="F7" s="119">
        <v>106614</v>
      </c>
      <c r="G7" s="120"/>
      <c r="H7" s="121"/>
    </row>
    <row r="8" spans="1:8">
      <c r="A8" s="122"/>
      <c r="B8" s="123"/>
      <c r="C8" s="124"/>
      <c r="D8" s="125">
        <v>31283</v>
      </c>
      <c r="E8" s="126"/>
      <c r="F8" s="127">
        <v>45545</v>
      </c>
      <c r="G8" s="128"/>
      <c r="H8" s="129"/>
    </row>
    <row r="9" spans="1:8">
      <c r="A9" s="110" t="s">
        <v>515</v>
      </c>
      <c r="B9" s="115"/>
      <c r="C9" s="116"/>
      <c r="D9" s="117">
        <v>51673</v>
      </c>
      <c r="E9" s="118"/>
      <c r="F9" s="119">
        <v>81768</v>
      </c>
      <c r="G9" s="120"/>
      <c r="H9" s="121"/>
    </row>
    <row r="10" spans="1:8">
      <c r="A10" s="122"/>
      <c r="B10" s="123"/>
      <c r="C10" s="124"/>
      <c r="D10" s="125">
        <v>30083</v>
      </c>
      <c r="E10" s="126"/>
      <c r="F10" s="127">
        <v>37917</v>
      </c>
      <c r="G10" s="128"/>
      <c r="H10" s="129"/>
    </row>
    <row r="11" spans="1:8">
      <c r="A11" s="110" t="s">
        <v>516</v>
      </c>
      <c r="B11" s="115"/>
      <c r="C11" s="116"/>
      <c r="D11" s="117">
        <v>79638</v>
      </c>
      <c r="E11" s="118"/>
      <c r="F11" s="119">
        <v>65876</v>
      </c>
      <c r="G11" s="120"/>
      <c r="H11" s="121"/>
    </row>
    <row r="12" spans="1:8">
      <c r="A12" s="122"/>
      <c r="B12" s="123"/>
      <c r="C12" s="130"/>
      <c r="D12" s="125">
        <v>52361</v>
      </c>
      <c r="E12" s="126"/>
      <c r="F12" s="127">
        <v>36484</v>
      </c>
      <c r="G12" s="128"/>
      <c r="H12" s="129"/>
    </row>
    <row r="13" spans="1:8">
      <c r="A13" s="110"/>
      <c r="B13" s="115"/>
      <c r="C13" s="131"/>
      <c r="D13" s="132">
        <v>67807</v>
      </c>
      <c r="E13" s="133"/>
      <c r="F13" s="134">
        <v>84186</v>
      </c>
      <c r="G13" s="135"/>
      <c r="H13" s="121"/>
    </row>
    <row r="14" spans="1:8">
      <c r="A14" s="122"/>
      <c r="B14" s="123"/>
      <c r="C14" s="124"/>
      <c r="D14" s="125">
        <v>43768</v>
      </c>
      <c r="E14" s="126"/>
      <c r="F14" s="127">
        <v>38576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5.98</v>
      </c>
      <c r="C19" s="136">
        <f>ROUND(VALUE(SUBSTITUTE(実質収支比率等に係る経年分析!G$48,"▲","-")),2)</f>
        <v>6.62</v>
      </c>
      <c r="D19" s="136">
        <f>ROUND(VALUE(SUBSTITUTE(実質収支比率等に係る経年分析!H$48,"▲","-")),2)</f>
        <v>6.85</v>
      </c>
      <c r="E19" s="136">
        <f>ROUND(VALUE(SUBSTITUTE(実質収支比率等に係る経年分析!I$48,"▲","-")),2)</f>
        <v>6.79</v>
      </c>
      <c r="F19" s="136">
        <f>ROUND(VALUE(SUBSTITUTE(実質収支比率等に係る経年分析!J$48,"▲","-")),2)</f>
        <v>3.61</v>
      </c>
    </row>
    <row r="20" spans="1:11">
      <c r="A20" s="136" t="s">
        <v>43</v>
      </c>
      <c r="B20" s="136">
        <f>ROUND(VALUE(SUBSTITUTE(実質収支比率等に係る経年分析!F$47,"▲","-")),2)</f>
        <v>40.799999999999997</v>
      </c>
      <c r="C20" s="136">
        <f>ROUND(VALUE(SUBSTITUTE(実質収支比率等に係る経年分析!G$47,"▲","-")),2)</f>
        <v>43.94</v>
      </c>
      <c r="D20" s="136">
        <f>ROUND(VALUE(SUBSTITUTE(実質収支比率等に係る経年分析!H$47,"▲","-")),2)</f>
        <v>47.56</v>
      </c>
      <c r="E20" s="136">
        <f>ROUND(VALUE(SUBSTITUTE(実質収支比率等に係る経年分析!I$47,"▲","-")),2)</f>
        <v>50.84</v>
      </c>
      <c r="F20" s="136">
        <f>ROUND(VALUE(SUBSTITUTE(実質収支比率等に係る経年分析!J$47,"▲","-")),2)</f>
        <v>51.89</v>
      </c>
    </row>
    <row r="21" spans="1:11">
      <c r="A21" s="136" t="s">
        <v>44</v>
      </c>
      <c r="B21" s="136">
        <f>IF(ISNUMBER(VALUE(SUBSTITUTE(実質収支比率等に係る経年分析!F$49,"▲","-"))),ROUND(VALUE(SUBSTITUTE(実質収支比率等に係る経年分析!F$49,"▲","-")),2),NA())</f>
        <v>0.11</v>
      </c>
      <c r="C21" s="136">
        <f>IF(ISNUMBER(VALUE(SUBSTITUTE(実質収支比率等に係る経年分析!G$49,"▲","-"))),ROUND(VALUE(SUBSTITUTE(実質収支比率等に係る経年分析!G$49,"▲","-")),2),NA())</f>
        <v>1.82</v>
      </c>
      <c r="D21" s="136">
        <f>IF(ISNUMBER(VALUE(SUBSTITUTE(実質収支比率等に係る経年分析!H$49,"▲","-"))),ROUND(VALUE(SUBSTITUTE(実質収支比率等に係る経年分析!H$49,"▲","-")),2),NA())</f>
        <v>0.46</v>
      </c>
      <c r="E21" s="136">
        <f>IF(ISNUMBER(VALUE(SUBSTITUTE(実質収支比率等に係る経年分析!I$49,"▲","-"))),ROUND(VALUE(SUBSTITUTE(実質収支比率等に係る経年分析!I$49,"▲","-")),2),NA())</f>
        <v>0.19</v>
      </c>
      <c r="F21" s="136">
        <f>IF(ISNUMBER(VALUE(SUBSTITUTE(実質収支比率等に係る経年分析!J$49,"▲","-"))),ROUND(VALUE(SUBSTITUTE(実質収支比率等に係る経年分析!J$49,"▲","-")),2),NA())</f>
        <v>-5.53</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7.0000000000000007E-2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0.06</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0.08</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0.08</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v>
      </c>
    </row>
    <row r="30" spans="1:11">
      <c r="A30" s="137" t="str">
        <f>IF(連結実質赤字比率に係る赤字・黒字の構成分析!C$40="",NA(),連結実質赤字比率に係る赤字・黒字の構成分析!C$40)</f>
        <v>介護保険保険事業特別会計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0.72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0.56000000000000005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0.84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0.73</v>
      </c>
    </row>
    <row r="31" spans="1:11">
      <c r="A31" s="137" t="str">
        <f>IF(連結実質赤字比率に係る赤字・黒字の構成分析!C$39="",NA(),連結実質赤字比率に係る赤字・黒字の構成分析!C$39)</f>
        <v>国民健康保険特別会計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1.68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1.58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0.68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0.84</v>
      </c>
    </row>
    <row r="32" spans="1:11">
      <c r="A32" s="137" t="str">
        <f>IF(連結実質赤字比率に係る赤字・黒字の構成分析!C$38="",NA(),連結実質赤字比率に係る赤字・黒字の構成分析!C$38)</f>
        <v>下水道事業会計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1.1100000000000001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1.04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1.1000000000000001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v>
      </c>
    </row>
    <row r="33" spans="1:16">
      <c r="A33" s="137" t="str">
        <f>IF(連結実質赤字比率に係る赤字・黒字の構成分析!C$37="",NA(),連結実質赤字比率に係る赤字・黒字の構成分析!C$37)</f>
        <v>病院事業会計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2.82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1.99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2.66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0.98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3.52</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5.98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6.62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6.85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6.78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3.61</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20.99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20.34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22.9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22.24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23.56</v>
      </c>
    </row>
    <row r="36" spans="1:16">
      <c r="A36" s="137" t="str">
        <f>IF(連結実質赤字比率に係る赤字・黒字の構成分析!C$34="",NA(),連結実質赤字比率に係る赤字・黒字の構成分析!C$34)</f>
        <v>介護保険サービス事業特別会計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0</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0</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0</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0</v>
      </c>
      <c r="J36" s="137">
        <f>IF(ROUND(VALUE(SUBSTITUTE(連結実質赤字比率に係る赤字・黒字の構成分析!J$34,"▲", "-")), 2) &lt; 0, ABS(ROUND(VALUE(SUBSTITUTE(連結実質赤字比率に係る赤字・黒字の構成分析!J$34,"▲", "-")), 2)), NA())</f>
        <v>0.15</v>
      </c>
      <c r="K36" s="137" t="e">
        <f>IF(ROUND(VALUE(SUBSTITUTE(連結実質赤字比率に係る赤字・黒字の構成分析!J$34,"▲", "-")), 2) &gt;= 0, ABS(ROUND(VALUE(SUBSTITUTE(連結実質赤字比率に係る赤字・黒字の構成分析!J$34,"▲", "-")), 2)), NA())</f>
        <v>#N/A</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2358</v>
      </c>
      <c r="E42" s="138"/>
      <c r="F42" s="138"/>
      <c r="G42" s="138">
        <f>'実質公債費比率（分子）の構造'!L$52</f>
        <v>2408</v>
      </c>
      <c r="H42" s="138"/>
      <c r="I42" s="138"/>
      <c r="J42" s="138">
        <f>'実質公債費比率（分子）の構造'!M$52</f>
        <v>2537</v>
      </c>
      <c r="K42" s="138"/>
      <c r="L42" s="138"/>
      <c r="M42" s="138">
        <f>'実質公債費比率（分子）の構造'!N$52</f>
        <v>2526</v>
      </c>
      <c r="N42" s="138"/>
      <c r="O42" s="138"/>
      <c r="P42" s="138">
        <f>'実質公債費比率（分子）の構造'!O$52</f>
        <v>2541</v>
      </c>
    </row>
    <row r="43" spans="1:16">
      <c r="A43" s="138" t="s">
        <v>52</v>
      </c>
      <c r="B43" s="138">
        <f>'実質公債費比率（分子）の構造'!K$51</f>
        <v>1</v>
      </c>
      <c r="C43" s="138"/>
      <c r="D43" s="138"/>
      <c r="E43" s="138">
        <f>'実質公債費比率（分子）の構造'!L$51</f>
        <v>1</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f>'実質公債費比率（分子）の構造'!K$50</f>
        <v>27</v>
      </c>
      <c r="C44" s="138"/>
      <c r="D44" s="138"/>
      <c r="E44" s="138">
        <f>'実質公債費比率（分子）の構造'!L$50</f>
        <v>6</v>
      </c>
      <c r="F44" s="138"/>
      <c r="G44" s="138"/>
      <c r="H44" s="138">
        <f>'実質公債費比率（分子）の構造'!M$50</f>
        <v>4</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62</v>
      </c>
      <c r="C45" s="138"/>
      <c r="D45" s="138"/>
      <c r="E45" s="138">
        <f>'実質公債費比率（分子）の構造'!L$49</f>
        <v>69</v>
      </c>
      <c r="F45" s="138"/>
      <c r="G45" s="138"/>
      <c r="H45" s="138">
        <f>'実質公債費比率（分子）の構造'!M$49</f>
        <v>74</v>
      </c>
      <c r="I45" s="138"/>
      <c r="J45" s="138"/>
      <c r="K45" s="138">
        <f>'実質公債費比率（分子）の構造'!N$49</f>
        <v>95</v>
      </c>
      <c r="L45" s="138"/>
      <c r="M45" s="138"/>
      <c r="N45" s="138">
        <f>'実質公債費比率（分子）の構造'!O$49</f>
        <v>93</v>
      </c>
      <c r="O45" s="138"/>
      <c r="P45" s="138"/>
    </row>
    <row r="46" spans="1:16">
      <c r="A46" s="138" t="s">
        <v>55</v>
      </c>
      <c r="B46" s="138">
        <f>'実質公債費比率（分子）の構造'!K$48</f>
        <v>1230</v>
      </c>
      <c r="C46" s="138"/>
      <c r="D46" s="138"/>
      <c r="E46" s="138">
        <f>'実質公債費比率（分子）の構造'!L$48</f>
        <v>1223</v>
      </c>
      <c r="F46" s="138"/>
      <c r="G46" s="138"/>
      <c r="H46" s="138">
        <f>'実質公債費比率（分子）の構造'!M$48</f>
        <v>1160</v>
      </c>
      <c r="I46" s="138"/>
      <c r="J46" s="138"/>
      <c r="K46" s="138">
        <f>'実質公債費比率（分子）の構造'!N$48</f>
        <v>1203</v>
      </c>
      <c r="L46" s="138"/>
      <c r="M46" s="138"/>
      <c r="N46" s="138">
        <f>'実質公債費比率（分子）の構造'!O$48</f>
        <v>1128</v>
      </c>
      <c r="O46" s="138"/>
      <c r="P46" s="138"/>
    </row>
    <row r="47" spans="1:16">
      <c r="A47" s="138" t="s">
        <v>56</v>
      </c>
      <c r="B47" s="138">
        <f>'実質公債費比率（分子）の構造'!K$47</f>
        <v>3</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1798</v>
      </c>
      <c r="C49" s="138"/>
      <c r="D49" s="138"/>
      <c r="E49" s="138">
        <f>'実質公債費比率（分子）の構造'!L$45</f>
        <v>1785</v>
      </c>
      <c r="F49" s="138"/>
      <c r="G49" s="138"/>
      <c r="H49" s="138">
        <f>'実質公債費比率（分子）の構造'!M$45</f>
        <v>1811</v>
      </c>
      <c r="I49" s="138"/>
      <c r="J49" s="138"/>
      <c r="K49" s="138">
        <f>'実質公債費比率（分子）の構造'!N$45</f>
        <v>1755</v>
      </c>
      <c r="L49" s="138"/>
      <c r="M49" s="138"/>
      <c r="N49" s="138">
        <f>'実質公債費比率（分子）の構造'!O$45</f>
        <v>1765</v>
      </c>
      <c r="O49" s="138"/>
      <c r="P49" s="138"/>
    </row>
    <row r="50" spans="1:16">
      <c r="A50" s="138" t="s">
        <v>59</v>
      </c>
      <c r="B50" s="138" t="e">
        <f>NA()</f>
        <v>#N/A</v>
      </c>
      <c r="C50" s="138">
        <f>IF(ISNUMBER('実質公債費比率（分子）の構造'!K$53),'実質公債費比率（分子）の構造'!K$53,NA())</f>
        <v>763</v>
      </c>
      <c r="D50" s="138" t="e">
        <f>NA()</f>
        <v>#N/A</v>
      </c>
      <c r="E50" s="138" t="e">
        <f>NA()</f>
        <v>#N/A</v>
      </c>
      <c r="F50" s="138">
        <f>IF(ISNUMBER('実質公債費比率（分子）の構造'!L$53),'実質公債費比率（分子）の構造'!L$53,NA())</f>
        <v>676</v>
      </c>
      <c r="G50" s="138" t="e">
        <f>NA()</f>
        <v>#N/A</v>
      </c>
      <c r="H50" s="138" t="e">
        <f>NA()</f>
        <v>#N/A</v>
      </c>
      <c r="I50" s="138">
        <f>IF(ISNUMBER('実質公債費比率（分子）の構造'!M$53),'実質公債費比率（分子）の構造'!M$53,NA())</f>
        <v>512</v>
      </c>
      <c r="J50" s="138" t="e">
        <f>NA()</f>
        <v>#N/A</v>
      </c>
      <c r="K50" s="138" t="e">
        <f>NA()</f>
        <v>#N/A</v>
      </c>
      <c r="L50" s="138">
        <f>IF(ISNUMBER('実質公債費比率（分子）の構造'!N$53),'実質公債費比率（分子）の構造'!N$53,NA())</f>
        <v>527</v>
      </c>
      <c r="M50" s="138" t="e">
        <f>NA()</f>
        <v>#N/A</v>
      </c>
      <c r="N50" s="138" t="e">
        <f>NA()</f>
        <v>#N/A</v>
      </c>
      <c r="O50" s="138">
        <f>IF(ISNUMBER('実質公債費比率（分子）の構造'!O$53),'実質公債費比率（分子）の構造'!O$53,NA())</f>
        <v>445</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25110</v>
      </c>
      <c r="E56" s="137"/>
      <c r="F56" s="137"/>
      <c r="G56" s="137">
        <f>'将来負担比率（分子）の構造'!J$52</f>
        <v>27164</v>
      </c>
      <c r="H56" s="137"/>
      <c r="I56" s="137"/>
      <c r="J56" s="137">
        <f>'将来負担比率（分子）の構造'!K$52</f>
        <v>27033</v>
      </c>
      <c r="K56" s="137"/>
      <c r="L56" s="137"/>
      <c r="M56" s="137">
        <f>'将来負担比率（分子）の構造'!L$52</f>
        <v>27212</v>
      </c>
      <c r="N56" s="137"/>
      <c r="O56" s="137"/>
      <c r="P56" s="137">
        <f>'将来負担比率（分子）の構造'!M$52</f>
        <v>28405</v>
      </c>
    </row>
    <row r="57" spans="1:16">
      <c r="A57" s="137" t="s">
        <v>36</v>
      </c>
      <c r="B57" s="137"/>
      <c r="C57" s="137"/>
      <c r="D57" s="137">
        <f>'将来負担比率（分子）の構造'!I$51</f>
        <v>2228</v>
      </c>
      <c r="E57" s="137"/>
      <c r="F57" s="137"/>
      <c r="G57" s="137">
        <f>'将来負担比率（分子）の構造'!J$51</f>
        <v>2061</v>
      </c>
      <c r="H57" s="137"/>
      <c r="I57" s="137"/>
      <c r="J57" s="137">
        <f>'将来負担比率（分子）の構造'!K$51</f>
        <v>2070</v>
      </c>
      <c r="K57" s="137"/>
      <c r="L57" s="137"/>
      <c r="M57" s="137">
        <f>'将来負担比率（分子）の構造'!L$51</f>
        <v>1982</v>
      </c>
      <c r="N57" s="137"/>
      <c r="O57" s="137"/>
      <c r="P57" s="137">
        <f>'将来負担比率（分子）の構造'!M$51</f>
        <v>1911</v>
      </c>
    </row>
    <row r="58" spans="1:16">
      <c r="A58" s="137" t="s">
        <v>35</v>
      </c>
      <c r="B58" s="137"/>
      <c r="C58" s="137"/>
      <c r="D58" s="137">
        <f>'将来負担比率（分子）の構造'!I$50</f>
        <v>8713</v>
      </c>
      <c r="E58" s="137"/>
      <c r="F58" s="137"/>
      <c r="G58" s="137">
        <f>'将来負担比率（分子）の構造'!J$50</f>
        <v>9545</v>
      </c>
      <c r="H58" s="137"/>
      <c r="I58" s="137"/>
      <c r="J58" s="137">
        <f>'将来負担比率（分子）の構造'!K$50</f>
        <v>10475</v>
      </c>
      <c r="K58" s="137"/>
      <c r="L58" s="137"/>
      <c r="M58" s="137">
        <f>'将来負担比率（分子）の構造'!L$50</f>
        <v>11197</v>
      </c>
      <c r="N58" s="137"/>
      <c r="O58" s="137"/>
      <c r="P58" s="137">
        <f>'将来負担比率（分子）の構造'!M$50</f>
        <v>11726</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1177</v>
      </c>
      <c r="C62" s="137"/>
      <c r="D62" s="137"/>
      <c r="E62" s="137">
        <f>'将来負担比率（分子）の構造'!J$45</f>
        <v>926</v>
      </c>
      <c r="F62" s="137"/>
      <c r="G62" s="137"/>
      <c r="H62" s="137">
        <f>'将来負担比率（分子）の構造'!K$45</f>
        <v>551</v>
      </c>
      <c r="I62" s="137"/>
      <c r="J62" s="137"/>
      <c r="K62" s="137">
        <f>'将来負担比率（分子）の構造'!L$45</f>
        <v>747</v>
      </c>
      <c r="L62" s="137"/>
      <c r="M62" s="137"/>
      <c r="N62" s="137">
        <f>'将来負担比率（分子）の構造'!M$45</f>
        <v>642</v>
      </c>
      <c r="O62" s="137"/>
      <c r="P62" s="137"/>
    </row>
    <row r="63" spans="1:16">
      <c r="A63" s="137" t="s">
        <v>28</v>
      </c>
      <c r="B63" s="137">
        <f>'将来負担比率（分子）の構造'!I$44</f>
        <v>857</v>
      </c>
      <c r="C63" s="137"/>
      <c r="D63" s="137"/>
      <c r="E63" s="137">
        <f>'将来負担比率（分子）の構造'!J$44</f>
        <v>1287</v>
      </c>
      <c r="F63" s="137"/>
      <c r="G63" s="137"/>
      <c r="H63" s="137">
        <f>'将来負担比率（分子）の構造'!K$44</f>
        <v>1352</v>
      </c>
      <c r="I63" s="137"/>
      <c r="J63" s="137"/>
      <c r="K63" s="137">
        <f>'将来負担比率（分子）の構造'!L$44</f>
        <v>1343</v>
      </c>
      <c r="L63" s="137"/>
      <c r="M63" s="137"/>
      <c r="N63" s="137">
        <f>'将来負担比率（分子）の構造'!M$44</f>
        <v>1365</v>
      </c>
      <c r="O63" s="137"/>
      <c r="P63" s="137"/>
    </row>
    <row r="64" spans="1:16">
      <c r="A64" s="137" t="s">
        <v>27</v>
      </c>
      <c r="B64" s="137">
        <f>'将来負担比率（分子）の構造'!I$43</f>
        <v>14220</v>
      </c>
      <c r="C64" s="137"/>
      <c r="D64" s="137"/>
      <c r="E64" s="137">
        <f>'将来負担比率（分子）の構造'!J$43</f>
        <v>13203</v>
      </c>
      <c r="F64" s="137"/>
      <c r="G64" s="137"/>
      <c r="H64" s="137">
        <f>'将来負担比率（分子）の構造'!K$43</f>
        <v>12223</v>
      </c>
      <c r="I64" s="137"/>
      <c r="J64" s="137"/>
      <c r="K64" s="137">
        <f>'将来負担比率（分子）の構造'!L$43</f>
        <v>11333</v>
      </c>
      <c r="L64" s="137"/>
      <c r="M64" s="137"/>
      <c r="N64" s="137">
        <f>'将来負担比率（分子）の構造'!M$43</f>
        <v>10393</v>
      </c>
      <c r="O64" s="137"/>
      <c r="P64" s="137"/>
    </row>
    <row r="65" spans="1:16">
      <c r="A65" s="137" t="s">
        <v>26</v>
      </c>
      <c r="B65" s="137">
        <f>'将来負担比率（分子）の構造'!I$42</f>
        <v>27</v>
      </c>
      <c r="C65" s="137"/>
      <c r="D65" s="137"/>
      <c r="E65" s="137">
        <f>'将来負担比率（分子）の構造'!J$42</f>
        <v>5</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16972</v>
      </c>
      <c r="C66" s="137"/>
      <c r="D66" s="137"/>
      <c r="E66" s="137">
        <f>'将来負担比率（分子）の構造'!J$41</f>
        <v>18909</v>
      </c>
      <c r="F66" s="137"/>
      <c r="G66" s="137"/>
      <c r="H66" s="137">
        <f>'将来負担比率（分子）の構造'!K$41</f>
        <v>19006</v>
      </c>
      <c r="I66" s="137"/>
      <c r="J66" s="137"/>
      <c r="K66" s="137">
        <f>'将来負担比率（分子）の構造'!L$41</f>
        <v>19420</v>
      </c>
      <c r="L66" s="137"/>
      <c r="M66" s="137"/>
      <c r="N66" s="137">
        <f>'将来負担比率（分子）の構造'!M$41</f>
        <v>20453</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6"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6654958</v>
      </c>
      <c r="S5" s="671"/>
      <c r="T5" s="671"/>
      <c r="U5" s="671"/>
      <c r="V5" s="671"/>
      <c r="W5" s="671"/>
      <c r="X5" s="671"/>
      <c r="Y5" s="718"/>
      <c r="Z5" s="731">
        <v>33.5</v>
      </c>
      <c r="AA5" s="731"/>
      <c r="AB5" s="731"/>
      <c r="AC5" s="731"/>
      <c r="AD5" s="732">
        <v>6442172</v>
      </c>
      <c r="AE5" s="732"/>
      <c r="AF5" s="732"/>
      <c r="AG5" s="732"/>
      <c r="AH5" s="732"/>
      <c r="AI5" s="732"/>
      <c r="AJ5" s="732"/>
      <c r="AK5" s="732"/>
      <c r="AL5" s="719">
        <v>57.4</v>
      </c>
      <c r="AM5" s="688"/>
      <c r="AN5" s="688"/>
      <c r="AO5" s="720"/>
      <c r="AP5" s="707" t="s">
        <v>209</v>
      </c>
      <c r="AQ5" s="708"/>
      <c r="AR5" s="708"/>
      <c r="AS5" s="708"/>
      <c r="AT5" s="708"/>
      <c r="AU5" s="708"/>
      <c r="AV5" s="708"/>
      <c r="AW5" s="708"/>
      <c r="AX5" s="708"/>
      <c r="AY5" s="708"/>
      <c r="AZ5" s="708"/>
      <c r="BA5" s="708"/>
      <c r="BB5" s="708"/>
      <c r="BC5" s="708"/>
      <c r="BD5" s="708"/>
      <c r="BE5" s="708"/>
      <c r="BF5" s="709"/>
      <c r="BG5" s="620">
        <v>6442172</v>
      </c>
      <c r="BH5" s="621"/>
      <c r="BI5" s="621"/>
      <c r="BJ5" s="621"/>
      <c r="BK5" s="621"/>
      <c r="BL5" s="621"/>
      <c r="BM5" s="621"/>
      <c r="BN5" s="622"/>
      <c r="BO5" s="673">
        <v>96.8</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172673</v>
      </c>
      <c r="S6" s="621"/>
      <c r="T6" s="621"/>
      <c r="U6" s="621"/>
      <c r="V6" s="621"/>
      <c r="W6" s="621"/>
      <c r="X6" s="621"/>
      <c r="Y6" s="622"/>
      <c r="Z6" s="673">
        <v>0.9</v>
      </c>
      <c r="AA6" s="673"/>
      <c r="AB6" s="673"/>
      <c r="AC6" s="673"/>
      <c r="AD6" s="674">
        <v>172673</v>
      </c>
      <c r="AE6" s="674"/>
      <c r="AF6" s="674"/>
      <c r="AG6" s="674"/>
      <c r="AH6" s="674"/>
      <c r="AI6" s="674"/>
      <c r="AJ6" s="674"/>
      <c r="AK6" s="674"/>
      <c r="AL6" s="643">
        <v>1.5</v>
      </c>
      <c r="AM6" s="675"/>
      <c r="AN6" s="675"/>
      <c r="AO6" s="676"/>
      <c r="AP6" s="617" t="s">
        <v>215</v>
      </c>
      <c r="AQ6" s="618"/>
      <c r="AR6" s="618"/>
      <c r="AS6" s="618"/>
      <c r="AT6" s="618"/>
      <c r="AU6" s="618"/>
      <c r="AV6" s="618"/>
      <c r="AW6" s="618"/>
      <c r="AX6" s="618"/>
      <c r="AY6" s="618"/>
      <c r="AZ6" s="618"/>
      <c r="BA6" s="618"/>
      <c r="BB6" s="618"/>
      <c r="BC6" s="618"/>
      <c r="BD6" s="618"/>
      <c r="BE6" s="618"/>
      <c r="BF6" s="619"/>
      <c r="BG6" s="620">
        <v>6442172</v>
      </c>
      <c r="BH6" s="621"/>
      <c r="BI6" s="621"/>
      <c r="BJ6" s="621"/>
      <c r="BK6" s="621"/>
      <c r="BL6" s="621"/>
      <c r="BM6" s="621"/>
      <c r="BN6" s="622"/>
      <c r="BO6" s="673">
        <v>96.8</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160132</v>
      </c>
      <c r="CS6" s="621"/>
      <c r="CT6" s="621"/>
      <c r="CU6" s="621"/>
      <c r="CV6" s="621"/>
      <c r="CW6" s="621"/>
      <c r="CX6" s="621"/>
      <c r="CY6" s="622"/>
      <c r="CZ6" s="673">
        <v>0.8</v>
      </c>
      <c r="DA6" s="673"/>
      <c r="DB6" s="673"/>
      <c r="DC6" s="673"/>
      <c r="DD6" s="626" t="s">
        <v>210</v>
      </c>
      <c r="DE6" s="621"/>
      <c r="DF6" s="621"/>
      <c r="DG6" s="621"/>
      <c r="DH6" s="621"/>
      <c r="DI6" s="621"/>
      <c r="DJ6" s="621"/>
      <c r="DK6" s="621"/>
      <c r="DL6" s="621"/>
      <c r="DM6" s="621"/>
      <c r="DN6" s="621"/>
      <c r="DO6" s="621"/>
      <c r="DP6" s="622"/>
      <c r="DQ6" s="626">
        <v>160132</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6798</v>
      </c>
      <c r="S7" s="621"/>
      <c r="T7" s="621"/>
      <c r="U7" s="621"/>
      <c r="V7" s="621"/>
      <c r="W7" s="621"/>
      <c r="X7" s="621"/>
      <c r="Y7" s="622"/>
      <c r="Z7" s="673">
        <v>0</v>
      </c>
      <c r="AA7" s="673"/>
      <c r="AB7" s="673"/>
      <c r="AC7" s="673"/>
      <c r="AD7" s="674">
        <v>6798</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2364564</v>
      </c>
      <c r="BH7" s="621"/>
      <c r="BI7" s="621"/>
      <c r="BJ7" s="621"/>
      <c r="BK7" s="621"/>
      <c r="BL7" s="621"/>
      <c r="BM7" s="621"/>
      <c r="BN7" s="622"/>
      <c r="BO7" s="673">
        <v>35.5</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2390756</v>
      </c>
      <c r="CS7" s="621"/>
      <c r="CT7" s="621"/>
      <c r="CU7" s="621"/>
      <c r="CV7" s="621"/>
      <c r="CW7" s="621"/>
      <c r="CX7" s="621"/>
      <c r="CY7" s="622"/>
      <c r="CZ7" s="673">
        <v>12.3</v>
      </c>
      <c r="DA7" s="673"/>
      <c r="DB7" s="673"/>
      <c r="DC7" s="673"/>
      <c r="DD7" s="626">
        <v>83530</v>
      </c>
      <c r="DE7" s="621"/>
      <c r="DF7" s="621"/>
      <c r="DG7" s="621"/>
      <c r="DH7" s="621"/>
      <c r="DI7" s="621"/>
      <c r="DJ7" s="621"/>
      <c r="DK7" s="621"/>
      <c r="DL7" s="621"/>
      <c r="DM7" s="621"/>
      <c r="DN7" s="621"/>
      <c r="DO7" s="621"/>
      <c r="DP7" s="622"/>
      <c r="DQ7" s="626">
        <v>2054494</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27124</v>
      </c>
      <c r="S8" s="621"/>
      <c r="T8" s="621"/>
      <c r="U8" s="621"/>
      <c r="V8" s="621"/>
      <c r="W8" s="621"/>
      <c r="X8" s="621"/>
      <c r="Y8" s="622"/>
      <c r="Z8" s="673">
        <v>0.1</v>
      </c>
      <c r="AA8" s="673"/>
      <c r="AB8" s="673"/>
      <c r="AC8" s="673"/>
      <c r="AD8" s="674">
        <v>27124</v>
      </c>
      <c r="AE8" s="674"/>
      <c r="AF8" s="674"/>
      <c r="AG8" s="674"/>
      <c r="AH8" s="674"/>
      <c r="AI8" s="674"/>
      <c r="AJ8" s="674"/>
      <c r="AK8" s="674"/>
      <c r="AL8" s="643">
        <v>0.2</v>
      </c>
      <c r="AM8" s="675"/>
      <c r="AN8" s="675"/>
      <c r="AO8" s="676"/>
      <c r="AP8" s="617" t="s">
        <v>221</v>
      </c>
      <c r="AQ8" s="618"/>
      <c r="AR8" s="618"/>
      <c r="AS8" s="618"/>
      <c r="AT8" s="618"/>
      <c r="AU8" s="618"/>
      <c r="AV8" s="618"/>
      <c r="AW8" s="618"/>
      <c r="AX8" s="618"/>
      <c r="AY8" s="618"/>
      <c r="AZ8" s="618"/>
      <c r="BA8" s="618"/>
      <c r="BB8" s="618"/>
      <c r="BC8" s="618"/>
      <c r="BD8" s="618"/>
      <c r="BE8" s="618"/>
      <c r="BF8" s="619"/>
      <c r="BG8" s="620">
        <v>70278</v>
      </c>
      <c r="BH8" s="621"/>
      <c r="BI8" s="621"/>
      <c r="BJ8" s="621"/>
      <c r="BK8" s="621"/>
      <c r="BL8" s="621"/>
      <c r="BM8" s="621"/>
      <c r="BN8" s="622"/>
      <c r="BO8" s="673">
        <v>1.1000000000000001</v>
      </c>
      <c r="BP8" s="673"/>
      <c r="BQ8" s="673"/>
      <c r="BR8" s="673"/>
      <c r="BS8" s="626" t="s">
        <v>222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5538656</v>
      </c>
      <c r="CS8" s="621"/>
      <c r="CT8" s="621"/>
      <c r="CU8" s="621"/>
      <c r="CV8" s="621"/>
      <c r="CW8" s="621"/>
      <c r="CX8" s="621"/>
      <c r="CY8" s="622"/>
      <c r="CZ8" s="673">
        <v>28.5</v>
      </c>
      <c r="DA8" s="673"/>
      <c r="DB8" s="673"/>
      <c r="DC8" s="673"/>
      <c r="DD8" s="626">
        <v>94013</v>
      </c>
      <c r="DE8" s="621"/>
      <c r="DF8" s="621"/>
      <c r="DG8" s="621"/>
      <c r="DH8" s="621"/>
      <c r="DI8" s="621"/>
      <c r="DJ8" s="621"/>
      <c r="DK8" s="621"/>
      <c r="DL8" s="621"/>
      <c r="DM8" s="621"/>
      <c r="DN8" s="621"/>
      <c r="DO8" s="621"/>
      <c r="DP8" s="622"/>
      <c r="DQ8" s="626">
        <v>2869796</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17006</v>
      </c>
      <c r="S9" s="621"/>
      <c r="T9" s="621"/>
      <c r="U9" s="621"/>
      <c r="V9" s="621"/>
      <c r="W9" s="621"/>
      <c r="X9" s="621"/>
      <c r="Y9" s="622"/>
      <c r="Z9" s="673">
        <v>0.1</v>
      </c>
      <c r="AA9" s="673"/>
      <c r="AB9" s="673"/>
      <c r="AC9" s="673"/>
      <c r="AD9" s="674">
        <v>17006</v>
      </c>
      <c r="AE9" s="674"/>
      <c r="AF9" s="674"/>
      <c r="AG9" s="674"/>
      <c r="AH9" s="674"/>
      <c r="AI9" s="674"/>
      <c r="AJ9" s="674"/>
      <c r="AK9" s="674"/>
      <c r="AL9" s="643">
        <v>0.2</v>
      </c>
      <c r="AM9" s="675"/>
      <c r="AN9" s="675"/>
      <c r="AO9" s="676"/>
      <c r="AP9" s="617" t="s">
        <v>225</v>
      </c>
      <c r="AQ9" s="618"/>
      <c r="AR9" s="618"/>
      <c r="AS9" s="618"/>
      <c r="AT9" s="618"/>
      <c r="AU9" s="618"/>
      <c r="AV9" s="618"/>
      <c r="AW9" s="618"/>
      <c r="AX9" s="618"/>
      <c r="AY9" s="618"/>
      <c r="AZ9" s="618"/>
      <c r="BA9" s="618"/>
      <c r="BB9" s="618"/>
      <c r="BC9" s="618"/>
      <c r="BD9" s="618"/>
      <c r="BE9" s="618"/>
      <c r="BF9" s="619"/>
      <c r="BG9" s="620">
        <v>1766785</v>
      </c>
      <c r="BH9" s="621"/>
      <c r="BI9" s="621"/>
      <c r="BJ9" s="621"/>
      <c r="BK9" s="621"/>
      <c r="BL9" s="621"/>
      <c r="BM9" s="621"/>
      <c r="BN9" s="622"/>
      <c r="BO9" s="673">
        <v>26.5</v>
      </c>
      <c r="BP9" s="673"/>
      <c r="BQ9" s="673"/>
      <c r="BR9" s="673"/>
      <c r="BS9" s="626" t="s">
        <v>222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1848333</v>
      </c>
      <c r="CS9" s="621"/>
      <c r="CT9" s="621"/>
      <c r="CU9" s="621"/>
      <c r="CV9" s="621"/>
      <c r="CW9" s="621"/>
      <c r="CX9" s="621"/>
      <c r="CY9" s="622"/>
      <c r="CZ9" s="673">
        <v>9.5</v>
      </c>
      <c r="DA9" s="673"/>
      <c r="DB9" s="673"/>
      <c r="DC9" s="673"/>
      <c r="DD9" s="626">
        <v>84784</v>
      </c>
      <c r="DE9" s="621"/>
      <c r="DF9" s="621"/>
      <c r="DG9" s="621"/>
      <c r="DH9" s="621"/>
      <c r="DI9" s="621"/>
      <c r="DJ9" s="621"/>
      <c r="DK9" s="621"/>
      <c r="DL9" s="621"/>
      <c r="DM9" s="621"/>
      <c r="DN9" s="621"/>
      <c r="DO9" s="621"/>
      <c r="DP9" s="622"/>
      <c r="DQ9" s="626">
        <v>1675794</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708570</v>
      </c>
      <c r="S10" s="621"/>
      <c r="T10" s="621"/>
      <c r="U10" s="621"/>
      <c r="V10" s="621"/>
      <c r="W10" s="621"/>
      <c r="X10" s="621"/>
      <c r="Y10" s="622"/>
      <c r="Z10" s="673">
        <v>3.6</v>
      </c>
      <c r="AA10" s="673"/>
      <c r="AB10" s="673"/>
      <c r="AC10" s="673"/>
      <c r="AD10" s="674">
        <v>708570</v>
      </c>
      <c r="AE10" s="674"/>
      <c r="AF10" s="674"/>
      <c r="AG10" s="674"/>
      <c r="AH10" s="674"/>
      <c r="AI10" s="674"/>
      <c r="AJ10" s="674"/>
      <c r="AK10" s="674"/>
      <c r="AL10" s="643">
        <v>6.3</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169691</v>
      </c>
      <c r="BH10" s="621"/>
      <c r="BI10" s="621"/>
      <c r="BJ10" s="621"/>
      <c r="BK10" s="621"/>
      <c r="BL10" s="621"/>
      <c r="BM10" s="621"/>
      <c r="BN10" s="622"/>
      <c r="BO10" s="673">
        <v>2.5</v>
      </c>
      <c r="BP10" s="673"/>
      <c r="BQ10" s="673"/>
      <c r="BR10" s="673"/>
      <c r="BS10" s="626" t="s">
        <v>222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63920</v>
      </c>
      <c r="CS10" s="621"/>
      <c r="CT10" s="621"/>
      <c r="CU10" s="621"/>
      <c r="CV10" s="621"/>
      <c r="CW10" s="621"/>
      <c r="CX10" s="621"/>
      <c r="CY10" s="622"/>
      <c r="CZ10" s="673">
        <v>0.3</v>
      </c>
      <c r="DA10" s="673"/>
      <c r="DB10" s="673"/>
      <c r="DC10" s="673"/>
      <c r="DD10" s="626" t="s">
        <v>222</v>
      </c>
      <c r="DE10" s="621"/>
      <c r="DF10" s="621"/>
      <c r="DG10" s="621"/>
      <c r="DH10" s="621"/>
      <c r="DI10" s="621"/>
      <c r="DJ10" s="621"/>
      <c r="DK10" s="621"/>
      <c r="DL10" s="621"/>
      <c r="DM10" s="621"/>
      <c r="DN10" s="621"/>
      <c r="DO10" s="621"/>
      <c r="DP10" s="622"/>
      <c r="DQ10" s="626">
        <v>15420</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v>330900</v>
      </c>
      <c r="S11" s="621"/>
      <c r="T11" s="621"/>
      <c r="U11" s="621"/>
      <c r="V11" s="621"/>
      <c r="W11" s="621"/>
      <c r="X11" s="621"/>
      <c r="Y11" s="622"/>
      <c r="Z11" s="673">
        <v>1.7</v>
      </c>
      <c r="AA11" s="673"/>
      <c r="AB11" s="673"/>
      <c r="AC11" s="673"/>
      <c r="AD11" s="674">
        <v>330900</v>
      </c>
      <c r="AE11" s="674"/>
      <c r="AF11" s="674"/>
      <c r="AG11" s="674"/>
      <c r="AH11" s="674"/>
      <c r="AI11" s="674"/>
      <c r="AJ11" s="674"/>
      <c r="AK11" s="674"/>
      <c r="AL11" s="643">
        <v>3</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357810</v>
      </c>
      <c r="BH11" s="621"/>
      <c r="BI11" s="621"/>
      <c r="BJ11" s="621"/>
      <c r="BK11" s="621"/>
      <c r="BL11" s="621"/>
      <c r="BM11" s="621"/>
      <c r="BN11" s="622"/>
      <c r="BO11" s="673">
        <v>5.4</v>
      </c>
      <c r="BP11" s="673"/>
      <c r="BQ11" s="673"/>
      <c r="BR11" s="673"/>
      <c r="BS11" s="626" t="s">
        <v>222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1041541</v>
      </c>
      <c r="CS11" s="621"/>
      <c r="CT11" s="621"/>
      <c r="CU11" s="621"/>
      <c r="CV11" s="621"/>
      <c r="CW11" s="621"/>
      <c r="CX11" s="621"/>
      <c r="CY11" s="622"/>
      <c r="CZ11" s="673">
        <v>5.4</v>
      </c>
      <c r="DA11" s="673"/>
      <c r="DB11" s="673"/>
      <c r="DC11" s="673"/>
      <c r="DD11" s="626">
        <v>243109</v>
      </c>
      <c r="DE11" s="621"/>
      <c r="DF11" s="621"/>
      <c r="DG11" s="621"/>
      <c r="DH11" s="621"/>
      <c r="DI11" s="621"/>
      <c r="DJ11" s="621"/>
      <c r="DK11" s="621"/>
      <c r="DL11" s="621"/>
      <c r="DM11" s="621"/>
      <c r="DN11" s="621"/>
      <c r="DO11" s="621"/>
      <c r="DP11" s="622"/>
      <c r="DQ11" s="626">
        <v>578649</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222</v>
      </c>
      <c r="S12" s="621"/>
      <c r="T12" s="621"/>
      <c r="U12" s="621"/>
      <c r="V12" s="621"/>
      <c r="W12" s="621"/>
      <c r="X12" s="621"/>
      <c r="Y12" s="622"/>
      <c r="Z12" s="673" t="s">
        <v>222</v>
      </c>
      <c r="AA12" s="673"/>
      <c r="AB12" s="673"/>
      <c r="AC12" s="673"/>
      <c r="AD12" s="674" t="s">
        <v>222</v>
      </c>
      <c r="AE12" s="674"/>
      <c r="AF12" s="674"/>
      <c r="AG12" s="674"/>
      <c r="AH12" s="674"/>
      <c r="AI12" s="674"/>
      <c r="AJ12" s="674"/>
      <c r="AK12" s="674"/>
      <c r="AL12" s="643" t="s">
        <v>222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3655311</v>
      </c>
      <c r="BH12" s="621"/>
      <c r="BI12" s="621"/>
      <c r="BJ12" s="621"/>
      <c r="BK12" s="621"/>
      <c r="BL12" s="621"/>
      <c r="BM12" s="621"/>
      <c r="BN12" s="622"/>
      <c r="BO12" s="673">
        <v>54.9</v>
      </c>
      <c r="BP12" s="673"/>
      <c r="BQ12" s="673"/>
      <c r="BR12" s="673"/>
      <c r="BS12" s="626" t="s">
        <v>222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639934</v>
      </c>
      <c r="CS12" s="621"/>
      <c r="CT12" s="621"/>
      <c r="CU12" s="621"/>
      <c r="CV12" s="621"/>
      <c r="CW12" s="621"/>
      <c r="CX12" s="621"/>
      <c r="CY12" s="622"/>
      <c r="CZ12" s="673">
        <v>3.3</v>
      </c>
      <c r="DA12" s="673"/>
      <c r="DB12" s="673"/>
      <c r="DC12" s="673"/>
      <c r="DD12" s="626">
        <v>384066</v>
      </c>
      <c r="DE12" s="621"/>
      <c r="DF12" s="621"/>
      <c r="DG12" s="621"/>
      <c r="DH12" s="621"/>
      <c r="DI12" s="621"/>
      <c r="DJ12" s="621"/>
      <c r="DK12" s="621"/>
      <c r="DL12" s="621"/>
      <c r="DM12" s="621"/>
      <c r="DN12" s="621"/>
      <c r="DO12" s="621"/>
      <c r="DP12" s="622"/>
      <c r="DQ12" s="626">
        <v>331130</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49531</v>
      </c>
      <c r="S13" s="621"/>
      <c r="T13" s="621"/>
      <c r="U13" s="621"/>
      <c r="V13" s="621"/>
      <c r="W13" s="621"/>
      <c r="X13" s="621"/>
      <c r="Y13" s="622"/>
      <c r="Z13" s="673">
        <v>0.2</v>
      </c>
      <c r="AA13" s="673"/>
      <c r="AB13" s="673"/>
      <c r="AC13" s="673"/>
      <c r="AD13" s="674">
        <v>49531</v>
      </c>
      <c r="AE13" s="674"/>
      <c r="AF13" s="674"/>
      <c r="AG13" s="674"/>
      <c r="AH13" s="674"/>
      <c r="AI13" s="674"/>
      <c r="AJ13" s="674"/>
      <c r="AK13" s="674"/>
      <c r="AL13" s="643">
        <v>0.4</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3649553</v>
      </c>
      <c r="BH13" s="621"/>
      <c r="BI13" s="621"/>
      <c r="BJ13" s="621"/>
      <c r="BK13" s="621"/>
      <c r="BL13" s="621"/>
      <c r="BM13" s="621"/>
      <c r="BN13" s="622"/>
      <c r="BO13" s="673">
        <v>54.8</v>
      </c>
      <c r="BP13" s="673"/>
      <c r="BQ13" s="673"/>
      <c r="BR13" s="673"/>
      <c r="BS13" s="626" t="s">
        <v>222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2332848</v>
      </c>
      <c r="CS13" s="621"/>
      <c r="CT13" s="621"/>
      <c r="CU13" s="621"/>
      <c r="CV13" s="621"/>
      <c r="CW13" s="621"/>
      <c r="CX13" s="621"/>
      <c r="CY13" s="622"/>
      <c r="CZ13" s="673">
        <v>12</v>
      </c>
      <c r="DA13" s="673"/>
      <c r="DB13" s="673"/>
      <c r="DC13" s="673"/>
      <c r="DD13" s="626">
        <v>1070572</v>
      </c>
      <c r="DE13" s="621"/>
      <c r="DF13" s="621"/>
      <c r="DG13" s="621"/>
      <c r="DH13" s="621"/>
      <c r="DI13" s="621"/>
      <c r="DJ13" s="621"/>
      <c r="DK13" s="621"/>
      <c r="DL13" s="621"/>
      <c r="DM13" s="621"/>
      <c r="DN13" s="621"/>
      <c r="DO13" s="621"/>
      <c r="DP13" s="622"/>
      <c r="DQ13" s="626">
        <v>1473530</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222</v>
      </c>
      <c r="S14" s="621"/>
      <c r="T14" s="621"/>
      <c r="U14" s="621"/>
      <c r="V14" s="621"/>
      <c r="W14" s="621"/>
      <c r="X14" s="621"/>
      <c r="Y14" s="622"/>
      <c r="Z14" s="673" t="s">
        <v>222</v>
      </c>
      <c r="AA14" s="673"/>
      <c r="AB14" s="673"/>
      <c r="AC14" s="673"/>
      <c r="AD14" s="674" t="s">
        <v>222</v>
      </c>
      <c r="AE14" s="674"/>
      <c r="AF14" s="674"/>
      <c r="AG14" s="674"/>
      <c r="AH14" s="674"/>
      <c r="AI14" s="674"/>
      <c r="AJ14" s="674"/>
      <c r="AK14" s="674"/>
      <c r="AL14" s="643" t="s">
        <v>222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119277</v>
      </c>
      <c r="BH14" s="621"/>
      <c r="BI14" s="621"/>
      <c r="BJ14" s="621"/>
      <c r="BK14" s="621"/>
      <c r="BL14" s="621"/>
      <c r="BM14" s="621"/>
      <c r="BN14" s="622"/>
      <c r="BO14" s="673">
        <v>1.8</v>
      </c>
      <c r="BP14" s="673"/>
      <c r="BQ14" s="673"/>
      <c r="BR14" s="673"/>
      <c r="BS14" s="626" t="s">
        <v>222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1571499</v>
      </c>
      <c r="CS14" s="621"/>
      <c r="CT14" s="621"/>
      <c r="CU14" s="621"/>
      <c r="CV14" s="621"/>
      <c r="CW14" s="621"/>
      <c r="CX14" s="621"/>
      <c r="CY14" s="622"/>
      <c r="CZ14" s="673">
        <v>8.1</v>
      </c>
      <c r="DA14" s="673"/>
      <c r="DB14" s="673"/>
      <c r="DC14" s="673"/>
      <c r="DD14" s="626">
        <v>593335</v>
      </c>
      <c r="DE14" s="621"/>
      <c r="DF14" s="621"/>
      <c r="DG14" s="621"/>
      <c r="DH14" s="621"/>
      <c r="DI14" s="621"/>
      <c r="DJ14" s="621"/>
      <c r="DK14" s="621"/>
      <c r="DL14" s="621"/>
      <c r="DM14" s="621"/>
      <c r="DN14" s="621"/>
      <c r="DO14" s="621"/>
      <c r="DP14" s="622"/>
      <c r="DQ14" s="626">
        <v>838313</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24208</v>
      </c>
      <c r="S15" s="621"/>
      <c r="T15" s="621"/>
      <c r="U15" s="621"/>
      <c r="V15" s="621"/>
      <c r="W15" s="621"/>
      <c r="X15" s="621"/>
      <c r="Y15" s="622"/>
      <c r="Z15" s="673">
        <v>0.1</v>
      </c>
      <c r="AA15" s="673"/>
      <c r="AB15" s="673"/>
      <c r="AC15" s="673"/>
      <c r="AD15" s="674">
        <v>24208</v>
      </c>
      <c r="AE15" s="674"/>
      <c r="AF15" s="674"/>
      <c r="AG15" s="674"/>
      <c r="AH15" s="674"/>
      <c r="AI15" s="674"/>
      <c r="AJ15" s="674"/>
      <c r="AK15" s="674"/>
      <c r="AL15" s="643">
        <v>0.2</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300094</v>
      </c>
      <c r="BH15" s="621"/>
      <c r="BI15" s="621"/>
      <c r="BJ15" s="621"/>
      <c r="BK15" s="621"/>
      <c r="BL15" s="621"/>
      <c r="BM15" s="621"/>
      <c r="BN15" s="622"/>
      <c r="BO15" s="673">
        <v>4.5</v>
      </c>
      <c r="BP15" s="673"/>
      <c r="BQ15" s="673"/>
      <c r="BR15" s="673"/>
      <c r="BS15" s="626" t="s">
        <v>222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2069731</v>
      </c>
      <c r="CS15" s="621"/>
      <c r="CT15" s="621"/>
      <c r="CU15" s="621"/>
      <c r="CV15" s="621"/>
      <c r="CW15" s="621"/>
      <c r="CX15" s="621"/>
      <c r="CY15" s="622"/>
      <c r="CZ15" s="673">
        <v>10.6</v>
      </c>
      <c r="DA15" s="673"/>
      <c r="DB15" s="673"/>
      <c r="DC15" s="673"/>
      <c r="DD15" s="626">
        <v>658318</v>
      </c>
      <c r="DE15" s="621"/>
      <c r="DF15" s="621"/>
      <c r="DG15" s="621"/>
      <c r="DH15" s="621"/>
      <c r="DI15" s="621"/>
      <c r="DJ15" s="621"/>
      <c r="DK15" s="621"/>
      <c r="DL15" s="621"/>
      <c r="DM15" s="621"/>
      <c r="DN15" s="621"/>
      <c r="DO15" s="621"/>
      <c r="DP15" s="622"/>
      <c r="DQ15" s="626">
        <v>1630019</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4046658</v>
      </c>
      <c r="S16" s="621"/>
      <c r="T16" s="621"/>
      <c r="U16" s="621"/>
      <c r="V16" s="621"/>
      <c r="W16" s="621"/>
      <c r="X16" s="621"/>
      <c r="Y16" s="622"/>
      <c r="Z16" s="673">
        <v>20.3</v>
      </c>
      <c r="AA16" s="673"/>
      <c r="AB16" s="673"/>
      <c r="AC16" s="673"/>
      <c r="AD16" s="674">
        <v>3379917</v>
      </c>
      <c r="AE16" s="674"/>
      <c r="AF16" s="674"/>
      <c r="AG16" s="674"/>
      <c r="AH16" s="674"/>
      <c r="AI16" s="674"/>
      <c r="AJ16" s="674"/>
      <c r="AK16" s="674"/>
      <c r="AL16" s="643">
        <v>30.1</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v>2926</v>
      </c>
      <c r="BH16" s="621"/>
      <c r="BI16" s="621"/>
      <c r="BJ16" s="621"/>
      <c r="BK16" s="621"/>
      <c r="BL16" s="621"/>
      <c r="BM16" s="621"/>
      <c r="BN16" s="622"/>
      <c r="BO16" s="673">
        <v>0</v>
      </c>
      <c r="BP16" s="673"/>
      <c r="BQ16" s="673"/>
      <c r="BR16" s="673"/>
      <c r="BS16" s="626" t="s">
        <v>222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25605</v>
      </c>
      <c r="CS16" s="621"/>
      <c r="CT16" s="621"/>
      <c r="CU16" s="621"/>
      <c r="CV16" s="621"/>
      <c r="CW16" s="621"/>
      <c r="CX16" s="621"/>
      <c r="CY16" s="622"/>
      <c r="CZ16" s="673">
        <v>0.1</v>
      </c>
      <c r="DA16" s="673"/>
      <c r="DB16" s="673"/>
      <c r="DC16" s="673"/>
      <c r="DD16" s="626" t="s">
        <v>222</v>
      </c>
      <c r="DE16" s="621"/>
      <c r="DF16" s="621"/>
      <c r="DG16" s="621"/>
      <c r="DH16" s="621"/>
      <c r="DI16" s="621"/>
      <c r="DJ16" s="621"/>
      <c r="DK16" s="621"/>
      <c r="DL16" s="621"/>
      <c r="DM16" s="621"/>
      <c r="DN16" s="621"/>
      <c r="DO16" s="621"/>
      <c r="DP16" s="622"/>
      <c r="DQ16" s="626">
        <v>7565</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3379917</v>
      </c>
      <c r="S17" s="621"/>
      <c r="T17" s="621"/>
      <c r="U17" s="621"/>
      <c r="V17" s="621"/>
      <c r="W17" s="621"/>
      <c r="X17" s="621"/>
      <c r="Y17" s="622"/>
      <c r="Z17" s="673">
        <v>17</v>
      </c>
      <c r="AA17" s="673"/>
      <c r="AB17" s="673"/>
      <c r="AC17" s="673"/>
      <c r="AD17" s="674">
        <v>3379917</v>
      </c>
      <c r="AE17" s="674"/>
      <c r="AF17" s="674"/>
      <c r="AG17" s="674"/>
      <c r="AH17" s="674"/>
      <c r="AI17" s="674"/>
      <c r="AJ17" s="674"/>
      <c r="AK17" s="674"/>
      <c r="AL17" s="643">
        <v>30.1</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222</v>
      </c>
      <c r="BH17" s="621"/>
      <c r="BI17" s="621"/>
      <c r="BJ17" s="621"/>
      <c r="BK17" s="621"/>
      <c r="BL17" s="621"/>
      <c r="BM17" s="621"/>
      <c r="BN17" s="622"/>
      <c r="BO17" s="673" t="s">
        <v>222</v>
      </c>
      <c r="BP17" s="673"/>
      <c r="BQ17" s="673"/>
      <c r="BR17" s="673"/>
      <c r="BS17" s="626" t="s">
        <v>222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1765344</v>
      </c>
      <c r="CS17" s="621"/>
      <c r="CT17" s="621"/>
      <c r="CU17" s="621"/>
      <c r="CV17" s="621"/>
      <c r="CW17" s="621"/>
      <c r="CX17" s="621"/>
      <c r="CY17" s="622"/>
      <c r="CZ17" s="673">
        <v>9.1</v>
      </c>
      <c r="DA17" s="673"/>
      <c r="DB17" s="673"/>
      <c r="DC17" s="673"/>
      <c r="DD17" s="626" t="s">
        <v>222</v>
      </c>
      <c r="DE17" s="621"/>
      <c r="DF17" s="621"/>
      <c r="DG17" s="621"/>
      <c r="DH17" s="621"/>
      <c r="DI17" s="621"/>
      <c r="DJ17" s="621"/>
      <c r="DK17" s="621"/>
      <c r="DL17" s="621"/>
      <c r="DM17" s="621"/>
      <c r="DN17" s="621"/>
      <c r="DO17" s="621"/>
      <c r="DP17" s="622"/>
      <c r="DQ17" s="626">
        <v>1742745</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666741</v>
      </c>
      <c r="S18" s="621"/>
      <c r="T18" s="621"/>
      <c r="U18" s="621"/>
      <c r="V18" s="621"/>
      <c r="W18" s="621"/>
      <c r="X18" s="621"/>
      <c r="Y18" s="622"/>
      <c r="Z18" s="673">
        <v>3.4</v>
      </c>
      <c r="AA18" s="673"/>
      <c r="AB18" s="673"/>
      <c r="AC18" s="673"/>
      <c r="AD18" s="674" t="s">
        <v>222</v>
      </c>
      <c r="AE18" s="674"/>
      <c r="AF18" s="674"/>
      <c r="AG18" s="674"/>
      <c r="AH18" s="674"/>
      <c r="AI18" s="674"/>
      <c r="AJ18" s="674"/>
      <c r="AK18" s="674"/>
      <c r="AL18" s="643" t="s">
        <v>222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222</v>
      </c>
      <c r="BH18" s="621"/>
      <c r="BI18" s="621"/>
      <c r="BJ18" s="621"/>
      <c r="BK18" s="621"/>
      <c r="BL18" s="621"/>
      <c r="BM18" s="621"/>
      <c r="BN18" s="622"/>
      <c r="BO18" s="673" t="s">
        <v>222</v>
      </c>
      <c r="BP18" s="673"/>
      <c r="BQ18" s="673"/>
      <c r="BR18" s="673"/>
      <c r="BS18" s="626" t="s">
        <v>222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222</v>
      </c>
      <c r="CS18" s="621"/>
      <c r="CT18" s="621"/>
      <c r="CU18" s="621"/>
      <c r="CV18" s="621"/>
      <c r="CW18" s="621"/>
      <c r="CX18" s="621"/>
      <c r="CY18" s="622"/>
      <c r="CZ18" s="673" t="s">
        <v>222</v>
      </c>
      <c r="DA18" s="673"/>
      <c r="DB18" s="673"/>
      <c r="DC18" s="673"/>
      <c r="DD18" s="626" t="s">
        <v>222</v>
      </c>
      <c r="DE18" s="621"/>
      <c r="DF18" s="621"/>
      <c r="DG18" s="621"/>
      <c r="DH18" s="621"/>
      <c r="DI18" s="621"/>
      <c r="DJ18" s="621"/>
      <c r="DK18" s="621"/>
      <c r="DL18" s="621"/>
      <c r="DM18" s="621"/>
      <c r="DN18" s="621"/>
      <c r="DO18" s="621"/>
      <c r="DP18" s="622"/>
      <c r="DQ18" s="626" t="s">
        <v>222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t="s">
        <v>222</v>
      </c>
      <c r="S19" s="621"/>
      <c r="T19" s="621"/>
      <c r="U19" s="621"/>
      <c r="V19" s="621"/>
      <c r="W19" s="621"/>
      <c r="X19" s="621"/>
      <c r="Y19" s="622"/>
      <c r="Z19" s="673" t="s">
        <v>222</v>
      </c>
      <c r="AA19" s="673"/>
      <c r="AB19" s="673"/>
      <c r="AC19" s="673"/>
      <c r="AD19" s="674" t="s">
        <v>222</v>
      </c>
      <c r="AE19" s="674"/>
      <c r="AF19" s="674"/>
      <c r="AG19" s="674"/>
      <c r="AH19" s="674"/>
      <c r="AI19" s="674"/>
      <c r="AJ19" s="674"/>
      <c r="AK19" s="674"/>
      <c r="AL19" s="643" t="s">
        <v>222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212786</v>
      </c>
      <c r="BH19" s="621"/>
      <c r="BI19" s="621"/>
      <c r="BJ19" s="621"/>
      <c r="BK19" s="621"/>
      <c r="BL19" s="621"/>
      <c r="BM19" s="621"/>
      <c r="BN19" s="622"/>
      <c r="BO19" s="673">
        <v>3.2</v>
      </c>
      <c r="BP19" s="673"/>
      <c r="BQ19" s="673"/>
      <c r="BR19" s="673"/>
      <c r="BS19" s="626" t="s">
        <v>222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222</v>
      </c>
      <c r="CS19" s="621"/>
      <c r="CT19" s="621"/>
      <c r="CU19" s="621"/>
      <c r="CV19" s="621"/>
      <c r="CW19" s="621"/>
      <c r="CX19" s="621"/>
      <c r="CY19" s="622"/>
      <c r="CZ19" s="673" t="s">
        <v>222</v>
      </c>
      <c r="DA19" s="673"/>
      <c r="DB19" s="673"/>
      <c r="DC19" s="673"/>
      <c r="DD19" s="626" t="s">
        <v>222</v>
      </c>
      <c r="DE19" s="621"/>
      <c r="DF19" s="621"/>
      <c r="DG19" s="621"/>
      <c r="DH19" s="621"/>
      <c r="DI19" s="621"/>
      <c r="DJ19" s="621"/>
      <c r="DK19" s="621"/>
      <c r="DL19" s="621"/>
      <c r="DM19" s="621"/>
      <c r="DN19" s="621"/>
      <c r="DO19" s="621"/>
      <c r="DP19" s="622"/>
      <c r="DQ19" s="626" t="s">
        <v>222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12038426</v>
      </c>
      <c r="S20" s="621"/>
      <c r="T20" s="621"/>
      <c r="U20" s="621"/>
      <c r="V20" s="621"/>
      <c r="W20" s="621"/>
      <c r="X20" s="621"/>
      <c r="Y20" s="622"/>
      <c r="Z20" s="673">
        <v>60.5</v>
      </c>
      <c r="AA20" s="673"/>
      <c r="AB20" s="673"/>
      <c r="AC20" s="673"/>
      <c r="AD20" s="674">
        <v>11158899</v>
      </c>
      <c r="AE20" s="674"/>
      <c r="AF20" s="674"/>
      <c r="AG20" s="674"/>
      <c r="AH20" s="674"/>
      <c r="AI20" s="674"/>
      <c r="AJ20" s="674"/>
      <c r="AK20" s="674"/>
      <c r="AL20" s="643">
        <v>99.5</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212786</v>
      </c>
      <c r="BH20" s="621"/>
      <c r="BI20" s="621"/>
      <c r="BJ20" s="621"/>
      <c r="BK20" s="621"/>
      <c r="BL20" s="621"/>
      <c r="BM20" s="621"/>
      <c r="BN20" s="622"/>
      <c r="BO20" s="673">
        <v>3.2</v>
      </c>
      <c r="BP20" s="673"/>
      <c r="BQ20" s="673"/>
      <c r="BR20" s="673"/>
      <c r="BS20" s="626" t="s">
        <v>222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19448299</v>
      </c>
      <c r="CS20" s="621"/>
      <c r="CT20" s="621"/>
      <c r="CU20" s="621"/>
      <c r="CV20" s="621"/>
      <c r="CW20" s="621"/>
      <c r="CX20" s="621"/>
      <c r="CY20" s="622"/>
      <c r="CZ20" s="673">
        <v>100</v>
      </c>
      <c r="DA20" s="673"/>
      <c r="DB20" s="673"/>
      <c r="DC20" s="673"/>
      <c r="DD20" s="626">
        <v>3211727</v>
      </c>
      <c r="DE20" s="621"/>
      <c r="DF20" s="621"/>
      <c r="DG20" s="621"/>
      <c r="DH20" s="621"/>
      <c r="DI20" s="621"/>
      <c r="DJ20" s="621"/>
      <c r="DK20" s="621"/>
      <c r="DL20" s="621"/>
      <c r="DM20" s="621"/>
      <c r="DN20" s="621"/>
      <c r="DO20" s="621"/>
      <c r="DP20" s="622"/>
      <c r="DQ20" s="626">
        <v>13377587</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6396</v>
      </c>
      <c r="S21" s="621"/>
      <c r="T21" s="621"/>
      <c r="U21" s="621"/>
      <c r="V21" s="621"/>
      <c r="W21" s="621"/>
      <c r="X21" s="621"/>
      <c r="Y21" s="622"/>
      <c r="Z21" s="673">
        <v>0</v>
      </c>
      <c r="AA21" s="673"/>
      <c r="AB21" s="673"/>
      <c r="AC21" s="673"/>
      <c r="AD21" s="674">
        <v>6396</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222</v>
      </c>
      <c r="BH21" s="621"/>
      <c r="BI21" s="621"/>
      <c r="BJ21" s="621"/>
      <c r="BK21" s="621"/>
      <c r="BL21" s="621"/>
      <c r="BM21" s="621"/>
      <c r="BN21" s="622"/>
      <c r="BO21" s="673" t="s">
        <v>222</v>
      </c>
      <c r="BP21" s="673"/>
      <c r="BQ21" s="673"/>
      <c r="BR21" s="673"/>
      <c r="BS21" s="626" t="s">
        <v>222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191819</v>
      </c>
      <c r="S22" s="621"/>
      <c r="T22" s="621"/>
      <c r="U22" s="621"/>
      <c r="V22" s="621"/>
      <c r="W22" s="621"/>
      <c r="X22" s="621"/>
      <c r="Y22" s="622"/>
      <c r="Z22" s="673">
        <v>1</v>
      </c>
      <c r="AA22" s="673"/>
      <c r="AB22" s="673"/>
      <c r="AC22" s="673"/>
      <c r="AD22" s="674" t="s">
        <v>222</v>
      </c>
      <c r="AE22" s="674"/>
      <c r="AF22" s="674"/>
      <c r="AG22" s="674"/>
      <c r="AH22" s="674"/>
      <c r="AI22" s="674"/>
      <c r="AJ22" s="674"/>
      <c r="AK22" s="674"/>
      <c r="AL22" s="643" t="s">
        <v>222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222</v>
      </c>
      <c r="BH22" s="621"/>
      <c r="BI22" s="621"/>
      <c r="BJ22" s="621"/>
      <c r="BK22" s="621"/>
      <c r="BL22" s="621"/>
      <c r="BM22" s="621"/>
      <c r="BN22" s="622"/>
      <c r="BO22" s="673" t="s">
        <v>222</v>
      </c>
      <c r="BP22" s="673"/>
      <c r="BQ22" s="673"/>
      <c r="BR22" s="673"/>
      <c r="BS22" s="626" t="s">
        <v>222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251986</v>
      </c>
      <c r="S23" s="621"/>
      <c r="T23" s="621"/>
      <c r="U23" s="621"/>
      <c r="V23" s="621"/>
      <c r="W23" s="621"/>
      <c r="X23" s="621"/>
      <c r="Y23" s="622"/>
      <c r="Z23" s="673">
        <v>1.3</v>
      </c>
      <c r="AA23" s="673"/>
      <c r="AB23" s="673"/>
      <c r="AC23" s="673"/>
      <c r="AD23" s="674">
        <v>38937</v>
      </c>
      <c r="AE23" s="674"/>
      <c r="AF23" s="674"/>
      <c r="AG23" s="674"/>
      <c r="AH23" s="674"/>
      <c r="AI23" s="674"/>
      <c r="AJ23" s="674"/>
      <c r="AK23" s="674"/>
      <c r="AL23" s="643">
        <v>0.3</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212786</v>
      </c>
      <c r="BH23" s="621"/>
      <c r="BI23" s="621"/>
      <c r="BJ23" s="621"/>
      <c r="BK23" s="621"/>
      <c r="BL23" s="621"/>
      <c r="BM23" s="621"/>
      <c r="BN23" s="622"/>
      <c r="BO23" s="673">
        <v>3.2</v>
      </c>
      <c r="BP23" s="673"/>
      <c r="BQ23" s="673"/>
      <c r="BR23" s="673"/>
      <c r="BS23" s="626" t="s">
        <v>222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52191</v>
      </c>
      <c r="S24" s="621"/>
      <c r="T24" s="621"/>
      <c r="U24" s="621"/>
      <c r="V24" s="621"/>
      <c r="W24" s="621"/>
      <c r="X24" s="621"/>
      <c r="Y24" s="622"/>
      <c r="Z24" s="673">
        <v>0.3</v>
      </c>
      <c r="AA24" s="673"/>
      <c r="AB24" s="673"/>
      <c r="AC24" s="673"/>
      <c r="AD24" s="674" t="s">
        <v>222</v>
      </c>
      <c r="AE24" s="674"/>
      <c r="AF24" s="674"/>
      <c r="AG24" s="674"/>
      <c r="AH24" s="674"/>
      <c r="AI24" s="674"/>
      <c r="AJ24" s="674"/>
      <c r="AK24" s="674"/>
      <c r="AL24" s="643" t="s">
        <v>222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222</v>
      </c>
      <c r="BH24" s="621"/>
      <c r="BI24" s="621"/>
      <c r="BJ24" s="621"/>
      <c r="BK24" s="621"/>
      <c r="BL24" s="621"/>
      <c r="BM24" s="621"/>
      <c r="BN24" s="622"/>
      <c r="BO24" s="673" t="s">
        <v>222</v>
      </c>
      <c r="BP24" s="673"/>
      <c r="BQ24" s="673"/>
      <c r="BR24" s="673"/>
      <c r="BS24" s="626" t="s">
        <v>222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7113750</v>
      </c>
      <c r="CS24" s="671"/>
      <c r="CT24" s="671"/>
      <c r="CU24" s="671"/>
      <c r="CV24" s="671"/>
      <c r="CW24" s="671"/>
      <c r="CX24" s="671"/>
      <c r="CY24" s="718"/>
      <c r="CZ24" s="722">
        <v>36.6</v>
      </c>
      <c r="DA24" s="723"/>
      <c r="DB24" s="723"/>
      <c r="DC24" s="724"/>
      <c r="DD24" s="717">
        <v>4787930</v>
      </c>
      <c r="DE24" s="671"/>
      <c r="DF24" s="671"/>
      <c r="DG24" s="671"/>
      <c r="DH24" s="671"/>
      <c r="DI24" s="671"/>
      <c r="DJ24" s="671"/>
      <c r="DK24" s="718"/>
      <c r="DL24" s="717">
        <v>4786496</v>
      </c>
      <c r="DM24" s="671"/>
      <c r="DN24" s="671"/>
      <c r="DO24" s="671"/>
      <c r="DP24" s="671"/>
      <c r="DQ24" s="671"/>
      <c r="DR24" s="671"/>
      <c r="DS24" s="671"/>
      <c r="DT24" s="671"/>
      <c r="DU24" s="671"/>
      <c r="DV24" s="718"/>
      <c r="DW24" s="719">
        <v>39.799999999999997</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2124965</v>
      </c>
      <c r="S25" s="621"/>
      <c r="T25" s="621"/>
      <c r="U25" s="621"/>
      <c r="V25" s="621"/>
      <c r="W25" s="621"/>
      <c r="X25" s="621"/>
      <c r="Y25" s="622"/>
      <c r="Z25" s="673">
        <v>10.7</v>
      </c>
      <c r="AA25" s="673"/>
      <c r="AB25" s="673"/>
      <c r="AC25" s="673"/>
      <c r="AD25" s="674" t="s">
        <v>222</v>
      </c>
      <c r="AE25" s="674"/>
      <c r="AF25" s="674"/>
      <c r="AG25" s="674"/>
      <c r="AH25" s="674"/>
      <c r="AI25" s="674"/>
      <c r="AJ25" s="674"/>
      <c r="AK25" s="674"/>
      <c r="AL25" s="643" t="s">
        <v>222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222</v>
      </c>
      <c r="BH25" s="621"/>
      <c r="BI25" s="621"/>
      <c r="BJ25" s="621"/>
      <c r="BK25" s="621"/>
      <c r="BL25" s="621"/>
      <c r="BM25" s="621"/>
      <c r="BN25" s="622"/>
      <c r="BO25" s="673" t="s">
        <v>222</v>
      </c>
      <c r="BP25" s="673"/>
      <c r="BQ25" s="673"/>
      <c r="BR25" s="673"/>
      <c r="BS25" s="626" t="s">
        <v>222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2251802</v>
      </c>
      <c r="CS25" s="639"/>
      <c r="CT25" s="639"/>
      <c r="CU25" s="639"/>
      <c r="CV25" s="639"/>
      <c r="CW25" s="639"/>
      <c r="CX25" s="639"/>
      <c r="CY25" s="640"/>
      <c r="CZ25" s="623">
        <v>11.6</v>
      </c>
      <c r="DA25" s="641"/>
      <c r="DB25" s="641"/>
      <c r="DC25" s="642"/>
      <c r="DD25" s="626">
        <v>2055684</v>
      </c>
      <c r="DE25" s="639"/>
      <c r="DF25" s="639"/>
      <c r="DG25" s="639"/>
      <c r="DH25" s="639"/>
      <c r="DI25" s="639"/>
      <c r="DJ25" s="639"/>
      <c r="DK25" s="640"/>
      <c r="DL25" s="626">
        <v>2054521</v>
      </c>
      <c r="DM25" s="639"/>
      <c r="DN25" s="639"/>
      <c r="DO25" s="639"/>
      <c r="DP25" s="639"/>
      <c r="DQ25" s="639"/>
      <c r="DR25" s="639"/>
      <c r="DS25" s="639"/>
      <c r="DT25" s="639"/>
      <c r="DU25" s="639"/>
      <c r="DV25" s="640"/>
      <c r="DW25" s="643">
        <v>17.100000000000001</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v>11691</v>
      </c>
      <c r="S26" s="621"/>
      <c r="T26" s="621"/>
      <c r="U26" s="621"/>
      <c r="V26" s="621"/>
      <c r="W26" s="621"/>
      <c r="X26" s="621"/>
      <c r="Y26" s="622"/>
      <c r="Z26" s="673">
        <v>0.1</v>
      </c>
      <c r="AA26" s="673"/>
      <c r="AB26" s="673"/>
      <c r="AC26" s="673"/>
      <c r="AD26" s="674">
        <v>11691</v>
      </c>
      <c r="AE26" s="674"/>
      <c r="AF26" s="674"/>
      <c r="AG26" s="674"/>
      <c r="AH26" s="674"/>
      <c r="AI26" s="674"/>
      <c r="AJ26" s="674"/>
      <c r="AK26" s="674"/>
      <c r="AL26" s="643">
        <v>0.1</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222</v>
      </c>
      <c r="BH26" s="621"/>
      <c r="BI26" s="621"/>
      <c r="BJ26" s="621"/>
      <c r="BK26" s="621"/>
      <c r="BL26" s="621"/>
      <c r="BM26" s="621"/>
      <c r="BN26" s="622"/>
      <c r="BO26" s="673" t="s">
        <v>222</v>
      </c>
      <c r="BP26" s="673"/>
      <c r="BQ26" s="673"/>
      <c r="BR26" s="673"/>
      <c r="BS26" s="626" t="s">
        <v>222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1498679</v>
      </c>
      <c r="CS26" s="621"/>
      <c r="CT26" s="621"/>
      <c r="CU26" s="621"/>
      <c r="CV26" s="621"/>
      <c r="CW26" s="621"/>
      <c r="CX26" s="621"/>
      <c r="CY26" s="622"/>
      <c r="CZ26" s="623">
        <v>7.7</v>
      </c>
      <c r="DA26" s="641"/>
      <c r="DB26" s="641"/>
      <c r="DC26" s="642"/>
      <c r="DD26" s="626">
        <v>1306747</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1306993</v>
      </c>
      <c r="S27" s="621"/>
      <c r="T27" s="621"/>
      <c r="U27" s="621"/>
      <c r="V27" s="621"/>
      <c r="W27" s="621"/>
      <c r="X27" s="621"/>
      <c r="Y27" s="622"/>
      <c r="Z27" s="673">
        <v>6.6</v>
      </c>
      <c r="AA27" s="673"/>
      <c r="AB27" s="673"/>
      <c r="AC27" s="673"/>
      <c r="AD27" s="674" t="s">
        <v>222</v>
      </c>
      <c r="AE27" s="674"/>
      <c r="AF27" s="674"/>
      <c r="AG27" s="674"/>
      <c r="AH27" s="674"/>
      <c r="AI27" s="674"/>
      <c r="AJ27" s="674"/>
      <c r="AK27" s="674"/>
      <c r="AL27" s="643" t="s">
        <v>222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6654958</v>
      </c>
      <c r="BH27" s="621"/>
      <c r="BI27" s="621"/>
      <c r="BJ27" s="621"/>
      <c r="BK27" s="621"/>
      <c r="BL27" s="621"/>
      <c r="BM27" s="621"/>
      <c r="BN27" s="622"/>
      <c r="BO27" s="673">
        <v>100</v>
      </c>
      <c r="BP27" s="673"/>
      <c r="BQ27" s="673"/>
      <c r="BR27" s="673"/>
      <c r="BS27" s="626" t="s">
        <v>222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3096750</v>
      </c>
      <c r="CS27" s="639"/>
      <c r="CT27" s="639"/>
      <c r="CU27" s="639"/>
      <c r="CV27" s="639"/>
      <c r="CW27" s="639"/>
      <c r="CX27" s="639"/>
      <c r="CY27" s="640"/>
      <c r="CZ27" s="623">
        <v>15.9</v>
      </c>
      <c r="DA27" s="641"/>
      <c r="DB27" s="641"/>
      <c r="DC27" s="642"/>
      <c r="DD27" s="626">
        <v>989647</v>
      </c>
      <c r="DE27" s="639"/>
      <c r="DF27" s="639"/>
      <c r="DG27" s="639"/>
      <c r="DH27" s="639"/>
      <c r="DI27" s="639"/>
      <c r="DJ27" s="639"/>
      <c r="DK27" s="640"/>
      <c r="DL27" s="626">
        <v>989376</v>
      </c>
      <c r="DM27" s="639"/>
      <c r="DN27" s="639"/>
      <c r="DO27" s="639"/>
      <c r="DP27" s="639"/>
      <c r="DQ27" s="639"/>
      <c r="DR27" s="639"/>
      <c r="DS27" s="639"/>
      <c r="DT27" s="639"/>
      <c r="DU27" s="639"/>
      <c r="DV27" s="640"/>
      <c r="DW27" s="643">
        <v>8.1999999999999993</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75015</v>
      </c>
      <c r="S28" s="621"/>
      <c r="T28" s="621"/>
      <c r="U28" s="621"/>
      <c r="V28" s="621"/>
      <c r="W28" s="621"/>
      <c r="X28" s="621"/>
      <c r="Y28" s="622"/>
      <c r="Z28" s="673">
        <v>0.4</v>
      </c>
      <c r="AA28" s="673"/>
      <c r="AB28" s="673"/>
      <c r="AC28" s="673"/>
      <c r="AD28" s="674" t="s">
        <v>222</v>
      </c>
      <c r="AE28" s="674"/>
      <c r="AF28" s="674"/>
      <c r="AG28" s="674"/>
      <c r="AH28" s="674"/>
      <c r="AI28" s="674"/>
      <c r="AJ28" s="674"/>
      <c r="AK28" s="674"/>
      <c r="AL28" s="643" t="s">
        <v>222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1765198</v>
      </c>
      <c r="CS28" s="621"/>
      <c r="CT28" s="621"/>
      <c r="CU28" s="621"/>
      <c r="CV28" s="621"/>
      <c r="CW28" s="621"/>
      <c r="CX28" s="621"/>
      <c r="CY28" s="622"/>
      <c r="CZ28" s="623">
        <v>9.1</v>
      </c>
      <c r="DA28" s="641"/>
      <c r="DB28" s="641"/>
      <c r="DC28" s="642"/>
      <c r="DD28" s="626">
        <v>1742599</v>
      </c>
      <c r="DE28" s="621"/>
      <c r="DF28" s="621"/>
      <c r="DG28" s="621"/>
      <c r="DH28" s="621"/>
      <c r="DI28" s="621"/>
      <c r="DJ28" s="621"/>
      <c r="DK28" s="622"/>
      <c r="DL28" s="626">
        <v>1742599</v>
      </c>
      <c r="DM28" s="621"/>
      <c r="DN28" s="621"/>
      <c r="DO28" s="621"/>
      <c r="DP28" s="621"/>
      <c r="DQ28" s="621"/>
      <c r="DR28" s="621"/>
      <c r="DS28" s="621"/>
      <c r="DT28" s="621"/>
      <c r="DU28" s="621"/>
      <c r="DV28" s="622"/>
      <c r="DW28" s="643">
        <v>14.5</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14892</v>
      </c>
      <c r="S29" s="621"/>
      <c r="T29" s="621"/>
      <c r="U29" s="621"/>
      <c r="V29" s="621"/>
      <c r="W29" s="621"/>
      <c r="X29" s="621"/>
      <c r="Y29" s="622"/>
      <c r="Z29" s="673">
        <v>0.1</v>
      </c>
      <c r="AA29" s="673"/>
      <c r="AB29" s="673"/>
      <c r="AC29" s="673"/>
      <c r="AD29" s="674" t="s">
        <v>222</v>
      </c>
      <c r="AE29" s="674"/>
      <c r="AF29" s="674"/>
      <c r="AG29" s="674"/>
      <c r="AH29" s="674"/>
      <c r="AI29" s="674"/>
      <c r="AJ29" s="674"/>
      <c r="AK29" s="674"/>
      <c r="AL29" s="643" t="s">
        <v>222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1765046</v>
      </c>
      <c r="CS29" s="639"/>
      <c r="CT29" s="639"/>
      <c r="CU29" s="639"/>
      <c r="CV29" s="639"/>
      <c r="CW29" s="639"/>
      <c r="CX29" s="639"/>
      <c r="CY29" s="640"/>
      <c r="CZ29" s="623">
        <v>9.1</v>
      </c>
      <c r="DA29" s="641"/>
      <c r="DB29" s="641"/>
      <c r="DC29" s="642"/>
      <c r="DD29" s="626">
        <v>1742447</v>
      </c>
      <c r="DE29" s="639"/>
      <c r="DF29" s="639"/>
      <c r="DG29" s="639"/>
      <c r="DH29" s="639"/>
      <c r="DI29" s="639"/>
      <c r="DJ29" s="639"/>
      <c r="DK29" s="640"/>
      <c r="DL29" s="626">
        <v>1742447</v>
      </c>
      <c r="DM29" s="639"/>
      <c r="DN29" s="639"/>
      <c r="DO29" s="639"/>
      <c r="DP29" s="639"/>
      <c r="DQ29" s="639"/>
      <c r="DR29" s="639"/>
      <c r="DS29" s="639"/>
      <c r="DT29" s="639"/>
      <c r="DU29" s="639"/>
      <c r="DV29" s="640"/>
      <c r="DW29" s="643">
        <v>14.5</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313210</v>
      </c>
      <c r="S30" s="621"/>
      <c r="T30" s="621"/>
      <c r="U30" s="621"/>
      <c r="V30" s="621"/>
      <c r="W30" s="621"/>
      <c r="X30" s="621"/>
      <c r="Y30" s="622"/>
      <c r="Z30" s="673">
        <v>1.6</v>
      </c>
      <c r="AA30" s="673"/>
      <c r="AB30" s="673"/>
      <c r="AC30" s="673"/>
      <c r="AD30" s="674" t="s">
        <v>222</v>
      </c>
      <c r="AE30" s="674"/>
      <c r="AF30" s="674"/>
      <c r="AG30" s="674"/>
      <c r="AH30" s="674"/>
      <c r="AI30" s="674"/>
      <c r="AJ30" s="674"/>
      <c r="AK30" s="674"/>
      <c r="AL30" s="643" t="s">
        <v>222</v>
      </c>
      <c r="AM30" s="675"/>
      <c r="AN30" s="675"/>
      <c r="AO30" s="676"/>
      <c r="AP30" s="698" t="s">
        <v>291</v>
      </c>
      <c r="AQ30" s="699"/>
      <c r="AR30" s="699"/>
      <c r="AS30" s="699"/>
      <c r="AT30" s="704" t="s">
        <v>292</v>
      </c>
      <c r="AU30" s="184"/>
      <c r="AV30" s="184"/>
      <c r="AW30" s="184"/>
      <c r="AX30" s="707" t="s">
        <v>170</v>
      </c>
      <c r="AY30" s="708"/>
      <c r="AZ30" s="708"/>
      <c r="BA30" s="708"/>
      <c r="BB30" s="708"/>
      <c r="BC30" s="708"/>
      <c r="BD30" s="708"/>
      <c r="BE30" s="708"/>
      <c r="BF30" s="709"/>
      <c r="BG30" s="686">
        <v>99.2</v>
      </c>
      <c r="BH30" s="687"/>
      <c r="BI30" s="687"/>
      <c r="BJ30" s="687"/>
      <c r="BK30" s="687"/>
      <c r="BL30" s="687"/>
      <c r="BM30" s="688">
        <v>95.4</v>
      </c>
      <c r="BN30" s="687"/>
      <c r="BO30" s="687"/>
      <c r="BP30" s="687"/>
      <c r="BQ30" s="689"/>
      <c r="BR30" s="686">
        <v>99.1</v>
      </c>
      <c r="BS30" s="687"/>
      <c r="BT30" s="687"/>
      <c r="BU30" s="687"/>
      <c r="BV30" s="687"/>
      <c r="BW30" s="687"/>
      <c r="BX30" s="688">
        <v>95.1</v>
      </c>
      <c r="BY30" s="687"/>
      <c r="BZ30" s="687"/>
      <c r="CA30" s="687"/>
      <c r="CB30" s="689"/>
      <c r="CD30" s="692"/>
      <c r="CE30" s="693"/>
      <c r="CF30" s="657" t="s">
        <v>293</v>
      </c>
      <c r="CG30" s="654"/>
      <c r="CH30" s="654"/>
      <c r="CI30" s="654"/>
      <c r="CJ30" s="654"/>
      <c r="CK30" s="654"/>
      <c r="CL30" s="654"/>
      <c r="CM30" s="654"/>
      <c r="CN30" s="654"/>
      <c r="CO30" s="654"/>
      <c r="CP30" s="654"/>
      <c r="CQ30" s="655"/>
      <c r="CR30" s="620">
        <v>1599917</v>
      </c>
      <c r="CS30" s="621"/>
      <c r="CT30" s="621"/>
      <c r="CU30" s="621"/>
      <c r="CV30" s="621"/>
      <c r="CW30" s="621"/>
      <c r="CX30" s="621"/>
      <c r="CY30" s="622"/>
      <c r="CZ30" s="623">
        <v>8.1999999999999993</v>
      </c>
      <c r="DA30" s="641"/>
      <c r="DB30" s="641"/>
      <c r="DC30" s="642"/>
      <c r="DD30" s="626">
        <v>1577508</v>
      </c>
      <c r="DE30" s="621"/>
      <c r="DF30" s="621"/>
      <c r="DG30" s="621"/>
      <c r="DH30" s="621"/>
      <c r="DI30" s="621"/>
      <c r="DJ30" s="621"/>
      <c r="DK30" s="622"/>
      <c r="DL30" s="626">
        <v>1577508</v>
      </c>
      <c r="DM30" s="621"/>
      <c r="DN30" s="621"/>
      <c r="DO30" s="621"/>
      <c r="DP30" s="621"/>
      <c r="DQ30" s="621"/>
      <c r="DR30" s="621"/>
      <c r="DS30" s="621"/>
      <c r="DT30" s="621"/>
      <c r="DU30" s="621"/>
      <c r="DV30" s="622"/>
      <c r="DW30" s="643">
        <v>13.1</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474113</v>
      </c>
      <c r="S31" s="621"/>
      <c r="T31" s="621"/>
      <c r="U31" s="621"/>
      <c r="V31" s="621"/>
      <c r="W31" s="621"/>
      <c r="X31" s="621"/>
      <c r="Y31" s="622"/>
      <c r="Z31" s="673">
        <v>2.4</v>
      </c>
      <c r="AA31" s="673"/>
      <c r="AB31" s="673"/>
      <c r="AC31" s="673"/>
      <c r="AD31" s="674" t="s">
        <v>222</v>
      </c>
      <c r="AE31" s="674"/>
      <c r="AF31" s="674"/>
      <c r="AG31" s="674"/>
      <c r="AH31" s="674"/>
      <c r="AI31" s="674"/>
      <c r="AJ31" s="674"/>
      <c r="AK31" s="674"/>
      <c r="AL31" s="643" t="s">
        <v>222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98.9</v>
      </c>
      <c r="BH31" s="639"/>
      <c r="BI31" s="639"/>
      <c r="BJ31" s="639"/>
      <c r="BK31" s="639"/>
      <c r="BL31" s="639"/>
      <c r="BM31" s="675">
        <v>95.7</v>
      </c>
      <c r="BN31" s="685"/>
      <c r="BO31" s="685"/>
      <c r="BP31" s="685"/>
      <c r="BQ31" s="649"/>
      <c r="BR31" s="684">
        <v>98.9</v>
      </c>
      <c r="BS31" s="639"/>
      <c r="BT31" s="639"/>
      <c r="BU31" s="639"/>
      <c r="BV31" s="639"/>
      <c r="BW31" s="639"/>
      <c r="BX31" s="675">
        <v>95.6</v>
      </c>
      <c r="BY31" s="685"/>
      <c r="BZ31" s="685"/>
      <c r="CA31" s="685"/>
      <c r="CB31" s="649"/>
      <c r="CD31" s="692"/>
      <c r="CE31" s="693"/>
      <c r="CF31" s="657" t="s">
        <v>297</v>
      </c>
      <c r="CG31" s="654"/>
      <c r="CH31" s="654"/>
      <c r="CI31" s="654"/>
      <c r="CJ31" s="654"/>
      <c r="CK31" s="654"/>
      <c r="CL31" s="654"/>
      <c r="CM31" s="654"/>
      <c r="CN31" s="654"/>
      <c r="CO31" s="654"/>
      <c r="CP31" s="654"/>
      <c r="CQ31" s="655"/>
      <c r="CR31" s="620">
        <v>165129</v>
      </c>
      <c r="CS31" s="639"/>
      <c r="CT31" s="639"/>
      <c r="CU31" s="639"/>
      <c r="CV31" s="639"/>
      <c r="CW31" s="639"/>
      <c r="CX31" s="639"/>
      <c r="CY31" s="640"/>
      <c r="CZ31" s="623">
        <v>0.8</v>
      </c>
      <c r="DA31" s="641"/>
      <c r="DB31" s="641"/>
      <c r="DC31" s="642"/>
      <c r="DD31" s="626">
        <v>164939</v>
      </c>
      <c r="DE31" s="639"/>
      <c r="DF31" s="639"/>
      <c r="DG31" s="639"/>
      <c r="DH31" s="639"/>
      <c r="DI31" s="639"/>
      <c r="DJ31" s="639"/>
      <c r="DK31" s="640"/>
      <c r="DL31" s="626">
        <v>164939</v>
      </c>
      <c r="DM31" s="639"/>
      <c r="DN31" s="639"/>
      <c r="DO31" s="639"/>
      <c r="DP31" s="639"/>
      <c r="DQ31" s="639"/>
      <c r="DR31" s="639"/>
      <c r="DS31" s="639"/>
      <c r="DT31" s="639"/>
      <c r="DU31" s="639"/>
      <c r="DV31" s="640"/>
      <c r="DW31" s="643">
        <v>1.4</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398814</v>
      </c>
      <c r="S32" s="621"/>
      <c r="T32" s="621"/>
      <c r="U32" s="621"/>
      <c r="V32" s="621"/>
      <c r="W32" s="621"/>
      <c r="X32" s="621"/>
      <c r="Y32" s="622"/>
      <c r="Z32" s="673">
        <v>2</v>
      </c>
      <c r="AA32" s="673"/>
      <c r="AB32" s="673"/>
      <c r="AC32" s="673"/>
      <c r="AD32" s="674">
        <v>38</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99.3</v>
      </c>
      <c r="BH32" s="605"/>
      <c r="BI32" s="605"/>
      <c r="BJ32" s="605"/>
      <c r="BK32" s="605"/>
      <c r="BL32" s="605"/>
      <c r="BM32" s="668">
        <v>95.1</v>
      </c>
      <c r="BN32" s="605"/>
      <c r="BO32" s="605"/>
      <c r="BP32" s="605"/>
      <c r="BQ32" s="662"/>
      <c r="BR32" s="683">
        <v>99.2</v>
      </c>
      <c r="BS32" s="605"/>
      <c r="BT32" s="605"/>
      <c r="BU32" s="605"/>
      <c r="BV32" s="605"/>
      <c r="BW32" s="605"/>
      <c r="BX32" s="668">
        <v>94.7</v>
      </c>
      <c r="BY32" s="605"/>
      <c r="BZ32" s="605"/>
      <c r="CA32" s="605"/>
      <c r="CB32" s="662"/>
      <c r="CD32" s="694"/>
      <c r="CE32" s="695"/>
      <c r="CF32" s="657" t="s">
        <v>300</v>
      </c>
      <c r="CG32" s="654"/>
      <c r="CH32" s="654"/>
      <c r="CI32" s="654"/>
      <c r="CJ32" s="654"/>
      <c r="CK32" s="654"/>
      <c r="CL32" s="654"/>
      <c r="CM32" s="654"/>
      <c r="CN32" s="654"/>
      <c r="CO32" s="654"/>
      <c r="CP32" s="654"/>
      <c r="CQ32" s="655"/>
      <c r="CR32" s="620">
        <v>152</v>
      </c>
      <c r="CS32" s="621"/>
      <c r="CT32" s="621"/>
      <c r="CU32" s="621"/>
      <c r="CV32" s="621"/>
      <c r="CW32" s="621"/>
      <c r="CX32" s="621"/>
      <c r="CY32" s="622"/>
      <c r="CZ32" s="623">
        <v>0</v>
      </c>
      <c r="DA32" s="641"/>
      <c r="DB32" s="641"/>
      <c r="DC32" s="642"/>
      <c r="DD32" s="626">
        <v>152</v>
      </c>
      <c r="DE32" s="621"/>
      <c r="DF32" s="621"/>
      <c r="DG32" s="621"/>
      <c r="DH32" s="621"/>
      <c r="DI32" s="621"/>
      <c r="DJ32" s="621"/>
      <c r="DK32" s="622"/>
      <c r="DL32" s="626">
        <v>152</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2632000</v>
      </c>
      <c r="S33" s="621"/>
      <c r="T33" s="621"/>
      <c r="U33" s="621"/>
      <c r="V33" s="621"/>
      <c r="W33" s="621"/>
      <c r="X33" s="621"/>
      <c r="Y33" s="622"/>
      <c r="Z33" s="673">
        <v>13.2</v>
      </c>
      <c r="AA33" s="673"/>
      <c r="AB33" s="673"/>
      <c r="AC33" s="673"/>
      <c r="AD33" s="674" t="s">
        <v>222</v>
      </c>
      <c r="AE33" s="674"/>
      <c r="AF33" s="674"/>
      <c r="AG33" s="674"/>
      <c r="AH33" s="674"/>
      <c r="AI33" s="674"/>
      <c r="AJ33" s="674"/>
      <c r="AK33" s="674"/>
      <c r="AL33" s="643" t="s">
        <v>222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9097217</v>
      </c>
      <c r="CS33" s="639"/>
      <c r="CT33" s="639"/>
      <c r="CU33" s="639"/>
      <c r="CV33" s="639"/>
      <c r="CW33" s="639"/>
      <c r="CX33" s="639"/>
      <c r="CY33" s="640"/>
      <c r="CZ33" s="623">
        <v>46.8</v>
      </c>
      <c r="DA33" s="641"/>
      <c r="DB33" s="641"/>
      <c r="DC33" s="642"/>
      <c r="DD33" s="626">
        <v>7651629</v>
      </c>
      <c r="DE33" s="639"/>
      <c r="DF33" s="639"/>
      <c r="DG33" s="639"/>
      <c r="DH33" s="639"/>
      <c r="DI33" s="639"/>
      <c r="DJ33" s="639"/>
      <c r="DK33" s="640"/>
      <c r="DL33" s="626">
        <v>5498959</v>
      </c>
      <c r="DM33" s="639"/>
      <c r="DN33" s="639"/>
      <c r="DO33" s="639"/>
      <c r="DP33" s="639"/>
      <c r="DQ33" s="639"/>
      <c r="DR33" s="639"/>
      <c r="DS33" s="639"/>
      <c r="DT33" s="639"/>
      <c r="DU33" s="639"/>
      <c r="DV33" s="640"/>
      <c r="DW33" s="643">
        <v>45.7</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222</v>
      </c>
      <c r="S34" s="621"/>
      <c r="T34" s="621"/>
      <c r="U34" s="621"/>
      <c r="V34" s="621"/>
      <c r="W34" s="621"/>
      <c r="X34" s="621"/>
      <c r="Y34" s="622"/>
      <c r="Z34" s="673" t="s">
        <v>222</v>
      </c>
      <c r="AA34" s="673"/>
      <c r="AB34" s="673"/>
      <c r="AC34" s="673"/>
      <c r="AD34" s="674" t="s">
        <v>222</v>
      </c>
      <c r="AE34" s="674"/>
      <c r="AF34" s="674"/>
      <c r="AG34" s="674"/>
      <c r="AH34" s="674"/>
      <c r="AI34" s="674"/>
      <c r="AJ34" s="674"/>
      <c r="AK34" s="674"/>
      <c r="AL34" s="643" t="s">
        <v>222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2835834</v>
      </c>
      <c r="CS34" s="621"/>
      <c r="CT34" s="621"/>
      <c r="CU34" s="621"/>
      <c r="CV34" s="621"/>
      <c r="CW34" s="621"/>
      <c r="CX34" s="621"/>
      <c r="CY34" s="622"/>
      <c r="CZ34" s="623">
        <v>14.6</v>
      </c>
      <c r="DA34" s="641"/>
      <c r="DB34" s="641"/>
      <c r="DC34" s="642"/>
      <c r="DD34" s="626">
        <v>2219660</v>
      </c>
      <c r="DE34" s="621"/>
      <c r="DF34" s="621"/>
      <c r="DG34" s="621"/>
      <c r="DH34" s="621"/>
      <c r="DI34" s="621"/>
      <c r="DJ34" s="621"/>
      <c r="DK34" s="622"/>
      <c r="DL34" s="626">
        <v>1923774</v>
      </c>
      <c r="DM34" s="621"/>
      <c r="DN34" s="621"/>
      <c r="DO34" s="621"/>
      <c r="DP34" s="621"/>
      <c r="DQ34" s="621"/>
      <c r="DR34" s="621"/>
      <c r="DS34" s="621"/>
      <c r="DT34" s="621"/>
      <c r="DU34" s="621"/>
      <c r="DV34" s="622"/>
      <c r="DW34" s="643">
        <v>16</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810000</v>
      </c>
      <c r="S35" s="621"/>
      <c r="T35" s="621"/>
      <c r="U35" s="621"/>
      <c r="V35" s="621"/>
      <c r="W35" s="621"/>
      <c r="X35" s="621"/>
      <c r="Y35" s="622"/>
      <c r="Z35" s="673">
        <v>4.0999999999999996</v>
      </c>
      <c r="AA35" s="673"/>
      <c r="AB35" s="673"/>
      <c r="AC35" s="673"/>
      <c r="AD35" s="674" t="s">
        <v>222</v>
      </c>
      <c r="AE35" s="674"/>
      <c r="AF35" s="674"/>
      <c r="AG35" s="674"/>
      <c r="AH35" s="674"/>
      <c r="AI35" s="674"/>
      <c r="AJ35" s="674"/>
      <c r="AK35" s="674"/>
      <c r="AL35" s="643" t="s">
        <v>222</v>
      </c>
      <c r="AM35" s="675"/>
      <c r="AN35" s="675"/>
      <c r="AO35" s="676"/>
      <c r="AP35" s="188"/>
      <c r="AQ35" s="677" t="s">
        <v>308</v>
      </c>
      <c r="AR35" s="678"/>
      <c r="AS35" s="678"/>
      <c r="AT35" s="678"/>
      <c r="AU35" s="678"/>
      <c r="AV35" s="678"/>
      <c r="AW35" s="678"/>
      <c r="AX35" s="678"/>
      <c r="AY35" s="679"/>
      <c r="AZ35" s="670">
        <v>3582588</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101124</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194051</v>
      </c>
      <c r="CS35" s="639"/>
      <c r="CT35" s="639"/>
      <c r="CU35" s="639"/>
      <c r="CV35" s="639"/>
      <c r="CW35" s="639"/>
      <c r="CX35" s="639"/>
      <c r="CY35" s="640"/>
      <c r="CZ35" s="623">
        <v>1</v>
      </c>
      <c r="DA35" s="641"/>
      <c r="DB35" s="641"/>
      <c r="DC35" s="642"/>
      <c r="DD35" s="626">
        <v>145178</v>
      </c>
      <c r="DE35" s="639"/>
      <c r="DF35" s="639"/>
      <c r="DG35" s="639"/>
      <c r="DH35" s="639"/>
      <c r="DI35" s="639"/>
      <c r="DJ35" s="639"/>
      <c r="DK35" s="640"/>
      <c r="DL35" s="626">
        <v>145178</v>
      </c>
      <c r="DM35" s="639"/>
      <c r="DN35" s="639"/>
      <c r="DO35" s="639"/>
      <c r="DP35" s="639"/>
      <c r="DQ35" s="639"/>
      <c r="DR35" s="639"/>
      <c r="DS35" s="639"/>
      <c r="DT35" s="639"/>
      <c r="DU35" s="639"/>
      <c r="DV35" s="640"/>
      <c r="DW35" s="643">
        <v>1.2</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19892511</v>
      </c>
      <c r="S36" s="661"/>
      <c r="T36" s="661"/>
      <c r="U36" s="661"/>
      <c r="V36" s="661"/>
      <c r="W36" s="661"/>
      <c r="X36" s="661"/>
      <c r="Y36" s="664"/>
      <c r="Z36" s="665">
        <v>100</v>
      </c>
      <c r="AA36" s="665"/>
      <c r="AB36" s="665"/>
      <c r="AC36" s="665"/>
      <c r="AD36" s="666">
        <v>11215961</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1251180</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88478</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3609117</v>
      </c>
      <c r="CS36" s="621"/>
      <c r="CT36" s="621"/>
      <c r="CU36" s="621"/>
      <c r="CV36" s="621"/>
      <c r="CW36" s="621"/>
      <c r="CX36" s="621"/>
      <c r="CY36" s="622"/>
      <c r="CZ36" s="623">
        <v>18.600000000000001</v>
      </c>
      <c r="DA36" s="641"/>
      <c r="DB36" s="641"/>
      <c r="DC36" s="642"/>
      <c r="DD36" s="626">
        <v>3179555</v>
      </c>
      <c r="DE36" s="621"/>
      <c r="DF36" s="621"/>
      <c r="DG36" s="621"/>
      <c r="DH36" s="621"/>
      <c r="DI36" s="621"/>
      <c r="DJ36" s="621"/>
      <c r="DK36" s="622"/>
      <c r="DL36" s="626">
        <v>2098672</v>
      </c>
      <c r="DM36" s="621"/>
      <c r="DN36" s="621"/>
      <c r="DO36" s="621"/>
      <c r="DP36" s="621"/>
      <c r="DQ36" s="621"/>
      <c r="DR36" s="621"/>
      <c r="DS36" s="621"/>
      <c r="DT36" s="621"/>
      <c r="DU36" s="621"/>
      <c r="DV36" s="622"/>
      <c r="DW36" s="643">
        <v>17.5</v>
      </c>
      <c r="DX36" s="644"/>
      <c r="DY36" s="644"/>
      <c r="DZ36" s="644"/>
      <c r="EA36" s="644"/>
      <c r="EB36" s="644"/>
      <c r="EC36" s="645"/>
    </row>
    <row r="37" spans="2:133" ht="11.25" customHeight="1">
      <c r="AQ37" s="646" t="s">
        <v>315</v>
      </c>
      <c r="AR37" s="647"/>
      <c r="AS37" s="647"/>
      <c r="AT37" s="647"/>
      <c r="AU37" s="647"/>
      <c r="AV37" s="647"/>
      <c r="AW37" s="647"/>
      <c r="AX37" s="647"/>
      <c r="AY37" s="648"/>
      <c r="AZ37" s="620">
        <v>875546</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4938</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1204856</v>
      </c>
      <c r="CS37" s="639"/>
      <c r="CT37" s="639"/>
      <c r="CU37" s="639"/>
      <c r="CV37" s="639"/>
      <c r="CW37" s="639"/>
      <c r="CX37" s="639"/>
      <c r="CY37" s="640"/>
      <c r="CZ37" s="623">
        <v>6.2</v>
      </c>
      <c r="DA37" s="641"/>
      <c r="DB37" s="641"/>
      <c r="DC37" s="642"/>
      <c r="DD37" s="626">
        <v>1076749</v>
      </c>
      <c r="DE37" s="639"/>
      <c r="DF37" s="639"/>
      <c r="DG37" s="639"/>
      <c r="DH37" s="639"/>
      <c r="DI37" s="639"/>
      <c r="DJ37" s="639"/>
      <c r="DK37" s="640"/>
      <c r="DL37" s="626">
        <v>926229</v>
      </c>
      <c r="DM37" s="639"/>
      <c r="DN37" s="639"/>
      <c r="DO37" s="639"/>
      <c r="DP37" s="639"/>
      <c r="DQ37" s="639"/>
      <c r="DR37" s="639"/>
      <c r="DS37" s="639"/>
      <c r="DT37" s="639"/>
      <c r="DU37" s="639"/>
      <c r="DV37" s="640"/>
      <c r="DW37" s="643">
        <v>7.7</v>
      </c>
      <c r="DX37" s="644"/>
      <c r="DY37" s="644"/>
      <c r="DZ37" s="644"/>
      <c r="EA37" s="644"/>
      <c r="EB37" s="644"/>
      <c r="EC37" s="645"/>
    </row>
    <row r="38" spans="2:133" ht="11.25" customHeight="1">
      <c r="AQ38" s="646" t="s">
        <v>318</v>
      </c>
      <c r="AR38" s="647"/>
      <c r="AS38" s="647"/>
      <c r="AT38" s="647"/>
      <c r="AU38" s="647"/>
      <c r="AV38" s="647"/>
      <c r="AW38" s="647"/>
      <c r="AX38" s="647"/>
      <c r="AY38" s="648"/>
      <c r="AZ38" s="620">
        <v>114800</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8287</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1398810</v>
      </c>
      <c r="CS38" s="621"/>
      <c r="CT38" s="621"/>
      <c r="CU38" s="621"/>
      <c r="CV38" s="621"/>
      <c r="CW38" s="621"/>
      <c r="CX38" s="621"/>
      <c r="CY38" s="622"/>
      <c r="CZ38" s="623">
        <v>7.2</v>
      </c>
      <c r="DA38" s="641"/>
      <c r="DB38" s="641"/>
      <c r="DC38" s="642"/>
      <c r="DD38" s="626">
        <v>1162232</v>
      </c>
      <c r="DE38" s="621"/>
      <c r="DF38" s="621"/>
      <c r="DG38" s="621"/>
      <c r="DH38" s="621"/>
      <c r="DI38" s="621"/>
      <c r="DJ38" s="621"/>
      <c r="DK38" s="622"/>
      <c r="DL38" s="626">
        <v>994481</v>
      </c>
      <c r="DM38" s="621"/>
      <c r="DN38" s="621"/>
      <c r="DO38" s="621"/>
      <c r="DP38" s="621"/>
      <c r="DQ38" s="621"/>
      <c r="DR38" s="621"/>
      <c r="DS38" s="621"/>
      <c r="DT38" s="621"/>
      <c r="DU38" s="621"/>
      <c r="DV38" s="622"/>
      <c r="DW38" s="643">
        <v>8.3000000000000007</v>
      </c>
      <c r="DX38" s="644"/>
      <c r="DY38" s="644"/>
      <c r="DZ38" s="644"/>
      <c r="EA38" s="644"/>
      <c r="EB38" s="644"/>
      <c r="EC38" s="645"/>
    </row>
    <row r="39" spans="2:133" ht="11.25" customHeight="1">
      <c r="AQ39" s="646" t="s">
        <v>321</v>
      </c>
      <c r="AR39" s="647"/>
      <c r="AS39" s="647"/>
      <c r="AT39" s="647"/>
      <c r="AU39" s="647"/>
      <c r="AV39" s="647"/>
      <c r="AW39" s="647"/>
      <c r="AX39" s="647"/>
      <c r="AY39" s="648"/>
      <c r="AZ39" s="620">
        <v>30797</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102</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339101</v>
      </c>
      <c r="CS39" s="639"/>
      <c r="CT39" s="639"/>
      <c r="CU39" s="639"/>
      <c r="CV39" s="639"/>
      <c r="CW39" s="639"/>
      <c r="CX39" s="639"/>
      <c r="CY39" s="640"/>
      <c r="CZ39" s="623">
        <v>1.7</v>
      </c>
      <c r="DA39" s="641"/>
      <c r="DB39" s="641"/>
      <c r="DC39" s="642"/>
      <c r="DD39" s="626">
        <v>300000</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295471</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97</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720304</v>
      </c>
      <c r="CS40" s="621"/>
      <c r="CT40" s="621"/>
      <c r="CU40" s="621"/>
      <c r="CV40" s="621"/>
      <c r="CW40" s="621"/>
      <c r="CX40" s="621"/>
      <c r="CY40" s="622"/>
      <c r="CZ40" s="623">
        <v>3.7</v>
      </c>
      <c r="DA40" s="641"/>
      <c r="DB40" s="641"/>
      <c r="DC40" s="642"/>
      <c r="DD40" s="626">
        <v>645004</v>
      </c>
      <c r="DE40" s="621"/>
      <c r="DF40" s="621"/>
      <c r="DG40" s="621"/>
      <c r="DH40" s="621"/>
      <c r="DI40" s="621"/>
      <c r="DJ40" s="621"/>
      <c r="DK40" s="622"/>
      <c r="DL40" s="626">
        <v>336854</v>
      </c>
      <c r="DM40" s="621"/>
      <c r="DN40" s="621"/>
      <c r="DO40" s="621"/>
      <c r="DP40" s="621"/>
      <c r="DQ40" s="621"/>
      <c r="DR40" s="621"/>
      <c r="DS40" s="621"/>
      <c r="DT40" s="621"/>
      <c r="DU40" s="621"/>
      <c r="DV40" s="622"/>
      <c r="DW40" s="643">
        <v>2.8</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1014794</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317</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3237332</v>
      </c>
      <c r="CS42" s="621"/>
      <c r="CT42" s="621"/>
      <c r="CU42" s="621"/>
      <c r="CV42" s="621"/>
      <c r="CW42" s="621"/>
      <c r="CX42" s="621"/>
      <c r="CY42" s="622"/>
      <c r="CZ42" s="623">
        <v>16.600000000000001</v>
      </c>
      <c r="DA42" s="624"/>
      <c r="DB42" s="624"/>
      <c r="DC42" s="625"/>
      <c r="DD42" s="626">
        <v>938028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47082</v>
      </c>
      <c r="CS43" s="639"/>
      <c r="CT43" s="639"/>
      <c r="CU43" s="639"/>
      <c r="CV43" s="639"/>
      <c r="CW43" s="639"/>
      <c r="CX43" s="639"/>
      <c r="CY43" s="640"/>
      <c r="CZ43" s="623">
        <v>0.2</v>
      </c>
      <c r="DA43" s="641"/>
      <c r="DB43" s="641"/>
      <c r="DC43" s="642"/>
      <c r="DD43" s="626">
        <v>47082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3211727</v>
      </c>
      <c r="CS44" s="621"/>
      <c r="CT44" s="621"/>
      <c r="CU44" s="621"/>
      <c r="CV44" s="621"/>
      <c r="CW44" s="621"/>
      <c r="CX44" s="621"/>
      <c r="CY44" s="622"/>
      <c r="CZ44" s="623">
        <v>16.5</v>
      </c>
      <c r="DA44" s="624"/>
      <c r="DB44" s="624"/>
      <c r="DC44" s="625"/>
      <c r="DD44" s="626">
        <v>930463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1045261</v>
      </c>
      <c r="CS45" s="639"/>
      <c r="CT45" s="639"/>
      <c r="CU45" s="639"/>
      <c r="CV45" s="639"/>
      <c r="CW45" s="639"/>
      <c r="CX45" s="639"/>
      <c r="CY45" s="640"/>
      <c r="CZ45" s="623">
        <v>5.4</v>
      </c>
      <c r="DA45" s="641"/>
      <c r="DB45" s="641"/>
      <c r="DC45" s="642"/>
      <c r="DD45" s="626">
        <v>54977</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2111676</v>
      </c>
      <c r="CS46" s="621"/>
      <c r="CT46" s="621"/>
      <c r="CU46" s="621"/>
      <c r="CV46" s="621"/>
      <c r="CW46" s="621"/>
      <c r="CX46" s="621"/>
      <c r="CY46" s="622"/>
      <c r="CZ46" s="623">
        <v>10.9</v>
      </c>
      <c r="DA46" s="624"/>
      <c r="DB46" s="624"/>
      <c r="DC46" s="625"/>
      <c r="DD46" s="626">
        <v>871787</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v>25605</v>
      </c>
      <c r="CS47" s="639"/>
      <c r="CT47" s="639"/>
      <c r="CU47" s="639"/>
      <c r="CV47" s="639"/>
      <c r="CW47" s="639"/>
      <c r="CX47" s="639"/>
      <c r="CY47" s="640"/>
      <c r="CZ47" s="623">
        <v>0.1</v>
      </c>
      <c r="DA47" s="641"/>
      <c r="DB47" s="641"/>
      <c r="DC47" s="642"/>
      <c r="DD47" s="626">
        <v>7565</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222</v>
      </c>
      <c r="CS48" s="621"/>
      <c r="CT48" s="621"/>
      <c r="CU48" s="621"/>
      <c r="CV48" s="621"/>
      <c r="CW48" s="621"/>
      <c r="CX48" s="621"/>
      <c r="CY48" s="622"/>
      <c r="CZ48" s="623" t="s">
        <v>222</v>
      </c>
      <c r="DA48" s="624"/>
      <c r="DB48" s="624"/>
      <c r="DC48" s="625"/>
      <c r="DD48" s="626" t="s">
        <v>222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19448299</v>
      </c>
      <c r="CS49" s="605"/>
      <c r="CT49" s="605"/>
      <c r="CU49" s="605"/>
      <c r="CV49" s="605"/>
      <c r="CW49" s="605"/>
      <c r="CX49" s="605"/>
      <c r="CY49" s="606"/>
      <c r="CZ49" s="607">
        <v>100</v>
      </c>
      <c r="DA49" s="608"/>
      <c r="DB49" s="608"/>
      <c r="DC49" s="609"/>
      <c r="DD49" s="610">
        <v>13377587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0"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19892</v>
      </c>
      <c r="R7" s="1134"/>
      <c r="S7" s="1134"/>
      <c r="T7" s="1134"/>
      <c r="U7" s="1134"/>
      <c r="V7" s="1134">
        <v>19448</v>
      </c>
      <c r="W7" s="1134"/>
      <c r="X7" s="1134"/>
      <c r="Y7" s="1134"/>
      <c r="Z7" s="1134"/>
      <c r="AA7" s="1134">
        <v>444</v>
      </c>
      <c r="AB7" s="1134"/>
      <c r="AC7" s="1134"/>
      <c r="AD7" s="1134"/>
      <c r="AE7" s="1135"/>
      <c r="AF7" s="1136">
        <v>431</v>
      </c>
      <c r="AG7" s="1137"/>
      <c r="AH7" s="1137"/>
      <c r="AI7" s="1137"/>
      <c r="AJ7" s="1138"/>
      <c r="AK7" s="1120">
        <v>313</v>
      </c>
      <c r="AL7" s="1121"/>
      <c r="AM7" s="1121"/>
      <c r="AN7" s="1121"/>
      <c r="AO7" s="1121"/>
      <c r="AP7" s="1121">
        <v>20453</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550</v>
      </c>
      <c r="BT7" s="1125"/>
      <c r="BU7" s="1125"/>
      <c r="BV7" s="1125"/>
      <c r="BW7" s="1125"/>
      <c r="BX7" s="1125"/>
      <c r="BY7" s="1125"/>
      <c r="BZ7" s="1125"/>
      <c r="CA7" s="1125"/>
      <c r="CB7" s="1125"/>
      <c r="CC7" s="1125"/>
      <c r="CD7" s="1125"/>
      <c r="CE7" s="1125"/>
      <c r="CF7" s="1125"/>
      <c r="CG7" s="1126"/>
      <c r="CH7" s="1117">
        <v>6</v>
      </c>
      <c r="CI7" s="1118"/>
      <c r="CJ7" s="1118"/>
      <c r="CK7" s="1118"/>
      <c r="CL7" s="1119"/>
      <c r="CM7" s="1117">
        <v>78</v>
      </c>
      <c r="CN7" s="1118"/>
      <c r="CO7" s="1118"/>
      <c r="CP7" s="1118"/>
      <c r="CQ7" s="1119"/>
      <c r="CR7" s="1117">
        <v>15</v>
      </c>
      <c r="CS7" s="1118"/>
      <c r="CT7" s="1118"/>
      <c r="CU7" s="1118"/>
      <c r="CV7" s="1119"/>
      <c r="CW7" s="1117" t="s">
        <v>560</v>
      </c>
      <c r="CX7" s="1118"/>
      <c r="CY7" s="1118"/>
      <c r="CZ7" s="1118"/>
      <c r="DA7" s="1119"/>
      <c r="DB7" s="1117" t="s">
        <v>561</v>
      </c>
      <c r="DC7" s="1118"/>
      <c r="DD7" s="1118"/>
      <c r="DE7" s="1118"/>
      <c r="DF7" s="1119"/>
      <c r="DG7" s="1117" t="s">
        <v>562</v>
      </c>
      <c r="DH7" s="1118"/>
      <c r="DI7" s="1118"/>
      <c r="DJ7" s="1118"/>
      <c r="DK7" s="1119"/>
      <c r="DL7" s="1117" t="s">
        <v>563</v>
      </c>
      <c r="DM7" s="1118"/>
      <c r="DN7" s="1118"/>
      <c r="DO7" s="1118"/>
      <c r="DP7" s="1119"/>
      <c r="DQ7" s="1117" t="s">
        <v>562</v>
      </c>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551</v>
      </c>
      <c r="BT8" s="1044"/>
      <c r="BU8" s="1044"/>
      <c r="BV8" s="1044"/>
      <c r="BW8" s="1044"/>
      <c r="BX8" s="1044"/>
      <c r="BY8" s="1044"/>
      <c r="BZ8" s="1044"/>
      <c r="CA8" s="1044"/>
      <c r="CB8" s="1044"/>
      <c r="CC8" s="1044"/>
      <c r="CD8" s="1044"/>
      <c r="CE8" s="1044"/>
      <c r="CF8" s="1044"/>
      <c r="CG8" s="1045"/>
      <c r="CH8" s="1018">
        <v>-1</v>
      </c>
      <c r="CI8" s="1019"/>
      <c r="CJ8" s="1019"/>
      <c r="CK8" s="1019"/>
      <c r="CL8" s="1020"/>
      <c r="CM8" s="1018">
        <v>411</v>
      </c>
      <c r="CN8" s="1019"/>
      <c r="CO8" s="1019"/>
      <c r="CP8" s="1019"/>
      <c r="CQ8" s="1020"/>
      <c r="CR8" s="1018">
        <v>340</v>
      </c>
      <c r="CS8" s="1019"/>
      <c r="CT8" s="1019"/>
      <c r="CU8" s="1019"/>
      <c r="CV8" s="1020"/>
      <c r="CW8" s="1018" t="s">
        <v>564</v>
      </c>
      <c r="CX8" s="1019"/>
      <c r="CY8" s="1019"/>
      <c r="CZ8" s="1019"/>
      <c r="DA8" s="1020"/>
      <c r="DB8" s="1018" t="s">
        <v>563</v>
      </c>
      <c r="DC8" s="1019"/>
      <c r="DD8" s="1019"/>
      <c r="DE8" s="1019"/>
      <c r="DF8" s="1020"/>
      <c r="DG8" s="1018" t="s">
        <v>562</v>
      </c>
      <c r="DH8" s="1019"/>
      <c r="DI8" s="1019"/>
      <c r="DJ8" s="1019"/>
      <c r="DK8" s="1020"/>
      <c r="DL8" s="1018" t="s">
        <v>563</v>
      </c>
      <c r="DM8" s="1019"/>
      <c r="DN8" s="1019"/>
      <c r="DO8" s="1019"/>
      <c r="DP8" s="1020"/>
      <c r="DQ8" s="1018" t="s">
        <v>562</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368</v>
      </c>
      <c r="B23" s="973" t="s">
        <v>369</v>
      </c>
      <c r="C23" s="974"/>
      <c r="D23" s="974"/>
      <c r="E23" s="974"/>
      <c r="F23" s="974"/>
      <c r="G23" s="974"/>
      <c r="H23" s="974"/>
      <c r="I23" s="974"/>
      <c r="J23" s="974"/>
      <c r="K23" s="974"/>
      <c r="L23" s="974"/>
      <c r="M23" s="974"/>
      <c r="N23" s="974"/>
      <c r="O23" s="974"/>
      <c r="P23" s="975"/>
      <c r="Q23" s="1097"/>
      <c r="R23" s="1098"/>
      <c r="S23" s="1098"/>
      <c r="T23" s="1098"/>
      <c r="U23" s="1098"/>
      <c r="V23" s="1098"/>
      <c r="W23" s="1098"/>
      <c r="X23" s="1098"/>
      <c r="Y23" s="1098"/>
      <c r="Z23" s="1098"/>
      <c r="AA23" s="1098"/>
      <c r="AB23" s="1098"/>
      <c r="AC23" s="1098"/>
      <c r="AD23" s="1098"/>
      <c r="AE23" s="1099"/>
      <c r="AF23" s="1100">
        <v>431</v>
      </c>
      <c r="AG23" s="1098"/>
      <c r="AH23" s="1098"/>
      <c r="AI23" s="1098"/>
      <c r="AJ23" s="1101"/>
      <c r="AK23" s="1102"/>
      <c r="AL23" s="1103"/>
      <c r="AM23" s="1103"/>
      <c r="AN23" s="1103"/>
      <c r="AO23" s="1103"/>
      <c r="AP23" s="1098"/>
      <c r="AQ23" s="1098"/>
      <c r="AR23" s="1098"/>
      <c r="AS23" s="1098"/>
      <c r="AT23" s="1098"/>
      <c r="AU23" s="1104"/>
      <c r="AV23" s="1104"/>
      <c r="AW23" s="1104"/>
      <c r="AX23" s="1104"/>
      <c r="AY23" s="1105"/>
      <c r="AZ23" s="1094" t="s">
        <v>222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380</v>
      </c>
      <c r="C28" s="1080"/>
      <c r="D28" s="1080"/>
      <c r="E28" s="1080"/>
      <c r="F28" s="1080"/>
      <c r="G28" s="1080"/>
      <c r="H28" s="1080"/>
      <c r="I28" s="1080"/>
      <c r="J28" s="1080"/>
      <c r="K28" s="1080"/>
      <c r="L28" s="1080"/>
      <c r="M28" s="1080"/>
      <c r="N28" s="1080"/>
      <c r="O28" s="1080"/>
      <c r="P28" s="1081"/>
      <c r="Q28" s="1082">
        <v>4472</v>
      </c>
      <c r="R28" s="1083"/>
      <c r="S28" s="1083"/>
      <c r="T28" s="1083"/>
      <c r="U28" s="1083"/>
      <c r="V28" s="1083">
        <v>4371</v>
      </c>
      <c r="W28" s="1083"/>
      <c r="X28" s="1083"/>
      <c r="Y28" s="1083"/>
      <c r="Z28" s="1083"/>
      <c r="AA28" s="1083">
        <v>101</v>
      </c>
      <c r="AB28" s="1083"/>
      <c r="AC28" s="1083"/>
      <c r="AD28" s="1083"/>
      <c r="AE28" s="1084"/>
      <c r="AF28" s="1085">
        <v>101</v>
      </c>
      <c r="AG28" s="1083"/>
      <c r="AH28" s="1083"/>
      <c r="AI28" s="1083"/>
      <c r="AJ28" s="1086"/>
      <c r="AK28" s="1087">
        <v>295</v>
      </c>
      <c r="AL28" s="1075"/>
      <c r="AM28" s="1075"/>
      <c r="AN28" s="1075"/>
      <c r="AO28" s="1075"/>
      <c r="AP28" s="1075" t="s">
        <v>552</v>
      </c>
      <c r="AQ28" s="1075"/>
      <c r="AR28" s="1075"/>
      <c r="AS28" s="1075"/>
      <c r="AT28" s="1075"/>
      <c r="AU28" s="1075" t="s">
        <v>553</v>
      </c>
      <c r="AV28" s="1075"/>
      <c r="AW28" s="1075"/>
      <c r="AX28" s="1075"/>
      <c r="AY28" s="1075"/>
      <c r="AZ28" s="1076" t="s">
        <v>554</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381</v>
      </c>
      <c r="C29" s="1067"/>
      <c r="D29" s="1067"/>
      <c r="E29" s="1067"/>
      <c r="F29" s="1067"/>
      <c r="G29" s="1067"/>
      <c r="H29" s="1067"/>
      <c r="I29" s="1067"/>
      <c r="J29" s="1067"/>
      <c r="K29" s="1067"/>
      <c r="L29" s="1067"/>
      <c r="M29" s="1067"/>
      <c r="N29" s="1067"/>
      <c r="O29" s="1067"/>
      <c r="P29" s="1068"/>
      <c r="Q29" s="1072">
        <v>433</v>
      </c>
      <c r="R29" s="1073"/>
      <c r="S29" s="1073"/>
      <c r="T29" s="1073"/>
      <c r="U29" s="1073"/>
      <c r="V29" s="1073">
        <v>421</v>
      </c>
      <c r="W29" s="1073"/>
      <c r="X29" s="1073"/>
      <c r="Y29" s="1073"/>
      <c r="Z29" s="1073"/>
      <c r="AA29" s="1073">
        <v>12</v>
      </c>
      <c r="AB29" s="1073"/>
      <c r="AC29" s="1073"/>
      <c r="AD29" s="1073"/>
      <c r="AE29" s="1074"/>
      <c r="AF29" s="1048">
        <v>12</v>
      </c>
      <c r="AG29" s="1049"/>
      <c r="AH29" s="1049"/>
      <c r="AI29" s="1049"/>
      <c r="AJ29" s="1050"/>
      <c r="AK29" s="1009">
        <v>98</v>
      </c>
      <c r="AL29" s="1000"/>
      <c r="AM29" s="1000"/>
      <c r="AN29" s="1000"/>
      <c r="AO29" s="1000"/>
      <c r="AP29" s="1000" t="s">
        <v>552</v>
      </c>
      <c r="AQ29" s="1000"/>
      <c r="AR29" s="1000"/>
      <c r="AS29" s="1000"/>
      <c r="AT29" s="1000"/>
      <c r="AU29" s="1000" t="s">
        <v>553</v>
      </c>
      <c r="AV29" s="1000"/>
      <c r="AW29" s="1000"/>
      <c r="AX29" s="1000"/>
      <c r="AY29" s="1000"/>
      <c r="AZ29" s="1071" t="s">
        <v>554</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382</v>
      </c>
      <c r="C30" s="1067"/>
      <c r="D30" s="1067"/>
      <c r="E30" s="1067"/>
      <c r="F30" s="1067"/>
      <c r="G30" s="1067"/>
      <c r="H30" s="1067"/>
      <c r="I30" s="1067"/>
      <c r="J30" s="1067"/>
      <c r="K30" s="1067"/>
      <c r="L30" s="1067"/>
      <c r="M30" s="1067"/>
      <c r="N30" s="1067"/>
      <c r="O30" s="1067"/>
      <c r="P30" s="1068"/>
      <c r="Q30" s="1072">
        <v>3217</v>
      </c>
      <c r="R30" s="1073"/>
      <c r="S30" s="1073"/>
      <c r="T30" s="1073"/>
      <c r="U30" s="1073"/>
      <c r="V30" s="1073">
        <v>3126</v>
      </c>
      <c r="W30" s="1073"/>
      <c r="X30" s="1073"/>
      <c r="Y30" s="1073"/>
      <c r="Z30" s="1073"/>
      <c r="AA30" s="1073">
        <v>91</v>
      </c>
      <c r="AB30" s="1073"/>
      <c r="AC30" s="1073"/>
      <c r="AD30" s="1073"/>
      <c r="AE30" s="1074"/>
      <c r="AF30" s="1048">
        <v>88</v>
      </c>
      <c r="AG30" s="1049"/>
      <c r="AH30" s="1049"/>
      <c r="AI30" s="1049"/>
      <c r="AJ30" s="1050"/>
      <c r="AK30" s="1009">
        <v>480</v>
      </c>
      <c r="AL30" s="1000"/>
      <c r="AM30" s="1000"/>
      <c r="AN30" s="1000"/>
      <c r="AO30" s="1000"/>
      <c r="AP30" s="1000" t="s">
        <v>555</v>
      </c>
      <c r="AQ30" s="1000"/>
      <c r="AR30" s="1000"/>
      <c r="AS30" s="1000"/>
      <c r="AT30" s="1000"/>
      <c r="AU30" s="1000" t="s">
        <v>553</v>
      </c>
      <c r="AV30" s="1000"/>
      <c r="AW30" s="1000"/>
      <c r="AX30" s="1000"/>
      <c r="AY30" s="1000"/>
      <c r="AZ30" s="1071" t="s">
        <v>553</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383</v>
      </c>
      <c r="C31" s="1067"/>
      <c r="D31" s="1067"/>
      <c r="E31" s="1067"/>
      <c r="F31" s="1067"/>
      <c r="G31" s="1067"/>
      <c r="H31" s="1067"/>
      <c r="I31" s="1067"/>
      <c r="J31" s="1067"/>
      <c r="K31" s="1067"/>
      <c r="L31" s="1067"/>
      <c r="M31" s="1067"/>
      <c r="N31" s="1067"/>
      <c r="O31" s="1067"/>
      <c r="P31" s="1068"/>
      <c r="Q31" s="1072">
        <v>349</v>
      </c>
      <c r="R31" s="1073"/>
      <c r="S31" s="1073"/>
      <c r="T31" s="1073"/>
      <c r="U31" s="1073"/>
      <c r="V31" s="1073">
        <v>368</v>
      </c>
      <c r="W31" s="1073"/>
      <c r="X31" s="1073"/>
      <c r="Y31" s="1073"/>
      <c r="Z31" s="1073"/>
      <c r="AA31" s="1073">
        <v>-19</v>
      </c>
      <c r="AB31" s="1073"/>
      <c r="AC31" s="1073"/>
      <c r="AD31" s="1073"/>
      <c r="AE31" s="1074"/>
      <c r="AF31" s="1048">
        <v>-19</v>
      </c>
      <c r="AG31" s="1049"/>
      <c r="AH31" s="1049"/>
      <c r="AI31" s="1049"/>
      <c r="AJ31" s="1050"/>
      <c r="AK31" s="1009">
        <v>115</v>
      </c>
      <c r="AL31" s="1000"/>
      <c r="AM31" s="1000"/>
      <c r="AN31" s="1000"/>
      <c r="AO31" s="1000"/>
      <c r="AP31" s="1000">
        <v>82</v>
      </c>
      <c r="AQ31" s="1000"/>
      <c r="AR31" s="1000"/>
      <c r="AS31" s="1000"/>
      <c r="AT31" s="1000"/>
      <c r="AU31" s="1000">
        <v>22</v>
      </c>
      <c r="AV31" s="1000"/>
      <c r="AW31" s="1000"/>
      <c r="AX31" s="1000"/>
      <c r="AY31" s="1000"/>
      <c r="AZ31" s="1071" t="s">
        <v>554</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384</v>
      </c>
      <c r="C32" s="1067"/>
      <c r="D32" s="1067"/>
      <c r="E32" s="1067"/>
      <c r="F32" s="1067"/>
      <c r="G32" s="1067"/>
      <c r="H32" s="1067"/>
      <c r="I32" s="1067"/>
      <c r="J32" s="1067"/>
      <c r="K32" s="1067"/>
      <c r="L32" s="1067"/>
      <c r="M32" s="1067"/>
      <c r="N32" s="1067"/>
      <c r="O32" s="1067"/>
      <c r="P32" s="1068"/>
      <c r="Q32" s="1072">
        <v>1932</v>
      </c>
      <c r="R32" s="1073"/>
      <c r="S32" s="1073"/>
      <c r="T32" s="1073"/>
      <c r="U32" s="1073"/>
      <c r="V32" s="1073">
        <v>2023</v>
      </c>
      <c r="W32" s="1073"/>
      <c r="X32" s="1073"/>
      <c r="Y32" s="1073"/>
      <c r="Z32" s="1073"/>
      <c r="AA32" s="1073">
        <v>-91</v>
      </c>
      <c r="AB32" s="1073"/>
      <c r="AC32" s="1073"/>
      <c r="AD32" s="1073"/>
      <c r="AE32" s="1074"/>
      <c r="AF32" s="1048">
        <v>420</v>
      </c>
      <c r="AG32" s="1049"/>
      <c r="AH32" s="1049"/>
      <c r="AI32" s="1049"/>
      <c r="AJ32" s="1050"/>
      <c r="AK32" s="1009">
        <v>876</v>
      </c>
      <c r="AL32" s="1000"/>
      <c r="AM32" s="1000"/>
      <c r="AN32" s="1000"/>
      <c r="AO32" s="1000"/>
      <c r="AP32" s="1000">
        <v>436</v>
      </c>
      <c r="AQ32" s="1000"/>
      <c r="AR32" s="1000"/>
      <c r="AS32" s="1000"/>
      <c r="AT32" s="1000"/>
      <c r="AU32" s="1000">
        <v>366</v>
      </c>
      <c r="AV32" s="1000"/>
      <c r="AW32" s="1000"/>
      <c r="AX32" s="1000"/>
      <c r="AY32" s="1000"/>
      <c r="AZ32" s="1071" t="s">
        <v>552</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386</v>
      </c>
      <c r="C33" s="1067"/>
      <c r="D33" s="1067"/>
      <c r="E33" s="1067"/>
      <c r="F33" s="1067"/>
      <c r="G33" s="1067"/>
      <c r="H33" s="1067"/>
      <c r="I33" s="1067"/>
      <c r="J33" s="1067"/>
      <c r="K33" s="1067"/>
      <c r="L33" s="1067"/>
      <c r="M33" s="1067"/>
      <c r="N33" s="1067"/>
      <c r="O33" s="1067"/>
      <c r="P33" s="1068"/>
      <c r="Q33" s="1072">
        <v>1495</v>
      </c>
      <c r="R33" s="1073"/>
      <c r="S33" s="1073"/>
      <c r="T33" s="1073"/>
      <c r="U33" s="1073"/>
      <c r="V33" s="1073">
        <v>1240</v>
      </c>
      <c r="W33" s="1073"/>
      <c r="X33" s="1073"/>
      <c r="Y33" s="1073"/>
      <c r="Z33" s="1073"/>
      <c r="AA33" s="1073">
        <v>255</v>
      </c>
      <c r="AB33" s="1073"/>
      <c r="AC33" s="1073"/>
      <c r="AD33" s="1073"/>
      <c r="AE33" s="1074"/>
      <c r="AF33" s="1048">
        <v>2810</v>
      </c>
      <c r="AG33" s="1049"/>
      <c r="AH33" s="1049"/>
      <c r="AI33" s="1049"/>
      <c r="AJ33" s="1050"/>
      <c r="AK33" s="1009">
        <v>31</v>
      </c>
      <c r="AL33" s="1000"/>
      <c r="AM33" s="1000"/>
      <c r="AN33" s="1000"/>
      <c r="AO33" s="1000"/>
      <c r="AP33" s="1000">
        <v>259</v>
      </c>
      <c r="AQ33" s="1000"/>
      <c r="AR33" s="1000"/>
      <c r="AS33" s="1000"/>
      <c r="AT33" s="1000"/>
      <c r="AU33" s="1000">
        <v>2</v>
      </c>
      <c r="AV33" s="1000"/>
      <c r="AW33" s="1000"/>
      <c r="AX33" s="1000"/>
      <c r="AY33" s="1000"/>
      <c r="AZ33" s="1071" t="s">
        <v>553</v>
      </c>
      <c r="BA33" s="1071"/>
      <c r="BB33" s="1071"/>
      <c r="BC33" s="1071"/>
      <c r="BD33" s="1071"/>
      <c r="BE33" s="1061" t="s">
        <v>385</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387</v>
      </c>
      <c r="C34" s="1067"/>
      <c r="D34" s="1067"/>
      <c r="E34" s="1067"/>
      <c r="F34" s="1067"/>
      <c r="G34" s="1067"/>
      <c r="H34" s="1067"/>
      <c r="I34" s="1067"/>
      <c r="J34" s="1067"/>
      <c r="K34" s="1067"/>
      <c r="L34" s="1067"/>
      <c r="M34" s="1067"/>
      <c r="N34" s="1067"/>
      <c r="O34" s="1067"/>
      <c r="P34" s="1068"/>
      <c r="Q34" s="1072">
        <v>1885</v>
      </c>
      <c r="R34" s="1073"/>
      <c r="S34" s="1073"/>
      <c r="T34" s="1073"/>
      <c r="U34" s="1073"/>
      <c r="V34" s="1073">
        <v>1944</v>
      </c>
      <c r="W34" s="1073"/>
      <c r="X34" s="1073"/>
      <c r="Y34" s="1073"/>
      <c r="Z34" s="1073"/>
      <c r="AA34" s="1073">
        <v>-59</v>
      </c>
      <c r="AB34" s="1073"/>
      <c r="AC34" s="1073"/>
      <c r="AD34" s="1073"/>
      <c r="AE34" s="1074"/>
      <c r="AF34" s="1048">
        <v>120</v>
      </c>
      <c r="AG34" s="1049"/>
      <c r="AH34" s="1049"/>
      <c r="AI34" s="1049"/>
      <c r="AJ34" s="1050"/>
      <c r="AK34" s="1009">
        <v>1251</v>
      </c>
      <c r="AL34" s="1000"/>
      <c r="AM34" s="1000"/>
      <c r="AN34" s="1000"/>
      <c r="AO34" s="1000"/>
      <c r="AP34" s="1000">
        <v>14886</v>
      </c>
      <c r="AQ34" s="1000"/>
      <c r="AR34" s="1000"/>
      <c r="AS34" s="1000"/>
      <c r="AT34" s="1000"/>
      <c r="AU34" s="1000">
        <v>10003</v>
      </c>
      <c r="AV34" s="1000"/>
      <c r="AW34" s="1000"/>
      <c r="AX34" s="1000"/>
      <c r="AY34" s="1000"/>
      <c r="AZ34" s="1071" t="s">
        <v>553</v>
      </c>
      <c r="BA34" s="1071"/>
      <c r="BB34" s="1071"/>
      <c r="BC34" s="1071"/>
      <c r="BD34" s="1071"/>
      <c r="BE34" s="1061" t="s">
        <v>385</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368</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3532</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222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391</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392</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536</v>
      </c>
      <c r="C68" s="1015"/>
      <c r="D68" s="1015"/>
      <c r="E68" s="1015"/>
      <c r="F68" s="1015"/>
      <c r="G68" s="1015"/>
      <c r="H68" s="1015"/>
      <c r="I68" s="1015"/>
      <c r="J68" s="1015"/>
      <c r="K68" s="1015"/>
      <c r="L68" s="1015"/>
      <c r="M68" s="1015"/>
      <c r="N68" s="1015"/>
      <c r="O68" s="1015"/>
      <c r="P68" s="1016"/>
      <c r="Q68" s="1017">
        <v>225</v>
      </c>
      <c r="R68" s="1011"/>
      <c r="S68" s="1011"/>
      <c r="T68" s="1011"/>
      <c r="U68" s="1011"/>
      <c r="V68" s="1011">
        <v>210</v>
      </c>
      <c r="W68" s="1011"/>
      <c r="X68" s="1011"/>
      <c r="Y68" s="1011"/>
      <c r="Z68" s="1011"/>
      <c r="AA68" s="1011">
        <v>15</v>
      </c>
      <c r="AB68" s="1011"/>
      <c r="AC68" s="1011"/>
      <c r="AD68" s="1011"/>
      <c r="AE68" s="1011"/>
      <c r="AF68" s="1011">
        <v>15</v>
      </c>
      <c r="AG68" s="1011"/>
      <c r="AH68" s="1011"/>
      <c r="AI68" s="1011"/>
      <c r="AJ68" s="1011"/>
      <c r="AK68" s="1011" t="s">
        <v>556</v>
      </c>
      <c r="AL68" s="1011"/>
      <c r="AM68" s="1011"/>
      <c r="AN68" s="1011"/>
      <c r="AO68" s="1011"/>
      <c r="AP68" s="1011" t="s">
        <v>557</v>
      </c>
      <c r="AQ68" s="1011"/>
      <c r="AR68" s="1011"/>
      <c r="AS68" s="1011"/>
      <c r="AT68" s="1011"/>
      <c r="AU68" s="1011" t="s">
        <v>556</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537</v>
      </c>
      <c r="C69" s="1004"/>
      <c r="D69" s="1004"/>
      <c r="E69" s="1004"/>
      <c r="F69" s="1004"/>
      <c r="G69" s="1004"/>
      <c r="H69" s="1004"/>
      <c r="I69" s="1004"/>
      <c r="J69" s="1004"/>
      <c r="K69" s="1004"/>
      <c r="L69" s="1004"/>
      <c r="M69" s="1004"/>
      <c r="N69" s="1004"/>
      <c r="O69" s="1004"/>
      <c r="P69" s="1005"/>
      <c r="Q69" s="1006">
        <v>130</v>
      </c>
      <c r="R69" s="1000"/>
      <c r="S69" s="1000"/>
      <c r="T69" s="1000"/>
      <c r="U69" s="1000"/>
      <c r="V69" s="1000">
        <v>127</v>
      </c>
      <c r="W69" s="1000"/>
      <c r="X69" s="1000"/>
      <c r="Y69" s="1000"/>
      <c r="Z69" s="1000"/>
      <c r="AA69" s="1000">
        <v>3</v>
      </c>
      <c r="AB69" s="1000"/>
      <c r="AC69" s="1000"/>
      <c r="AD69" s="1000"/>
      <c r="AE69" s="1000"/>
      <c r="AF69" s="1000">
        <v>3</v>
      </c>
      <c r="AG69" s="1000"/>
      <c r="AH69" s="1000"/>
      <c r="AI69" s="1000"/>
      <c r="AJ69" s="1000"/>
      <c r="AK69" s="1000" t="s">
        <v>556</v>
      </c>
      <c r="AL69" s="1000"/>
      <c r="AM69" s="1000"/>
      <c r="AN69" s="1000"/>
      <c r="AO69" s="1000"/>
      <c r="AP69" s="1000" t="s">
        <v>556</v>
      </c>
      <c r="AQ69" s="1000"/>
      <c r="AR69" s="1000"/>
      <c r="AS69" s="1000"/>
      <c r="AT69" s="1000"/>
      <c r="AU69" s="1000" t="s">
        <v>556</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538</v>
      </c>
      <c r="C70" s="1004"/>
      <c r="D70" s="1004"/>
      <c r="E70" s="1004"/>
      <c r="F70" s="1004"/>
      <c r="G70" s="1004"/>
      <c r="H70" s="1004"/>
      <c r="I70" s="1004"/>
      <c r="J70" s="1004"/>
      <c r="K70" s="1004"/>
      <c r="L70" s="1004"/>
      <c r="M70" s="1004"/>
      <c r="N70" s="1004"/>
      <c r="O70" s="1004"/>
      <c r="P70" s="1005"/>
      <c r="Q70" s="1006">
        <v>84</v>
      </c>
      <c r="R70" s="1000"/>
      <c r="S70" s="1000"/>
      <c r="T70" s="1000"/>
      <c r="U70" s="1000"/>
      <c r="V70" s="1000">
        <v>76</v>
      </c>
      <c r="W70" s="1000"/>
      <c r="X70" s="1000"/>
      <c r="Y70" s="1000"/>
      <c r="Z70" s="1000"/>
      <c r="AA70" s="1000">
        <v>8</v>
      </c>
      <c r="AB70" s="1000"/>
      <c r="AC70" s="1000"/>
      <c r="AD70" s="1000"/>
      <c r="AE70" s="1000"/>
      <c r="AF70" s="1000">
        <v>8</v>
      </c>
      <c r="AG70" s="1000"/>
      <c r="AH70" s="1000"/>
      <c r="AI70" s="1000"/>
      <c r="AJ70" s="1000"/>
      <c r="AK70" s="1000" t="s">
        <v>556</v>
      </c>
      <c r="AL70" s="1000"/>
      <c r="AM70" s="1000"/>
      <c r="AN70" s="1000"/>
      <c r="AO70" s="1000"/>
      <c r="AP70" s="1000" t="s">
        <v>556</v>
      </c>
      <c r="AQ70" s="1000"/>
      <c r="AR70" s="1000"/>
      <c r="AS70" s="1000"/>
      <c r="AT70" s="1000"/>
      <c r="AU70" s="1000" t="s">
        <v>556</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539</v>
      </c>
      <c r="C71" s="1004"/>
      <c r="D71" s="1004"/>
      <c r="E71" s="1004"/>
      <c r="F71" s="1004"/>
      <c r="G71" s="1004"/>
      <c r="H71" s="1004"/>
      <c r="I71" s="1004"/>
      <c r="J71" s="1004"/>
      <c r="K71" s="1004"/>
      <c r="L71" s="1004"/>
      <c r="M71" s="1004"/>
      <c r="N71" s="1004"/>
      <c r="O71" s="1004"/>
      <c r="P71" s="1005"/>
      <c r="Q71" s="1006">
        <v>1212</v>
      </c>
      <c r="R71" s="1000"/>
      <c r="S71" s="1000"/>
      <c r="T71" s="1000"/>
      <c r="U71" s="1000"/>
      <c r="V71" s="1000">
        <v>1199</v>
      </c>
      <c r="W71" s="1000"/>
      <c r="X71" s="1000"/>
      <c r="Y71" s="1000"/>
      <c r="Z71" s="1000"/>
      <c r="AA71" s="1000">
        <v>13</v>
      </c>
      <c r="AB71" s="1000"/>
      <c r="AC71" s="1000"/>
      <c r="AD71" s="1000"/>
      <c r="AE71" s="1000"/>
      <c r="AF71" s="1000">
        <v>10</v>
      </c>
      <c r="AG71" s="1000"/>
      <c r="AH71" s="1000"/>
      <c r="AI71" s="1000"/>
      <c r="AJ71" s="1000"/>
      <c r="AK71" s="1000" t="s">
        <v>556</v>
      </c>
      <c r="AL71" s="1000"/>
      <c r="AM71" s="1000"/>
      <c r="AN71" s="1000"/>
      <c r="AO71" s="1000"/>
      <c r="AP71" s="1000">
        <v>461</v>
      </c>
      <c r="AQ71" s="1000"/>
      <c r="AR71" s="1000"/>
      <c r="AS71" s="1000"/>
      <c r="AT71" s="1000"/>
      <c r="AU71" s="1000">
        <v>74</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540</v>
      </c>
      <c r="C72" s="1004"/>
      <c r="D72" s="1004"/>
      <c r="E72" s="1004"/>
      <c r="F72" s="1004"/>
      <c r="G72" s="1004"/>
      <c r="H72" s="1004"/>
      <c r="I72" s="1004"/>
      <c r="J72" s="1004"/>
      <c r="K72" s="1004"/>
      <c r="L72" s="1004"/>
      <c r="M72" s="1004"/>
      <c r="N72" s="1004"/>
      <c r="O72" s="1004"/>
      <c r="P72" s="1005"/>
      <c r="Q72" s="1006">
        <v>601</v>
      </c>
      <c r="R72" s="1000"/>
      <c r="S72" s="1000"/>
      <c r="T72" s="1000"/>
      <c r="U72" s="1000"/>
      <c r="V72" s="1000">
        <v>573</v>
      </c>
      <c r="W72" s="1000"/>
      <c r="X72" s="1000"/>
      <c r="Y72" s="1000"/>
      <c r="Z72" s="1000"/>
      <c r="AA72" s="1000">
        <v>29</v>
      </c>
      <c r="AB72" s="1000"/>
      <c r="AC72" s="1000"/>
      <c r="AD72" s="1000"/>
      <c r="AE72" s="1000"/>
      <c r="AF72" s="1000">
        <v>29</v>
      </c>
      <c r="AG72" s="1000"/>
      <c r="AH72" s="1000"/>
      <c r="AI72" s="1000"/>
      <c r="AJ72" s="1000"/>
      <c r="AK72" s="1000" t="s">
        <v>556</v>
      </c>
      <c r="AL72" s="1000"/>
      <c r="AM72" s="1000"/>
      <c r="AN72" s="1000"/>
      <c r="AO72" s="1000"/>
      <c r="AP72" s="1000" t="s">
        <v>556</v>
      </c>
      <c r="AQ72" s="1000"/>
      <c r="AR72" s="1000"/>
      <c r="AS72" s="1000"/>
      <c r="AT72" s="1000"/>
      <c r="AU72" s="1000" t="s">
        <v>557</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541</v>
      </c>
      <c r="C73" s="1004"/>
      <c r="D73" s="1004"/>
      <c r="E73" s="1004"/>
      <c r="F73" s="1004"/>
      <c r="G73" s="1004"/>
      <c r="H73" s="1004"/>
      <c r="I73" s="1004"/>
      <c r="J73" s="1004"/>
      <c r="K73" s="1004"/>
      <c r="L73" s="1004"/>
      <c r="M73" s="1004"/>
      <c r="N73" s="1004"/>
      <c r="O73" s="1004"/>
      <c r="P73" s="1005"/>
      <c r="Q73" s="1006">
        <v>103</v>
      </c>
      <c r="R73" s="1000"/>
      <c r="S73" s="1000"/>
      <c r="T73" s="1000"/>
      <c r="U73" s="1000"/>
      <c r="V73" s="1000">
        <v>88</v>
      </c>
      <c r="W73" s="1000"/>
      <c r="X73" s="1000"/>
      <c r="Y73" s="1000"/>
      <c r="Z73" s="1000"/>
      <c r="AA73" s="1000">
        <v>15</v>
      </c>
      <c r="AB73" s="1000"/>
      <c r="AC73" s="1000"/>
      <c r="AD73" s="1000"/>
      <c r="AE73" s="1000"/>
      <c r="AF73" s="1000">
        <v>15</v>
      </c>
      <c r="AG73" s="1000"/>
      <c r="AH73" s="1000"/>
      <c r="AI73" s="1000"/>
      <c r="AJ73" s="1000"/>
      <c r="AK73" s="1000" t="s">
        <v>556</v>
      </c>
      <c r="AL73" s="1000"/>
      <c r="AM73" s="1000"/>
      <c r="AN73" s="1000"/>
      <c r="AO73" s="1000"/>
      <c r="AP73" s="1000">
        <v>41</v>
      </c>
      <c r="AQ73" s="1000"/>
      <c r="AR73" s="1000"/>
      <c r="AS73" s="1000"/>
      <c r="AT73" s="1000"/>
      <c r="AU73" s="1000">
        <v>19</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542</v>
      </c>
      <c r="C74" s="1004"/>
      <c r="D74" s="1004"/>
      <c r="E74" s="1004"/>
      <c r="F74" s="1004"/>
      <c r="G74" s="1004"/>
      <c r="H74" s="1004"/>
      <c r="I74" s="1004"/>
      <c r="J74" s="1004"/>
      <c r="K74" s="1004"/>
      <c r="L74" s="1004"/>
      <c r="M74" s="1004"/>
      <c r="N74" s="1004"/>
      <c r="O74" s="1004"/>
      <c r="P74" s="1005"/>
      <c r="Q74" s="1006">
        <v>207</v>
      </c>
      <c r="R74" s="1000"/>
      <c r="S74" s="1000"/>
      <c r="T74" s="1000"/>
      <c r="U74" s="1000"/>
      <c r="V74" s="1000">
        <v>207</v>
      </c>
      <c r="W74" s="1000"/>
      <c r="X74" s="1000"/>
      <c r="Y74" s="1000"/>
      <c r="Z74" s="1000"/>
      <c r="AA74" s="1000">
        <v>0</v>
      </c>
      <c r="AB74" s="1000"/>
      <c r="AC74" s="1000"/>
      <c r="AD74" s="1000"/>
      <c r="AE74" s="1000"/>
      <c r="AF74" s="1000">
        <v>300</v>
      </c>
      <c r="AG74" s="1000"/>
      <c r="AH74" s="1000"/>
      <c r="AI74" s="1000"/>
      <c r="AJ74" s="1000"/>
      <c r="AK74" s="1000" t="s">
        <v>556</v>
      </c>
      <c r="AL74" s="1000"/>
      <c r="AM74" s="1000"/>
      <c r="AN74" s="1000"/>
      <c r="AO74" s="1000"/>
      <c r="AP74" s="1000" t="s">
        <v>558</v>
      </c>
      <c r="AQ74" s="1000"/>
      <c r="AR74" s="1000"/>
      <c r="AS74" s="1000"/>
      <c r="AT74" s="1000"/>
      <c r="AU74" s="1000" t="s">
        <v>559</v>
      </c>
      <c r="AV74" s="1000"/>
      <c r="AW74" s="1000"/>
      <c r="AX74" s="1000"/>
      <c r="AY74" s="1000"/>
      <c r="AZ74" s="1001" t="s">
        <v>549</v>
      </c>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543</v>
      </c>
      <c r="C75" s="1004"/>
      <c r="D75" s="1004"/>
      <c r="E75" s="1004"/>
      <c r="F75" s="1004"/>
      <c r="G75" s="1004"/>
      <c r="H75" s="1004"/>
      <c r="I75" s="1004"/>
      <c r="J75" s="1004"/>
      <c r="K75" s="1004"/>
      <c r="L75" s="1004"/>
      <c r="M75" s="1004"/>
      <c r="N75" s="1004"/>
      <c r="O75" s="1004"/>
      <c r="P75" s="1005"/>
      <c r="Q75" s="1007">
        <v>3151</v>
      </c>
      <c r="R75" s="1008"/>
      <c r="S75" s="1008"/>
      <c r="T75" s="1008"/>
      <c r="U75" s="1009"/>
      <c r="V75" s="1010">
        <v>3123</v>
      </c>
      <c r="W75" s="1008"/>
      <c r="X75" s="1008"/>
      <c r="Y75" s="1008"/>
      <c r="Z75" s="1009"/>
      <c r="AA75" s="1010">
        <v>27</v>
      </c>
      <c r="AB75" s="1008"/>
      <c r="AC75" s="1008"/>
      <c r="AD75" s="1008"/>
      <c r="AE75" s="1009"/>
      <c r="AF75" s="1010">
        <v>27</v>
      </c>
      <c r="AG75" s="1008"/>
      <c r="AH75" s="1008"/>
      <c r="AI75" s="1008"/>
      <c r="AJ75" s="1009"/>
      <c r="AK75" s="1010">
        <v>25</v>
      </c>
      <c r="AL75" s="1008"/>
      <c r="AM75" s="1008"/>
      <c r="AN75" s="1008"/>
      <c r="AO75" s="1009"/>
      <c r="AP75" s="1010">
        <v>1405</v>
      </c>
      <c r="AQ75" s="1008"/>
      <c r="AR75" s="1008"/>
      <c r="AS75" s="1008"/>
      <c r="AT75" s="1009"/>
      <c r="AU75" s="1010">
        <v>1272</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544</v>
      </c>
      <c r="C76" s="1004"/>
      <c r="D76" s="1004"/>
      <c r="E76" s="1004"/>
      <c r="F76" s="1004"/>
      <c r="G76" s="1004"/>
      <c r="H76" s="1004"/>
      <c r="I76" s="1004"/>
      <c r="J76" s="1004"/>
      <c r="K76" s="1004"/>
      <c r="L76" s="1004"/>
      <c r="M76" s="1004"/>
      <c r="N76" s="1004"/>
      <c r="O76" s="1004"/>
      <c r="P76" s="1005"/>
      <c r="Q76" s="1007">
        <v>15052</v>
      </c>
      <c r="R76" s="1008"/>
      <c r="S76" s="1008"/>
      <c r="T76" s="1008"/>
      <c r="U76" s="1009"/>
      <c r="V76" s="1010">
        <v>12500</v>
      </c>
      <c r="W76" s="1008"/>
      <c r="X76" s="1008"/>
      <c r="Y76" s="1008"/>
      <c r="Z76" s="1009"/>
      <c r="AA76" s="1010">
        <v>2252</v>
      </c>
      <c r="AB76" s="1008"/>
      <c r="AC76" s="1008"/>
      <c r="AD76" s="1008"/>
      <c r="AE76" s="1009"/>
      <c r="AF76" s="1010">
        <v>2252</v>
      </c>
      <c r="AG76" s="1008"/>
      <c r="AH76" s="1008"/>
      <c r="AI76" s="1008"/>
      <c r="AJ76" s="1009"/>
      <c r="AK76" s="1010" t="s">
        <v>556</v>
      </c>
      <c r="AL76" s="1008"/>
      <c r="AM76" s="1008"/>
      <c r="AN76" s="1008"/>
      <c r="AO76" s="1009"/>
      <c r="AP76" s="1010" t="s">
        <v>556</v>
      </c>
      <c r="AQ76" s="1008"/>
      <c r="AR76" s="1008"/>
      <c r="AS76" s="1008"/>
      <c r="AT76" s="1009"/>
      <c r="AU76" s="1010" t="s">
        <v>557</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545</v>
      </c>
      <c r="C77" s="1004"/>
      <c r="D77" s="1004"/>
      <c r="E77" s="1004"/>
      <c r="F77" s="1004"/>
      <c r="G77" s="1004"/>
      <c r="H77" s="1004"/>
      <c r="I77" s="1004"/>
      <c r="J77" s="1004"/>
      <c r="K77" s="1004"/>
      <c r="L77" s="1004"/>
      <c r="M77" s="1004"/>
      <c r="N77" s="1004"/>
      <c r="O77" s="1004"/>
      <c r="P77" s="1005"/>
      <c r="Q77" s="1007">
        <v>130</v>
      </c>
      <c r="R77" s="1008"/>
      <c r="S77" s="1008"/>
      <c r="T77" s="1008"/>
      <c r="U77" s="1009"/>
      <c r="V77" s="1010">
        <v>123</v>
      </c>
      <c r="W77" s="1008"/>
      <c r="X77" s="1008"/>
      <c r="Y77" s="1008"/>
      <c r="Z77" s="1009"/>
      <c r="AA77" s="1010">
        <v>7</v>
      </c>
      <c r="AB77" s="1008"/>
      <c r="AC77" s="1008"/>
      <c r="AD77" s="1008"/>
      <c r="AE77" s="1009"/>
      <c r="AF77" s="1010">
        <v>7</v>
      </c>
      <c r="AG77" s="1008"/>
      <c r="AH77" s="1008"/>
      <c r="AI77" s="1008"/>
      <c r="AJ77" s="1009"/>
      <c r="AK77" s="1010" t="s">
        <v>556</v>
      </c>
      <c r="AL77" s="1008"/>
      <c r="AM77" s="1008"/>
      <c r="AN77" s="1008"/>
      <c r="AO77" s="1009"/>
      <c r="AP77" s="1010" t="s">
        <v>556</v>
      </c>
      <c r="AQ77" s="1008"/>
      <c r="AR77" s="1008"/>
      <c r="AS77" s="1008"/>
      <c r="AT77" s="1009"/>
      <c r="AU77" s="1010" t="s">
        <v>556</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546</v>
      </c>
      <c r="C78" s="1004"/>
      <c r="D78" s="1004"/>
      <c r="E78" s="1004"/>
      <c r="F78" s="1004"/>
      <c r="G78" s="1004"/>
      <c r="H78" s="1004"/>
      <c r="I78" s="1004"/>
      <c r="J78" s="1004"/>
      <c r="K78" s="1004"/>
      <c r="L78" s="1004"/>
      <c r="M78" s="1004"/>
      <c r="N78" s="1004"/>
      <c r="O78" s="1004"/>
      <c r="P78" s="1005"/>
      <c r="Q78" s="1006">
        <v>11</v>
      </c>
      <c r="R78" s="1000"/>
      <c r="S78" s="1000"/>
      <c r="T78" s="1000"/>
      <c r="U78" s="1000"/>
      <c r="V78" s="1000">
        <v>10</v>
      </c>
      <c r="W78" s="1000"/>
      <c r="X78" s="1000"/>
      <c r="Y78" s="1000"/>
      <c r="Z78" s="1000"/>
      <c r="AA78" s="1000">
        <v>1</v>
      </c>
      <c r="AB78" s="1000"/>
      <c r="AC78" s="1000"/>
      <c r="AD78" s="1000"/>
      <c r="AE78" s="1000"/>
      <c r="AF78" s="1000">
        <v>1</v>
      </c>
      <c r="AG78" s="1000"/>
      <c r="AH78" s="1000"/>
      <c r="AI78" s="1000"/>
      <c r="AJ78" s="1000"/>
      <c r="AK78" s="1000">
        <v>1</v>
      </c>
      <c r="AL78" s="1000"/>
      <c r="AM78" s="1000"/>
      <c r="AN78" s="1000"/>
      <c r="AO78" s="1000"/>
      <c r="AP78" s="1000" t="s">
        <v>556</v>
      </c>
      <c r="AQ78" s="1000"/>
      <c r="AR78" s="1000"/>
      <c r="AS78" s="1000"/>
      <c r="AT78" s="1000"/>
      <c r="AU78" s="1000" t="s">
        <v>556</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t="s">
        <v>547</v>
      </c>
      <c r="C79" s="1004"/>
      <c r="D79" s="1004"/>
      <c r="E79" s="1004"/>
      <c r="F79" s="1004"/>
      <c r="G79" s="1004"/>
      <c r="H79" s="1004"/>
      <c r="I79" s="1004"/>
      <c r="J79" s="1004"/>
      <c r="K79" s="1004"/>
      <c r="L79" s="1004"/>
      <c r="M79" s="1004"/>
      <c r="N79" s="1004"/>
      <c r="O79" s="1004"/>
      <c r="P79" s="1005"/>
      <c r="Q79" s="1006">
        <v>495</v>
      </c>
      <c r="R79" s="1000"/>
      <c r="S79" s="1000"/>
      <c r="T79" s="1000"/>
      <c r="U79" s="1000"/>
      <c r="V79" s="1000">
        <v>348</v>
      </c>
      <c r="W79" s="1000"/>
      <c r="X79" s="1000"/>
      <c r="Y79" s="1000"/>
      <c r="Z79" s="1000"/>
      <c r="AA79" s="1000">
        <v>148</v>
      </c>
      <c r="AB79" s="1000"/>
      <c r="AC79" s="1000"/>
      <c r="AD79" s="1000"/>
      <c r="AE79" s="1000"/>
      <c r="AF79" s="1000">
        <v>148</v>
      </c>
      <c r="AG79" s="1000"/>
      <c r="AH79" s="1000"/>
      <c r="AI79" s="1000"/>
      <c r="AJ79" s="1000"/>
      <c r="AK79" s="1000">
        <v>176</v>
      </c>
      <c r="AL79" s="1000"/>
      <c r="AM79" s="1000"/>
      <c r="AN79" s="1000"/>
      <c r="AO79" s="1000"/>
      <c r="AP79" s="1000" t="s">
        <v>556</v>
      </c>
      <c r="AQ79" s="1000"/>
      <c r="AR79" s="1000"/>
      <c r="AS79" s="1000"/>
      <c r="AT79" s="1000"/>
      <c r="AU79" s="1000" t="s">
        <v>556</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t="s">
        <v>548</v>
      </c>
      <c r="C80" s="1004"/>
      <c r="D80" s="1004"/>
      <c r="E80" s="1004"/>
      <c r="F80" s="1004"/>
      <c r="G80" s="1004"/>
      <c r="H80" s="1004"/>
      <c r="I80" s="1004"/>
      <c r="J80" s="1004"/>
      <c r="K80" s="1004"/>
      <c r="L80" s="1004"/>
      <c r="M80" s="1004"/>
      <c r="N80" s="1004"/>
      <c r="O80" s="1004"/>
      <c r="P80" s="1005"/>
      <c r="Q80" s="1006">
        <v>707526</v>
      </c>
      <c r="R80" s="1000"/>
      <c r="S80" s="1000"/>
      <c r="T80" s="1000"/>
      <c r="U80" s="1000"/>
      <c r="V80" s="1000">
        <v>687045</v>
      </c>
      <c r="W80" s="1000"/>
      <c r="X80" s="1000"/>
      <c r="Y80" s="1000"/>
      <c r="Z80" s="1000"/>
      <c r="AA80" s="1000">
        <v>20481</v>
      </c>
      <c r="AB80" s="1000"/>
      <c r="AC80" s="1000"/>
      <c r="AD80" s="1000"/>
      <c r="AE80" s="1000"/>
      <c r="AF80" s="1000">
        <v>20481</v>
      </c>
      <c r="AG80" s="1000"/>
      <c r="AH80" s="1000"/>
      <c r="AI80" s="1000"/>
      <c r="AJ80" s="1000"/>
      <c r="AK80" s="1000">
        <v>3255</v>
      </c>
      <c r="AL80" s="1000"/>
      <c r="AM80" s="1000"/>
      <c r="AN80" s="1000"/>
      <c r="AO80" s="1000"/>
      <c r="AP80" s="1000" t="s">
        <v>556</v>
      </c>
      <c r="AQ80" s="1000"/>
      <c r="AR80" s="1000"/>
      <c r="AS80" s="1000"/>
      <c r="AT80" s="1000"/>
      <c r="AU80" s="1000" t="s">
        <v>557</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368</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288</v>
      </c>
      <c r="AG109" s="923"/>
      <c r="AH109" s="923"/>
      <c r="AI109" s="923"/>
      <c r="AJ109" s="924"/>
      <c r="AK109" s="925" t="s">
        <v>287</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288</v>
      </c>
      <c r="BW109" s="923"/>
      <c r="BX109" s="923"/>
      <c r="BY109" s="923"/>
      <c r="BZ109" s="924"/>
      <c r="CA109" s="925" t="s">
        <v>287</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288</v>
      </c>
      <c r="DM109" s="923"/>
      <c r="DN109" s="923"/>
      <c r="DO109" s="923"/>
      <c r="DP109" s="924"/>
      <c r="DQ109" s="925" t="s">
        <v>287</v>
      </c>
      <c r="DR109" s="923"/>
      <c r="DS109" s="923"/>
      <c r="DT109" s="923"/>
      <c r="DU109" s="924"/>
      <c r="DV109" s="925" t="s">
        <v>403</v>
      </c>
      <c r="DW109" s="923"/>
      <c r="DX109" s="923"/>
      <c r="DY109" s="923"/>
      <c r="DZ109" s="954"/>
    </row>
    <row r="110" spans="1:131" s="199" customFormat="1" ht="26.25" customHeight="1">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1811208</v>
      </c>
      <c r="AB110" s="916"/>
      <c r="AC110" s="916"/>
      <c r="AD110" s="916"/>
      <c r="AE110" s="917"/>
      <c r="AF110" s="918">
        <v>1755327</v>
      </c>
      <c r="AG110" s="916"/>
      <c r="AH110" s="916"/>
      <c r="AI110" s="916"/>
      <c r="AJ110" s="917"/>
      <c r="AK110" s="918">
        <v>1765046</v>
      </c>
      <c r="AL110" s="916"/>
      <c r="AM110" s="916"/>
      <c r="AN110" s="916"/>
      <c r="AO110" s="917"/>
      <c r="AP110" s="919">
        <v>18.399999999999999</v>
      </c>
      <c r="AQ110" s="920"/>
      <c r="AR110" s="920"/>
      <c r="AS110" s="920"/>
      <c r="AT110" s="921"/>
      <c r="AU110" s="955" t="s">
        <v>61</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19005588</v>
      </c>
      <c r="BR110" s="863"/>
      <c r="BS110" s="863"/>
      <c r="BT110" s="863"/>
      <c r="BU110" s="863"/>
      <c r="BV110" s="863">
        <v>19420458</v>
      </c>
      <c r="BW110" s="863"/>
      <c r="BX110" s="863"/>
      <c r="BY110" s="863"/>
      <c r="BZ110" s="863"/>
      <c r="CA110" s="863">
        <v>20452542</v>
      </c>
      <c r="CB110" s="863"/>
      <c r="CC110" s="863"/>
      <c r="CD110" s="863"/>
      <c r="CE110" s="863"/>
      <c r="CF110" s="887">
        <v>212.7</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222</v>
      </c>
      <c r="DH110" s="863"/>
      <c r="DI110" s="863"/>
      <c r="DJ110" s="863"/>
      <c r="DK110" s="863"/>
      <c r="DL110" s="863" t="s">
        <v>222</v>
      </c>
      <c r="DM110" s="863"/>
      <c r="DN110" s="863"/>
      <c r="DO110" s="863"/>
      <c r="DP110" s="863"/>
      <c r="DQ110" s="863" t="s">
        <v>222</v>
      </c>
      <c r="DR110" s="863"/>
      <c r="DS110" s="863"/>
      <c r="DT110" s="863"/>
      <c r="DU110" s="863"/>
      <c r="DV110" s="864" t="s">
        <v>222</v>
      </c>
      <c r="DW110" s="864"/>
      <c r="DX110" s="864"/>
      <c r="DY110" s="864"/>
      <c r="DZ110" s="865"/>
    </row>
    <row r="111" spans="1:131" s="199" customFormat="1" ht="26.25" customHeight="1">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222</v>
      </c>
      <c r="AB111" s="944"/>
      <c r="AC111" s="944"/>
      <c r="AD111" s="944"/>
      <c r="AE111" s="945"/>
      <c r="AF111" s="946" t="s">
        <v>222</v>
      </c>
      <c r="AG111" s="944"/>
      <c r="AH111" s="944"/>
      <c r="AI111" s="944"/>
      <c r="AJ111" s="945"/>
      <c r="AK111" s="946" t="s">
        <v>222</v>
      </c>
      <c r="AL111" s="944"/>
      <c r="AM111" s="944"/>
      <c r="AN111" s="944"/>
      <c r="AO111" s="945"/>
      <c r="AP111" s="947" t="s">
        <v>222</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t="s">
        <v>222</v>
      </c>
      <c r="BR111" s="835"/>
      <c r="BS111" s="835"/>
      <c r="BT111" s="835"/>
      <c r="BU111" s="835"/>
      <c r="BV111" s="835" t="s">
        <v>222</v>
      </c>
      <c r="BW111" s="835"/>
      <c r="BX111" s="835"/>
      <c r="BY111" s="835"/>
      <c r="BZ111" s="835"/>
      <c r="CA111" s="835" t="s">
        <v>222</v>
      </c>
      <c r="CB111" s="835"/>
      <c r="CC111" s="835"/>
      <c r="CD111" s="835"/>
      <c r="CE111" s="835"/>
      <c r="CF111" s="896" t="s">
        <v>222</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222</v>
      </c>
      <c r="DH111" s="835"/>
      <c r="DI111" s="835"/>
      <c r="DJ111" s="835"/>
      <c r="DK111" s="835"/>
      <c r="DL111" s="835" t="s">
        <v>222</v>
      </c>
      <c r="DM111" s="835"/>
      <c r="DN111" s="835"/>
      <c r="DO111" s="835"/>
      <c r="DP111" s="835"/>
      <c r="DQ111" s="835" t="s">
        <v>222</v>
      </c>
      <c r="DR111" s="835"/>
      <c r="DS111" s="835"/>
      <c r="DT111" s="835"/>
      <c r="DU111" s="835"/>
      <c r="DV111" s="812" t="s">
        <v>222</v>
      </c>
      <c r="DW111" s="812"/>
      <c r="DX111" s="812"/>
      <c r="DY111" s="812"/>
      <c r="DZ111" s="813"/>
    </row>
    <row r="112" spans="1:131" s="199" customFormat="1" ht="26.25" customHeight="1">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222</v>
      </c>
      <c r="AB112" s="798"/>
      <c r="AC112" s="798"/>
      <c r="AD112" s="798"/>
      <c r="AE112" s="799"/>
      <c r="AF112" s="800" t="s">
        <v>222</v>
      </c>
      <c r="AG112" s="798"/>
      <c r="AH112" s="798"/>
      <c r="AI112" s="798"/>
      <c r="AJ112" s="799"/>
      <c r="AK112" s="800" t="s">
        <v>222</v>
      </c>
      <c r="AL112" s="798"/>
      <c r="AM112" s="798"/>
      <c r="AN112" s="798"/>
      <c r="AO112" s="799"/>
      <c r="AP112" s="845" t="s">
        <v>222</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12222977</v>
      </c>
      <c r="BR112" s="835"/>
      <c r="BS112" s="835"/>
      <c r="BT112" s="835"/>
      <c r="BU112" s="835"/>
      <c r="BV112" s="835">
        <v>11333129</v>
      </c>
      <c r="BW112" s="835"/>
      <c r="BX112" s="835"/>
      <c r="BY112" s="835"/>
      <c r="BZ112" s="835"/>
      <c r="CA112" s="835">
        <v>10392652</v>
      </c>
      <c r="CB112" s="835"/>
      <c r="CC112" s="835"/>
      <c r="CD112" s="835"/>
      <c r="CE112" s="835"/>
      <c r="CF112" s="896">
        <v>108.1</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222</v>
      </c>
      <c r="DH112" s="835"/>
      <c r="DI112" s="835"/>
      <c r="DJ112" s="835"/>
      <c r="DK112" s="835"/>
      <c r="DL112" s="835" t="s">
        <v>222</v>
      </c>
      <c r="DM112" s="835"/>
      <c r="DN112" s="835"/>
      <c r="DO112" s="835"/>
      <c r="DP112" s="835"/>
      <c r="DQ112" s="835" t="s">
        <v>222</v>
      </c>
      <c r="DR112" s="835"/>
      <c r="DS112" s="835"/>
      <c r="DT112" s="835"/>
      <c r="DU112" s="835"/>
      <c r="DV112" s="812" t="s">
        <v>222</v>
      </c>
      <c r="DW112" s="812"/>
      <c r="DX112" s="812"/>
      <c r="DY112" s="812"/>
      <c r="DZ112" s="813"/>
    </row>
    <row r="113" spans="1:130" s="199" customFormat="1" ht="26.25" customHeight="1">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1159680</v>
      </c>
      <c r="AB113" s="944"/>
      <c r="AC113" s="944"/>
      <c r="AD113" s="944"/>
      <c r="AE113" s="945"/>
      <c r="AF113" s="946">
        <v>1203402</v>
      </c>
      <c r="AG113" s="944"/>
      <c r="AH113" s="944"/>
      <c r="AI113" s="944"/>
      <c r="AJ113" s="945"/>
      <c r="AK113" s="946">
        <v>1127628</v>
      </c>
      <c r="AL113" s="944"/>
      <c r="AM113" s="944"/>
      <c r="AN113" s="944"/>
      <c r="AO113" s="945"/>
      <c r="AP113" s="947">
        <v>11.7</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1352438</v>
      </c>
      <c r="BR113" s="835"/>
      <c r="BS113" s="835"/>
      <c r="BT113" s="835"/>
      <c r="BU113" s="835"/>
      <c r="BV113" s="835">
        <v>1342854</v>
      </c>
      <c r="BW113" s="835"/>
      <c r="BX113" s="835"/>
      <c r="BY113" s="835"/>
      <c r="BZ113" s="835"/>
      <c r="CA113" s="835">
        <v>1364693</v>
      </c>
      <c r="CB113" s="835"/>
      <c r="CC113" s="835"/>
      <c r="CD113" s="835"/>
      <c r="CE113" s="835"/>
      <c r="CF113" s="896">
        <v>14.2</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222</v>
      </c>
      <c r="DH113" s="798"/>
      <c r="DI113" s="798"/>
      <c r="DJ113" s="798"/>
      <c r="DK113" s="799"/>
      <c r="DL113" s="800" t="s">
        <v>222</v>
      </c>
      <c r="DM113" s="798"/>
      <c r="DN113" s="798"/>
      <c r="DO113" s="798"/>
      <c r="DP113" s="799"/>
      <c r="DQ113" s="800" t="s">
        <v>222</v>
      </c>
      <c r="DR113" s="798"/>
      <c r="DS113" s="798"/>
      <c r="DT113" s="798"/>
      <c r="DU113" s="799"/>
      <c r="DV113" s="845" t="s">
        <v>222</v>
      </c>
      <c r="DW113" s="846"/>
      <c r="DX113" s="846"/>
      <c r="DY113" s="846"/>
      <c r="DZ113" s="847"/>
    </row>
    <row r="114" spans="1:130" s="199" customFormat="1" ht="26.25" customHeight="1">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74442</v>
      </c>
      <c r="AB114" s="798"/>
      <c r="AC114" s="798"/>
      <c r="AD114" s="798"/>
      <c r="AE114" s="799"/>
      <c r="AF114" s="800">
        <v>94858</v>
      </c>
      <c r="AG114" s="798"/>
      <c r="AH114" s="798"/>
      <c r="AI114" s="798"/>
      <c r="AJ114" s="799"/>
      <c r="AK114" s="800">
        <v>92815</v>
      </c>
      <c r="AL114" s="798"/>
      <c r="AM114" s="798"/>
      <c r="AN114" s="798"/>
      <c r="AO114" s="799"/>
      <c r="AP114" s="845">
        <v>1</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551091</v>
      </c>
      <c r="BR114" s="835"/>
      <c r="BS114" s="835"/>
      <c r="BT114" s="835"/>
      <c r="BU114" s="835"/>
      <c r="BV114" s="835">
        <v>746912</v>
      </c>
      <c r="BW114" s="835"/>
      <c r="BX114" s="835"/>
      <c r="BY114" s="835"/>
      <c r="BZ114" s="835"/>
      <c r="CA114" s="835">
        <v>642083</v>
      </c>
      <c r="CB114" s="835"/>
      <c r="CC114" s="835"/>
      <c r="CD114" s="835"/>
      <c r="CE114" s="835"/>
      <c r="CF114" s="896">
        <v>6.7</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222</v>
      </c>
      <c r="DH114" s="798"/>
      <c r="DI114" s="798"/>
      <c r="DJ114" s="798"/>
      <c r="DK114" s="799"/>
      <c r="DL114" s="800" t="s">
        <v>222</v>
      </c>
      <c r="DM114" s="798"/>
      <c r="DN114" s="798"/>
      <c r="DO114" s="798"/>
      <c r="DP114" s="799"/>
      <c r="DQ114" s="800" t="s">
        <v>222</v>
      </c>
      <c r="DR114" s="798"/>
      <c r="DS114" s="798"/>
      <c r="DT114" s="798"/>
      <c r="DU114" s="799"/>
      <c r="DV114" s="845" t="s">
        <v>222</v>
      </c>
      <c r="DW114" s="846"/>
      <c r="DX114" s="846"/>
      <c r="DY114" s="846"/>
      <c r="DZ114" s="847"/>
    </row>
    <row r="115" spans="1:130" s="199" customFormat="1" ht="26.25" customHeight="1">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4347</v>
      </c>
      <c r="AB115" s="944"/>
      <c r="AC115" s="944"/>
      <c r="AD115" s="944"/>
      <c r="AE115" s="945"/>
      <c r="AF115" s="946" t="s">
        <v>222</v>
      </c>
      <c r="AG115" s="944"/>
      <c r="AH115" s="944"/>
      <c r="AI115" s="944"/>
      <c r="AJ115" s="945"/>
      <c r="AK115" s="946" t="s">
        <v>222</v>
      </c>
      <c r="AL115" s="944"/>
      <c r="AM115" s="944"/>
      <c r="AN115" s="944"/>
      <c r="AO115" s="945"/>
      <c r="AP115" s="947" t="s">
        <v>222</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t="s">
        <v>222</v>
      </c>
      <c r="BR115" s="835"/>
      <c r="BS115" s="835"/>
      <c r="BT115" s="835"/>
      <c r="BU115" s="835"/>
      <c r="BV115" s="835" t="s">
        <v>222</v>
      </c>
      <c r="BW115" s="835"/>
      <c r="BX115" s="835"/>
      <c r="BY115" s="835"/>
      <c r="BZ115" s="835"/>
      <c r="CA115" s="835" t="s">
        <v>222</v>
      </c>
      <c r="CB115" s="835"/>
      <c r="CC115" s="835"/>
      <c r="CD115" s="835"/>
      <c r="CE115" s="835"/>
      <c r="CF115" s="896" t="s">
        <v>222</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222</v>
      </c>
      <c r="DH115" s="798"/>
      <c r="DI115" s="798"/>
      <c r="DJ115" s="798"/>
      <c r="DK115" s="799"/>
      <c r="DL115" s="800" t="s">
        <v>222</v>
      </c>
      <c r="DM115" s="798"/>
      <c r="DN115" s="798"/>
      <c r="DO115" s="798"/>
      <c r="DP115" s="799"/>
      <c r="DQ115" s="800" t="s">
        <v>222</v>
      </c>
      <c r="DR115" s="798"/>
      <c r="DS115" s="798"/>
      <c r="DT115" s="798"/>
      <c r="DU115" s="799"/>
      <c r="DV115" s="845" t="s">
        <v>222</v>
      </c>
      <c r="DW115" s="846"/>
      <c r="DX115" s="846"/>
      <c r="DY115" s="846"/>
      <c r="DZ115" s="847"/>
    </row>
    <row r="116" spans="1:130" s="199" customFormat="1" ht="26.25" customHeight="1">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493</v>
      </c>
      <c r="AB116" s="798"/>
      <c r="AC116" s="798"/>
      <c r="AD116" s="798"/>
      <c r="AE116" s="799"/>
      <c r="AF116" s="800">
        <v>102</v>
      </c>
      <c r="AG116" s="798"/>
      <c r="AH116" s="798"/>
      <c r="AI116" s="798"/>
      <c r="AJ116" s="799"/>
      <c r="AK116" s="800">
        <v>152</v>
      </c>
      <c r="AL116" s="798"/>
      <c r="AM116" s="798"/>
      <c r="AN116" s="798"/>
      <c r="AO116" s="799"/>
      <c r="AP116" s="845">
        <v>0</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222</v>
      </c>
      <c r="BR116" s="835"/>
      <c r="BS116" s="835"/>
      <c r="BT116" s="835"/>
      <c r="BU116" s="835"/>
      <c r="BV116" s="835" t="s">
        <v>222</v>
      </c>
      <c r="BW116" s="835"/>
      <c r="BX116" s="835"/>
      <c r="BY116" s="835"/>
      <c r="BZ116" s="835"/>
      <c r="CA116" s="835" t="s">
        <v>222</v>
      </c>
      <c r="CB116" s="835"/>
      <c r="CC116" s="835"/>
      <c r="CD116" s="835"/>
      <c r="CE116" s="835"/>
      <c r="CF116" s="896" t="s">
        <v>222</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222</v>
      </c>
      <c r="DH116" s="798"/>
      <c r="DI116" s="798"/>
      <c r="DJ116" s="798"/>
      <c r="DK116" s="799"/>
      <c r="DL116" s="800" t="s">
        <v>222</v>
      </c>
      <c r="DM116" s="798"/>
      <c r="DN116" s="798"/>
      <c r="DO116" s="798"/>
      <c r="DP116" s="799"/>
      <c r="DQ116" s="800" t="s">
        <v>222</v>
      </c>
      <c r="DR116" s="798"/>
      <c r="DS116" s="798"/>
      <c r="DT116" s="798"/>
      <c r="DU116" s="799"/>
      <c r="DV116" s="845" t="s">
        <v>222</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3050170</v>
      </c>
      <c r="AB117" s="930"/>
      <c r="AC117" s="930"/>
      <c r="AD117" s="930"/>
      <c r="AE117" s="931"/>
      <c r="AF117" s="932">
        <v>3053689</v>
      </c>
      <c r="AG117" s="930"/>
      <c r="AH117" s="930"/>
      <c r="AI117" s="930"/>
      <c r="AJ117" s="931"/>
      <c r="AK117" s="932">
        <v>2985641</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222</v>
      </c>
      <c r="BR117" s="835"/>
      <c r="BS117" s="835"/>
      <c r="BT117" s="835"/>
      <c r="BU117" s="835"/>
      <c r="BV117" s="835" t="s">
        <v>222</v>
      </c>
      <c r="BW117" s="835"/>
      <c r="BX117" s="835"/>
      <c r="BY117" s="835"/>
      <c r="BZ117" s="835"/>
      <c r="CA117" s="835" t="s">
        <v>222</v>
      </c>
      <c r="CB117" s="835"/>
      <c r="CC117" s="835"/>
      <c r="CD117" s="835"/>
      <c r="CE117" s="835"/>
      <c r="CF117" s="896" t="s">
        <v>222</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222</v>
      </c>
      <c r="DH117" s="798"/>
      <c r="DI117" s="798"/>
      <c r="DJ117" s="798"/>
      <c r="DK117" s="799"/>
      <c r="DL117" s="800" t="s">
        <v>222</v>
      </c>
      <c r="DM117" s="798"/>
      <c r="DN117" s="798"/>
      <c r="DO117" s="798"/>
      <c r="DP117" s="799"/>
      <c r="DQ117" s="800" t="s">
        <v>222</v>
      </c>
      <c r="DR117" s="798"/>
      <c r="DS117" s="798"/>
      <c r="DT117" s="798"/>
      <c r="DU117" s="799"/>
      <c r="DV117" s="845" t="s">
        <v>222</v>
      </c>
      <c r="DW117" s="846"/>
      <c r="DX117" s="846"/>
      <c r="DY117" s="846"/>
      <c r="DZ117" s="847"/>
    </row>
    <row r="118" spans="1:130" s="199" customFormat="1" ht="26.25" customHeight="1">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288</v>
      </c>
      <c r="AG118" s="923"/>
      <c r="AH118" s="923"/>
      <c r="AI118" s="923"/>
      <c r="AJ118" s="924"/>
      <c r="AK118" s="925" t="s">
        <v>287</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222</v>
      </c>
      <c r="BR118" s="866"/>
      <c r="BS118" s="866"/>
      <c r="BT118" s="866"/>
      <c r="BU118" s="866"/>
      <c r="BV118" s="866" t="s">
        <v>222</v>
      </c>
      <c r="BW118" s="866"/>
      <c r="BX118" s="866"/>
      <c r="BY118" s="866"/>
      <c r="BZ118" s="866"/>
      <c r="CA118" s="866" t="s">
        <v>222</v>
      </c>
      <c r="CB118" s="866"/>
      <c r="CC118" s="866"/>
      <c r="CD118" s="866"/>
      <c r="CE118" s="866"/>
      <c r="CF118" s="896" t="s">
        <v>222</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222</v>
      </c>
      <c r="DH118" s="798"/>
      <c r="DI118" s="798"/>
      <c r="DJ118" s="798"/>
      <c r="DK118" s="799"/>
      <c r="DL118" s="800" t="s">
        <v>222</v>
      </c>
      <c r="DM118" s="798"/>
      <c r="DN118" s="798"/>
      <c r="DO118" s="798"/>
      <c r="DP118" s="799"/>
      <c r="DQ118" s="800" t="s">
        <v>222</v>
      </c>
      <c r="DR118" s="798"/>
      <c r="DS118" s="798"/>
      <c r="DT118" s="798"/>
      <c r="DU118" s="799"/>
      <c r="DV118" s="845" t="s">
        <v>222</v>
      </c>
      <c r="DW118" s="846"/>
      <c r="DX118" s="846"/>
      <c r="DY118" s="846"/>
      <c r="DZ118" s="847"/>
    </row>
    <row r="119" spans="1:130" s="199" customFormat="1" ht="26.25" customHeight="1">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222</v>
      </c>
      <c r="AB119" s="916"/>
      <c r="AC119" s="916"/>
      <c r="AD119" s="916"/>
      <c r="AE119" s="917"/>
      <c r="AF119" s="918" t="s">
        <v>222</v>
      </c>
      <c r="AG119" s="916"/>
      <c r="AH119" s="916"/>
      <c r="AI119" s="916"/>
      <c r="AJ119" s="917"/>
      <c r="AK119" s="918" t="s">
        <v>222</v>
      </c>
      <c r="AL119" s="916"/>
      <c r="AM119" s="916"/>
      <c r="AN119" s="916"/>
      <c r="AO119" s="917"/>
      <c r="AP119" s="919" t="s">
        <v>222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433</v>
      </c>
      <c r="BP119" s="899"/>
      <c r="BQ119" s="903">
        <v>33132094</v>
      </c>
      <c r="BR119" s="866"/>
      <c r="BS119" s="866"/>
      <c r="BT119" s="866"/>
      <c r="BU119" s="866"/>
      <c r="BV119" s="866">
        <v>32843353</v>
      </c>
      <c r="BW119" s="866"/>
      <c r="BX119" s="866"/>
      <c r="BY119" s="866"/>
      <c r="BZ119" s="866"/>
      <c r="CA119" s="866">
        <v>32851970</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222</v>
      </c>
      <c r="DH119" s="781"/>
      <c r="DI119" s="781"/>
      <c r="DJ119" s="781"/>
      <c r="DK119" s="782"/>
      <c r="DL119" s="783" t="s">
        <v>222</v>
      </c>
      <c r="DM119" s="781"/>
      <c r="DN119" s="781"/>
      <c r="DO119" s="781"/>
      <c r="DP119" s="782"/>
      <c r="DQ119" s="783" t="s">
        <v>222</v>
      </c>
      <c r="DR119" s="781"/>
      <c r="DS119" s="781"/>
      <c r="DT119" s="781"/>
      <c r="DU119" s="782"/>
      <c r="DV119" s="869" t="s">
        <v>222</v>
      </c>
      <c r="DW119" s="870"/>
      <c r="DX119" s="870"/>
      <c r="DY119" s="870"/>
      <c r="DZ119" s="871"/>
    </row>
    <row r="120" spans="1:130" s="199" customFormat="1" ht="26.25" customHeight="1">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222</v>
      </c>
      <c r="AB120" s="798"/>
      <c r="AC120" s="798"/>
      <c r="AD120" s="798"/>
      <c r="AE120" s="799"/>
      <c r="AF120" s="800" t="s">
        <v>222</v>
      </c>
      <c r="AG120" s="798"/>
      <c r="AH120" s="798"/>
      <c r="AI120" s="798"/>
      <c r="AJ120" s="799"/>
      <c r="AK120" s="800" t="s">
        <v>222</v>
      </c>
      <c r="AL120" s="798"/>
      <c r="AM120" s="798"/>
      <c r="AN120" s="798"/>
      <c r="AO120" s="799"/>
      <c r="AP120" s="845" t="s">
        <v>222</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10475229</v>
      </c>
      <c r="BR120" s="863"/>
      <c r="BS120" s="863"/>
      <c r="BT120" s="863"/>
      <c r="BU120" s="863"/>
      <c r="BV120" s="863">
        <v>11197262</v>
      </c>
      <c r="BW120" s="863"/>
      <c r="BX120" s="863"/>
      <c r="BY120" s="863"/>
      <c r="BZ120" s="863"/>
      <c r="CA120" s="863">
        <v>11726148</v>
      </c>
      <c r="CB120" s="863"/>
      <c r="CC120" s="863"/>
      <c r="CD120" s="863"/>
      <c r="CE120" s="863"/>
      <c r="CF120" s="887">
        <v>122</v>
      </c>
      <c r="CG120" s="888"/>
      <c r="CH120" s="888"/>
      <c r="CI120" s="888"/>
      <c r="CJ120" s="888"/>
      <c r="CK120" s="889" t="s">
        <v>437</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11589495</v>
      </c>
      <c r="DH120" s="863"/>
      <c r="DI120" s="863"/>
      <c r="DJ120" s="863"/>
      <c r="DK120" s="863"/>
      <c r="DL120" s="863">
        <v>10902093</v>
      </c>
      <c r="DM120" s="863"/>
      <c r="DN120" s="863"/>
      <c r="DO120" s="863"/>
      <c r="DP120" s="863"/>
      <c r="DQ120" s="863">
        <v>10003142</v>
      </c>
      <c r="DR120" s="863"/>
      <c r="DS120" s="863"/>
      <c r="DT120" s="863"/>
      <c r="DU120" s="863"/>
      <c r="DV120" s="864">
        <v>104</v>
      </c>
      <c r="DW120" s="864"/>
      <c r="DX120" s="864"/>
      <c r="DY120" s="864"/>
      <c r="DZ120" s="865"/>
    </row>
    <row r="121" spans="1:130" s="199" customFormat="1" ht="26.25" customHeight="1">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4347</v>
      </c>
      <c r="AB121" s="798"/>
      <c r="AC121" s="798"/>
      <c r="AD121" s="798"/>
      <c r="AE121" s="799"/>
      <c r="AF121" s="800" t="s">
        <v>222</v>
      </c>
      <c r="AG121" s="798"/>
      <c r="AH121" s="798"/>
      <c r="AI121" s="798"/>
      <c r="AJ121" s="799"/>
      <c r="AK121" s="800" t="s">
        <v>222</v>
      </c>
      <c r="AL121" s="798"/>
      <c r="AM121" s="798"/>
      <c r="AN121" s="798"/>
      <c r="AO121" s="799"/>
      <c r="AP121" s="845" t="s">
        <v>222</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2070114</v>
      </c>
      <c r="BR121" s="835"/>
      <c r="BS121" s="835"/>
      <c r="BT121" s="835"/>
      <c r="BU121" s="835"/>
      <c r="BV121" s="835">
        <v>1982243</v>
      </c>
      <c r="BW121" s="835"/>
      <c r="BX121" s="835"/>
      <c r="BY121" s="835"/>
      <c r="BZ121" s="835"/>
      <c r="CA121" s="835">
        <v>1910593</v>
      </c>
      <c r="CB121" s="835"/>
      <c r="CC121" s="835"/>
      <c r="CD121" s="835"/>
      <c r="CE121" s="835"/>
      <c r="CF121" s="896">
        <v>19.899999999999999</v>
      </c>
      <c r="CG121" s="897"/>
      <c r="CH121" s="897"/>
      <c r="CI121" s="897"/>
      <c r="CJ121" s="897"/>
      <c r="CK121" s="890"/>
      <c r="CL121" s="876"/>
      <c r="CM121" s="876"/>
      <c r="CN121" s="876"/>
      <c r="CO121" s="877"/>
      <c r="CP121" s="856" t="s">
        <v>384</v>
      </c>
      <c r="CQ121" s="857"/>
      <c r="CR121" s="857"/>
      <c r="CS121" s="857"/>
      <c r="CT121" s="857"/>
      <c r="CU121" s="857"/>
      <c r="CV121" s="857"/>
      <c r="CW121" s="857"/>
      <c r="CX121" s="857"/>
      <c r="CY121" s="857"/>
      <c r="CZ121" s="857"/>
      <c r="DA121" s="857"/>
      <c r="DB121" s="857"/>
      <c r="DC121" s="857"/>
      <c r="DD121" s="857"/>
      <c r="DE121" s="857"/>
      <c r="DF121" s="858"/>
      <c r="DG121" s="834">
        <v>596105</v>
      </c>
      <c r="DH121" s="835"/>
      <c r="DI121" s="835"/>
      <c r="DJ121" s="835"/>
      <c r="DK121" s="835"/>
      <c r="DL121" s="835">
        <v>401460</v>
      </c>
      <c r="DM121" s="835"/>
      <c r="DN121" s="835"/>
      <c r="DO121" s="835"/>
      <c r="DP121" s="835"/>
      <c r="DQ121" s="835">
        <v>366291</v>
      </c>
      <c r="DR121" s="835"/>
      <c r="DS121" s="835"/>
      <c r="DT121" s="835"/>
      <c r="DU121" s="835"/>
      <c r="DV121" s="812">
        <v>3.8</v>
      </c>
      <c r="DW121" s="812"/>
      <c r="DX121" s="812"/>
      <c r="DY121" s="812"/>
      <c r="DZ121" s="813"/>
    </row>
    <row r="122" spans="1:130" s="199" customFormat="1" ht="26.25" customHeight="1">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222</v>
      </c>
      <c r="AB122" s="798"/>
      <c r="AC122" s="798"/>
      <c r="AD122" s="798"/>
      <c r="AE122" s="799"/>
      <c r="AF122" s="800" t="s">
        <v>222</v>
      </c>
      <c r="AG122" s="798"/>
      <c r="AH122" s="798"/>
      <c r="AI122" s="798"/>
      <c r="AJ122" s="799"/>
      <c r="AK122" s="800" t="s">
        <v>222</v>
      </c>
      <c r="AL122" s="798"/>
      <c r="AM122" s="798"/>
      <c r="AN122" s="798"/>
      <c r="AO122" s="799"/>
      <c r="AP122" s="845" t="s">
        <v>222</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27033114</v>
      </c>
      <c r="BR122" s="866"/>
      <c r="BS122" s="866"/>
      <c r="BT122" s="866"/>
      <c r="BU122" s="866"/>
      <c r="BV122" s="866">
        <v>27211973</v>
      </c>
      <c r="BW122" s="866"/>
      <c r="BX122" s="866"/>
      <c r="BY122" s="866"/>
      <c r="BZ122" s="866"/>
      <c r="CA122" s="866">
        <v>28405358</v>
      </c>
      <c r="CB122" s="866"/>
      <c r="CC122" s="866"/>
      <c r="CD122" s="866"/>
      <c r="CE122" s="866"/>
      <c r="CF122" s="867">
        <v>295.39999999999998</v>
      </c>
      <c r="CG122" s="868"/>
      <c r="CH122" s="868"/>
      <c r="CI122" s="868"/>
      <c r="CJ122" s="868"/>
      <c r="CK122" s="890"/>
      <c r="CL122" s="876"/>
      <c r="CM122" s="876"/>
      <c r="CN122" s="876"/>
      <c r="CO122" s="877"/>
      <c r="CP122" s="856" t="s">
        <v>441</v>
      </c>
      <c r="CQ122" s="857"/>
      <c r="CR122" s="857"/>
      <c r="CS122" s="857"/>
      <c r="CT122" s="857"/>
      <c r="CU122" s="857"/>
      <c r="CV122" s="857"/>
      <c r="CW122" s="857"/>
      <c r="CX122" s="857"/>
      <c r="CY122" s="857"/>
      <c r="CZ122" s="857"/>
      <c r="DA122" s="857"/>
      <c r="DB122" s="857"/>
      <c r="DC122" s="857"/>
      <c r="DD122" s="857"/>
      <c r="DE122" s="857"/>
      <c r="DF122" s="858"/>
      <c r="DG122" s="834">
        <v>37377</v>
      </c>
      <c r="DH122" s="835"/>
      <c r="DI122" s="835"/>
      <c r="DJ122" s="835"/>
      <c r="DK122" s="835"/>
      <c r="DL122" s="835">
        <v>29576</v>
      </c>
      <c r="DM122" s="835"/>
      <c r="DN122" s="835"/>
      <c r="DO122" s="835"/>
      <c r="DP122" s="835"/>
      <c r="DQ122" s="835">
        <v>21666</v>
      </c>
      <c r="DR122" s="835"/>
      <c r="DS122" s="835"/>
      <c r="DT122" s="835"/>
      <c r="DU122" s="835"/>
      <c r="DV122" s="812">
        <v>0.2</v>
      </c>
      <c r="DW122" s="812"/>
      <c r="DX122" s="812"/>
      <c r="DY122" s="812"/>
      <c r="DZ122" s="813"/>
    </row>
    <row r="123" spans="1:130" s="199" customFormat="1" ht="26.25" customHeight="1">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222</v>
      </c>
      <c r="AB123" s="798"/>
      <c r="AC123" s="798"/>
      <c r="AD123" s="798"/>
      <c r="AE123" s="799"/>
      <c r="AF123" s="800" t="s">
        <v>222</v>
      </c>
      <c r="AG123" s="798"/>
      <c r="AH123" s="798"/>
      <c r="AI123" s="798"/>
      <c r="AJ123" s="799"/>
      <c r="AK123" s="800" t="s">
        <v>222</v>
      </c>
      <c r="AL123" s="798"/>
      <c r="AM123" s="798"/>
      <c r="AN123" s="798"/>
      <c r="AO123" s="799"/>
      <c r="AP123" s="845" t="s">
        <v>222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442</v>
      </c>
      <c r="BP123" s="899"/>
      <c r="BQ123" s="853">
        <v>39578457</v>
      </c>
      <c r="BR123" s="854"/>
      <c r="BS123" s="854"/>
      <c r="BT123" s="854"/>
      <c r="BU123" s="854"/>
      <c r="BV123" s="854">
        <v>40391478</v>
      </c>
      <c r="BW123" s="854"/>
      <c r="BX123" s="854"/>
      <c r="BY123" s="854"/>
      <c r="BZ123" s="854"/>
      <c r="CA123" s="854">
        <v>42042099</v>
      </c>
      <c r="CB123" s="854"/>
      <c r="CC123" s="854"/>
      <c r="CD123" s="854"/>
      <c r="CE123" s="854"/>
      <c r="CF123" s="764"/>
      <c r="CG123" s="765"/>
      <c r="CH123" s="765"/>
      <c r="CI123" s="765"/>
      <c r="CJ123" s="855"/>
      <c r="CK123" s="890"/>
      <c r="CL123" s="876"/>
      <c r="CM123" s="876"/>
      <c r="CN123" s="876"/>
      <c r="CO123" s="877"/>
      <c r="CP123" s="856" t="s">
        <v>386</v>
      </c>
      <c r="CQ123" s="857"/>
      <c r="CR123" s="857"/>
      <c r="CS123" s="857"/>
      <c r="CT123" s="857"/>
      <c r="CU123" s="857"/>
      <c r="CV123" s="857"/>
      <c r="CW123" s="857"/>
      <c r="CX123" s="857"/>
      <c r="CY123" s="857"/>
      <c r="CZ123" s="857"/>
      <c r="DA123" s="857"/>
      <c r="DB123" s="857"/>
      <c r="DC123" s="857"/>
      <c r="DD123" s="857"/>
      <c r="DE123" s="857"/>
      <c r="DF123" s="858"/>
      <c r="DG123" s="797" t="s">
        <v>222</v>
      </c>
      <c r="DH123" s="798"/>
      <c r="DI123" s="798"/>
      <c r="DJ123" s="798"/>
      <c r="DK123" s="799"/>
      <c r="DL123" s="800" t="s">
        <v>222</v>
      </c>
      <c r="DM123" s="798"/>
      <c r="DN123" s="798"/>
      <c r="DO123" s="798"/>
      <c r="DP123" s="799"/>
      <c r="DQ123" s="800">
        <v>1553</v>
      </c>
      <c r="DR123" s="798"/>
      <c r="DS123" s="798"/>
      <c r="DT123" s="798"/>
      <c r="DU123" s="799"/>
      <c r="DV123" s="845">
        <v>0</v>
      </c>
      <c r="DW123" s="846"/>
      <c r="DX123" s="846"/>
      <c r="DY123" s="846"/>
      <c r="DZ123" s="847"/>
    </row>
    <row r="124" spans="1:130" s="199" customFormat="1" ht="26.25" customHeight="1" thickBot="1">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222</v>
      </c>
      <c r="AB124" s="798"/>
      <c r="AC124" s="798"/>
      <c r="AD124" s="798"/>
      <c r="AE124" s="799"/>
      <c r="AF124" s="800" t="s">
        <v>222</v>
      </c>
      <c r="AG124" s="798"/>
      <c r="AH124" s="798"/>
      <c r="AI124" s="798"/>
      <c r="AJ124" s="799"/>
      <c r="AK124" s="800" t="s">
        <v>222</v>
      </c>
      <c r="AL124" s="798"/>
      <c r="AM124" s="798"/>
      <c r="AN124" s="798"/>
      <c r="AO124" s="799"/>
      <c r="AP124" s="845" t="s">
        <v>222</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222</v>
      </c>
      <c r="BR124" s="852"/>
      <c r="BS124" s="852"/>
      <c r="BT124" s="852"/>
      <c r="BU124" s="852"/>
      <c r="BV124" s="852" t="s">
        <v>222</v>
      </c>
      <c r="BW124" s="852"/>
      <c r="BX124" s="852"/>
      <c r="BY124" s="852"/>
      <c r="BZ124" s="852"/>
      <c r="CA124" s="852" t="s">
        <v>222</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t="s">
        <v>222</v>
      </c>
      <c r="DH124" s="781"/>
      <c r="DI124" s="781"/>
      <c r="DJ124" s="781"/>
      <c r="DK124" s="782"/>
      <c r="DL124" s="783" t="s">
        <v>222</v>
      </c>
      <c r="DM124" s="781"/>
      <c r="DN124" s="781"/>
      <c r="DO124" s="781"/>
      <c r="DP124" s="782"/>
      <c r="DQ124" s="783" t="s">
        <v>222</v>
      </c>
      <c r="DR124" s="781"/>
      <c r="DS124" s="781"/>
      <c r="DT124" s="781"/>
      <c r="DU124" s="782"/>
      <c r="DV124" s="869" t="s">
        <v>222</v>
      </c>
      <c r="DW124" s="870"/>
      <c r="DX124" s="870"/>
      <c r="DY124" s="870"/>
      <c r="DZ124" s="871"/>
    </row>
    <row r="125" spans="1:130" s="199" customFormat="1" ht="26.25" customHeight="1">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222</v>
      </c>
      <c r="AB125" s="798"/>
      <c r="AC125" s="798"/>
      <c r="AD125" s="798"/>
      <c r="AE125" s="799"/>
      <c r="AF125" s="800" t="s">
        <v>222</v>
      </c>
      <c r="AG125" s="798"/>
      <c r="AH125" s="798"/>
      <c r="AI125" s="798"/>
      <c r="AJ125" s="799"/>
      <c r="AK125" s="800" t="s">
        <v>222</v>
      </c>
      <c r="AL125" s="798"/>
      <c r="AM125" s="798"/>
      <c r="AN125" s="798"/>
      <c r="AO125" s="799"/>
      <c r="AP125" s="845" t="s">
        <v>222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222</v>
      </c>
      <c r="DH125" s="863"/>
      <c r="DI125" s="863"/>
      <c r="DJ125" s="863"/>
      <c r="DK125" s="863"/>
      <c r="DL125" s="863" t="s">
        <v>222</v>
      </c>
      <c r="DM125" s="863"/>
      <c r="DN125" s="863"/>
      <c r="DO125" s="863"/>
      <c r="DP125" s="863"/>
      <c r="DQ125" s="863" t="s">
        <v>222</v>
      </c>
      <c r="DR125" s="863"/>
      <c r="DS125" s="863"/>
      <c r="DT125" s="863"/>
      <c r="DU125" s="863"/>
      <c r="DV125" s="864" t="s">
        <v>222</v>
      </c>
      <c r="DW125" s="864"/>
      <c r="DX125" s="864"/>
      <c r="DY125" s="864"/>
      <c r="DZ125" s="865"/>
    </row>
    <row r="126" spans="1:130" s="199" customFormat="1" ht="26.25" customHeight="1" thickBot="1">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222</v>
      </c>
      <c r="AB126" s="798"/>
      <c r="AC126" s="798"/>
      <c r="AD126" s="798"/>
      <c r="AE126" s="799"/>
      <c r="AF126" s="800" t="s">
        <v>222</v>
      </c>
      <c r="AG126" s="798"/>
      <c r="AH126" s="798"/>
      <c r="AI126" s="798"/>
      <c r="AJ126" s="799"/>
      <c r="AK126" s="800" t="s">
        <v>222</v>
      </c>
      <c r="AL126" s="798"/>
      <c r="AM126" s="798"/>
      <c r="AN126" s="798"/>
      <c r="AO126" s="799"/>
      <c r="AP126" s="845" t="s">
        <v>222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222</v>
      </c>
      <c r="DH126" s="835"/>
      <c r="DI126" s="835"/>
      <c r="DJ126" s="835"/>
      <c r="DK126" s="835"/>
      <c r="DL126" s="835" t="s">
        <v>222</v>
      </c>
      <c r="DM126" s="835"/>
      <c r="DN126" s="835"/>
      <c r="DO126" s="835"/>
      <c r="DP126" s="835"/>
      <c r="DQ126" s="835" t="s">
        <v>222</v>
      </c>
      <c r="DR126" s="835"/>
      <c r="DS126" s="835"/>
      <c r="DT126" s="835"/>
      <c r="DU126" s="835"/>
      <c r="DV126" s="812" t="s">
        <v>222</v>
      </c>
      <c r="DW126" s="812"/>
      <c r="DX126" s="812"/>
      <c r="DY126" s="812"/>
      <c r="DZ126" s="813"/>
    </row>
    <row r="127" spans="1:130" s="199" customFormat="1" ht="26.25" customHeight="1">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222</v>
      </c>
      <c r="AB127" s="798"/>
      <c r="AC127" s="798"/>
      <c r="AD127" s="798"/>
      <c r="AE127" s="799"/>
      <c r="AF127" s="800" t="s">
        <v>222</v>
      </c>
      <c r="AG127" s="798"/>
      <c r="AH127" s="798"/>
      <c r="AI127" s="798"/>
      <c r="AJ127" s="799"/>
      <c r="AK127" s="800" t="s">
        <v>222</v>
      </c>
      <c r="AL127" s="798"/>
      <c r="AM127" s="798"/>
      <c r="AN127" s="798"/>
      <c r="AO127" s="799"/>
      <c r="AP127" s="845" t="s">
        <v>222</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222</v>
      </c>
      <c r="DH127" s="835"/>
      <c r="DI127" s="835"/>
      <c r="DJ127" s="835"/>
      <c r="DK127" s="835"/>
      <c r="DL127" s="835" t="s">
        <v>222</v>
      </c>
      <c r="DM127" s="835"/>
      <c r="DN127" s="835"/>
      <c r="DO127" s="835"/>
      <c r="DP127" s="835"/>
      <c r="DQ127" s="835" t="s">
        <v>222</v>
      </c>
      <c r="DR127" s="835"/>
      <c r="DS127" s="835"/>
      <c r="DT127" s="835"/>
      <c r="DU127" s="835"/>
      <c r="DV127" s="812" t="s">
        <v>222</v>
      </c>
      <c r="DW127" s="812"/>
      <c r="DX127" s="812"/>
      <c r="DY127" s="812"/>
      <c r="DZ127" s="813"/>
    </row>
    <row r="128" spans="1:130" s="199" customFormat="1" ht="26.25" customHeight="1" thickBot="1">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v>273158</v>
      </c>
      <c r="AB128" s="819"/>
      <c r="AC128" s="819"/>
      <c r="AD128" s="819"/>
      <c r="AE128" s="820"/>
      <c r="AF128" s="821">
        <v>237129</v>
      </c>
      <c r="AG128" s="819"/>
      <c r="AH128" s="819"/>
      <c r="AI128" s="819"/>
      <c r="AJ128" s="820"/>
      <c r="AK128" s="821">
        <v>228529</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222</v>
      </c>
      <c r="BG128" s="805"/>
      <c r="BH128" s="805"/>
      <c r="BI128" s="805"/>
      <c r="BJ128" s="805"/>
      <c r="BK128" s="805"/>
      <c r="BL128" s="828"/>
      <c r="BM128" s="804">
        <v>13.06</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t="s">
        <v>222</v>
      </c>
      <c r="DH128" s="809"/>
      <c r="DI128" s="809"/>
      <c r="DJ128" s="809"/>
      <c r="DK128" s="809"/>
      <c r="DL128" s="809" t="s">
        <v>222</v>
      </c>
      <c r="DM128" s="809"/>
      <c r="DN128" s="809"/>
      <c r="DO128" s="809"/>
      <c r="DP128" s="809"/>
      <c r="DQ128" s="809" t="s">
        <v>222</v>
      </c>
      <c r="DR128" s="809"/>
      <c r="DS128" s="809"/>
      <c r="DT128" s="809"/>
      <c r="DU128" s="809"/>
      <c r="DV128" s="810" t="s">
        <v>222</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11828132</v>
      </c>
      <c r="AB129" s="798"/>
      <c r="AC129" s="798"/>
      <c r="AD129" s="798"/>
      <c r="AE129" s="799"/>
      <c r="AF129" s="800">
        <v>11919873</v>
      </c>
      <c r="AG129" s="798"/>
      <c r="AH129" s="798"/>
      <c r="AI129" s="798"/>
      <c r="AJ129" s="799"/>
      <c r="AK129" s="800">
        <v>11926454</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222</v>
      </c>
      <c r="BG129" s="788"/>
      <c r="BH129" s="788"/>
      <c r="BI129" s="788"/>
      <c r="BJ129" s="788"/>
      <c r="BK129" s="788"/>
      <c r="BL129" s="789"/>
      <c r="BM129" s="787">
        <v>18.059999999999999</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2263947</v>
      </c>
      <c r="AB130" s="798"/>
      <c r="AC130" s="798"/>
      <c r="AD130" s="798"/>
      <c r="AE130" s="799"/>
      <c r="AF130" s="800">
        <v>2287986</v>
      </c>
      <c r="AG130" s="798"/>
      <c r="AH130" s="798"/>
      <c r="AI130" s="798"/>
      <c r="AJ130" s="799"/>
      <c r="AK130" s="800">
        <v>2311528</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5.0999999999999996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9564185</v>
      </c>
      <c r="AB131" s="781"/>
      <c r="AC131" s="781"/>
      <c r="AD131" s="781"/>
      <c r="AE131" s="782"/>
      <c r="AF131" s="783">
        <v>9631887</v>
      </c>
      <c r="AG131" s="781"/>
      <c r="AH131" s="781"/>
      <c r="AI131" s="781"/>
      <c r="AJ131" s="782"/>
      <c r="AK131" s="783">
        <v>9614926</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t="s">
        <v>222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5.3644403570000003</v>
      </c>
      <c r="AB132" s="761"/>
      <c r="AC132" s="761"/>
      <c r="AD132" s="761"/>
      <c r="AE132" s="762"/>
      <c r="AF132" s="763">
        <v>5.4877512580000003</v>
      </c>
      <c r="AG132" s="761"/>
      <c r="AH132" s="761"/>
      <c r="AI132" s="761"/>
      <c r="AJ132" s="762"/>
      <c r="AK132" s="763">
        <v>4.634294637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6.7</v>
      </c>
      <c r="AB133" s="740"/>
      <c r="AC133" s="740"/>
      <c r="AD133" s="740"/>
      <c r="AE133" s="741"/>
      <c r="AF133" s="739">
        <v>5.9</v>
      </c>
      <c r="AG133" s="740"/>
      <c r="AH133" s="740"/>
      <c r="AI133" s="740"/>
      <c r="AJ133" s="741"/>
      <c r="AK133" s="739">
        <v>5.0999999999999996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76"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68"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468</v>
      </c>
      <c r="B5" s="248"/>
      <c r="C5" s="248"/>
      <c r="D5" s="248"/>
      <c r="E5" s="248"/>
      <c r="F5" s="248"/>
      <c r="G5" s="248"/>
      <c r="H5" s="248"/>
      <c r="I5" s="248"/>
      <c r="J5" s="248"/>
      <c r="K5" s="248"/>
      <c r="L5" s="248"/>
      <c r="M5" s="248"/>
      <c r="N5" s="248"/>
      <c r="O5" s="249"/>
    </row>
    <row r="6" spans="1:16">
      <c r="A6" s="250"/>
      <c r="B6" s="246"/>
      <c r="C6" s="246"/>
      <c r="D6" s="246"/>
      <c r="E6" s="246"/>
      <c r="F6" s="246"/>
      <c r="G6" s="251" t="s">
        <v>469</v>
      </c>
      <c r="H6" s="251"/>
      <c r="I6" s="251"/>
      <c r="J6" s="251"/>
      <c r="K6" s="246"/>
      <c r="L6" s="246"/>
      <c r="M6" s="246"/>
      <c r="N6" s="246"/>
    </row>
    <row r="7" spans="1:16">
      <c r="A7" s="250"/>
      <c r="B7" s="246"/>
      <c r="C7" s="246"/>
      <c r="D7" s="246"/>
      <c r="E7" s="246"/>
      <c r="F7" s="246"/>
      <c r="G7" s="253"/>
      <c r="H7" s="254"/>
      <c r="I7" s="254"/>
      <c r="J7" s="255"/>
      <c r="K7" s="1152" t="s">
        <v>470</v>
      </c>
      <c r="L7" s="256"/>
      <c r="M7" s="257" t="s">
        <v>471</v>
      </c>
      <c r="N7" s="258"/>
    </row>
    <row r="8" spans="1:16">
      <c r="A8" s="250"/>
      <c r="B8" s="246"/>
      <c r="C8" s="246"/>
      <c r="D8" s="246"/>
      <c r="E8" s="246"/>
      <c r="F8" s="246"/>
      <c r="G8" s="259"/>
      <c r="H8" s="260"/>
      <c r="I8" s="260"/>
      <c r="J8" s="261"/>
      <c r="K8" s="1153"/>
      <c r="L8" s="262" t="s">
        <v>472</v>
      </c>
      <c r="M8" s="263" t="s">
        <v>473</v>
      </c>
      <c r="N8" s="264" t="s">
        <v>474</v>
      </c>
    </row>
    <row r="9" spans="1:16">
      <c r="A9" s="250"/>
      <c r="B9" s="246"/>
      <c r="C9" s="246"/>
      <c r="D9" s="246"/>
      <c r="E9" s="246"/>
      <c r="F9" s="246"/>
      <c r="G9" s="1166" t="s">
        <v>475</v>
      </c>
      <c r="H9" s="1167"/>
      <c r="I9" s="1167"/>
      <c r="J9" s="1168"/>
      <c r="K9" s="265">
        <v>2251802</v>
      </c>
      <c r="L9" s="266">
        <v>55836</v>
      </c>
      <c r="M9" s="267">
        <v>68135</v>
      </c>
      <c r="N9" s="268">
        <v>-18.100000000000001</v>
      </c>
    </row>
    <row r="10" spans="1:16">
      <c r="A10" s="250"/>
      <c r="B10" s="246"/>
      <c r="C10" s="246"/>
      <c r="D10" s="246"/>
      <c r="E10" s="246"/>
      <c r="F10" s="246"/>
      <c r="G10" s="1166" t="s">
        <v>476</v>
      </c>
      <c r="H10" s="1167"/>
      <c r="I10" s="1167"/>
      <c r="J10" s="1168"/>
      <c r="K10" s="269">
        <v>529150</v>
      </c>
      <c r="L10" s="270">
        <v>13121</v>
      </c>
      <c r="M10" s="271">
        <v>7843</v>
      </c>
      <c r="N10" s="272">
        <v>67.3</v>
      </c>
    </row>
    <row r="11" spans="1:16" ht="13.5" customHeight="1">
      <c r="A11" s="250"/>
      <c r="B11" s="246"/>
      <c r="C11" s="246"/>
      <c r="D11" s="246"/>
      <c r="E11" s="246"/>
      <c r="F11" s="246"/>
      <c r="G11" s="1166" t="s">
        <v>477</v>
      </c>
      <c r="H11" s="1167"/>
      <c r="I11" s="1167"/>
      <c r="J11" s="1168"/>
      <c r="K11" s="269">
        <v>567890</v>
      </c>
      <c r="L11" s="270">
        <v>14081</v>
      </c>
      <c r="M11" s="271">
        <v>8431</v>
      </c>
      <c r="N11" s="272">
        <v>67</v>
      </c>
    </row>
    <row r="12" spans="1:16" ht="13.5" customHeight="1">
      <c r="A12" s="250"/>
      <c r="B12" s="246"/>
      <c r="C12" s="246"/>
      <c r="D12" s="246"/>
      <c r="E12" s="246"/>
      <c r="F12" s="246"/>
      <c r="G12" s="1166" t="s">
        <v>478</v>
      </c>
      <c r="H12" s="1167"/>
      <c r="I12" s="1167"/>
      <c r="J12" s="1168"/>
      <c r="K12" s="269">
        <v>437977</v>
      </c>
      <c r="L12" s="270">
        <v>10860</v>
      </c>
      <c r="M12" s="271">
        <v>1146</v>
      </c>
      <c r="N12" s="272">
        <v>847.6</v>
      </c>
    </row>
    <row r="13" spans="1:16" ht="13.5" customHeight="1">
      <c r="A13" s="250"/>
      <c r="B13" s="246"/>
      <c r="C13" s="246"/>
      <c r="D13" s="246"/>
      <c r="E13" s="246"/>
      <c r="F13" s="246"/>
      <c r="G13" s="1166" t="s">
        <v>479</v>
      </c>
      <c r="H13" s="1167"/>
      <c r="I13" s="1167"/>
      <c r="J13" s="1168"/>
      <c r="K13" s="269" t="s">
        <v>480</v>
      </c>
      <c r="L13" s="270" t="s">
        <v>480</v>
      </c>
      <c r="M13" s="271">
        <v>13</v>
      </c>
      <c r="N13" s="272" t="s">
        <v>480</v>
      </c>
    </row>
    <row r="14" spans="1:16" ht="13.5" customHeight="1">
      <c r="A14" s="250"/>
      <c r="B14" s="246"/>
      <c r="C14" s="246"/>
      <c r="D14" s="246"/>
      <c r="E14" s="246"/>
      <c r="F14" s="246"/>
      <c r="G14" s="1166" t="s">
        <v>481</v>
      </c>
      <c r="H14" s="1167"/>
      <c r="I14" s="1167"/>
      <c r="J14" s="1168"/>
      <c r="K14" s="269">
        <v>186143</v>
      </c>
      <c r="L14" s="270">
        <v>4616</v>
      </c>
      <c r="M14" s="271">
        <v>2999</v>
      </c>
      <c r="N14" s="272">
        <v>53.9</v>
      </c>
    </row>
    <row r="15" spans="1:16" ht="13.5" customHeight="1">
      <c r="A15" s="250"/>
      <c r="B15" s="246"/>
      <c r="C15" s="246"/>
      <c r="D15" s="246"/>
      <c r="E15" s="246"/>
      <c r="F15" s="246"/>
      <c r="G15" s="1166" t="s">
        <v>482</v>
      </c>
      <c r="H15" s="1167"/>
      <c r="I15" s="1167"/>
      <c r="J15" s="1168"/>
      <c r="K15" s="269">
        <v>47082</v>
      </c>
      <c r="L15" s="270">
        <v>1167</v>
      </c>
      <c r="M15" s="271">
        <v>1559</v>
      </c>
      <c r="N15" s="272">
        <v>-25.1</v>
      </c>
    </row>
    <row r="16" spans="1:16">
      <c r="A16" s="250"/>
      <c r="B16" s="246"/>
      <c r="C16" s="246"/>
      <c r="D16" s="246"/>
      <c r="E16" s="246"/>
      <c r="F16" s="246"/>
      <c r="G16" s="1169" t="s">
        <v>483</v>
      </c>
      <c r="H16" s="1170"/>
      <c r="I16" s="1170"/>
      <c r="J16" s="1171"/>
      <c r="K16" s="270">
        <v>-192422</v>
      </c>
      <c r="L16" s="270">
        <v>-4771</v>
      </c>
      <c r="M16" s="271">
        <v>-6577</v>
      </c>
      <c r="N16" s="272">
        <v>-27.5</v>
      </c>
    </row>
    <row r="17" spans="1:16">
      <c r="A17" s="250"/>
      <c r="B17" s="246"/>
      <c r="C17" s="246"/>
      <c r="D17" s="246"/>
      <c r="E17" s="246"/>
      <c r="F17" s="246"/>
      <c r="G17" s="1169" t="s">
        <v>170</v>
      </c>
      <c r="H17" s="1170"/>
      <c r="I17" s="1170"/>
      <c r="J17" s="1171"/>
      <c r="K17" s="270">
        <v>3827622</v>
      </c>
      <c r="L17" s="270">
        <v>94910</v>
      </c>
      <c r="M17" s="271">
        <v>83548</v>
      </c>
      <c r="N17" s="272">
        <v>13.6</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484</v>
      </c>
      <c r="H19" s="246"/>
      <c r="I19" s="246"/>
      <c r="J19" s="246"/>
      <c r="K19" s="246"/>
      <c r="L19" s="246"/>
      <c r="M19" s="246"/>
      <c r="N19" s="246"/>
    </row>
    <row r="20" spans="1:16">
      <c r="A20" s="250"/>
      <c r="B20" s="246"/>
      <c r="C20" s="246"/>
      <c r="D20" s="246"/>
      <c r="E20" s="246"/>
      <c r="F20" s="246"/>
      <c r="G20" s="274"/>
      <c r="H20" s="275"/>
      <c r="I20" s="275"/>
      <c r="J20" s="276"/>
      <c r="K20" s="277" t="s">
        <v>485</v>
      </c>
      <c r="L20" s="278" t="s">
        <v>486</v>
      </c>
      <c r="M20" s="279" t="s">
        <v>487</v>
      </c>
      <c r="N20" s="280"/>
    </row>
    <row r="21" spans="1:16" s="286" customFormat="1">
      <c r="A21" s="281"/>
      <c r="B21" s="251"/>
      <c r="C21" s="251"/>
      <c r="D21" s="251"/>
      <c r="E21" s="251"/>
      <c r="F21" s="251"/>
      <c r="G21" s="1163" t="s">
        <v>488</v>
      </c>
      <c r="H21" s="1164"/>
      <c r="I21" s="1164"/>
      <c r="J21" s="1165"/>
      <c r="K21" s="282">
        <v>6.69</v>
      </c>
      <c r="L21" s="283">
        <v>8.0299999999999994</v>
      </c>
      <c r="M21" s="284">
        <v>-1.34</v>
      </c>
      <c r="N21" s="251"/>
      <c r="O21" s="285"/>
      <c r="P21" s="281"/>
    </row>
    <row r="22" spans="1:16" s="286" customFormat="1">
      <c r="A22" s="281"/>
      <c r="B22" s="251"/>
      <c r="C22" s="251"/>
      <c r="D22" s="251"/>
      <c r="E22" s="251"/>
      <c r="F22" s="251"/>
      <c r="G22" s="1163" t="s">
        <v>489</v>
      </c>
      <c r="H22" s="1164"/>
      <c r="I22" s="1164"/>
      <c r="J22" s="1165"/>
      <c r="K22" s="287">
        <v>99.1</v>
      </c>
      <c r="L22" s="288">
        <v>97.6</v>
      </c>
      <c r="M22" s="289">
        <v>1.5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492</v>
      </c>
      <c r="H29" s="251"/>
      <c r="I29" s="251"/>
      <c r="J29" s="251"/>
      <c r="K29" s="246"/>
      <c r="L29" s="246"/>
      <c r="M29" s="246"/>
      <c r="N29" s="246"/>
      <c r="O29" s="295"/>
    </row>
    <row r="30" spans="1:16">
      <c r="A30" s="250"/>
      <c r="B30" s="246"/>
      <c r="C30" s="246"/>
      <c r="D30" s="246"/>
      <c r="E30" s="246"/>
      <c r="F30" s="246"/>
      <c r="G30" s="253"/>
      <c r="H30" s="254"/>
      <c r="I30" s="254"/>
      <c r="J30" s="255"/>
      <c r="K30" s="1152" t="s">
        <v>470</v>
      </c>
      <c r="L30" s="256"/>
      <c r="M30" s="257" t="s">
        <v>471</v>
      </c>
      <c r="N30" s="258"/>
    </row>
    <row r="31" spans="1:16">
      <c r="A31" s="250"/>
      <c r="B31" s="246"/>
      <c r="C31" s="246"/>
      <c r="D31" s="246"/>
      <c r="E31" s="246"/>
      <c r="F31" s="246"/>
      <c r="G31" s="259"/>
      <c r="H31" s="260"/>
      <c r="I31" s="260"/>
      <c r="J31" s="261"/>
      <c r="K31" s="1153"/>
      <c r="L31" s="262" t="s">
        <v>472</v>
      </c>
      <c r="M31" s="263" t="s">
        <v>473</v>
      </c>
      <c r="N31" s="264" t="s">
        <v>474</v>
      </c>
    </row>
    <row r="32" spans="1:16" ht="27" customHeight="1">
      <c r="A32" s="250"/>
      <c r="B32" s="246"/>
      <c r="C32" s="246"/>
      <c r="D32" s="246"/>
      <c r="E32" s="246"/>
      <c r="F32" s="246"/>
      <c r="G32" s="1154" t="s">
        <v>493</v>
      </c>
      <c r="H32" s="1155"/>
      <c r="I32" s="1155"/>
      <c r="J32" s="1156"/>
      <c r="K32" s="296">
        <v>1765046</v>
      </c>
      <c r="L32" s="296">
        <v>43766</v>
      </c>
      <c r="M32" s="297">
        <v>50382</v>
      </c>
      <c r="N32" s="298">
        <v>-13.1</v>
      </c>
    </row>
    <row r="33" spans="1:16" ht="13.5" customHeight="1">
      <c r="A33" s="250"/>
      <c r="B33" s="246"/>
      <c r="C33" s="246"/>
      <c r="D33" s="246"/>
      <c r="E33" s="246"/>
      <c r="F33" s="246"/>
      <c r="G33" s="1154" t="s">
        <v>494</v>
      </c>
      <c r="H33" s="1155"/>
      <c r="I33" s="1155"/>
      <c r="J33" s="1156"/>
      <c r="K33" s="296" t="s">
        <v>480</v>
      </c>
      <c r="L33" s="296" t="s">
        <v>480</v>
      </c>
      <c r="M33" s="297" t="s">
        <v>480</v>
      </c>
      <c r="N33" s="298" t="s">
        <v>480</v>
      </c>
    </row>
    <row r="34" spans="1:16" ht="27" customHeight="1">
      <c r="A34" s="250"/>
      <c r="B34" s="246"/>
      <c r="C34" s="246"/>
      <c r="D34" s="246"/>
      <c r="E34" s="246"/>
      <c r="F34" s="246"/>
      <c r="G34" s="1154" t="s">
        <v>495</v>
      </c>
      <c r="H34" s="1155"/>
      <c r="I34" s="1155"/>
      <c r="J34" s="1156"/>
      <c r="K34" s="296" t="s">
        <v>480</v>
      </c>
      <c r="L34" s="296" t="s">
        <v>480</v>
      </c>
      <c r="M34" s="297">
        <v>67</v>
      </c>
      <c r="N34" s="298" t="s">
        <v>480</v>
      </c>
    </row>
    <row r="35" spans="1:16" ht="27" customHeight="1">
      <c r="A35" s="250"/>
      <c r="B35" s="246"/>
      <c r="C35" s="246"/>
      <c r="D35" s="246"/>
      <c r="E35" s="246"/>
      <c r="F35" s="246"/>
      <c r="G35" s="1154" t="s">
        <v>496</v>
      </c>
      <c r="H35" s="1155"/>
      <c r="I35" s="1155"/>
      <c r="J35" s="1156"/>
      <c r="K35" s="296">
        <v>1127628</v>
      </c>
      <c r="L35" s="296">
        <v>27961</v>
      </c>
      <c r="M35" s="297">
        <v>21211</v>
      </c>
      <c r="N35" s="298">
        <v>31.8</v>
      </c>
    </row>
    <row r="36" spans="1:16" ht="27" customHeight="1">
      <c r="A36" s="250"/>
      <c r="B36" s="246"/>
      <c r="C36" s="246"/>
      <c r="D36" s="246"/>
      <c r="E36" s="246"/>
      <c r="F36" s="246"/>
      <c r="G36" s="1154" t="s">
        <v>497</v>
      </c>
      <c r="H36" s="1155"/>
      <c r="I36" s="1155"/>
      <c r="J36" s="1156"/>
      <c r="K36" s="296">
        <v>92815</v>
      </c>
      <c r="L36" s="296">
        <v>2301</v>
      </c>
      <c r="M36" s="297">
        <v>3327</v>
      </c>
      <c r="N36" s="298">
        <v>-30.8</v>
      </c>
    </row>
    <row r="37" spans="1:16" ht="13.5" customHeight="1">
      <c r="A37" s="250"/>
      <c r="B37" s="246"/>
      <c r="C37" s="246"/>
      <c r="D37" s="246"/>
      <c r="E37" s="246"/>
      <c r="F37" s="246"/>
      <c r="G37" s="1154" t="s">
        <v>498</v>
      </c>
      <c r="H37" s="1155"/>
      <c r="I37" s="1155"/>
      <c r="J37" s="1156"/>
      <c r="K37" s="296" t="s">
        <v>480</v>
      </c>
      <c r="L37" s="296" t="s">
        <v>480</v>
      </c>
      <c r="M37" s="297">
        <v>797</v>
      </c>
      <c r="N37" s="298" t="s">
        <v>480</v>
      </c>
    </row>
    <row r="38" spans="1:16" ht="27" customHeight="1">
      <c r="A38" s="250"/>
      <c r="B38" s="246"/>
      <c r="C38" s="246"/>
      <c r="D38" s="246"/>
      <c r="E38" s="246"/>
      <c r="F38" s="246"/>
      <c r="G38" s="1157" t="s">
        <v>499</v>
      </c>
      <c r="H38" s="1158"/>
      <c r="I38" s="1158"/>
      <c r="J38" s="1159"/>
      <c r="K38" s="299">
        <v>152</v>
      </c>
      <c r="L38" s="299">
        <v>4</v>
      </c>
      <c r="M38" s="300">
        <v>3</v>
      </c>
      <c r="N38" s="301">
        <v>33.299999999999997</v>
      </c>
      <c r="O38" s="295"/>
    </row>
    <row r="39" spans="1:16">
      <c r="A39" s="250"/>
      <c r="B39" s="246"/>
      <c r="C39" s="246"/>
      <c r="D39" s="246"/>
      <c r="E39" s="246"/>
      <c r="F39" s="246"/>
      <c r="G39" s="1157" t="s">
        <v>500</v>
      </c>
      <c r="H39" s="1158"/>
      <c r="I39" s="1158"/>
      <c r="J39" s="1159"/>
      <c r="K39" s="302">
        <v>-228529</v>
      </c>
      <c r="L39" s="302">
        <v>-5667</v>
      </c>
      <c r="M39" s="303">
        <v>-4757</v>
      </c>
      <c r="N39" s="304">
        <v>19.100000000000001</v>
      </c>
      <c r="O39" s="295"/>
    </row>
    <row r="40" spans="1:16" ht="27" customHeight="1">
      <c r="A40" s="250"/>
      <c r="B40" s="246"/>
      <c r="C40" s="246"/>
      <c r="D40" s="246"/>
      <c r="E40" s="246"/>
      <c r="F40" s="246"/>
      <c r="G40" s="1154" t="s">
        <v>501</v>
      </c>
      <c r="H40" s="1155"/>
      <c r="I40" s="1155"/>
      <c r="J40" s="1156"/>
      <c r="K40" s="302">
        <v>-2311528</v>
      </c>
      <c r="L40" s="302">
        <v>-57317</v>
      </c>
      <c r="M40" s="303">
        <v>-48278</v>
      </c>
      <c r="N40" s="304">
        <v>18.7</v>
      </c>
      <c r="O40" s="295"/>
    </row>
    <row r="41" spans="1:16">
      <c r="A41" s="250"/>
      <c r="B41" s="246"/>
      <c r="C41" s="246"/>
      <c r="D41" s="246"/>
      <c r="E41" s="246"/>
      <c r="F41" s="246"/>
      <c r="G41" s="1160" t="s">
        <v>282</v>
      </c>
      <c r="H41" s="1161"/>
      <c r="I41" s="1161"/>
      <c r="J41" s="1162"/>
      <c r="K41" s="296">
        <v>445584</v>
      </c>
      <c r="L41" s="302">
        <v>11049</v>
      </c>
      <c r="M41" s="303">
        <v>22752</v>
      </c>
      <c r="N41" s="304">
        <v>-51.4</v>
      </c>
      <c r="O41" s="295"/>
    </row>
    <row r="42" spans="1:16">
      <c r="A42" s="250"/>
      <c r="B42" s="246"/>
      <c r="C42" s="246"/>
      <c r="D42" s="246"/>
      <c r="E42" s="246"/>
      <c r="F42" s="246"/>
      <c r="G42" s="305" t="s">
        <v>502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503</v>
      </c>
      <c r="B47" s="246"/>
      <c r="C47" s="246"/>
      <c r="D47" s="246"/>
      <c r="E47" s="246"/>
      <c r="F47" s="246"/>
      <c r="G47" s="246"/>
      <c r="H47" s="246"/>
      <c r="I47" s="246"/>
      <c r="J47" s="246"/>
      <c r="K47" s="246"/>
      <c r="L47" s="246"/>
      <c r="M47" s="246"/>
      <c r="N47" s="246"/>
    </row>
    <row r="48" spans="1:16">
      <c r="A48" s="250"/>
      <c r="B48" s="246"/>
      <c r="C48" s="246"/>
      <c r="D48" s="246"/>
      <c r="E48" s="246"/>
      <c r="F48" s="246"/>
      <c r="G48" s="310" t="s">
        <v>504</v>
      </c>
      <c r="H48" s="310"/>
      <c r="I48" s="310"/>
      <c r="J48" s="310"/>
      <c r="K48" s="310"/>
      <c r="L48" s="310"/>
      <c r="M48" s="311"/>
      <c r="N48" s="310"/>
    </row>
    <row r="49" spans="1:14" ht="13.5" customHeight="1">
      <c r="A49" s="250"/>
      <c r="B49" s="246"/>
      <c r="C49" s="246"/>
      <c r="D49" s="246"/>
      <c r="E49" s="246"/>
      <c r="F49" s="246"/>
      <c r="G49" s="312"/>
      <c r="H49" s="313"/>
      <c r="I49" s="1147" t="s">
        <v>470</v>
      </c>
      <c r="J49" s="1149" t="s">
        <v>505</v>
      </c>
      <c r="K49" s="1150"/>
      <c r="L49" s="1150"/>
      <c r="M49" s="1150"/>
      <c r="N49" s="1151"/>
    </row>
    <row r="50" spans="1:14">
      <c r="A50" s="250"/>
      <c r="B50" s="246"/>
      <c r="C50" s="246"/>
      <c r="D50" s="246"/>
      <c r="E50" s="246"/>
      <c r="F50" s="246"/>
      <c r="G50" s="314"/>
      <c r="H50" s="315"/>
      <c r="I50" s="1148"/>
      <c r="J50" s="316" t="s">
        <v>506</v>
      </c>
      <c r="K50" s="317" t="s">
        <v>507</v>
      </c>
      <c r="L50" s="318" t="s">
        <v>508</v>
      </c>
      <c r="M50" s="319" t="s">
        <v>509</v>
      </c>
      <c r="N50" s="320" t="s">
        <v>510</v>
      </c>
    </row>
    <row r="51" spans="1:14">
      <c r="A51" s="250"/>
      <c r="B51" s="246"/>
      <c r="C51" s="246"/>
      <c r="D51" s="246"/>
      <c r="E51" s="246"/>
      <c r="F51" s="246"/>
      <c r="G51" s="312" t="s">
        <v>511</v>
      </c>
      <c r="H51" s="313"/>
      <c r="I51" s="321">
        <v>2106060</v>
      </c>
      <c r="J51" s="322">
        <v>52754</v>
      </c>
      <c r="K51" s="323">
        <v>77.400000000000006</v>
      </c>
      <c r="L51" s="324">
        <v>75709</v>
      </c>
      <c r="M51" s="325">
        <v>12.7</v>
      </c>
      <c r="N51" s="326">
        <v>64.7</v>
      </c>
    </row>
    <row r="52" spans="1:14">
      <c r="A52" s="250"/>
      <c r="B52" s="246"/>
      <c r="C52" s="246"/>
      <c r="D52" s="246"/>
      <c r="E52" s="246"/>
      <c r="F52" s="246"/>
      <c r="G52" s="327"/>
      <c r="H52" s="328" t="s">
        <v>512</v>
      </c>
      <c r="I52" s="329">
        <v>1142893</v>
      </c>
      <c r="J52" s="330">
        <v>28628</v>
      </c>
      <c r="K52" s="331">
        <v>113.9</v>
      </c>
      <c r="L52" s="332">
        <v>35212</v>
      </c>
      <c r="M52" s="333">
        <v>0</v>
      </c>
      <c r="N52" s="334">
        <v>113.9</v>
      </c>
    </row>
    <row r="53" spans="1:14">
      <c r="A53" s="250"/>
      <c r="B53" s="246"/>
      <c r="C53" s="246"/>
      <c r="D53" s="246"/>
      <c r="E53" s="246"/>
      <c r="F53" s="246"/>
      <c r="G53" s="312" t="s">
        <v>513</v>
      </c>
      <c r="H53" s="313"/>
      <c r="I53" s="321">
        <v>4107204</v>
      </c>
      <c r="J53" s="322">
        <v>102529</v>
      </c>
      <c r="K53" s="323">
        <v>94.4</v>
      </c>
      <c r="L53" s="324">
        <v>90961</v>
      </c>
      <c r="M53" s="325">
        <v>20.100000000000001</v>
      </c>
      <c r="N53" s="326">
        <v>74.3</v>
      </c>
    </row>
    <row r="54" spans="1:14">
      <c r="A54" s="250"/>
      <c r="B54" s="246"/>
      <c r="C54" s="246"/>
      <c r="D54" s="246"/>
      <c r="E54" s="246"/>
      <c r="F54" s="246"/>
      <c r="G54" s="327"/>
      <c r="H54" s="328" t="s">
        <v>512</v>
      </c>
      <c r="I54" s="329">
        <v>3063825</v>
      </c>
      <c r="J54" s="330">
        <v>76483</v>
      </c>
      <c r="K54" s="331">
        <v>167.2</v>
      </c>
      <c r="L54" s="332">
        <v>37720</v>
      </c>
      <c r="M54" s="333">
        <v>7.1</v>
      </c>
      <c r="N54" s="334">
        <v>160.1</v>
      </c>
    </row>
    <row r="55" spans="1:14">
      <c r="A55" s="250"/>
      <c r="B55" s="246"/>
      <c r="C55" s="246"/>
      <c r="D55" s="246"/>
      <c r="E55" s="246"/>
      <c r="F55" s="246"/>
      <c r="G55" s="312" t="s">
        <v>514</v>
      </c>
      <c r="H55" s="313"/>
      <c r="I55" s="321">
        <v>2087927</v>
      </c>
      <c r="J55" s="322">
        <v>52442</v>
      </c>
      <c r="K55" s="323">
        <v>-48.9</v>
      </c>
      <c r="L55" s="324">
        <v>106614</v>
      </c>
      <c r="M55" s="325">
        <v>17.2</v>
      </c>
      <c r="N55" s="326">
        <v>-66.099999999999994</v>
      </c>
    </row>
    <row r="56" spans="1:14">
      <c r="A56" s="250"/>
      <c r="B56" s="246"/>
      <c r="C56" s="246"/>
      <c r="D56" s="246"/>
      <c r="E56" s="246"/>
      <c r="F56" s="246"/>
      <c r="G56" s="327"/>
      <c r="H56" s="328" t="s">
        <v>512</v>
      </c>
      <c r="I56" s="329">
        <v>1245520</v>
      </c>
      <c r="J56" s="330">
        <v>31283</v>
      </c>
      <c r="K56" s="331">
        <v>-59.1</v>
      </c>
      <c r="L56" s="332">
        <v>45545</v>
      </c>
      <c r="M56" s="333">
        <v>20.7</v>
      </c>
      <c r="N56" s="334">
        <v>-79.8</v>
      </c>
    </row>
    <row r="57" spans="1:14">
      <c r="A57" s="250"/>
      <c r="B57" s="246"/>
      <c r="C57" s="246"/>
      <c r="D57" s="246"/>
      <c r="E57" s="246"/>
      <c r="F57" s="246"/>
      <c r="G57" s="312" t="s">
        <v>515</v>
      </c>
      <c r="H57" s="313"/>
      <c r="I57" s="321">
        <v>2065589</v>
      </c>
      <c r="J57" s="322">
        <v>51673</v>
      </c>
      <c r="K57" s="323">
        <v>-1.5</v>
      </c>
      <c r="L57" s="324">
        <v>81768</v>
      </c>
      <c r="M57" s="325">
        <v>-23.3</v>
      </c>
      <c r="N57" s="326">
        <v>21.8</v>
      </c>
    </row>
    <row r="58" spans="1:14">
      <c r="A58" s="250"/>
      <c r="B58" s="246"/>
      <c r="C58" s="246"/>
      <c r="D58" s="246"/>
      <c r="E58" s="246"/>
      <c r="F58" s="246"/>
      <c r="G58" s="327"/>
      <c r="H58" s="328" t="s">
        <v>512</v>
      </c>
      <c r="I58" s="329">
        <v>1202549</v>
      </c>
      <c r="J58" s="330">
        <v>30083</v>
      </c>
      <c r="K58" s="331">
        <v>-3.8</v>
      </c>
      <c r="L58" s="332">
        <v>37917</v>
      </c>
      <c r="M58" s="333">
        <v>-16.7</v>
      </c>
      <c r="N58" s="334">
        <v>12.9</v>
      </c>
    </row>
    <row r="59" spans="1:14">
      <c r="A59" s="250"/>
      <c r="B59" s="246"/>
      <c r="C59" s="246"/>
      <c r="D59" s="246"/>
      <c r="E59" s="246"/>
      <c r="F59" s="246"/>
      <c r="G59" s="312" t="s">
        <v>516</v>
      </c>
      <c r="H59" s="313"/>
      <c r="I59" s="321">
        <v>3211727</v>
      </c>
      <c r="J59" s="322">
        <v>79638</v>
      </c>
      <c r="K59" s="323">
        <v>54.1</v>
      </c>
      <c r="L59" s="324">
        <v>65876</v>
      </c>
      <c r="M59" s="325">
        <v>-19.399999999999999</v>
      </c>
      <c r="N59" s="326">
        <v>73.5</v>
      </c>
    </row>
    <row r="60" spans="1:14">
      <c r="A60" s="250"/>
      <c r="B60" s="246"/>
      <c r="C60" s="246"/>
      <c r="D60" s="246"/>
      <c r="E60" s="246"/>
      <c r="F60" s="246"/>
      <c r="G60" s="327"/>
      <c r="H60" s="328" t="s">
        <v>512</v>
      </c>
      <c r="I60" s="335">
        <v>2111676</v>
      </c>
      <c r="J60" s="330">
        <v>52361</v>
      </c>
      <c r="K60" s="331">
        <v>74.099999999999994</v>
      </c>
      <c r="L60" s="332">
        <v>36484</v>
      </c>
      <c r="M60" s="333">
        <v>-3.8</v>
      </c>
      <c r="N60" s="334">
        <v>77.900000000000006</v>
      </c>
    </row>
    <row r="61" spans="1:14">
      <c r="A61" s="250"/>
      <c r="B61" s="246"/>
      <c r="C61" s="246"/>
      <c r="D61" s="246"/>
      <c r="E61" s="246"/>
      <c r="F61" s="246"/>
      <c r="G61" s="312" t="s">
        <v>517</v>
      </c>
      <c r="H61" s="336"/>
      <c r="I61" s="337">
        <v>2715701</v>
      </c>
      <c r="J61" s="338">
        <v>67807</v>
      </c>
      <c r="K61" s="339">
        <v>35.1</v>
      </c>
      <c r="L61" s="340">
        <v>84186</v>
      </c>
      <c r="M61" s="341">
        <v>1.5</v>
      </c>
      <c r="N61" s="326">
        <v>33.6</v>
      </c>
    </row>
    <row r="62" spans="1:14">
      <c r="A62" s="250"/>
      <c r="B62" s="246"/>
      <c r="C62" s="246"/>
      <c r="D62" s="246"/>
      <c r="E62" s="246"/>
      <c r="F62" s="246"/>
      <c r="G62" s="327"/>
      <c r="H62" s="328" t="s">
        <v>512</v>
      </c>
      <c r="I62" s="329">
        <v>1753293</v>
      </c>
      <c r="J62" s="330">
        <v>43768</v>
      </c>
      <c r="K62" s="331">
        <v>58.5</v>
      </c>
      <c r="L62" s="332">
        <v>38576</v>
      </c>
      <c r="M62" s="333">
        <v>1.5</v>
      </c>
      <c r="N62" s="334">
        <v>57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1"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18" zoomScale="85" zoomScaleNormal="8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29"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72" t="s">
        <v>3</v>
      </c>
      <c r="D47" s="1172"/>
      <c r="E47" s="1173"/>
      <c r="F47" s="11">
        <v>40.799999999999997</v>
      </c>
      <c r="G47" s="12">
        <v>43.94</v>
      </c>
      <c r="H47" s="12">
        <v>47.56</v>
      </c>
      <c r="I47" s="12">
        <v>50.84</v>
      </c>
      <c r="J47" s="13">
        <v>51.89</v>
      </c>
    </row>
    <row r="48" spans="2:10" ht="57.75" customHeight="1">
      <c r="B48" s="14"/>
      <c r="C48" s="1174" t="s">
        <v>4</v>
      </c>
      <c r="D48" s="1174"/>
      <c r="E48" s="1175"/>
      <c r="F48" s="15">
        <v>5.98</v>
      </c>
      <c r="G48" s="16">
        <v>6.62</v>
      </c>
      <c r="H48" s="16">
        <v>6.85</v>
      </c>
      <c r="I48" s="16">
        <v>6.79</v>
      </c>
      <c r="J48" s="17">
        <v>3.61</v>
      </c>
    </row>
    <row r="49" spans="2:10" ht="57.75" customHeight="1" thickBot="1">
      <c r="B49" s="18"/>
      <c r="C49" s="1176" t="s">
        <v>5</v>
      </c>
      <c r="D49" s="1176"/>
      <c r="E49" s="1177"/>
      <c r="F49" s="19">
        <v>0.11</v>
      </c>
      <c r="G49" s="20">
        <v>1.82</v>
      </c>
      <c r="H49" s="20">
        <v>0.46</v>
      </c>
      <c r="I49" s="20">
        <v>0.19</v>
      </c>
      <c r="J49" s="21" t="s">
        <v>524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2018-04-24T07:16:52Z</cp:lastPrinted>
  <dcterms:created xsi:type="dcterms:W3CDTF">2018-01-24T05:38:17Z</dcterms:created>
  <dcterms:modified xsi:type="dcterms:W3CDTF">2018-11-28T08:17:54Z</dcterms:modified>
  <cp:category/>
</cp:coreProperties>
</file>