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tabRatio="876"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2)" sheetId="20" r:id="rId13"/>
    <sheet name="施設類型別ストック情報分析表① (2)" sheetId="21" r:id="rId14"/>
    <sheet name="施設類型別ストック情報分析表② (2)" sheetId="22"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AU88" i="11" l="1"/>
  <c r="AP88" i="11"/>
  <c r="AF88" i="11"/>
  <c r="AU63" i="11"/>
  <c r="AP63" i="11"/>
  <c r="AF63" i="11"/>
  <c r="AP23" i="11"/>
  <c r="AA23" i="11"/>
  <c r="V23" i="11"/>
  <c r="Q23" i="11"/>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CO34" i="9"/>
  <c r="CO35" i="9" s="1"/>
  <c r="BW34" i="9"/>
  <c r="BW35" i="9" s="1"/>
  <c r="BW36" i="9" s="1"/>
  <c r="BW37" i="9" s="1"/>
  <c r="BW38" i="9" s="1"/>
  <c r="BW39" i="9" s="1"/>
  <c r="BW40" i="9" s="1"/>
  <c r="BE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AM35" i="9" s="1"/>
</calcChain>
</file>

<file path=xl/sharedStrings.xml><?xml version="1.0" encoding="utf-8"?>
<sst xmlns="http://schemas.openxmlformats.org/spreadsheetml/2006/main" count="1032" uniqueCount="554">
  <si>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</si>
  <si>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</si>
  <si>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</si>
  <si>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</si>
  <si>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</si>
  <si>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</si>
  <si>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</si>
  <si>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</si>
  <si>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</si>
  <si>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</si>
  <si>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</si>
  <si>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</si>
  <si>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</si>
  <si>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</si>
  <si>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</si>
  <si>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</si>
  <si>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</si>
  <si>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</si>
  <si>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</si>
  <si>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</si>
  <si>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</si>
  <si>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</si>
  <si>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</si>
  <si>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</si>
  <si>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</si>
  <si>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</si>
  <si>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</si>
  <si>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</si>
  <si>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</si>
  <si>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</si>
  <si>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</si>
  <si>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</si>
  <si>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</si>
  <si>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</si>
  <si>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</si>
  <si>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</si>
  <si>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</si>
  <si>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</si>
  <si>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</si>
  <si>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</si>
  <si>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</si>
  <si>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</si>
  <si>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</si>
  <si>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</si>
  <si>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</si>
  <si>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</si>
  <si>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</si>
  <si>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</si>
  <si>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</si>
  <si>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</si>
  <si>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</si>
  <si>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</si>
  <si>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</si>
  <si>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</si>
  <si>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</si>
  <si>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</si>
  <si>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</si>
  <si>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</si>
  <si>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</si>
  <si>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</si>
  <si>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</si>
  <si>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</si>
  <si>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</si>
  <si>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</si>
  <si>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</si>
  <si>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</si>
  <si>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</si>
  <si>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</si>
  <si>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</si>
  <si>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</si>
  <si>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</si>
  <si>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</si>
  <si>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</si>
  <si>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</si>
  <si>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</si>
  <si>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</si>
  <si>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</si>
  <si>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</si>
  <si>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</si>
  <si>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</si>
  <si>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</si>
  <si>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</si>
  <si>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猪名川町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</si>
  <si>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</si>
  <si>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</si>
  <si>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</si>
  <si>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</si>
  <si>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</si>
  <si>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</si>
  <si>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</si>
  <si>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</si>
  <si>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</si>
  <si>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</si>
  <si>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</si>
  <si>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</si>
  <si>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</si>
  <si>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</si>
  <si>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</si>
  <si>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</si>
  <si>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</si>
  <si>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</si>
  <si>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</si>
  <si>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</si>
  <si>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</si>
  <si>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</si>
  <si>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</si>
  <si>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</si>
  <si>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</si>
  <si>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</si>
  <si>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</si>
  <si>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</si>
  <si>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</si>
  <si>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</si>
  <si>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</si>
  <si>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</si>
  <si>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</si>
  <si>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</si>
  <si>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</si>
  <si>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</si>
  <si>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</si>
  <si>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</si>
  <si>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</si>
  <si>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</si>
  <si>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</si>
  <si>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</si>
  <si>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</si>
  <si>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</si>
  <si>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</si>
  <si>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</si>
  <si>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</si>
  <si>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</si>
  <si>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</si>
  <si>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</si>
  <si>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</si>
  <si>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</si>
  <si>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</si>
  <si>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</si>
  <si>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</si>
  <si>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</si>
  <si>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</si>
  <si>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</si>
  <si>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</si>
  <si>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</si>
  <si>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</si>
  <si>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</si>
  <si>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</si>
  <si>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</si>
  <si>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</si>
  <si>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</si>
  <si>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</si>
  <si>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</si>
  <si>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</si>
  <si>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</si>
  <si>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</si>
  <si>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</si>
  <si>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</si>
  <si>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</si>
  <si>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</si>
  <si>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</si>
  <si>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</si>
  <si>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</si>
  <si>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</si>
  <si>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</si>
  <si>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</si>
  <si>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</si>
  <si>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</si>
  <si>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</si>
  <si>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</si>
  <si>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</si>
  <si>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</si>
  <si>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</si>
  <si>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</si>
  <si>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</si>
  <si>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</si>
  <si>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</si>
  <si>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</si>
  <si>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</si>
  <si>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</si>
  <si>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</si>
  <si>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</si>
  <si>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</si>
  <si>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</si>
  <si>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</si>
  <si>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</si>
  <si>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</si>
  <si>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</si>
  <si>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</si>
  <si>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</si>
  <si>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</si>
  <si>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</si>
  <si>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</si>
  <si>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</si>
  <si>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</si>
  <si>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</si>
  <si>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</si>
  <si>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兵庫県猪名川町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</si>
  <si>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</si>
  <si>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</si>
  <si>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</si>
  <si>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</si>
  <si>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</si>
  <si>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</si>
  <si>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</si>
  <si>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</si>
  <si>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</si>
  <si>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</si>
  <si>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</si>
  <si>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</si>
  <si>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</si>
  <si>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</si>
  <si>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</si>
  <si>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</si>
  <si>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</si>
  <si>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</si>
  <si>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</si>
  <si>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</si>
  <si>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</si>
  <si>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</si>
  <si>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</si>
  <si>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</si>
  <si>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</si>
  <si>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</si>
  <si>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</si>
  <si>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</si>
  <si>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</si>
  <si>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</si>
  <si>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</si>
  <si>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</si>
  <si>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</si>
  <si>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</si>
  <si>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</si>
  <si>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</si>
  <si>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</si>
  <si>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</si>
  <si>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</si>
  <si>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</si>
  <si>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</si>
  <si>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</si>
  <si>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</si>
  <si>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</si>
  <si>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</si>
  <si>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</si>
  <si>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</si>
  <si>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</si>
  <si>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</si>
  <si>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</si>
  <si>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</si>
  <si>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</si>
  <si>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</si>
  <si>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</si>
  <si>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</si>
  <si>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</si>
  <si>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</si>
  <si>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</si>
  <si>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</si>
  <si>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</si>
  <si>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</si>
  <si>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</si>
  <si>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</si>
  <si>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</si>
  <si>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</si>
  <si>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</si>
  <si>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</si>
  <si>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</si>
  <si>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</si>
  <si>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</si>
  <si>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</si>
  <si>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</si>
  <si>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</si>
  <si>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</si>
  <si>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</si>
  <si>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</si>
  <si>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</si>
  <si>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</si>
  <si>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</si>
  <si>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</si>
  <si>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</si>
  <si>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</si>
  <si>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</si>
  <si>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</si>
  <si>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</si>
  <si>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</si>
  <si>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</si>
  <si>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</si>
  <si>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</si>
  <si>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</si>
  <si>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</si>
  <si>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</si>
  <si>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</si>
  <si>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</si>
  <si>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</si>
  <si>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</si>
  <si>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</si>
  <si>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</si>
  <si>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</si>
  <si>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</si>
  <si>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</si>
  <si>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</si>
  <si>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</si>
  <si>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</si>
  <si>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</si>
  <si>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</si>
  <si>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</si>
  <si>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</si>
  <si>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</si>
  <si>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</si>
  <si>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</si>
  <si>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</si>
  <si>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</si>
  <si>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</si>
  <si>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</si>
  <si>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</si>
  <si>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</si>
  <si>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</si>
  <si>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</si>
  <si>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</si>
  <si>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</si>
  <si>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</si>
  <si>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</si>
  <si>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</si>
  <si>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</si>
  <si>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</si>
  <si>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</si>
  <si>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</si>
  <si>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</si>
  <si>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</si>
  <si>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</si>
  <si>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</si>
  <si>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</si>
  <si>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</si>
  <si>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</si>
  <si>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</si>
  <si>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</si>
  <si>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</si>
  <si>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</si>
  <si>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</si>
  <si>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</si>
  <si>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</si>
  <si>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</si>
  <si>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</si>
  <si>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</si>
  <si>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</si>
  <si>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</si>
  <si>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</si>
  <si>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兵庫県猪名川町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</si>
  <si>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</si>
  <si>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</si>
  <si>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</si>
  <si>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</si>
  <si>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</si>
  <si>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</si>
  <si>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</si>
  <si>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</si>
  <si>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</si>
  <si>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</si>
  <si>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</si>
  <si>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</si>
  <si>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</si>
  <si>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</si>
  <si>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</si>
  <si>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</si>
  <si>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</si>
  <si>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</si>
  <si>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</si>
  <si>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</si>
  <si>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</si>
  <si>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</si>
  <si>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</si>
  <si>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</si>
  <si>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</si>
  <si>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</si>
  <si>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</si>
  <si>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</si>
  <si>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</si>
  <si>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</si>
  <si>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</si>
  <si>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</si>
  <si>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</si>
  <si>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</si>
  <si>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</si>
  <si>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</si>
  <si>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</si>
  <si>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農業共済特別会計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</si>
  <si>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</si>
  <si>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</si>
  <si>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</si>
  <si>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</si>
  <si>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</si>
  <si>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</si>
  <si>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</si>
  <si>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</si>
  <si>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</si>
  <si>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</si>
  <si>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</si>
  <si>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</si>
  <si>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</si>
  <si>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</si>
  <si>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</si>
  <si>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</si>
  <si>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</si>
  <si>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</si>
  <si>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</si>
  <si>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</si>
  <si>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</si>
  <si>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</si>
  <si>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</si>
  <si>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</si>
  <si>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</si>
  <si>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</si>
  <si>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</si>
  <si>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</si>
  <si>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</si>
  <si>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</si>
  <si>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</si>
  <si>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</si>
  <si>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</si>
  <si>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</si>
  <si>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</si>
  <si>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</si>
  <si>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</si>
  <si>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</si>
  <si>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</si>
  <si>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</si>
  <si>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</si>
  <si>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</si>
  <si>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</si>
  <si>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</si>
  <si>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</si>
  <si>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</si>
  <si>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</si>
  <si>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</si>
  <si>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</si>
  <si>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</si>
  <si>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</si>
  <si>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</si>
  <si>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</si>
  <si>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</si>
  <si>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</si>
  <si>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</si>
  <si>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</si>
  <si>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</si>
  <si>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</si>
  <si>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</si>
  <si>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</si>
  <si>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</si>
  <si>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</si>
  <si>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</si>
  <si>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</si>
  <si>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</si>
  <si>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</si>
  <si>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</si>
  <si>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</si>
  <si>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</si>
  <si>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</si>
  <si>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</si>
  <si>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</si>
  <si>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</si>
  <si>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</si>
  <si>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</si>
  <si>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</si>
  <si>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</si>
  <si>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</si>
  <si>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</si>
  <si>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</si>
  <si>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</si>
  <si>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</si>
  <si>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</si>
  <si>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</si>
  <si>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</si>
  <si>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</si>
  <si>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</si>
  <si>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</si>
  <si>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</si>
  <si>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</si>
  <si>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</si>
  <si>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</si>
  <si>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</si>
  <si>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</si>
  <si>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</si>
  <si>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</si>
  <si>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</si>
  <si>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</si>
  <si>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</si>
  <si>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</si>
  <si>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</si>
  <si>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</si>
  <si>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</si>
  <si>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</si>
  <si>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</si>
  <si>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</si>
  <si>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</si>
  <si>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</si>
  <si>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</si>
  <si>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</si>
  <si>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</si>
  <si>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</si>
  <si>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</si>
  <si>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</si>
  <si>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</si>
  <si>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</si>
  <si>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</si>
  <si>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</si>
  <si>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</si>
  <si>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</si>
  <si>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</si>
  <si>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</si>
  <si>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</si>
  <si>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</si>
  <si>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</si>
  <si>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</si>
  <si>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</si>
  <si>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</si>
  <si>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</si>
  <si>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</si>
  <si>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</si>
  <si>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</si>
  <si>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</si>
  <si>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</si>
  <si>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</si>
  <si>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</si>
  <si>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</si>
  <si>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0.22</t>
  </si>
  <si>
    <t>▲ 8.29</t>
  </si>
  <si>
    <t>下水道事業会計</t>
  </si>
  <si>
    <t>一般会計</t>
  </si>
  <si>
    <t>国民健康保険特別会計</t>
  </si>
  <si>
    <t>水道事業会計</t>
  </si>
  <si>
    <t>介護保険特別会計</t>
  </si>
  <si>
    <t>後期高齢者医療保険特別会計</t>
  </si>
  <si>
    <t>農業共済特別会計</t>
  </si>
  <si>
    <t>奨学金特別会計</t>
  </si>
  <si>
    <t>その他会計（赤字）</t>
  </si>
  <si>
    <t>その他会計（黒字）</t>
  </si>
  <si>
    <t>兵庫県市町村職員退職手当組合</t>
    <phoneticPr fontId="30"/>
  </si>
  <si>
    <t>兵庫県市町交通災害共済組合</t>
    <phoneticPr fontId="30"/>
  </si>
  <si>
    <t>兵庫県町議会議員公務災害補償組合</t>
    <phoneticPr fontId="30"/>
  </si>
  <si>
    <t>丹波少年自然の家事務組合</t>
    <phoneticPr fontId="30"/>
  </si>
  <si>
    <t>兵庫県後期高齢者医療広域連合（一般会計）</t>
    <phoneticPr fontId="30"/>
  </si>
  <si>
    <t>兵庫県後期高齢者医療広域連合（特別会計）</t>
    <phoneticPr fontId="30"/>
  </si>
  <si>
    <t>猪名川上流広域ごみ処理施設組合</t>
    <rPh sb="0" eb="3">
      <t>イナガワ</t>
    </rPh>
    <rPh sb="3" eb="5">
      <t>ジョウリュウ</t>
    </rPh>
    <rPh sb="5" eb="7">
      <t>コウイキ</t>
    </rPh>
    <rPh sb="9" eb="11">
      <t>ショリ</t>
    </rPh>
    <rPh sb="11" eb="13">
      <t>シセツ</t>
    </rPh>
    <rPh sb="13" eb="15">
      <t>クミアイ</t>
    </rPh>
    <phoneticPr fontId="30"/>
  </si>
  <si>
    <t>いながわフレッシュパーク</t>
    <phoneticPr fontId="30"/>
  </si>
  <si>
    <t>兵庫県町土地開発公社</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</si>
  <si>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</si>
  <si>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</si>
  <si>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</si>
  <si>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</si>
  <si>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</si>
  <si>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</si>
  <si>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</si>
  <si>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</si>
  <si>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</si>
  <si>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</si>
  <si>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</si>
  <si>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元利償還金については減少傾向ではあるものの、地方債発行額が平成26年度894,543千円、平成27年度841,812千円、平成28年度730,959千円と近年増加していることから、据え置き期間が終わり本格的に償還が始まると元利償還額が増加する可能性がある。
　また、公共施設や義務教育施設の老朽化に伴う改修等の大規模ハード事業が予定されているため、今後地方債発行額が増加する可能性がある。数年のうちは実質公債費比率は維持又は減少する予定だが、元利償還金の増加に伴い、平成30年頃からは増加に転じることが予想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</si>
</sst>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28465</c:v>
                </c:pt>
                <c:pt idx="1">
                  <c:v>24402</c:v>
                </c:pt>
                <c:pt idx="2">
                  <c:v>43052</c:v>
                </c:pt>
                <c:pt idx="3">
                  <c:v>25337</c:v>
                </c:pt>
                <c:pt idx="4">
                  <c:v>35941</c:v>
                </c:pt>
              </c:numCache>
            </c:numRef>
          </c:val>
          <c:smooth val="0"/>
        </c:ser>
        <c:dLbls>
          <c:showLegendKey val="0"/>
          <c:showVal val="0"/>
          <c:showCatName val="0"/>
          <c:showSerName val="0"/>
          <c:showPercent val="0"/>
          <c:showBubbleSize val="0"/>
        </c:dLbls>
        <c:marker val="1"/>
        <c:smooth val="0"/>
        <c:axId val="151415040"/>
        <c:axId val="151445888"/>
      </c:lineChart>
      <c:catAx>
        <c:axId val="151415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45888"/>
        <c:crosses val="autoZero"/>
        <c:auto val="1"/>
        <c:lblAlgn val="ctr"/>
        <c:lblOffset val="100"/>
        <c:tickLblSkip val="1"/>
        <c:tickMarkSkip val="1"/>
        <c:noMultiLvlLbl val="0"/>
      </c:catAx>
      <c:valAx>
        <c:axId val="1514458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15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4.8899999999999997</c:v>
                </c:pt>
                <c:pt idx="1">
                  <c:v>4.62</c:v>
                </c:pt>
                <c:pt idx="2">
                  <c:v>6.27</c:v>
                </c:pt>
                <c:pt idx="3">
                  <c:v>5.45</c:v>
                </c:pt>
                <c:pt idx="4">
                  <c:v>1.96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37.78</c:v>
                </c:pt>
                <c:pt idx="1">
                  <c:v>40.85</c:v>
                </c:pt>
                <c:pt idx="2">
                  <c:v>42.59</c:v>
                </c:pt>
                <c:pt idx="3">
                  <c:v>41.94</c:v>
                </c:pt>
                <c:pt idx="4">
                  <c:v>37.75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1127040"/>
        <c:axId val="14114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2.57</c:v>
                </c:pt>
                <c:pt idx="1">
                  <c:v>4.03</c:v>
                </c:pt>
                <c:pt idx="2">
                  <c:v>3</c:v>
                </c:pt>
                <c:pt idx="3">
                  <c:v>-0.22</c:v>
                </c:pt>
                <c:pt idx="4">
                  <c:v>-8.2899999999999991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1127040"/>
        <c:axId val="141145600"/>
      </c:lineChart>
      <c:catAx>
        <c:axId val="14112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145600"/>
        <c:crosses val="autoZero"/>
        <c:auto val="1"/>
        <c:lblAlgn val="ctr"/>
        <c:lblOffset val="100"/>
        <c:tickLblSkip val="1"/>
        <c:tickMarkSkip val="1"/>
        <c:noMultiLvlLbl val="0"/>
      </c:catAx>
      <c:valAx>
        <c:axId val="14114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2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0.18</c:v>
                </c:pt>
                <c:pt idx="4">
                  <c:v>#N/A</c:v>
                </c:pt>
                <c:pt idx="5">
                  <c:v>0.17</c:v>
                </c:pt>
                <c:pt idx="6">
                  <c:v>#N/A</c:v>
                </c:pt>
                <c:pt idx="7">
                  <c:v>0.16</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0.21</c:v>
                </c:pt>
                <c:pt idx="4">
                  <c:v>#N/A</c:v>
                </c:pt>
                <c:pt idx="5">
                  <c:v>0.18</c:v>
                </c:pt>
                <c:pt idx="6">
                  <c:v>#N/A</c:v>
                </c:pt>
                <c:pt idx="7">
                  <c:v>0.17</c:v>
                </c:pt>
                <c:pt idx="8">
                  <c:v>#N/A</c:v>
                </c:pt>
                <c:pt idx="9">
                  <c:v>0.19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0.48</c:v>
                </c:pt>
                <c:pt idx="2">
                  <c:v>#N/A</c:v>
                </c:pt>
                <c:pt idx="3">
                  <c:v>0.88</c:v>
                </c:pt>
                <c:pt idx="4">
                  <c:v>#N/A</c:v>
                </c:pt>
                <c:pt idx="5">
                  <c:v>1.19</c:v>
                </c:pt>
                <c:pt idx="6">
                  <c:v>#N/A</c:v>
                </c:pt>
                <c:pt idx="7">
                  <c:v>1.83</c:v>
                </c:pt>
                <c:pt idx="8">
                  <c:v>#N/A</c:v>
                </c:pt>
                <c:pt idx="9">
                  <c:v>0.66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4.47</c:v>
                </c:pt>
                <c:pt idx="2">
                  <c:v>#N/A</c:v>
                </c:pt>
                <c:pt idx="3">
                  <c:v>6.14</c:v>
                </c:pt>
                <c:pt idx="4">
                  <c:v>#N/A</c:v>
                </c:pt>
                <c:pt idx="5">
                  <c:v>4.51</c:v>
                </c:pt>
                <c:pt idx="6">
                  <c:v>#N/A</c:v>
                </c:pt>
                <c:pt idx="7">
                  <c:v>3.97</c:v>
                </c:pt>
                <c:pt idx="8">
                  <c:v>#N/A</c:v>
                </c:pt>
                <c:pt idx="9">
                  <c:v>1.25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4.26</c:v>
                </c:pt>
                <c:pt idx="2">
                  <c:v>#N/A</c:v>
                </c:pt>
                <c:pt idx="3">
                  <c:v>3.65</c:v>
                </c:pt>
                <c:pt idx="4">
                  <c:v>#N/A</c:v>
                </c:pt>
                <c:pt idx="5">
                  <c:v>3.85</c:v>
                </c:pt>
                <c:pt idx="6">
                  <c:v>#N/A</c:v>
                </c:pt>
                <c:pt idx="7">
                  <c:v>2.15</c:v>
                </c:pt>
                <c:pt idx="8">
                  <c:v>#N/A</c:v>
                </c:pt>
                <c:pt idx="9">
                  <c:v>1.26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4.8899999999999997</c:v>
                </c:pt>
                <c:pt idx="2">
                  <c:v>#N/A</c:v>
                </c:pt>
                <c:pt idx="3">
                  <c:v>4.6100000000000003</c:v>
                </c:pt>
                <c:pt idx="4">
                  <c:v>#N/A</c:v>
                </c:pt>
                <c:pt idx="5">
                  <c:v>6.27</c:v>
                </c:pt>
                <c:pt idx="6">
                  <c:v>#N/A</c:v>
                </c:pt>
                <c:pt idx="7">
                  <c:v>5.45</c:v>
                </c:pt>
                <c:pt idx="8">
                  <c:v>#N/A</c:v>
                </c:pt>
                <c:pt idx="9">
                  <c:v>1.95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2.5099999999999998</c:v>
                </c:pt>
                <c:pt idx="2">
                  <c:v>#N/A</c:v>
                </c:pt>
                <c:pt idx="3">
                  <c:v>3.19</c:v>
                </c:pt>
                <c:pt idx="4">
                  <c:v>#N/A</c:v>
                </c:pt>
                <c:pt idx="5">
                  <c:v>2.79</c:v>
                </c:pt>
                <c:pt idx="6">
                  <c:v>#N/A</c:v>
                </c:pt>
                <c:pt idx="7">
                  <c:v>2.19</c:v>
                </c:pt>
                <c:pt idx="8">
                  <c:v>#N/A</c:v>
                </c:pt>
                <c:pt idx="9">
                  <c:v>2.82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9602176"/>
        <c:axId val="159603712"/>
      </c:barChart>
      <c:catAx>
        <c:axId val="15960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603712"/>
        <c:crosses val="autoZero"/>
        <c:auto val="1"/>
        <c:lblAlgn val="ctr"/>
        <c:lblOffset val="100"/>
        <c:tickLblSkip val="1"/>
        <c:tickMarkSkip val="1"/>
        <c:noMultiLvlLbl val="0"/>
      </c:catAx>
      <c:valAx>
        <c:axId val="15960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60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1116</c:v>
                </c:pt>
                <c:pt idx="5">
                  <c:v>1107</c:v>
                </c:pt>
                <c:pt idx="8">
                  <c:v>1126</c:v>
                </c:pt>
                <c:pt idx="11">
                  <c:v>1065</c:v>
                </c:pt>
                <c:pt idx="14">
                  <c:v>982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1</c:v>
                </c:pt>
                <c:pt idx="6">
                  <c:v>0</c:v>
                </c:pt>
                <c:pt idx="9">
                  <c:v>0</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189</c:v>
                </c:pt>
                <c:pt idx="3">
                  <c:v>189</c:v>
                </c:pt>
                <c:pt idx="6">
                  <c:v>189</c:v>
                </c:pt>
                <c:pt idx="9">
                  <c:v>189</c:v>
                </c:pt>
                <c:pt idx="12">
                  <c:v>189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237</c:v>
                </c:pt>
                <c:pt idx="3">
                  <c:v>236</c:v>
                </c:pt>
                <c:pt idx="6">
                  <c:v>250</c:v>
                </c:pt>
                <c:pt idx="9">
                  <c:v>239</c:v>
                </c:pt>
                <c:pt idx="12">
                  <c:v>245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843</c:v>
                </c:pt>
                <c:pt idx="3">
                  <c:v>806</c:v>
                </c:pt>
                <c:pt idx="6">
                  <c:v>713</c:v>
                </c:pt>
                <c:pt idx="9">
                  <c:v>678</c:v>
                </c:pt>
                <c:pt idx="12">
                  <c:v>672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9897984"/>
        <c:axId val="149899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153</c:v>
                </c:pt>
                <c:pt idx="2">
                  <c:v>#N/A</c:v>
                </c:pt>
                <c:pt idx="3">
                  <c:v>#N/A</c:v>
                </c:pt>
                <c:pt idx="4">
                  <c:v>125</c:v>
                </c:pt>
                <c:pt idx="5">
                  <c:v>#N/A</c:v>
                </c:pt>
                <c:pt idx="6">
                  <c:v>#N/A</c:v>
                </c:pt>
                <c:pt idx="7">
                  <c:v>26</c:v>
                </c:pt>
                <c:pt idx="8">
                  <c:v>#N/A</c:v>
                </c:pt>
                <c:pt idx="9">
                  <c:v>#N/A</c:v>
                </c:pt>
                <c:pt idx="10">
                  <c:v>41</c:v>
                </c:pt>
                <c:pt idx="11">
                  <c:v>#N/A</c:v>
                </c:pt>
                <c:pt idx="12">
                  <c:v>#N/A</c:v>
                </c:pt>
                <c:pt idx="13">
                  <c:v>125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9897984"/>
        <c:axId val="149899904"/>
      </c:lineChart>
      <c:catAx>
        <c:axId val="14989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899904"/>
        <c:crosses val="autoZero"/>
        <c:auto val="1"/>
        <c:lblAlgn val="ctr"/>
        <c:lblOffset val="100"/>
        <c:tickLblSkip val="1"/>
        <c:tickMarkSkip val="1"/>
        <c:noMultiLvlLbl val="0"/>
      </c:catAx>
      <c:valAx>
        <c:axId val="14989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9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10987</c:v>
                </c:pt>
                <c:pt idx="5">
                  <c:v>10913</c:v>
                </c:pt>
                <c:pt idx="8">
                  <c:v>10690</c:v>
                </c:pt>
                <c:pt idx="11">
                  <c:v>10627</c:v>
                </c:pt>
                <c:pt idx="14">
                  <c:v>10410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810</c:v>
                </c:pt>
                <c:pt idx="5">
                  <c:v>924</c:v>
                </c:pt>
                <c:pt idx="8">
                  <c:v>891</c:v>
                </c:pt>
                <c:pt idx="11">
                  <c:v>866</c:v>
                </c:pt>
                <c:pt idx="14">
                  <c:v>650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6105</c:v>
                </c:pt>
                <c:pt idx="5">
                  <c:v>6297</c:v>
                </c:pt>
                <c:pt idx="8">
                  <c:v>6024</c:v>
                </c:pt>
                <c:pt idx="11">
                  <c:v>6300</c:v>
                </c:pt>
                <c:pt idx="14">
                  <c:v>6129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c:v>
                </c:pt>
                <c:pt idx="3">
                  <c:v>6</c:v>
                </c:pt>
                <c:pt idx="6">
                  <c:v>5</c:v>
                </c:pt>
                <c:pt idx="9">
                  <c:v>4</c:v>
                </c:pt>
                <c:pt idx="12">
                  <c:v>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1649</c:v>
                </c:pt>
                <c:pt idx="3">
                  <c:v>1485</c:v>
                </c:pt>
                <c:pt idx="6">
                  <c:v>1318</c:v>
                </c:pt>
                <c:pt idx="9">
                  <c:v>1149</c:v>
                </c:pt>
                <c:pt idx="12">
                  <c:v>977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2745</c:v>
                </c:pt>
                <c:pt idx="3">
                  <c:v>2552</c:v>
                </c:pt>
                <c:pt idx="6">
                  <c:v>2382</c:v>
                </c:pt>
                <c:pt idx="9">
                  <c:v>2201</c:v>
                </c:pt>
                <c:pt idx="12">
                  <c:v>2028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49</c:v>
                </c:pt>
                <c:pt idx="3">
                  <c:v>22</c:v>
                </c:pt>
                <c:pt idx="6">
                  <c:v>765</c:v>
                </c:pt>
                <c:pt idx="9">
                  <c:v>687</c:v>
                </c:pt>
                <c:pt idx="12">
                  <c:v>610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7171</c:v>
                </c:pt>
                <c:pt idx="3">
                  <c:v>7095</c:v>
                </c:pt>
                <c:pt idx="6">
                  <c:v>7363</c:v>
                </c:pt>
                <c:pt idx="9">
                  <c:v>7604</c:v>
                </c:pt>
                <c:pt idx="12">
                  <c:v>7729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532544"/>
        <c:axId val="15953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532544"/>
        <c:axId val="159534464"/>
      </c:lineChart>
      <c:catAx>
        <c:axId val="15953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534464"/>
        <c:crosses val="autoZero"/>
        <c:auto val="1"/>
        <c:lblAlgn val="ctr"/>
        <c:lblOffset val="100"/>
        <c:tickLblSkip val="1"/>
        <c:tickMarkSkip val="1"/>
        <c:noMultiLvlLbl val="0"/>
      </c:catAx>
      <c:valAx>
        <c:axId val="15953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3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numCache>
            </c:numRef>
          </c:xVal>
          <c:yVal>
            <c:numRef>
              <c:f>'公会計指標分析・財政指標組合せ分析表 (2)'!$K$55:$O$55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0841216"/>
        <c:axId val="190842368"/>
      </c:scatterChart>
      <c:valAx>
        <c:axId val="190841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842368"/>
        <c:crosses val="autoZero"/>
        <c:crossBetween val="midCat"/>
      </c:valAx>
      <c:valAx>
        <c:axId val="190842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84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3.5</c:v>
                </c:pt>
                <c:pt idx="1">
                  <c:v>2.9</c:v>
                </c:pt>
                <c:pt idx="2">
                  <c:v>1.7</c:v>
                </c:pt>
                <c:pt idx="3">
                  <c:v>1.1000000000000001</c:v>
                </c:pt>
                <c:pt idx="4">
                  <c:v>1.1000000000000001</c:v>
                </c:pt>
              </c:numCache>
            </c:numRef>
          </c:xVal>
          <c:yVal>
            <c:numRef>
              <c:f>'公会計指標分析・財政指標組合せ分析表 (2)'!$K$73:$O$73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9.1999999999999993</c:v>
                </c:pt>
                <c:pt idx="1">
                  <c:v>8.5</c:v>
                </c:pt>
                <c:pt idx="2">
                  <c:v>7.7</c:v>
                </c:pt>
                <c:pt idx="3">
                  <c:v>6.8</c:v>
                </c:pt>
                <c:pt idx="4">
                  <c:v>6.8</c:v>
                </c:pt>
              </c:numCache>
            </c:numRef>
          </c:xVal>
          <c:yVal>
            <c:numRef>
              <c:f>'公会計指標分析・財政指標組合せ分析表 (2)'!$K$77:$O$77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1376768"/>
        <c:axId val="191378944"/>
      </c:scatterChart>
      <c:valAx>
        <c:axId val="191376768"/>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378944"/>
        <c:crosses val="autoZero"/>
        <c:crossBetween val="midCat"/>
      </c:valAx>
      <c:valAx>
        <c:axId val="191378944"/>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1376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mj-ea"/>
              <a:ea typeface="+mj-ea"/>
              <a:cs typeface="+mn-cs"/>
            </a:rPr>
            <a:t>　</a:t>
          </a:r>
          <a:r>
            <a:rPr kumimoji="1" lang="ja-JP" altLang="ja-JP" sz="1200">
              <a:solidFill>
                <a:schemeClr val="tx1"/>
              </a:solidFill>
              <a:effectLst/>
              <a:latin typeface="+mj-ea"/>
              <a:ea typeface="+mj-ea"/>
              <a:cs typeface="+mn-cs"/>
            </a:rPr>
            <a:t>実質公債費比率は、地方債返済に係る公債費の一般財源の額が標準財政規模に占める割合の</a:t>
          </a:r>
          <a:r>
            <a:rPr kumimoji="1" lang="en-US" altLang="ja-JP" sz="1200">
              <a:solidFill>
                <a:schemeClr val="tx1"/>
              </a:solidFill>
              <a:effectLst/>
              <a:latin typeface="+mj-ea"/>
              <a:ea typeface="+mj-ea"/>
              <a:cs typeface="+mn-cs"/>
            </a:rPr>
            <a:t>3</a:t>
          </a:r>
          <a:r>
            <a:rPr kumimoji="1" lang="ja-JP" altLang="ja-JP" sz="1200">
              <a:solidFill>
                <a:schemeClr val="tx1"/>
              </a:solidFill>
              <a:effectLst/>
              <a:latin typeface="+mj-ea"/>
              <a:ea typeface="+mj-ea"/>
              <a:cs typeface="+mn-cs"/>
            </a:rPr>
            <a:t>ヵ年の平均を数値で表したものです。</a:t>
          </a:r>
          <a:endParaRPr lang="ja-JP" altLang="ja-JP" sz="1200">
            <a:solidFill>
              <a:schemeClr val="tx1"/>
            </a:solidFill>
            <a:effectLst/>
            <a:latin typeface="+mj-ea"/>
            <a:ea typeface="+mj-ea"/>
          </a:endParaRPr>
        </a:p>
        <a:p>
          <a:r>
            <a:rPr kumimoji="1" lang="ja-JP" altLang="ja-JP" sz="1200">
              <a:solidFill>
                <a:schemeClr val="tx1"/>
              </a:solidFill>
              <a:effectLst/>
              <a:latin typeface="+mj-ea"/>
              <a:ea typeface="+mj-ea"/>
              <a:cs typeface="+mn-cs"/>
            </a:rPr>
            <a:t>　地方債返済に係る公債費には、一般会計だけでなく特別会計への繰出金や一部事務組合に対する補助金のうち、借入金返済にあたる公債費の財源となったものを含みます。 </a:t>
          </a:r>
          <a:endParaRPr lang="ja-JP" altLang="ja-JP" sz="1200">
            <a:solidFill>
              <a:schemeClr val="tx1"/>
            </a:solidFill>
            <a:effectLst/>
            <a:latin typeface="+mj-ea"/>
            <a:ea typeface="+mj-ea"/>
          </a:endParaRPr>
        </a:p>
        <a:p>
          <a:r>
            <a:rPr kumimoji="1" lang="ja-JP" altLang="ja-JP" sz="1200">
              <a:solidFill>
                <a:srgbClr val="FF0000"/>
              </a:solidFill>
              <a:effectLst/>
              <a:latin typeface="+mj-ea"/>
              <a:ea typeface="+mj-ea"/>
              <a:cs typeface="+mn-cs"/>
            </a:rPr>
            <a:t>　</a:t>
          </a:r>
          <a:r>
            <a:rPr kumimoji="1" lang="ja-JP" altLang="ja-JP" sz="1200">
              <a:solidFill>
                <a:schemeClr val="tx1"/>
              </a:solidFill>
              <a:effectLst/>
              <a:latin typeface="+mj-ea"/>
              <a:ea typeface="+mj-ea"/>
              <a:cs typeface="+mn-cs"/>
            </a:rPr>
            <a:t>平成</a:t>
          </a:r>
          <a:r>
            <a:rPr kumimoji="1" lang="en-US" altLang="ja-JP" sz="1200">
              <a:solidFill>
                <a:schemeClr val="tx1"/>
              </a:solidFill>
              <a:effectLst/>
              <a:latin typeface="+mj-ea"/>
              <a:ea typeface="+mj-ea"/>
              <a:cs typeface="+mn-cs"/>
            </a:rPr>
            <a:t>28</a:t>
          </a:r>
          <a:r>
            <a:rPr kumimoji="1" lang="ja-JP" altLang="ja-JP" sz="1200">
              <a:solidFill>
                <a:schemeClr val="tx1"/>
              </a:solidFill>
              <a:effectLst/>
              <a:latin typeface="+mj-ea"/>
              <a:ea typeface="+mj-ea"/>
              <a:cs typeface="+mn-cs"/>
            </a:rPr>
            <a:t>年度の償還額は、地方債の発行抑制や繰上償還による元利償還金の減少により</a:t>
          </a:r>
          <a:r>
            <a:rPr kumimoji="1" lang="en-US" altLang="ja-JP" sz="1200">
              <a:solidFill>
                <a:schemeClr val="tx1"/>
              </a:solidFill>
              <a:effectLst/>
              <a:latin typeface="+mj-ea"/>
              <a:ea typeface="+mj-ea"/>
              <a:cs typeface="+mn-cs"/>
            </a:rPr>
            <a:t>6</a:t>
          </a:r>
          <a:r>
            <a:rPr kumimoji="1" lang="ja-JP" altLang="ja-JP" sz="1200">
              <a:solidFill>
                <a:schemeClr val="tx1"/>
              </a:solidFill>
              <a:effectLst/>
              <a:latin typeface="+mj-ea"/>
              <a:ea typeface="+mj-ea"/>
              <a:cs typeface="+mn-cs"/>
            </a:rPr>
            <a:t>億</a:t>
          </a:r>
          <a:r>
            <a:rPr kumimoji="1" lang="en-US" altLang="ja-JP" sz="1200">
              <a:solidFill>
                <a:schemeClr val="tx1"/>
              </a:solidFill>
              <a:effectLst/>
              <a:latin typeface="+mj-ea"/>
              <a:ea typeface="+mj-ea"/>
              <a:cs typeface="+mn-cs"/>
            </a:rPr>
            <a:t>7,242</a:t>
          </a:r>
          <a:r>
            <a:rPr kumimoji="1" lang="ja-JP" altLang="ja-JP" sz="1200">
              <a:solidFill>
                <a:schemeClr val="tx1"/>
              </a:solidFill>
              <a:effectLst/>
              <a:latin typeface="+mj-ea"/>
              <a:ea typeface="+mj-ea"/>
              <a:cs typeface="+mn-cs"/>
            </a:rPr>
            <a:t>万</a:t>
          </a:r>
          <a:r>
            <a:rPr kumimoji="1" lang="en-US" altLang="ja-JP" sz="1200">
              <a:solidFill>
                <a:schemeClr val="tx1"/>
              </a:solidFill>
              <a:effectLst/>
              <a:latin typeface="+mj-ea"/>
              <a:ea typeface="+mj-ea"/>
              <a:cs typeface="+mn-cs"/>
            </a:rPr>
            <a:t>1</a:t>
          </a:r>
          <a:r>
            <a:rPr kumimoji="1" lang="ja-JP" altLang="ja-JP" sz="1200">
              <a:solidFill>
                <a:schemeClr val="tx1"/>
              </a:solidFill>
              <a:effectLst/>
              <a:latin typeface="+mj-ea"/>
              <a:ea typeface="+mj-ea"/>
              <a:cs typeface="+mn-cs"/>
            </a:rPr>
            <a:t>千円となり、前年度と比較して</a:t>
          </a:r>
          <a:r>
            <a:rPr kumimoji="1" lang="en-US" altLang="ja-JP" sz="1200">
              <a:solidFill>
                <a:schemeClr val="tx1"/>
              </a:solidFill>
              <a:effectLst/>
              <a:latin typeface="+mj-ea"/>
              <a:ea typeface="+mj-ea"/>
              <a:cs typeface="+mn-cs"/>
            </a:rPr>
            <a:t>0.9%</a:t>
          </a:r>
          <a:r>
            <a:rPr kumimoji="1" lang="ja-JP" altLang="ja-JP" sz="1200">
              <a:solidFill>
                <a:schemeClr val="tx1"/>
              </a:solidFill>
              <a:effectLst/>
              <a:latin typeface="+mj-ea"/>
              <a:ea typeface="+mj-ea"/>
              <a:cs typeface="+mn-cs"/>
            </a:rPr>
            <a:t>減少しました。</a:t>
          </a:r>
          <a:endParaRPr lang="ja-JP" altLang="ja-JP" sz="1200">
            <a:solidFill>
              <a:schemeClr val="tx1"/>
            </a:solidFill>
            <a:effectLst/>
            <a:latin typeface="+mj-ea"/>
            <a:ea typeface="+mj-ea"/>
          </a:endParaRPr>
        </a:p>
        <a:p>
          <a:r>
            <a:rPr kumimoji="1" lang="ja-JP" altLang="ja-JP" sz="1200">
              <a:solidFill>
                <a:schemeClr val="tx1"/>
              </a:solidFill>
              <a:effectLst/>
              <a:latin typeface="+mj-ea"/>
              <a:ea typeface="+mj-ea"/>
              <a:cs typeface="+mn-cs"/>
            </a:rPr>
            <a:t>　起債の抑制により減少傾向が続いていましたが、近年、経済対策による公共施設の改修など投資的経費が増大傾向にあるため、これらの償還が始まると、実質公債費比率は増加に転じる見込みです。</a:t>
          </a:r>
          <a:endParaRPr lang="ja-JP" altLang="ja-JP" sz="1200">
            <a:solidFill>
              <a:schemeClr val="tx1"/>
            </a:solidFill>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j-ea"/>
              <a:ea typeface="+mj-ea"/>
              <a:cs typeface="+mn-cs"/>
            </a:rPr>
            <a:t>　将来負担比率については、地方債残高や水道事業会計、下水道事業会計の公営企業会計への繰出見込額、国崎クリーンセンターや丹波少年自然の家施設の一部事務組合への負担見込額</a:t>
          </a:r>
          <a:r>
            <a:rPr kumimoji="1" lang="en-US" altLang="ja-JP" sz="1100">
              <a:solidFill>
                <a:schemeClr val="tx1"/>
              </a:solidFill>
              <a:effectLst/>
              <a:latin typeface="+mj-ea"/>
              <a:ea typeface="+mj-ea"/>
              <a:cs typeface="+mn-cs"/>
            </a:rPr>
            <a:t>113</a:t>
          </a:r>
          <a:r>
            <a:rPr kumimoji="1" lang="ja-JP" altLang="ja-JP" sz="1100">
              <a:solidFill>
                <a:schemeClr val="tx1"/>
              </a:solidFill>
              <a:effectLst/>
              <a:latin typeface="+mj-ea"/>
              <a:ea typeface="+mj-ea"/>
              <a:cs typeface="+mn-cs"/>
            </a:rPr>
            <a:t>億</a:t>
          </a:r>
          <a:r>
            <a:rPr kumimoji="1" lang="en-US" altLang="ja-JP" sz="1100">
              <a:solidFill>
                <a:schemeClr val="tx1"/>
              </a:solidFill>
              <a:effectLst/>
              <a:latin typeface="+mj-ea"/>
              <a:ea typeface="+mj-ea"/>
              <a:cs typeface="+mn-cs"/>
            </a:rPr>
            <a:t>4,722</a:t>
          </a:r>
          <a:r>
            <a:rPr kumimoji="1" lang="ja-JP" altLang="ja-JP" sz="1100">
              <a:solidFill>
                <a:schemeClr val="tx1"/>
              </a:solidFill>
              <a:effectLst/>
              <a:latin typeface="+mj-ea"/>
              <a:ea typeface="+mj-ea"/>
              <a:cs typeface="+mn-cs"/>
            </a:rPr>
            <a:t>万</a:t>
          </a:r>
          <a:r>
            <a:rPr kumimoji="1" lang="en-US" altLang="ja-JP" sz="1100">
              <a:solidFill>
                <a:schemeClr val="tx1"/>
              </a:solidFill>
              <a:effectLst/>
              <a:latin typeface="+mj-ea"/>
              <a:ea typeface="+mj-ea"/>
              <a:cs typeface="+mn-cs"/>
            </a:rPr>
            <a:t>4</a:t>
          </a:r>
          <a:r>
            <a:rPr kumimoji="1" lang="ja-JP" altLang="ja-JP" sz="1100">
              <a:solidFill>
                <a:schemeClr val="tx1"/>
              </a:solidFill>
              <a:effectLst/>
              <a:latin typeface="+mj-ea"/>
              <a:ea typeface="+mj-ea"/>
              <a:cs typeface="+mn-cs"/>
            </a:rPr>
            <a:t>千円に比べ、将来の負担に備えた基金残高や将来交付される交付税へ算入される見込額などが</a:t>
          </a:r>
          <a:r>
            <a:rPr kumimoji="1" lang="en-US" altLang="ja-JP" sz="1100">
              <a:solidFill>
                <a:schemeClr val="tx1"/>
              </a:solidFill>
              <a:effectLst/>
              <a:latin typeface="+mj-ea"/>
              <a:ea typeface="+mj-ea"/>
              <a:cs typeface="+mn-cs"/>
            </a:rPr>
            <a:t>171</a:t>
          </a:r>
          <a:r>
            <a:rPr kumimoji="1" lang="ja-JP" altLang="ja-JP" sz="1100">
              <a:solidFill>
                <a:schemeClr val="tx1"/>
              </a:solidFill>
              <a:effectLst/>
              <a:latin typeface="+mj-ea"/>
              <a:ea typeface="+mj-ea"/>
              <a:cs typeface="+mn-cs"/>
            </a:rPr>
            <a:t>億</a:t>
          </a:r>
          <a:r>
            <a:rPr kumimoji="1" lang="en-US" altLang="ja-JP" sz="1100">
              <a:solidFill>
                <a:schemeClr val="tx1"/>
              </a:solidFill>
              <a:effectLst/>
              <a:latin typeface="+mj-ea"/>
              <a:ea typeface="+mj-ea"/>
              <a:cs typeface="+mn-cs"/>
            </a:rPr>
            <a:t>9,019</a:t>
          </a:r>
          <a:r>
            <a:rPr kumimoji="1" lang="ja-JP" altLang="ja-JP" sz="1100">
              <a:solidFill>
                <a:schemeClr val="tx1"/>
              </a:solidFill>
              <a:effectLst/>
              <a:latin typeface="+mj-ea"/>
              <a:ea typeface="+mj-ea"/>
              <a:cs typeface="+mn-cs"/>
            </a:rPr>
            <a:t>万</a:t>
          </a:r>
          <a:r>
            <a:rPr kumimoji="1" lang="en-US" altLang="ja-JP" sz="1100">
              <a:solidFill>
                <a:schemeClr val="tx1"/>
              </a:solidFill>
              <a:effectLst/>
              <a:latin typeface="+mj-ea"/>
              <a:ea typeface="+mj-ea"/>
              <a:cs typeface="+mn-cs"/>
            </a:rPr>
            <a:t>9</a:t>
          </a:r>
          <a:r>
            <a:rPr kumimoji="1" lang="ja-JP" altLang="ja-JP" sz="1100">
              <a:solidFill>
                <a:schemeClr val="tx1"/>
              </a:solidFill>
              <a:effectLst/>
              <a:latin typeface="+mj-ea"/>
              <a:ea typeface="+mj-ea"/>
              <a:cs typeface="+mn-cs"/>
            </a:rPr>
            <a:t>千円と将来負担額を</a:t>
          </a:r>
          <a:r>
            <a:rPr kumimoji="1" lang="en-US" altLang="ja-JP" sz="1100">
              <a:solidFill>
                <a:schemeClr val="tx1"/>
              </a:solidFill>
              <a:effectLst/>
              <a:latin typeface="+mj-ea"/>
              <a:ea typeface="+mj-ea"/>
              <a:cs typeface="+mn-cs"/>
            </a:rPr>
            <a:t>58</a:t>
          </a:r>
          <a:r>
            <a:rPr kumimoji="1" lang="ja-JP" altLang="ja-JP" sz="1100">
              <a:solidFill>
                <a:schemeClr val="tx1"/>
              </a:solidFill>
              <a:effectLst/>
              <a:latin typeface="+mj-ea"/>
              <a:ea typeface="+mj-ea"/>
              <a:cs typeface="+mn-cs"/>
            </a:rPr>
            <a:t>億円程度上回っているため、将来負担比率は△</a:t>
          </a:r>
          <a:r>
            <a:rPr kumimoji="1" lang="en-US" altLang="ja-JP" sz="1100">
              <a:solidFill>
                <a:schemeClr val="tx1"/>
              </a:solidFill>
              <a:effectLst/>
              <a:latin typeface="+mj-ea"/>
              <a:ea typeface="+mj-ea"/>
              <a:cs typeface="+mn-cs"/>
            </a:rPr>
            <a:t>101.9%</a:t>
          </a:r>
          <a:r>
            <a:rPr kumimoji="1" lang="ja-JP" altLang="ja-JP" sz="1100">
              <a:solidFill>
                <a:schemeClr val="tx1"/>
              </a:solidFill>
              <a:effectLst/>
              <a:latin typeface="+mj-ea"/>
              <a:ea typeface="+mj-ea"/>
              <a:cs typeface="+mn-cs"/>
            </a:rPr>
            <a:t>と引き続き健全な状態を維持していますが、前年度の△</a:t>
          </a:r>
          <a:r>
            <a:rPr kumimoji="1" lang="en-US" altLang="ja-JP" sz="1100">
              <a:solidFill>
                <a:schemeClr val="tx1"/>
              </a:solidFill>
              <a:effectLst/>
              <a:latin typeface="+mj-ea"/>
              <a:ea typeface="+mj-ea"/>
              <a:cs typeface="+mn-cs"/>
            </a:rPr>
            <a:t>106.2%</a:t>
          </a:r>
          <a:r>
            <a:rPr kumimoji="1" lang="ja-JP" altLang="ja-JP" sz="1100">
              <a:solidFill>
                <a:schemeClr val="tx1"/>
              </a:solidFill>
              <a:effectLst/>
              <a:latin typeface="+mj-ea"/>
              <a:ea typeface="+mj-ea"/>
              <a:cs typeface="+mn-cs"/>
            </a:rPr>
            <a:t>と比較すると</a:t>
          </a:r>
          <a:r>
            <a:rPr kumimoji="1" lang="en-US" altLang="ja-JP" sz="1100">
              <a:solidFill>
                <a:schemeClr val="tx1"/>
              </a:solidFill>
              <a:effectLst/>
              <a:latin typeface="+mj-ea"/>
              <a:ea typeface="+mj-ea"/>
              <a:cs typeface="+mn-cs"/>
            </a:rPr>
            <a:t>4.3</a:t>
          </a:r>
          <a:r>
            <a:rPr kumimoji="1" lang="ja-JP" altLang="ja-JP" sz="1100">
              <a:solidFill>
                <a:schemeClr val="tx1"/>
              </a:solidFill>
              <a:effectLst/>
              <a:latin typeface="+mj-ea"/>
              <a:ea typeface="+mj-ea"/>
              <a:cs typeface="+mn-cs"/>
            </a:rPr>
            <a:t>ポイント</a:t>
          </a:r>
          <a:r>
            <a:rPr kumimoji="1" lang="ja-JP" altLang="en-US" sz="1100">
              <a:solidFill>
                <a:schemeClr val="tx1"/>
              </a:solidFill>
              <a:effectLst/>
              <a:latin typeface="+mj-ea"/>
              <a:ea typeface="+mj-ea"/>
              <a:cs typeface="+mn-cs"/>
            </a:rPr>
            <a:t>悪化</a:t>
          </a:r>
          <a:r>
            <a:rPr kumimoji="1" lang="ja-JP" altLang="ja-JP" sz="1100">
              <a:solidFill>
                <a:schemeClr val="tx1"/>
              </a:solidFill>
              <a:effectLst/>
              <a:latin typeface="+mj-ea"/>
              <a:ea typeface="+mj-ea"/>
              <a:cs typeface="+mn-cs"/>
            </a:rPr>
            <a:t>しました。</a:t>
          </a:r>
          <a:endParaRPr lang="ja-JP" altLang="ja-JP" sz="1100">
            <a:solidFill>
              <a:schemeClr val="tx1"/>
            </a:solidFill>
            <a:effectLst/>
            <a:latin typeface="+mj-ea"/>
            <a:ea typeface="+mj-ea"/>
          </a:endParaRPr>
        </a:p>
        <a:p>
          <a:r>
            <a:rPr kumimoji="1" lang="ja-JP" altLang="ja-JP" sz="1100">
              <a:solidFill>
                <a:srgbClr val="FF0000"/>
              </a:solidFill>
              <a:effectLst/>
              <a:latin typeface="+mj-ea"/>
              <a:ea typeface="+mj-ea"/>
              <a:cs typeface="+mn-cs"/>
            </a:rPr>
            <a:t>　</a:t>
          </a:r>
          <a:r>
            <a:rPr kumimoji="1" lang="ja-JP" altLang="ja-JP" sz="1100">
              <a:solidFill>
                <a:schemeClr val="tx1"/>
              </a:solidFill>
              <a:effectLst/>
              <a:latin typeface="+mj-ea"/>
              <a:ea typeface="+mj-ea"/>
              <a:cs typeface="+mn-cs"/>
            </a:rPr>
            <a:t>前年度に比べると一般会計地方債残高は増加したものの、公営企業や一部事務組合に係る地方債の償還が進み、下水道事業会計で</a:t>
          </a:r>
          <a:r>
            <a:rPr kumimoji="1" lang="en-US" altLang="ja-JP" sz="1100">
              <a:solidFill>
                <a:schemeClr val="tx1"/>
              </a:solidFill>
              <a:effectLst/>
              <a:latin typeface="+mj-ea"/>
              <a:ea typeface="+mj-ea"/>
              <a:cs typeface="+mn-cs"/>
            </a:rPr>
            <a:t>1</a:t>
          </a:r>
          <a:r>
            <a:rPr kumimoji="1" lang="ja-JP" altLang="ja-JP" sz="1100">
              <a:solidFill>
                <a:schemeClr val="tx1"/>
              </a:solidFill>
              <a:effectLst/>
              <a:latin typeface="+mj-ea"/>
              <a:ea typeface="+mj-ea"/>
              <a:cs typeface="+mn-cs"/>
            </a:rPr>
            <a:t>億</a:t>
          </a:r>
          <a:r>
            <a:rPr kumimoji="1" lang="en-US" altLang="ja-JP" sz="1100">
              <a:solidFill>
                <a:schemeClr val="tx1"/>
              </a:solidFill>
              <a:effectLst/>
              <a:latin typeface="+mj-ea"/>
              <a:ea typeface="+mj-ea"/>
              <a:cs typeface="+mn-cs"/>
            </a:rPr>
            <a:t>7,077</a:t>
          </a:r>
          <a:r>
            <a:rPr kumimoji="1" lang="ja-JP" altLang="ja-JP" sz="1100">
              <a:solidFill>
                <a:schemeClr val="tx1"/>
              </a:solidFill>
              <a:effectLst/>
              <a:latin typeface="+mj-ea"/>
              <a:ea typeface="+mj-ea"/>
              <a:cs typeface="+mn-cs"/>
            </a:rPr>
            <a:t>万</a:t>
          </a:r>
          <a:r>
            <a:rPr kumimoji="1" lang="en-US" altLang="ja-JP" sz="1100">
              <a:solidFill>
                <a:schemeClr val="tx1"/>
              </a:solidFill>
              <a:effectLst/>
              <a:latin typeface="+mj-ea"/>
              <a:ea typeface="+mj-ea"/>
              <a:cs typeface="+mn-cs"/>
            </a:rPr>
            <a:t>4</a:t>
          </a:r>
          <a:r>
            <a:rPr kumimoji="1" lang="ja-JP" altLang="ja-JP" sz="1100">
              <a:solidFill>
                <a:schemeClr val="tx1"/>
              </a:solidFill>
              <a:effectLst/>
              <a:latin typeface="+mj-ea"/>
              <a:ea typeface="+mj-ea"/>
              <a:cs typeface="+mn-cs"/>
            </a:rPr>
            <a:t>千円減少、猪名川上流ごみ処理施設組合で</a:t>
          </a:r>
          <a:r>
            <a:rPr kumimoji="1" lang="en-US" altLang="ja-JP" sz="1100">
              <a:solidFill>
                <a:schemeClr val="tx1"/>
              </a:solidFill>
              <a:effectLst/>
              <a:latin typeface="+mj-ea"/>
              <a:ea typeface="+mj-ea"/>
              <a:cs typeface="+mn-cs"/>
            </a:rPr>
            <a:t>1</a:t>
          </a:r>
          <a:r>
            <a:rPr kumimoji="1" lang="ja-JP" altLang="ja-JP" sz="1100">
              <a:solidFill>
                <a:schemeClr val="tx1"/>
              </a:solidFill>
              <a:effectLst/>
              <a:latin typeface="+mj-ea"/>
              <a:ea typeface="+mj-ea"/>
              <a:cs typeface="+mn-cs"/>
            </a:rPr>
            <a:t>億</a:t>
          </a:r>
          <a:r>
            <a:rPr kumimoji="1" lang="en-US" altLang="ja-JP" sz="1100">
              <a:solidFill>
                <a:schemeClr val="tx1"/>
              </a:solidFill>
              <a:effectLst/>
              <a:latin typeface="+mj-ea"/>
              <a:ea typeface="+mj-ea"/>
              <a:cs typeface="+mn-cs"/>
            </a:rPr>
            <a:t>7,161</a:t>
          </a:r>
          <a:r>
            <a:rPr kumimoji="1" lang="ja-JP" altLang="ja-JP" sz="1100">
              <a:solidFill>
                <a:schemeClr val="tx1"/>
              </a:solidFill>
              <a:effectLst/>
              <a:latin typeface="+mj-ea"/>
              <a:ea typeface="+mj-ea"/>
              <a:cs typeface="+mn-cs"/>
            </a:rPr>
            <a:t>万</a:t>
          </a:r>
          <a:r>
            <a:rPr kumimoji="1" lang="en-US" altLang="ja-JP" sz="1100">
              <a:solidFill>
                <a:schemeClr val="tx1"/>
              </a:solidFill>
              <a:effectLst/>
              <a:latin typeface="+mj-ea"/>
              <a:ea typeface="+mj-ea"/>
              <a:cs typeface="+mn-cs"/>
            </a:rPr>
            <a:t>4</a:t>
          </a:r>
          <a:r>
            <a:rPr kumimoji="1" lang="ja-JP" altLang="ja-JP" sz="1100">
              <a:solidFill>
                <a:schemeClr val="tx1"/>
              </a:solidFill>
              <a:effectLst/>
              <a:latin typeface="+mj-ea"/>
              <a:ea typeface="+mj-ea"/>
              <a:cs typeface="+mn-cs"/>
            </a:rPr>
            <a:t>千円減少となりました。</a:t>
          </a:r>
          <a:endParaRPr kumimoji="1" lang="en-US" altLang="ja-JP" sz="1100">
            <a:solidFill>
              <a:schemeClr val="tx1"/>
            </a:solidFill>
            <a:effectLst/>
            <a:latin typeface="+mj-ea"/>
            <a:ea typeface="+mj-ea"/>
            <a:cs typeface="+mn-cs"/>
          </a:endParaRPr>
        </a:p>
        <a:p>
          <a:r>
            <a:rPr kumimoji="1" lang="ja-JP" altLang="en-US" sz="1100" baseline="0">
              <a:solidFill>
                <a:schemeClr val="tx1"/>
              </a:solidFill>
              <a:effectLst/>
              <a:latin typeface="+mj-ea"/>
              <a:ea typeface="+mj-ea"/>
              <a:cs typeface="+mn-cs"/>
            </a:rPr>
            <a:t>　</a:t>
          </a:r>
          <a:r>
            <a:rPr kumimoji="1" lang="ja-JP" altLang="ja-JP" sz="1100">
              <a:solidFill>
                <a:schemeClr val="tx1"/>
              </a:solidFill>
              <a:effectLst/>
              <a:latin typeface="+mj-ea"/>
              <a:ea typeface="+mj-ea"/>
              <a:cs typeface="+mn-cs"/>
            </a:rPr>
            <a:t>また、当該事業に充てる財源として財政調整基金やまちづくり基金の残高が増加したため、将来負担額合計が</a:t>
          </a:r>
          <a:r>
            <a:rPr kumimoji="1" lang="en-US" altLang="ja-JP" sz="1100">
              <a:solidFill>
                <a:schemeClr val="tx1"/>
              </a:solidFill>
              <a:effectLst/>
              <a:latin typeface="+mj-ea"/>
              <a:ea typeface="+mj-ea"/>
              <a:cs typeface="+mn-cs"/>
            </a:rPr>
            <a:t>2</a:t>
          </a:r>
          <a:r>
            <a:rPr kumimoji="1" lang="ja-JP" altLang="ja-JP" sz="1100">
              <a:solidFill>
                <a:schemeClr val="tx1"/>
              </a:solidFill>
              <a:effectLst/>
              <a:latin typeface="+mj-ea"/>
              <a:ea typeface="+mj-ea"/>
              <a:cs typeface="+mn-cs"/>
            </a:rPr>
            <a:t>億</a:t>
          </a:r>
          <a:r>
            <a:rPr kumimoji="1" lang="en-US" altLang="ja-JP" sz="1100">
              <a:solidFill>
                <a:schemeClr val="tx1"/>
              </a:solidFill>
              <a:effectLst/>
              <a:latin typeface="+mj-ea"/>
              <a:ea typeface="+mj-ea"/>
              <a:cs typeface="+mn-cs"/>
            </a:rPr>
            <a:t>9,759</a:t>
          </a:r>
          <a:r>
            <a:rPr kumimoji="1" lang="ja-JP" altLang="ja-JP" sz="1100">
              <a:solidFill>
                <a:schemeClr val="tx1"/>
              </a:solidFill>
              <a:effectLst/>
              <a:latin typeface="+mj-ea"/>
              <a:ea typeface="+mj-ea"/>
              <a:cs typeface="+mn-cs"/>
            </a:rPr>
            <a:t>万</a:t>
          </a:r>
          <a:r>
            <a:rPr kumimoji="1" lang="en-US" altLang="ja-JP" sz="1100">
              <a:solidFill>
                <a:schemeClr val="tx1"/>
              </a:solidFill>
              <a:effectLst/>
              <a:latin typeface="+mj-ea"/>
              <a:ea typeface="+mj-ea"/>
              <a:cs typeface="+mn-cs"/>
            </a:rPr>
            <a:t>5</a:t>
          </a:r>
          <a:r>
            <a:rPr kumimoji="1" lang="ja-JP" altLang="ja-JP" sz="1100">
              <a:solidFill>
                <a:schemeClr val="tx1"/>
              </a:solidFill>
              <a:effectLst/>
              <a:latin typeface="+mj-ea"/>
              <a:ea typeface="+mj-ea"/>
              <a:cs typeface="+mn-cs"/>
            </a:rPr>
            <a:t>千円減少、充当可能財源が</a:t>
          </a:r>
          <a:r>
            <a:rPr kumimoji="1" lang="en-US" altLang="ja-JP" sz="1100">
              <a:solidFill>
                <a:schemeClr val="tx1"/>
              </a:solidFill>
              <a:effectLst/>
              <a:latin typeface="+mj-ea"/>
              <a:ea typeface="+mj-ea"/>
              <a:cs typeface="+mn-cs"/>
            </a:rPr>
            <a:t>6</a:t>
          </a:r>
          <a:r>
            <a:rPr kumimoji="1" lang="ja-JP" altLang="ja-JP" sz="1100">
              <a:solidFill>
                <a:schemeClr val="tx1"/>
              </a:solidFill>
              <a:effectLst/>
              <a:latin typeface="+mj-ea"/>
              <a:ea typeface="+mj-ea"/>
              <a:cs typeface="+mn-cs"/>
            </a:rPr>
            <a:t>億</a:t>
          </a:r>
          <a:r>
            <a:rPr kumimoji="1" lang="en-US" altLang="ja-JP" sz="1100">
              <a:solidFill>
                <a:schemeClr val="tx1"/>
              </a:solidFill>
              <a:effectLst/>
              <a:latin typeface="+mj-ea"/>
              <a:ea typeface="+mj-ea"/>
              <a:cs typeface="+mn-cs"/>
            </a:rPr>
            <a:t>228</a:t>
          </a:r>
          <a:r>
            <a:rPr kumimoji="1" lang="ja-JP" altLang="ja-JP" sz="1100">
              <a:solidFill>
                <a:schemeClr val="tx1"/>
              </a:solidFill>
              <a:effectLst/>
              <a:latin typeface="+mj-ea"/>
              <a:ea typeface="+mj-ea"/>
              <a:cs typeface="+mn-cs"/>
            </a:rPr>
            <a:t>万</a:t>
          </a:r>
          <a:r>
            <a:rPr kumimoji="1" lang="en-US" altLang="ja-JP" sz="1100">
              <a:solidFill>
                <a:schemeClr val="tx1"/>
              </a:solidFill>
              <a:effectLst/>
              <a:latin typeface="+mj-ea"/>
              <a:ea typeface="+mj-ea"/>
              <a:cs typeface="+mn-cs"/>
            </a:rPr>
            <a:t>9</a:t>
          </a:r>
          <a:r>
            <a:rPr kumimoji="1" lang="ja-JP" altLang="ja-JP" sz="1100">
              <a:solidFill>
                <a:schemeClr val="tx1"/>
              </a:solidFill>
              <a:effectLst/>
              <a:latin typeface="+mj-ea"/>
              <a:ea typeface="+mj-ea"/>
              <a:cs typeface="+mn-cs"/>
            </a:rPr>
            <a:t>千円</a:t>
          </a:r>
          <a:r>
            <a:rPr kumimoji="1" lang="ja-JP" altLang="en-US" sz="1100">
              <a:solidFill>
                <a:schemeClr val="tx1"/>
              </a:solidFill>
              <a:effectLst/>
              <a:latin typeface="+mj-ea"/>
              <a:ea typeface="+mj-ea"/>
              <a:cs typeface="+mn-cs"/>
            </a:rPr>
            <a:t>減少</a:t>
          </a:r>
          <a:r>
            <a:rPr kumimoji="1" lang="ja-JP" altLang="ja-JP" sz="1100">
              <a:solidFill>
                <a:schemeClr val="tx1"/>
              </a:solidFill>
              <a:effectLst/>
              <a:latin typeface="+mj-ea"/>
              <a:ea typeface="+mj-ea"/>
              <a:cs typeface="+mn-cs"/>
            </a:rPr>
            <a:t>したことが主な要因です。 </a:t>
          </a:r>
          <a:endParaRPr lang="ja-JP" altLang="ja-JP" sz="1100">
            <a:solidFill>
              <a:schemeClr val="tx1"/>
            </a:solidFill>
            <a:effectLst/>
            <a:latin typeface="+mj-ea"/>
            <a:ea typeface="+mj-ea"/>
          </a:endParaRPr>
        </a:p>
        <a:p>
          <a:r>
            <a:rPr kumimoji="1" lang="ja-JP" altLang="ja-JP" sz="1100">
              <a:solidFill>
                <a:schemeClr val="tx1"/>
              </a:solidFill>
              <a:effectLst/>
              <a:latin typeface="+mj-ea"/>
              <a:ea typeface="+mj-ea"/>
              <a:cs typeface="+mn-cs"/>
            </a:rPr>
            <a:t>　今後、過去に建設した大型公共施設の改修など経費の増加が見込まれるため、各財政指標を注視し、財政の健全な運営に努めます。</a:t>
          </a:r>
          <a:endParaRPr lang="ja-JP" altLang="ja-JP" sz="1100">
            <a:solidFill>
              <a:schemeClr val="tx1"/>
            </a:solidFill>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31,729
31,570
90.33
10,520,972
10,236,358
130,809
6,686,444
7,728,833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31,729
31,570
90.33
10,520,972
10,236,358
130,809
6,686,444
7,728,833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31,729
31,570
90.33
10,520,972
10,236,358
130,809
6,686,444
7,728,833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31,729
31,570
90.33
10,520,972
10,236,358
130,809
6,686,444
7,728,833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基準財政需要額は国勢調査人口の減少に伴い</a:t>
          </a:r>
          <a:r>
            <a:rPr kumimoji="1" lang="ja-JP" altLang="en-US" sz="1200">
              <a:latin typeface="ＭＳ Ｐゴシック"/>
            </a:rPr>
            <a:t>減少した一方、</a:t>
          </a:r>
          <a:r>
            <a:rPr kumimoji="1" lang="ja-JP" altLang="ja-JP" sz="1200">
              <a:solidFill>
                <a:schemeClr val="dk1"/>
              </a:solidFill>
              <a:effectLst/>
              <a:latin typeface="+mn-lt"/>
              <a:ea typeface="+mn-ea"/>
              <a:cs typeface="+mn-cs"/>
            </a:rPr>
            <a:t>基準財政収入額</a:t>
          </a:r>
          <a:r>
            <a:rPr kumimoji="1" lang="ja-JP" altLang="en-US" sz="1200">
              <a:solidFill>
                <a:schemeClr val="dk1"/>
              </a:solidFill>
              <a:effectLst/>
              <a:latin typeface="+mn-lt"/>
              <a:ea typeface="+mn-ea"/>
              <a:cs typeface="+mn-cs"/>
            </a:rPr>
            <a:t>は町税収入の減少があるものの、</a:t>
          </a:r>
          <a:r>
            <a:rPr kumimoji="1" lang="ja-JP" altLang="en-US" sz="1200">
              <a:latin typeface="ＭＳ Ｐゴシック"/>
            </a:rPr>
            <a:t>地方消費税率の引き上げによる地方消費税交付金（交付税算定上の見込額）の増額などにより増加しています。</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結果、単年度の財政力指数は上昇していますが、</a:t>
          </a:r>
          <a:r>
            <a:rPr kumimoji="1" lang="en-US" altLang="ja-JP" sz="1200">
              <a:latin typeface="ＭＳ Ｐゴシック"/>
            </a:rPr>
            <a:t>3</a:t>
          </a:r>
          <a:r>
            <a:rPr kumimoji="1" lang="ja-JP" altLang="en-US" sz="1200">
              <a:latin typeface="ＭＳ Ｐゴシック"/>
            </a:rPr>
            <a:t>ヵ年平均の財政力指数は前年度と同じとなりました。</a:t>
          </a:r>
          <a:endParaRPr kumimoji="1" lang="en-US" altLang="ja-JP" sz="1200">
            <a:latin typeface="ＭＳ Ｐゴシック"/>
          </a:endParaRPr>
        </a:p>
        <a:p>
          <a:r>
            <a:rPr kumimoji="1" lang="ja-JP" altLang="en-US" sz="1200">
              <a:latin typeface="ＭＳ Ｐゴシック"/>
            </a:rPr>
            <a:t>　自主財源は減少傾向にあるため、引き続き、人件費や公債費等の義務的経費の削減により歳出を抑制するとともに、徴収業務の強化に取り組み、財政基盤の強化に努めます。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1411</xdr:rowOff>
    </xdr:to>
    <xdr:cxnSp macro="">
      <xdr:nvCxnSpPr>
        <xdr:cNvPr id="68" name="直線コネクタ 67"/>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1411</xdr:rowOff>
    </xdr:from>
    <xdr:to>
      <xdr:col>6</xdr:col>
      <xdr:colOff>0</xdr:colOff>
      <xdr:row>43</xdr:row>
      <xdr:rowOff>1411</xdr:rowOff>
    </xdr:to>
    <xdr:cxnSp macro="">
      <xdr:nvCxnSpPr>
        <xdr:cNvPr id="71" name="直線コネクタ 70"/>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1411</xdr:rowOff>
    </xdr:to>
    <xdr:cxnSp macro="">
      <xdr:nvCxnSpPr>
        <xdr:cNvPr id="74" name="直線コネクタ 73"/>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1411</xdr:rowOff>
    </xdr:from>
    <xdr:to>
      <xdr:col>3</xdr:col>
      <xdr:colOff>279400</xdr:colOff>
      <xdr:row>43</xdr:row>
      <xdr:rowOff>1411</xdr:rowOff>
    </xdr:to>
    <xdr:cxnSp macro="">
      <xdr:nvCxnSpPr>
        <xdr:cNvPr id="77" name="直線コネクタ 76"/>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9" name="円/楕円 88"/>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90" name="テキスト ボックス 89"/>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122061</xdr:rowOff>
    </xdr:from>
    <xdr:to>
      <xdr:col>4</xdr:col>
      <xdr:colOff>533400</xdr:colOff>
      <xdr:row>43</xdr:row>
      <xdr:rowOff>52211</xdr:rowOff>
    </xdr:to>
    <xdr:sp macro="" textlink="">
      <xdr:nvSpPr>
        <xdr:cNvPr id="91" name="円/楕円 90"/>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36988</xdr:rowOff>
    </xdr:from>
    <xdr:ext cx="762000" cy="259045"/>
    <xdr:sp macro="" textlink="">
      <xdr:nvSpPr>
        <xdr:cNvPr id="92" name="テキスト ボックス 91"/>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122061</xdr:rowOff>
    </xdr:from>
    <xdr:to>
      <xdr:col>3</xdr:col>
      <xdr:colOff>330200</xdr:colOff>
      <xdr:row>43</xdr:row>
      <xdr:rowOff>52211</xdr:rowOff>
    </xdr:to>
    <xdr:sp macro="" textlink="">
      <xdr:nvSpPr>
        <xdr:cNvPr id="93" name="円/楕円 92"/>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36988</xdr:rowOff>
    </xdr:from>
    <xdr:ext cx="762000" cy="259045"/>
    <xdr:sp macro="" textlink="">
      <xdr:nvSpPr>
        <xdr:cNvPr id="94" name="テキスト ボックス 93"/>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122061</xdr:rowOff>
    </xdr:from>
    <xdr:to>
      <xdr:col>2</xdr:col>
      <xdr:colOff>127000</xdr:colOff>
      <xdr:row>43</xdr:row>
      <xdr:rowOff>52211</xdr:rowOff>
    </xdr:to>
    <xdr:sp macro="" textlink="">
      <xdr:nvSpPr>
        <xdr:cNvPr id="95" name="円/楕円 94"/>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36988</xdr:rowOff>
    </xdr:from>
    <xdr:ext cx="762000" cy="259045"/>
    <xdr:sp macro="" textlink="">
      <xdr:nvSpPr>
        <xdr:cNvPr id="96" name="テキスト ボックス 95"/>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経常経費全体は前年度を下回った一方、普通交付税、</a:t>
          </a:r>
          <a:r>
            <a:rPr kumimoji="1" lang="ja-JP" altLang="ja-JP" sz="1200">
              <a:solidFill>
                <a:schemeClr val="dk1"/>
              </a:solidFill>
              <a:effectLst/>
              <a:latin typeface="+mn-lt"/>
              <a:ea typeface="+mn-ea"/>
              <a:cs typeface="+mn-cs"/>
            </a:rPr>
            <a:t>地方消費税交付金</a:t>
          </a:r>
          <a:r>
            <a:rPr kumimoji="1" lang="ja-JP" altLang="en-US" sz="1200">
              <a:solidFill>
                <a:schemeClr val="dk1"/>
              </a:solidFill>
              <a:effectLst/>
              <a:latin typeface="+mn-lt"/>
              <a:ea typeface="+mn-ea"/>
              <a:cs typeface="+mn-cs"/>
            </a:rPr>
            <a:t>等</a:t>
          </a:r>
          <a:r>
            <a:rPr kumimoji="1" lang="ja-JP" altLang="en-US" sz="1200">
              <a:latin typeface="ＭＳ Ｐゴシック"/>
            </a:rPr>
            <a:t>の減少により経常一般財源が大幅に減少した結果、対前年度</a:t>
          </a:r>
          <a:r>
            <a:rPr kumimoji="1" lang="en-US" altLang="ja-JP" sz="1200">
              <a:latin typeface="ＭＳ Ｐゴシック"/>
            </a:rPr>
            <a:t>4.4</a:t>
          </a:r>
          <a:r>
            <a:rPr kumimoji="1" lang="ja-JP" altLang="en-US" sz="1200">
              <a:latin typeface="ＭＳ Ｐゴシック"/>
            </a:rPr>
            <a:t>ポイントの悪化となりました。</a:t>
          </a:r>
          <a:endParaRPr kumimoji="1" lang="en-US" altLang="ja-JP" sz="1200">
            <a:latin typeface="ＭＳ Ｐゴシック"/>
          </a:endParaRPr>
        </a:p>
        <a:p>
          <a:r>
            <a:rPr kumimoji="1" lang="ja-JP" altLang="en-US" sz="1200">
              <a:latin typeface="ＭＳ Ｐゴシック"/>
            </a:rPr>
            <a:t>　引き続き人件費の抑制や、地方債発行の抑制など義務的経費の抑制に努めます。</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136144</xdr:rowOff>
    </xdr:from>
    <xdr:to>
      <xdr:col>7</xdr:col>
      <xdr:colOff>152400</xdr:colOff>
      <xdr:row>64</xdr:row>
      <xdr:rowOff>5588</xdr:rowOff>
    </xdr:to>
    <xdr:cxnSp macro="">
      <xdr:nvCxnSpPr>
        <xdr:cNvPr id="129" name="直線コネクタ 128"/>
        <xdr:cNvCxnSpPr/>
      </xdr:nvCxnSpPr>
      <xdr:spPr>
        <a:xfrm>
          <a:off x="4114800" y="10766044"/>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136144</xdr:rowOff>
    </xdr:from>
    <xdr:to>
      <xdr:col>6</xdr:col>
      <xdr:colOff>0</xdr:colOff>
      <xdr:row>63</xdr:row>
      <xdr:rowOff>51562</xdr:rowOff>
    </xdr:to>
    <xdr:cxnSp macro="">
      <xdr:nvCxnSpPr>
        <xdr:cNvPr id="132" name="直線コネクタ 131"/>
        <xdr:cNvCxnSpPr/>
      </xdr:nvCxnSpPr>
      <xdr:spPr>
        <a:xfrm flipV="1">
          <a:off x="3225800" y="107660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99822</xdr:rowOff>
    </xdr:to>
    <xdr:cxnSp macro="">
      <xdr:nvCxnSpPr>
        <xdr:cNvPr id="135" name="直線コネクタ 134"/>
        <xdr:cNvCxnSpPr/>
      </xdr:nvCxnSpPr>
      <xdr:spPr>
        <a:xfrm flipV="1">
          <a:off x="2336800" y="1085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63</xdr:row>
      <xdr:rowOff>157734</xdr:rowOff>
    </xdr:to>
    <xdr:cxnSp macro="">
      <xdr:nvCxnSpPr>
        <xdr:cNvPr id="138" name="直線コネクタ 137"/>
        <xdr:cNvCxnSpPr/>
      </xdr:nvCxnSpPr>
      <xdr:spPr>
        <a:xfrm flipV="1">
          <a:off x="1447800" y="1090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126238</xdr:rowOff>
    </xdr:from>
    <xdr:to>
      <xdr:col>7</xdr:col>
      <xdr:colOff>203200</xdr:colOff>
      <xdr:row>64</xdr:row>
      <xdr:rowOff>56388</xdr:rowOff>
    </xdr:to>
    <xdr:sp macro="" textlink="">
      <xdr:nvSpPr>
        <xdr:cNvPr id="148" name="円/楕円 147"/>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142765</xdr:rowOff>
    </xdr:from>
    <xdr:ext cx="762000" cy="259045"/>
    <xdr:sp macro="" textlink="">
      <xdr:nvSpPr>
        <xdr:cNvPr id="149" name="財政構造の弾力性該当値テキスト"/>
        <xdr:cNvSpPr txBox="1"/>
      </xdr:nvSpPr>
      <xdr:spPr>
        <a:xfrm>
          <a:off x="50419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85344</xdr:rowOff>
    </xdr:from>
    <xdr:to>
      <xdr:col>6</xdr:col>
      <xdr:colOff>50800</xdr:colOff>
      <xdr:row>63</xdr:row>
      <xdr:rowOff>15494</xdr:rowOff>
    </xdr:to>
    <xdr:sp macro="" textlink="">
      <xdr:nvSpPr>
        <xdr:cNvPr id="150" name="円/楕円 149"/>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51" name="テキスト ボックス 150"/>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2" name="円/楕円 151"/>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112539</xdr:rowOff>
    </xdr:from>
    <xdr:ext cx="762000" cy="259045"/>
    <xdr:sp macro="" textlink="">
      <xdr:nvSpPr>
        <xdr:cNvPr id="153" name="テキスト ボックス 152"/>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4" name="円/楕円 153"/>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55" name="テキスト ボックス 154"/>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6" name="円/楕円 155"/>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21861</xdr:rowOff>
    </xdr:from>
    <xdr:ext cx="762000" cy="259045"/>
    <xdr:sp macro="" textlink="">
      <xdr:nvSpPr>
        <xdr:cNvPr id="157" name="テキスト ボックス 156"/>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[134,442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人件費は</a:t>
          </a:r>
          <a:r>
            <a:rPr kumimoji="1" lang="en-US" altLang="ja-JP" sz="1200">
              <a:latin typeface="ＭＳ Ｐゴシック"/>
            </a:rPr>
            <a:t>0.1</a:t>
          </a:r>
          <a:r>
            <a:rPr kumimoji="1" lang="ja-JP" altLang="en-US" sz="1200">
              <a:latin typeface="ＭＳ Ｐゴシック"/>
            </a:rPr>
            <a:t>％、物件費は</a:t>
          </a:r>
          <a:r>
            <a:rPr kumimoji="1" lang="en-US" altLang="ja-JP" sz="1200">
              <a:latin typeface="ＭＳ Ｐゴシック"/>
            </a:rPr>
            <a:t>0.3</a:t>
          </a:r>
          <a:r>
            <a:rPr kumimoji="1" lang="ja-JP" altLang="en-US" sz="1200">
              <a:latin typeface="ＭＳ Ｐゴシック"/>
            </a:rPr>
            <a:t>％それぞれ微増となっています。</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類似団体と比較して</a:t>
          </a:r>
          <a:r>
            <a:rPr kumimoji="1" lang="en-US" altLang="ja-JP" sz="1200">
              <a:latin typeface="ＭＳ Ｐゴシック"/>
            </a:rPr>
            <a:t>20,829</a:t>
          </a:r>
          <a:r>
            <a:rPr kumimoji="1" lang="ja-JP" altLang="en-US" sz="1200">
              <a:latin typeface="ＭＳ Ｐゴシック"/>
            </a:rPr>
            <a:t>円高くなっていますが、</a:t>
          </a:r>
          <a:r>
            <a:rPr kumimoji="1" lang="ja-JP" altLang="ja-JP" sz="1200">
              <a:solidFill>
                <a:schemeClr val="dk1"/>
              </a:solidFill>
              <a:effectLst/>
              <a:latin typeface="+mn-lt"/>
              <a:ea typeface="+mn-ea"/>
              <a:cs typeface="+mn-cs"/>
            </a:rPr>
            <a:t>これまでニュータウン開発に伴う人口の増加によって、住民ニーズとしては阪神間他都市と同様のサービスが求められ、大型公共施設整備を行ったこと、また、町単独の消防本部を設置していることが要因と考えられます。</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159274</xdr:rowOff>
    </xdr:from>
    <xdr:to>
      <xdr:col>7</xdr:col>
      <xdr:colOff>152400</xdr:colOff>
      <xdr:row>81</xdr:row>
      <xdr:rowOff>159868</xdr:rowOff>
    </xdr:to>
    <xdr:cxnSp macro="">
      <xdr:nvCxnSpPr>
        <xdr:cNvPr id="190" name="直線コネクタ 189"/>
        <xdr:cNvCxnSpPr/>
      </xdr:nvCxnSpPr>
      <xdr:spPr>
        <a:xfrm>
          <a:off x="4114800" y="14046724"/>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134603</xdr:rowOff>
    </xdr:from>
    <xdr:to>
      <xdr:col>6</xdr:col>
      <xdr:colOff>0</xdr:colOff>
      <xdr:row>81</xdr:row>
      <xdr:rowOff>159274</xdr:rowOff>
    </xdr:to>
    <xdr:cxnSp macro="">
      <xdr:nvCxnSpPr>
        <xdr:cNvPr id="193" name="直線コネクタ 192"/>
        <xdr:cNvCxnSpPr/>
      </xdr:nvCxnSpPr>
      <xdr:spPr>
        <a:xfrm>
          <a:off x="3225800" y="14022053"/>
          <a:ext cx="889000" cy="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110516</xdr:rowOff>
    </xdr:from>
    <xdr:to>
      <xdr:col>4</xdr:col>
      <xdr:colOff>482600</xdr:colOff>
      <xdr:row>81</xdr:row>
      <xdr:rowOff>134603</xdr:rowOff>
    </xdr:to>
    <xdr:cxnSp macro="">
      <xdr:nvCxnSpPr>
        <xdr:cNvPr id="196" name="直線コネクタ 195"/>
        <xdr:cNvCxnSpPr/>
      </xdr:nvCxnSpPr>
      <xdr:spPr>
        <a:xfrm>
          <a:off x="2336800" y="13997966"/>
          <a:ext cx="889000" cy="2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110516</xdr:rowOff>
    </xdr:from>
    <xdr:to>
      <xdr:col>3</xdr:col>
      <xdr:colOff>279400</xdr:colOff>
      <xdr:row>81</xdr:row>
      <xdr:rowOff>118779</xdr:rowOff>
    </xdr:to>
    <xdr:cxnSp macro="">
      <xdr:nvCxnSpPr>
        <xdr:cNvPr id="199" name="直線コネクタ 198"/>
        <xdr:cNvCxnSpPr/>
      </xdr:nvCxnSpPr>
      <xdr:spPr>
        <a:xfrm flipV="1">
          <a:off x="1447800" y="13997966"/>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109068</xdr:rowOff>
    </xdr:from>
    <xdr:to>
      <xdr:col>7</xdr:col>
      <xdr:colOff>203200</xdr:colOff>
      <xdr:row>82</xdr:row>
      <xdr:rowOff>39218</xdr:rowOff>
    </xdr:to>
    <xdr:sp macro="" textlink="">
      <xdr:nvSpPr>
        <xdr:cNvPr id="209" name="円/楕円 208"/>
        <xdr:cNvSpPr/>
      </xdr:nvSpPr>
      <xdr:spPr>
        <a:xfrm>
          <a:off x="4902200" y="139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81145</xdr:rowOff>
    </xdr:from>
    <xdr:ext cx="762000" cy="259045"/>
    <xdr:sp macro="" textlink="">
      <xdr:nvSpPr>
        <xdr:cNvPr id="210" name="人件費・物件費等の状況該当値テキスト"/>
        <xdr:cNvSpPr txBox="1"/>
      </xdr:nvSpPr>
      <xdr:spPr>
        <a:xfrm>
          <a:off x="5041900" y="1396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134,442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108474</xdr:rowOff>
    </xdr:from>
    <xdr:to>
      <xdr:col>6</xdr:col>
      <xdr:colOff>50800</xdr:colOff>
      <xdr:row>82</xdr:row>
      <xdr:rowOff>38624</xdr:rowOff>
    </xdr:to>
    <xdr:sp macro="" textlink="">
      <xdr:nvSpPr>
        <xdr:cNvPr id="211" name="円/楕円 210"/>
        <xdr:cNvSpPr/>
      </xdr:nvSpPr>
      <xdr:spPr>
        <a:xfrm>
          <a:off x="4064000" y="13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23401</xdr:rowOff>
    </xdr:from>
    <xdr:ext cx="736600" cy="259045"/>
    <xdr:sp macro="" textlink="">
      <xdr:nvSpPr>
        <xdr:cNvPr id="212" name="テキスト ボックス 211"/>
        <xdr:cNvSpPr txBox="1"/>
      </xdr:nvSpPr>
      <xdr:spPr>
        <a:xfrm>
          <a:off x="3733800" y="14082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83803</xdr:rowOff>
    </xdr:from>
    <xdr:to>
      <xdr:col>4</xdr:col>
      <xdr:colOff>533400</xdr:colOff>
      <xdr:row>82</xdr:row>
      <xdr:rowOff>13953</xdr:rowOff>
    </xdr:to>
    <xdr:sp macro="" textlink="">
      <xdr:nvSpPr>
        <xdr:cNvPr id="213" name="円/楕円 212"/>
        <xdr:cNvSpPr/>
      </xdr:nvSpPr>
      <xdr:spPr>
        <a:xfrm>
          <a:off x="3175000" y="139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170180</xdr:rowOff>
    </xdr:from>
    <xdr:ext cx="762000" cy="259045"/>
    <xdr:sp macro="" textlink="">
      <xdr:nvSpPr>
        <xdr:cNvPr id="214" name="テキスト ボックス 213"/>
        <xdr:cNvSpPr txBox="1"/>
      </xdr:nvSpPr>
      <xdr:spPr>
        <a:xfrm>
          <a:off x="2844800" y="1405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59716</xdr:rowOff>
    </xdr:from>
    <xdr:to>
      <xdr:col>3</xdr:col>
      <xdr:colOff>330200</xdr:colOff>
      <xdr:row>81</xdr:row>
      <xdr:rowOff>161316</xdr:rowOff>
    </xdr:to>
    <xdr:sp macro="" textlink="">
      <xdr:nvSpPr>
        <xdr:cNvPr id="215" name="円/楕円 214"/>
        <xdr:cNvSpPr/>
      </xdr:nvSpPr>
      <xdr:spPr>
        <a:xfrm>
          <a:off x="2286000" y="1394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146093</xdr:rowOff>
    </xdr:from>
    <xdr:ext cx="762000" cy="259045"/>
    <xdr:sp macro="" textlink="">
      <xdr:nvSpPr>
        <xdr:cNvPr id="216" name="テキスト ボックス 215"/>
        <xdr:cNvSpPr txBox="1"/>
      </xdr:nvSpPr>
      <xdr:spPr>
        <a:xfrm>
          <a:off x="1955800" y="1403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67979</xdr:rowOff>
    </xdr:from>
    <xdr:to>
      <xdr:col>2</xdr:col>
      <xdr:colOff>127000</xdr:colOff>
      <xdr:row>81</xdr:row>
      <xdr:rowOff>169579</xdr:rowOff>
    </xdr:to>
    <xdr:sp macro="" textlink="">
      <xdr:nvSpPr>
        <xdr:cNvPr id="217" name="円/楕円 216"/>
        <xdr:cNvSpPr/>
      </xdr:nvSpPr>
      <xdr:spPr>
        <a:xfrm>
          <a:off x="1397000" y="139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154356</xdr:rowOff>
    </xdr:from>
    <xdr:ext cx="762000" cy="259045"/>
    <xdr:sp macro="" textlink="">
      <xdr:nvSpPr>
        <xdr:cNvPr id="218" name="テキスト ボックス 217"/>
        <xdr:cNvSpPr txBox="1"/>
      </xdr:nvSpPr>
      <xdr:spPr>
        <a:xfrm>
          <a:off x="1066800" y="1404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ラスパイレス指数算定に用いる国家公務員と町職員との階層変動の差が前年度と比べ影響が大きかったことや、国の給与水準を上回る退職者の影響等によりラスパイレス指数は</a:t>
          </a:r>
          <a:r>
            <a:rPr kumimoji="1" lang="en-US" altLang="ja-JP" sz="1200">
              <a:solidFill>
                <a:schemeClr val="dk1"/>
              </a:solidFill>
              <a:effectLst/>
              <a:latin typeface="+mj-ea"/>
              <a:ea typeface="+mj-ea"/>
              <a:cs typeface="+mn-cs"/>
            </a:rPr>
            <a:t>100.9</a:t>
          </a:r>
          <a:r>
            <a:rPr kumimoji="1" lang="ja-JP" altLang="ja-JP" sz="1200">
              <a:solidFill>
                <a:schemeClr val="dk1"/>
              </a:solidFill>
              <a:effectLst/>
              <a:latin typeface="+mj-ea"/>
              <a:ea typeface="+mj-ea"/>
              <a:cs typeface="+mn-cs"/>
            </a:rPr>
            <a:t>と前年度から</a:t>
          </a:r>
          <a:r>
            <a:rPr kumimoji="1" lang="en-US" altLang="ja-JP" sz="1200">
              <a:solidFill>
                <a:schemeClr val="dk1"/>
              </a:solidFill>
              <a:effectLst/>
              <a:latin typeface="+mj-ea"/>
              <a:ea typeface="+mj-ea"/>
              <a:cs typeface="+mn-cs"/>
            </a:rPr>
            <a:t>0.2</a:t>
          </a:r>
          <a:r>
            <a:rPr kumimoji="1" lang="ja-JP" altLang="ja-JP" sz="1200">
              <a:solidFill>
                <a:schemeClr val="dk1"/>
              </a:solidFill>
              <a:effectLst/>
              <a:latin typeface="+mj-ea"/>
              <a:ea typeface="+mj-ea"/>
              <a:cs typeface="+mn-cs"/>
            </a:rPr>
            <a:t>ポイント改善しました。</a:t>
          </a:r>
          <a:endParaRPr lang="ja-JP" altLang="ja-JP" sz="1200">
            <a:effectLst/>
            <a:latin typeface="+mj-ea"/>
            <a:ea typeface="+mj-ea"/>
          </a:endParaRPr>
        </a:p>
        <a:p>
          <a:r>
            <a:rPr kumimoji="1" lang="ja-JP" altLang="ja-JP" sz="1200">
              <a:solidFill>
                <a:schemeClr val="dk1"/>
              </a:solidFill>
              <a:effectLst/>
              <a:latin typeface="+mj-ea"/>
              <a:ea typeface="+mj-ea"/>
              <a:cs typeface="+mn-cs"/>
            </a:rPr>
            <a:t>　これまでも職員数の定員適正化等に取り組んできましたが、今後においても、国との均衡を考慮しながら、職員定数適正化に</a:t>
          </a:r>
          <a:r>
            <a:rPr kumimoji="1" lang="ja-JP" altLang="en-US" sz="1200">
              <a:solidFill>
                <a:schemeClr val="dk1"/>
              </a:solidFill>
              <a:effectLst/>
              <a:latin typeface="+mj-ea"/>
              <a:ea typeface="+mj-ea"/>
              <a:cs typeface="+mn-cs"/>
            </a:rPr>
            <a:t>努めます</a:t>
          </a:r>
          <a:r>
            <a:rPr kumimoji="1" lang="ja-JP" altLang="ja-JP" sz="1200">
              <a:solidFill>
                <a:schemeClr val="dk1"/>
              </a:solidFill>
              <a:effectLst/>
              <a:latin typeface="+mj-ea"/>
              <a:ea typeface="+mj-ea"/>
              <a:cs typeface="+mn-cs"/>
            </a:rPr>
            <a:t>。</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120227</xdr:rowOff>
    </xdr:to>
    <xdr:cxnSp macro="">
      <xdr:nvCxnSpPr>
        <xdr:cNvPr id="252" name="直線コネクタ 251"/>
        <xdr:cNvCxnSpPr/>
      </xdr:nvCxnSpPr>
      <xdr:spPr>
        <a:xfrm flipV="1">
          <a:off x="16179800" y="14677389"/>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85</xdr:row>
      <xdr:rowOff>120227</xdr:rowOff>
    </xdr:to>
    <xdr:cxnSp macro="">
      <xdr:nvCxnSpPr>
        <xdr:cNvPr id="255" name="直線コネクタ 254"/>
        <xdr:cNvCxnSpPr/>
      </xdr:nvCxnSpPr>
      <xdr:spPr>
        <a:xfrm>
          <a:off x="15290800" y="1445217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84</xdr:row>
      <xdr:rowOff>50377</xdr:rowOff>
    </xdr:to>
    <xdr:cxnSp macro="">
      <xdr:nvCxnSpPr>
        <xdr:cNvPr id="258" name="直線コネクタ 257"/>
        <xdr:cNvCxnSpPr/>
      </xdr:nvCxnSpPr>
      <xdr:spPr>
        <a:xfrm>
          <a:off x="14401800" y="144200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18204</xdr:rowOff>
    </xdr:from>
    <xdr:to>
      <xdr:col>21</xdr:col>
      <xdr:colOff>0</xdr:colOff>
      <xdr:row>89</xdr:row>
      <xdr:rowOff>45720</xdr:rowOff>
    </xdr:to>
    <xdr:cxnSp macro="">
      <xdr:nvCxnSpPr>
        <xdr:cNvPr id="261" name="直線コネクタ 260"/>
        <xdr:cNvCxnSpPr/>
      </xdr:nvCxnSpPr>
      <xdr:spPr>
        <a:xfrm flipV="1">
          <a:off x="13512800" y="14420004"/>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1" name="円/楕円 270"/>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2"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3" name="円/楕円 272"/>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4" name="テキスト ボックス 273"/>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5" name="円/楕円 274"/>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85954</xdr:rowOff>
    </xdr:from>
    <xdr:ext cx="762000" cy="259045"/>
    <xdr:sp macro="" textlink="">
      <xdr:nvSpPr>
        <xdr:cNvPr id="276" name="テキスト ボックス 275"/>
        <xdr:cNvSpPr txBox="1"/>
      </xdr:nvSpPr>
      <xdr:spPr>
        <a:xfrm>
          <a:off x="14909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138854</xdr:rowOff>
    </xdr:from>
    <xdr:to>
      <xdr:col>21</xdr:col>
      <xdr:colOff>50800</xdr:colOff>
      <xdr:row>84</xdr:row>
      <xdr:rowOff>69004</xdr:rowOff>
    </xdr:to>
    <xdr:sp macro="" textlink="">
      <xdr:nvSpPr>
        <xdr:cNvPr id="277" name="円/楕円 276"/>
        <xdr:cNvSpPr/>
      </xdr:nvSpPr>
      <xdr:spPr>
        <a:xfrm>
          <a:off x="14351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53781</xdr:rowOff>
    </xdr:from>
    <xdr:ext cx="762000" cy="259045"/>
    <xdr:sp macro="" textlink="">
      <xdr:nvSpPr>
        <xdr:cNvPr id="278" name="テキスト ボックス 277"/>
        <xdr:cNvSpPr txBox="1"/>
      </xdr:nvSpPr>
      <xdr:spPr>
        <a:xfrm>
          <a:off x="14020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79" name="円/楕円 278"/>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0" name="テキスト ボックス 279"/>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当町では人口千人当たりの職員数は、</a:t>
          </a:r>
          <a:r>
            <a:rPr kumimoji="1" lang="en-US" altLang="ja-JP" sz="1200">
              <a:solidFill>
                <a:schemeClr val="dk1"/>
              </a:solidFill>
              <a:effectLst/>
              <a:latin typeface="+mj-ea"/>
              <a:ea typeface="+mj-ea"/>
              <a:cs typeface="+mn-cs"/>
            </a:rPr>
            <a:t>7.50</a:t>
          </a:r>
          <a:r>
            <a:rPr kumimoji="1" lang="ja-JP" altLang="ja-JP" sz="1200">
              <a:solidFill>
                <a:schemeClr val="dk1"/>
              </a:solidFill>
              <a:effectLst/>
              <a:latin typeface="+mj-ea"/>
              <a:ea typeface="+mj-ea"/>
              <a:cs typeface="+mn-cs"/>
            </a:rPr>
            <a:t>人と前年度と比較して</a:t>
          </a:r>
          <a:r>
            <a:rPr kumimoji="1" lang="en-US" altLang="ja-JP" sz="1200">
              <a:solidFill>
                <a:schemeClr val="dk1"/>
              </a:solidFill>
              <a:effectLst/>
              <a:latin typeface="+mj-ea"/>
              <a:ea typeface="+mj-ea"/>
              <a:cs typeface="+mn-cs"/>
            </a:rPr>
            <a:t>0.06</a:t>
          </a:r>
          <a:r>
            <a:rPr kumimoji="1" lang="ja-JP" altLang="ja-JP" sz="1200">
              <a:solidFill>
                <a:schemeClr val="dk1"/>
              </a:solidFill>
              <a:effectLst/>
              <a:latin typeface="+mj-ea"/>
              <a:ea typeface="+mj-ea"/>
              <a:cs typeface="+mn-cs"/>
            </a:rPr>
            <a:t>ポイント減少しています。職員数は</a:t>
          </a:r>
          <a:r>
            <a:rPr kumimoji="1" lang="en-US" altLang="ja-JP" sz="1200">
              <a:solidFill>
                <a:schemeClr val="dk1"/>
              </a:solidFill>
              <a:effectLst/>
              <a:latin typeface="+mj-ea"/>
              <a:ea typeface="+mj-ea"/>
              <a:cs typeface="+mn-cs"/>
            </a:rPr>
            <a:t>238</a:t>
          </a:r>
          <a:r>
            <a:rPr kumimoji="1" lang="ja-JP" altLang="ja-JP" sz="1200">
              <a:solidFill>
                <a:schemeClr val="dk1"/>
              </a:solidFill>
              <a:effectLst/>
              <a:latin typeface="+mj-ea"/>
              <a:ea typeface="+mj-ea"/>
              <a:cs typeface="+mn-cs"/>
            </a:rPr>
            <a:t>人で前年度から</a:t>
          </a:r>
          <a:r>
            <a:rPr kumimoji="1" lang="en-US" altLang="ja-JP" sz="1200">
              <a:solidFill>
                <a:schemeClr val="dk1"/>
              </a:solidFill>
              <a:effectLst/>
              <a:latin typeface="+mj-ea"/>
              <a:ea typeface="+mj-ea"/>
              <a:cs typeface="+mn-cs"/>
            </a:rPr>
            <a:t>2</a:t>
          </a:r>
          <a:r>
            <a:rPr kumimoji="1" lang="ja-JP" altLang="ja-JP" sz="1200">
              <a:solidFill>
                <a:schemeClr val="dk1"/>
              </a:solidFill>
              <a:effectLst/>
              <a:latin typeface="+mj-ea"/>
              <a:ea typeface="+mj-ea"/>
              <a:cs typeface="+mn-cs"/>
            </a:rPr>
            <a:t>人減少しています。</a:t>
          </a:r>
          <a:endParaRPr lang="ja-JP" altLang="ja-JP" sz="1200">
            <a:effectLst/>
            <a:latin typeface="+mj-ea"/>
            <a:ea typeface="+mj-ea"/>
          </a:endParaRPr>
        </a:p>
        <a:p>
          <a:r>
            <a:rPr kumimoji="1" lang="ja-JP" altLang="ja-JP" sz="1200">
              <a:solidFill>
                <a:schemeClr val="dk1"/>
              </a:solidFill>
              <a:effectLst/>
              <a:latin typeface="+mj-ea"/>
              <a:ea typeface="+mj-ea"/>
              <a:cs typeface="+mn-cs"/>
            </a:rPr>
            <a:t>　類似団体と比較して</a:t>
          </a:r>
          <a:r>
            <a:rPr kumimoji="1" lang="en-US" altLang="ja-JP" sz="1200">
              <a:solidFill>
                <a:schemeClr val="dk1"/>
              </a:solidFill>
              <a:effectLst/>
              <a:latin typeface="+mj-ea"/>
              <a:ea typeface="+mj-ea"/>
              <a:cs typeface="+mn-cs"/>
            </a:rPr>
            <a:t>1.08</a:t>
          </a:r>
          <a:r>
            <a:rPr kumimoji="1" lang="ja-JP" altLang="ja-JP" sz="1200">
              <a:solidFill>
                <a:schemeClr val="dk1"/>
              </a:solidFill>
              <a:effectLst/>
              <a:latin typeface="+mj-ea"/>
              <a:ea typeface="+mj-ea"/>
              <a:cs typeface="+mn-cs"/>
            </a:rPr>
            <a:t>ポイント高くなっていますが、町単独で消防本部を設置していることが職員数を押し上げる要因となっています。</a:t>
          </a:r>
          <a:endParaRPr lang="ja-JP" altLang="ja-JP" sz="12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78015</xdr:rowOff>
    </xdr:from>
    <xdr:to>
      <xdr:col>24</xdr:col>
      <xdr:colOff>558800</xdr:colOff>
      <xdr:row>61</xdr:row>
      <xdr:rowOff>88356</xdr:rowOff>
    </xdr:to>
    <xdr:cxnSp macro="">
      <xdr:nvCxnSpPr>
        <xdr:cNvPr id="317" name="直線コネクタ 316"/>
        <xdr:cNvCxnSpPr/>
      </xdr:nvCxnSpPr>
      <xdr:spPr>
        <a:xfrm flipV="1">
          <a:off x="16179800" y="1053646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8"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86632</xdr:rowOff>
    </xdr:from>
    <xdr:to>
      <xdr:col>23</xdr:col>
      <xdr:colOff>406400</xdr:colOff>
      <xdr:row>61</xdr:row>
      <xdr:rowOff>88356</xdr:rowOff>
    </xdr:to>
    <xdr:cxnSp macro="">
      <xdr:nvCxnSpPr>
        <xdr:cNvPr id="320" name="直線コネクタ 319"/>
        <xdr:cNvCxnSpPr/>
      </xdr:nvCxnSpPr>
      <xdr:spPr>
        <a:xfrm>
          <a:off x="15290800" y="1054508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2" name="テキスト ボックス 321"/>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76291</xdr:rowOff>
    </xdr:from>
    <xdr:to>
      <xdr:col>22</xdr:col>
      <xdr:colOff>203200</xdr:colOff>
      <xdr:row>61</xdr:row>
      <xdr:rowOff>86632</xdr:rowOff>
    </xdr:to>
    <xdr:cxnSp macro="">
      <xdr:nvCxnSpPr>
        <xdr:cNvPr id="323" name="直線コネクタ 322"/>
        <xdr:cNvCxnSpPr/>
      </xdr:nvCxnSpPr>
      <xdr:spPr>
        <a:xfrm>
          <a:off x="14401800" y="1053474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5" name="テキスト ボックス 324"/>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53884</xdr:rowOff>
    </xdr:from>
    <xdr:to>
      <xdr:col>21</xdr:col>
      <xdr:colOff>0</xdr:colOff>
      <xdr:row>61</xdr:row>
      <xdr:rowOff>76291</xdr:rowOff>
    </xdr:to>
    <xdr:cxnSp macro="">
      <xdr:nvCxnSpPr>
        <xdr:cNvPr id="326" name="直線コネクタ 325"/>
        <xdr:cNvCxnSpPr/>
      </xdr:nvCxnSpPr>
      <xdr:spPr>
        <a:xfrm>
          <a:off x="13512800" y="10512334"/>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0" name="テキスト ボックス 329"/>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27215</xdr:rowOff>
    </xdr:from>
    <xdr:to>
      <xdr:col>24</xdr:col>
      <xdr:colOff>609600</xdr:colOff>
      <xdr:row>61</xdr:row>
      <xdr:rowOff>128815</xdr:rowOff>
    </xdr:to>
    <xdr:sp macro="" textlink="">
      <xdr:nvSpPr>
        <xdr:cNvPr id="336" name="円/楕円 335"/>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170742</xdr:rowOff>
    </xdr:from>
    <xdr:ext cx="762000" cy="259045"/>
    <xdr:sp macro="" textlink="">
      <xdr:nvSpPr>
        <xdr:cNvPr id="337" name="定員管理の状況該当値テキスト"/>
        <xdr:cNvSpPr txBox="1"/>
      </xdr:nvSpPr>
      <xdr:spPr>
        <a:xfrm>
          <a:off x="17106900" y="104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37556</xdr:rowOff>
    </xdr:from>
    <xdr:to>
      <xdr:col>23</xdr:col>
      <xdr:colOff>457200</xdr:colOff>
      <xdr:row>61</xdr:row>
      <xdr:rowOff>139156</xdr:rowOff>
    </xdr:to>
    <xdr:sp macro="" textlink="">
      <xdr:nvSpPr>
        <xdr:cNvPr id="338" name="円/楕円 337"/>
        <xdr:cNvSpPr/>
      </xdr:nvSpPr>
      <xdr:spPr>
        <a:xfrm>
          <a:off x="16129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123933</xdr:rowOff>
    </xdr:from>
    <xdr:ext cx="736600" cy="259045"/>
    <xdr:sp macro="" textlink="">
      <xdr:nvSpPr>
        <xdr:cNvPr id="339" name="テキスト ボックス 338"/>
        <xdr:cNvSpPr txBox="1"/>
      </xdr:nvSpPr>
      <xdr:spPr>
        <a:xfrm>
          <a:off x="15798800" y="1058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35832</xdr:rowOff>
    </xdr:from>
    <xdr:to>
      <xdr:col>22</xdr:col>
      <xdr:colOff>254000</xdr:colOff>
      <xdr:row>61</xdr:row>
      <xdr:rowOff>137432</xdr:rowOff>
    </xdr:to>
    <xdr:sp macro="" textlink="">
      <xdr:nvSpPr>
        <xdr:cNvPr id="340" name="円/楕円 339"/>
        <xdr:cNvSpPr/>
      </xdr:nvSpPr>
      <xdr:spPr>
        <a:xfrm>
          <a:off x="15240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122209</xdr:rowOff>
    </xdr:from>
    <xdr:ext cx="762000" cy="259045"/>
    <xdr:sp macro="" textlink="">
      <xdr:nvSpPr>
        <xdr:cNvPr id="341" name="テキスト ボックス 340"/>
        <xdr:cNvSpPr txBox="1"/>
      </xdr:nvSpPr>
      <xdr:spPr>
        <a:xfrm>
          <a:off x="14909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25491</xdr:rowOff>
    </xdr:from>
    <xdr:to>
      <xdr:col>21</xdr:col>
      <xdr:colOff>50800</xdr:colOff>
      <xdr:row>61</xdr:row>
      <xdr:rowOff>127091</xdr:rowOff>
    </xdr:to>
    <xdr:sp macro="" textlink="">
      <xdr:nvSpPr>
        <xdr:cNvPr id="342" name="円/楕円 341"/>
        <xdr:cNvSpPr/>
      </xdr:nvSpPr>
      <xdr:spPr>
        <a:xfrm>
          <a:off x="14351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111868</xdr:rowOff>
    </xdr:from>
    <xdr:ext cx="762000" cy="259045"/>
    <xdr:sp macro="" textlink="">
      <xdr:nvSpPr>
        <xdr:cNvPr id="343" name="テキスト ボックス 342"/>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3084</xdr:rowOff>
    </xdr:from>
    <xdr:to>
      <xdr:col>19</xdr:col>
      <xdr:colOff>533400</xdr:colOff>
      <xdr:row>61</xdr:row>
      <xdr:rowOff>104684</xdr:rowOff>
    </xdr:to>
    <xdr:sp macro="" textlink="">
      <xdr:nvSpPr>
        <xdr:cNvPr id="344" name="円/楕円 343"/>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89461</xdr:rowOff>
    </xdr:from>
    <xdr:ext cx="762000" cy="259045"/>
    <xdr:sp macro="" textlink="">
      <xdr:nvSpPr>
        <xdr:cNvPr id="345" name="テキスト ボックス 344"/>
        <xdr:cNvSpPr txBox="1"/>
      </xdr:nvSpPr>
      <xdr:spPr>
        <a:xfrm>
          <a:off x="13131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a:ea typeface="+mn-ea"/>
              <a:cs typeface="+mn-cs"/>
            </a:rPr>
            <a:t>　</a:t>
          </a:r>
          <a:r>
            <a:rPr kumimoji="1" lang="ja-JP" altLang="ja-JP" sz="1200">
              <a:solidFill>
                <a:schemeClr val="dk1"/>
              </a:solidFill>
              <a:effectLst/>
              <a:latin typeface="+mn-lt"/>
              <a:ea typeface="+mn-ea"/>
              <a:cs typeface="+mn-cs"/>
            </a:rPr>
            <a:t>地方債借入金の抑制などの効果から</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％となり、</a:t>
          </a:r>
          <a:r>
            <a:rPr kumimoji="1" lang="ja-JP" altLang="en-US" sz="1200">
              <a:solidFill>
                <a:schemeClr val="dk1"/>
              </a:solidFill>
              <a:effectLst/>
              <a:latin typeface="+mn-lt"/>
              <a:ea typeface="+mn-ea"/>
              <a:cs typeface="+mn-cs"/>
            </a:rPr>
            <a:t>良好な数値を維持しています。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公共施設の老朽化対策が増大すると見込まれるため、実質公債費比率は増加傾向に転じるものと考えられますが、地方債の借り入れにあたっては、各財政指標を注視し、将来に過度の負担を残さないように慎重に対応いたします。</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23622</xdr:rowOff>
    </xdr:from>
    <xdr:to>
      <xdr:col>24</xdr:col>
      <xdr:colOff>558800</xdr:colOff>
      <xdr:row>37</xdr:row>
      <xdr:rowOff>23622</xdr:rowOff>
    </xdr:to>
    <xdr:cxnSp macro="">
      <xdr:nvCxnSpPr>
        <xdr:cNvPr id="377" name="直線コネクタ 376"/>
        <xdr:cNvCxnSpPr/>
      </xdr:nvCxnSpPr>
      <xdr:spPr>
        <a:xfrm>
          <a:off x="16179800" y="6367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23622</xdr:rowOff>
    </xdr:from>
    <xdr:to>
      <xdr:col>23</xdr:col>
      <xdr:colOff>406400</xdr:colOff>
      <xdr:row>37</xdr:row>
      <xdr:rowOff>81534</xdr:rowOff>
    </xdr:to>
    <xdr:cxnSp macro="">
      <xdr:nvCxnSpPr>
        <xdr:cNvPr id="380" name="直線コネクタ 379"/>
        <xdr:cNvCxnSpPr/>
      </xdr:nvCxnSpPr>
      <xdr:spPr>
        <a:xfrm flipV="1">
          <a:off x="15290800" y="63672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81534</xdr:rowOff>
    </xdr:from>
    <xdr:to>
      <xdr:col>22</xdr:col>
      <xdr:colOff>203200</xdr:colOff>
      <xdr:row>38</xdr:row>
      <xdr:rowOff>25908</xdr:rowOff>
    </xdr:to>
    <xdr:cxnSp macro="">
      <xdr:nvCxnSpPr>
        <xdr:cNvPr id="383" name="直線コネクタ 382"/>
        <xdr:cNvCxnSpPr/>
      </xdr:nvCxnSpPr>
      <xdr:spPr>
        <a:xfrm flipV="1">
          <a:off x="14401800" y="642518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25908</xdr:rowOff>
    </xdr:from>
    <xdr:to>
      <xdr:col>21</xdr:col>
      <xdr:colOff>0</xdr:colOff>
      <xdr:row>38</xdr:row>
      <xdr:rowOff>83820</xdr:rowOff>
    </xdr:to>
    <xdr:cxnSp macro="">
      <xdr:nvCxnSpPr>
        <xdr:cNvPr id="386" name="直線コネクタ 385"/>
        <xdr:cNvCxnSpPr/>
      </xdr:nvCxnSpPr>
      <xdr:spPr>
        <a:xfrm flipV="1">
          <a:off x="13512800" y="65410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144272</xdr:rowOff>
    </xdr:from>
    <xdr:to>
      <xdr:col>24</xdr:col>
      <xdr:colOff>609600</xdr:colOff>
      <xdr:row>37</xdr:row>
      <xdr:rowOff>74422</xdr:rowOff>
    </xdr:to>
    <xdr:sp macro="" textlink="">
      <xdr:nvSpPr>
        <xdr:cNvPr id="396" name="円/楕円 395"/>
        <xdr:cNvSpPr/>
      </xdr:nvSpPr>
      <xdr:spPr>
        <a:xfrm>
          <a:off x="169672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160799</xdr:rowOff>
    </xdr:from>
    <xdr:ext cx="762000" cy="259045"/>
    <xdr:sp macro="" textlink="">
      <xdr:nvSpPr>
        <xdr:cNvPr id="397" name="公債費負担の状況該当値テキスト"/>
        <xdr:cNvSpPr txBox="1"/>
      </xdr:nvSpPr>
      <xdr:spPr>
        <a:xfrm>
          <a:off x="17106900" y="616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144272</xdr:rowOff>
    </xdr:from>
    <xdr:to>
      <xdr:col>23</xdr:col>
      <xdr:colOff>457200</xdr:colOff>
      <xdr:row>37</xdr:row>
      <xdr:rowOff>74422</xdr:rowOff>
    </xdr:to>
    <xdr:sp macro="" textlink="">
      <xdr:nvSpPr>
        <xdr:cNvPr id="398" name="円/楕円 397"/>
        <xdr:cNvSpPr/>
      </xdr:nvSpPr>
      <xdr:spPr>
        <a:xfrm>
          <a:off x="16129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84599</xdr:rowOff>
    </xdr:from>
    <xdr:ext cx="736600" cy="259045"/>
    <xdr:sp macro="" textlink="">
      <xdr:nvSpPr>
        <xdr:cNvPr id="399" name="テキスト ボックス 398"/>
        <xdr:cNvSpPr txBox="1"/>
      </xdr:nvSpPr>
      <xdr:spPr>
        <a:xfrm>
          <a:off x="15798800" y="608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30734</xdr:rowOff>
    </xdr:from>
    <xdr:to>
      <xdr:col>22</xdr:col>
      <xdr:colOff>254000</xdr:colOff>
      <xdr:row>37</xdr:row>
      <xdr:rowOff>132334</xdr:rowOff>
    </xdr:to>
    <xdr:sp macro="" textlink="">
      <xdr:nvSpPr>
        <xdr:cNvPr id="400" name="円/楕円 399"/>
        <xdr:cNvSpPr/>
      </xdr:nvSpPr>
      <xdr:spPr>
        <a:xfrm>
          <a:off x="15240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142511</xdr:rowOff>
    </xdr:from>
    <xdr:ext cx="762000" cy="259045"/>
    <xdr:sp macro="" textlink="">
      <xdr:nvSpPr>
        <xdr:cNvPr id="401" name="テキスト ボックス 400"/>
        <xdr:cNvSpPr txBox="1"/>
      </xdr:nvSpPr>
      <xdr:spPr>
        <a:xfrm>
          <a:off x="14909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146558</xdr:rowOff>
    </xdr:from>
    <xdr:to>
      <xdr:col>21</xdr:col>
      <xdr:colOff>50800</xdr:colOff>
      <xdr:row>38</xdr:row>
      <xdr:rowOff>76708</xdr:rowOff>
    </xdr:to>
    <xdr:sp macro="" textlink="">
      <xdr:nvSpPr>
        <xdr:cNvPr id="402" name="円/楕円 401"/>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86885</xdr:rowOff>
    </xdr:from>
    <xdr:ext cx="762000" cy="259045"/>
    <xdr:sp macro="" textlink="">
      <xdr:nvSpPr>
        <xdr:cNvPr id="403" name="テキスト ボックス 402"/>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33020</xdr:rowOff>
    </xdr:from>
    <xdr:to>
      <xdr:col>19</xdr:col>
      <xdr:colOff>533400</xdr:colOff>
      <xdr:row>38</xdr:row>
      <xdr:rowOff>134620</xdr:rowOff>
    </xdr:to>
    <xdr:sp macro="" textlink="">
      <xdr:nvSpPr>
        <xdr:cNvPr id="404" name="円/楕円 403"/>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144797</xdr:rowOff>
    </xdr:from>
    <xdr:ext cx="762000" cy="259045"/>
    <xdr:sp macro="" textlink="">
      <xdr:nvSpPr>
        <xdr:cNvPr id="405" name="テキスト ボックス 404"/>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将来負担額については、下水道事業会計や猪名川上流広域ごみ処理施設組合に係る償還が進んでいることから、将来負担比率は－％（△</a:t>
          </a:r>
          <a:r>
            <a:rPr kumimoji="1" lang="en-US" altLang="ja-JP" sz="1200">
              <a:solidFill>
                <a:schemeClr val="dk1"/>
              </a:solidFill>
              <a:effectLst/>
              <a:latin typeface="+mn-lt"/>
              <a:ea typeface="+mn-ea"/>
              <a:cs typeface="+mn-cs"/>
            </a:rPr>
            <a:t>101.9</a:t>
          </a:r>
          <a:r>
            <a:rPr kumimoji="1" lang="ja-JP" altLang="ja-JP" sz="1200">
              <a:solidFill>
                <a:schemeClr val="dk1"/>
              </a:solidFill>
              <a:effectLst/>
              <a:latin typeface="+mn-lt"/>
              <a:ea typeface="+mn-ea"/>
              <a:cs typeface="+mn-cs"/>
            </a:rPr>
            <a:t>％）と類似団体平均を大きく上回っているもの</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財政調整基金の取り崩しや公共事業の実施にまちづくり基金を充当したため前年度と比較し、</a:t>
          </a:r>
          <a:r>
            <a:rPr kumimoji="1" lang="en-US" altLang="ja-JP" sz="1200">
              <a:solidFill>
                <a:schemeClr val="dk1"/>
              </a:solidFill>
              <a:effectLst/>
              <a:latin typeface="+mn-lt"/>
              <a:ea typeface="+mn-ea"/>
              <a:cs typeface="+mn-cs"/>
            </a:rPr>
            <a:t>4.3</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しました。 </a:t>
          </a:r>
          <a:endParaRPr lang="ja-JP" altLang="ja-JP" sz="1200">
            <a:effectLst/>
          </a:endParaRPr>
        </a:p>
        <a:p>
          <a:r>
            <a:rPr kumimoji="1" lang="ja-JP" altLang="ja-JP" sz="1200">
              <a:solidFill>
                <a:schemeClr val="dk1"/>
              </a:solidFill>
              <a:effectLst/>
              <a:latin typeface="+mn-lt"/>
              <a:ea typeface="+mn-ea"/>
              <a:cs typeface="+mn-cs"/>
            </a:rPr>
            <a:t>　今後</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公共施設の老朽化対策などにより、地方債残高の増加が見込まれるため、各財政指標を注視し、財政の健全な運営に努めます。</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31,729
31,570
90.33
10,520,972
10,236,358
130,809
6,686,444
7,728,833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人件費に対する経常収支比率は</a:t>
          </a:r>
          <a:r>
            <a:rPr kumimoji="1" lang="en-US" altLang="ja-JP" sz="1200">
              <a:solidFill>
                <a:schemeClr val="dk1"/>
              </a:solidFill>
              <a:effectLst/>
              <a:latin typeface="+mn-lt"/>
              <a:ea typeface="+mn-ea"/>
              <a:cs typeface="+mn-cs"/>
            </a:rPr>
            <a:t>30.6</a:t>
          </a:r>
          <a:r>
            <a:rPr kumimoji="1" lang="ja-JP" altLang="ja-JP" sz="1200">
              <a:solidFill>
                <a:schemeClr val="dk1"/>
              </a:solidFill>
              <a:effectLst/>
              <a:latin typeface="+mn-lt"/>
              <a:ea typeface="+mn-ea"/>
              <a:cs typeface="+mn-cs"/>
            </a:rPr>
            <a:t>％で、類似団体の</a:t>
          </a:r>
          <a:r>
            <a:rPr kumimoji="1" lang="en-US" altLang="ja-JP" sz="1200">
              <a:solidFill>
                <a:schemeClr val="dk1"/>
              </a:solidFill>
              <a:effectLst/>
              <a:latin typeface="+mn-lt"/>
              <a:ea typeface="+mn-ea"/>
              <a:cs typeface="+mn-cs"/>
            </a:rPr>
            <a:t>23.0</a:t>
          </a:r>
          <a:r>
            <a:rPr kumimoji="1" lang="ja-JP" altLang="ja-JP" sz="1200">
              <a:solidFill>
                <a:schemeClr val="dk1"/>
              </a:solidFill>
              <a:effectLst/>
              <a:latin typeface="+mn-lt"/>
              <a:ea typeface="+mn-ea"/>
              <a:cs typeface="+mn-cs"/>
            </a:rPr>
            <a:t>％より</a:t>
          </a:r>
          <a:r>
            <a:rPr kumimoji="1" lang="en-US" altLang="ja-JP" sz="1200">
              <a:solidFill>
                <a:schemeClr val="dk1"/>
              </a:solidFill>
              <a:effectLst/>
              <a:latin typeface="+mn-lt"/>
              <a:ea typeface="+mn-ea"/>
              <a:cs typeface="+mn-cs"/>
            </a:rPr>
            <a:t>7.6</a:t>
          </a:r>
          <a:r>
            <a:rPr kumimoji="1" lang="ja-JP" altLang="ja-JP" sz="1200">
              <a:solidFill>
                <a:schemeClr val="dk1"/>
              </a:solidFill>
              <a:effectLst/>
              <a:latin typeface="+mn-lt"/>
              <a:ea typeface="+mn-ea"/>
              <a:cs typeface="+mn-cs"/>
            </a:rPr>
            <a:t>ポイント高くなっています。これは、町単独消防本部の設置により職員数が類似団体平均と比較して多いことが主な要因であり、行政サービスの提供方法の差異によるものといえます。</a:t>
          </a:r>
          <a:endParaRPr lang="ja-JP" altLang="ja-JP" sz="1200">
            <a:effectLst/>
          </a:endParaRPr>
        </a:p>
        <a:p>
          <a:r>
            <a:rPr kumimoji="1" lang="ja-JP" altLang="ja-JP" sz="1200">
              <a:solidFill>
                <a:schemeClr val="dk1"/>
              </a:solidFill>
              <a:effectLst/>
              <a:latin typeface="+mn-lt"/>
              <a:ea typeface="+mn-ea"/>
              <a:cs typeface="+mn-cs"/>
            </a:rPr>
            <a:t>　引き続き人件費を抑制し、経常収支比率改善に努めます。</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85852</xdr:rowOff>
    </xdr:from>
    <xdr:to>
      <xdr:col>7</xdr:col>
      <xdr:colOff>15875</xdr:colOff>
      <xdr:row>38</xdr:row>
      <xdr:rowOff>154432</xdr:rowOff>
    </xdr:to>
    <xdr:cxnSp macro="">
      <xdr:nvCxnSpPr>
        <xdr:cNvPr id="64" name="直線コネクタ 63"/>
        <xdr:cNvCxnSpPr/>
      </xdr:nvCxnSpPr>
      <xdr:spPr>
        <a:xfrm>
          <a:off x="3987800" y="66009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85852</xdr:rowOff>
    </xdr:from>
    <xdr:to>
      <xdr:col>5</xdr:col>
      <xdr:colOff>549275</xdr:colOff>
      <xdr:row>38</xdr:row>
      <xdr:rowOff>94996</xdr:rowOff>
    </xdr:to>
    <xdr:cxnSp macro="">
      <xdr:nvCxnSpPr>
        <xdr:cNvPr id="67" name="直線コネクタ 66"/>
        <xdr:cNvCxnSpPr/>
      </xdr:nvCxnSpPr>
      <xdr:spPr>
        <a:xfrm flipV="1">
          <a:off x="3098800" y="6600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94996</xdr:rowOff>
    </xdr:from>
    <xdr:to>
      <xdr:col>4</xdr:col>
      <xdr:colOff>346075</xdr:colOff>
      <xdr:row>38</xdr:row>
      <xdr:rowOff>117856</xdr:rowOff>
    </xdr:to>
    <xdr:cxnSp macro="">
      <xdr:nvCxnSpPr>
        <xdr:cNvPr id="70" name="直線コネクタ 69"/>
        <xdr:cNvCxnSpPr/>
      </xdr:nvCxnSpPr>
      <xdr:spPr>
        <a:xfrm flipV="1">
          <a:off x="2209800" y="6610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117856</xdr:rowOff>
    </xdr:from>
    <xdr:to>
      <xdr:col>3</xdr:col>
      <xdr:colOff>142875</xdr:colOff>
      <xdr:row>38</xdr:row>
      <xdr:rowOff>149860</xdr:rowOff>
    </xdr:to>
    <xdr:cxnSp macro="">
      <xdr:nvCxnSpPr>
        <xdr:cNvPr id="73" name="直線コネクタ 72"/>
        <xdr:cNvCxnSpPr/>
      </xdr:nvCxnSpPr>
      <xdr:spPr>
        <a:xfrm flipV="1">
          <a:off x="1320800" y="66329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103632</xdr:rowOff>
    </xdr:from>
    <xdr:to>
      <xdr:col>7</xdr:col>
      <xdr:colOff>66675</xdr:colOff>
      <xdr:row>39</xdr:row>
      <xdr:rowOff>33782</xdr:rowOff>
    </xdr:to>
    <xdr:sp macro="" textlink="">
      <xdr:nvSpPr>
        <xdr:cNvPr id="83" name="円/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5" name="円/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44196</xdr:rowOff>
    </xdr:from>
    <xdr:to>
      <xdr:col>4</xdr:col>
      <xdr:colOff>396875</xdr:colOff>
      <xdr:row>38</xdr:row>
      <xdr:rowOff>145796</xdr:rowOff>
    </xdr:to>
    <xdr:sp macro="" textlink="">
      <xdr:nvSpPr>
        <xdr:cNvPr id="87" name="円/楕円 86"/>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130573</xdr:rowOff>
    </xdr:from>
    <xdr:ext cx="762000" cy="259045"/>
    <xdr:sp macro="" textlink="">
      <xdr:nvSpPr>
        <xdr:cNvPr id="88" name="テキスト ボックス 87"/>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67056</xdr:rowOff>
    </xdr:from>
    <xdr:to>
      <xdr:col>3</xdr:col>
      <xdr:colOff>193675</xdr:colOff>
      <xdr:row>38</xdr:row>
      <xdr:rowOff>168656</xdr:rowOff>
    </xdr:to>
    <xdr:sp macro="" textlink="">
      <xdr:nvSpPr>
        <xdr:cNvPr id="89" name="円/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1" name="円/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2" name="テキスト ボックス 91"/>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物件費に対する経常収支比率は</a:t>
          </a:r>
          <a:r>
            <a:rPr kumimoji="1" lang="en-US" altLang="ja-JP" sz="1200">
              <a:solidFill>
                <a:schemeClr val="dk1"/>
              </a:solidFill>
              <a:effectLst/>
              <a:latin typeface="+mj-ea"/>
              <a:ea typeface="+mj-ea"/>
              <a:cs typeface="+mn-cs"/>
            </a:rPr>
            <a:t>17.6</a:t>
          </a:r>
          <a:r>
            <a:rPr kumimoji="1" lang="ja-JP" altLang="ja-JP" sz="1200">
              <a:solidFill>
                <a:schemeClr val="dk1"/>
              </a:solidFill>
              <a:effectLst/>
              <a:latin typeface="+mj-ea"/>
              <a:ea typeface="+mj-ea"/>
              <a:cs typeface="+mn-cs"/>
            </a:rPr>
            <a:t>％で、類似団体の</a:t>
          </a:r>
          <a:r>
            <a:rPr kumimoji="1" lang="en-US" altLang="ja-JP" sz="1200">
              <a:solidFill>
                <a:schemeClr val="dk1"/>
              </a:solidFill>
              <a:effectLst/>
              <a:latin typeface="+mj-ea"/>
              <a:ea typeface="+mj-ea"/>
              <a:cs typeface="+mn-cs"/>
            </a:rPr>
            <a:t>16.8</a:t>
          </a:r>
          <a:r>
            <a:rPr kumimoji="1" lang="ja-JP" altLang="ja-JP" sz="1200">
              <a:solidFill>
                <a:schemeClr val="dk1"/>
              </a:solidFill>
              <a:effectLst/>
              <a:latin typeface="+mj-ea"/>
              <a:ea typeface="+mj-ea"/>
              <a:cs typeface="+mn-cs"/>
            </a:rPr>
            <a:t>％と比較すると</a:t>
          </a:r>
          <a:r>
            <a:rPr kumimoji="1" lang="en-US" altLang="ja-JP" sz="1200">
              <a:solidFill>
                <a:schemeClr val="dk1"/>
              </a:solidFill>
              <a:effectLst/>
              <a:latin typeface="+mj-ea"/>
              <a:ea typeface="+mj-ea"/>
              <a:cs typeface="+mn-cs"/>
            </a:rPr>
            <a:t>0.8</a:t>
          </a:r>
          <a:r>
            <a:rPr kumimoji="1" lang="ja-JP" altLang="ja-JP" sz="1200">
              <a:solidFill>
                <a:schemeClr val="dk1"/>
              </a:solidFill>
              <a:effectLst/>
              <a:latin typeface="+mj-ea"/>
              <a:ea typeface="+mj-ea"/>
              <a:cs typeface="+mn-cs"/>
            </a:rPr>
            <a:t>ポイント高くなっており、前年度と比較すると</a:t>
          </a:r>
          <a:r>
            <a:rPr kumimoji="1" lang="en-US" altLang="ja-JP" sz="1200">
              <a:solidFill>
                <a:schemeClr val="dk1"/>
              </a:solidFill>
              <a:effectLst/>
              <a:latin typeface="+mj-ea"/>
              <a:ea typeface="+mj-ea"/>
              <a:cs typeface="+mn-cs"/>
            </a:rPr>
            <a:t>0.6</a:t>
          </a:r>
          <a:r>
            <a:rPr kumimoji="1" lang="ja-JP" altLang="ja-JP" sz="1200">
              <a:solidFill>
                <a:schemeClr val="dk1"/>
              </a:solidFill>
              <a:effectLst/>
              <a:latin typeface="+mj-ea"/>
              <a:ea typeface="+mj-ea"/>
              <a:cs typeface="+mn-cs"/>
            </a:rPr>
            <a:t>ポイント</a:t>
          </a:r>
          <a:r>
            <a:rPr kumimoji="1" lang="ja-JP" altLang="en-US" sz="1200">
              <a:solidFill>
                <a:schemeClr val="dk1"/>
              </a:solidFill>
              <a:effectLst/>
              <a:latin typeface="+mj-ea"/>
              <a:ea typeface="+mj-ea"/>
              <a:cs typeface="+mn-cs"/>
            </a:rPr>
            <a:t>増加</a:t>
          </a:r>
          <a:r>
            <a:rPr kumimoji="1" lang="ja-JP" altLang="ja-JP" sz="1200">
              <a:solidFill>
                <a:schemeClr val="dk1"/>
              </a:solidFill>
              <a:effectLst/>
              <a:latin typeface="+mj-ea"/>
              <a:ea typeface="+mj-ea"/>
              <a:cs typeface="+mn-cs"/>
            </a:rPr>
            <a:t>しています。</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引き続きコスト削減や事務の効率化を進め、健全な財政運営に努めます</a:t>
          </a:r>
          <a:r>
            <a:rPr kumimoji="1" lang="ja-JP" altLang="en-US" sz="1200">
              <a:solidFill>
                <a:schemeClr val="dk1"/>
              </a:solidFill>
              <a:effectLst/>
              <a:latin typeface="+mj-ea"/>
              <a:ea typeface="+mj-ea"/>
              <a:cs typeface="+mn-cs"/>
            </a:rPr>
            <a:t>。</a:t>
          </a:r>
          <a:endParaRPr lang="ja-JP" altLang="ja-JP" sz="14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58420</xdr:rowOff>
    </xdr:to>
    <xdr:cxnSp macro="">
      <xdr:nvCxnSpPr>
        <xdr:cNvPr id="125" name="直線コネクタ 124"/>
        <xdr:cNvCxnSpPr/>
      </xdr:nvCxnSpPr>
      <xdr:spPr>
        <a:xfrm>
          <a:off x="15671800" y="2755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119380</xdr:rowOff>
    </xdr:to>
    <xdr:cxnSp macro="">
      <xdr:nvCxnSpPr>
        <xdr:cNvPr id="128" name="直線コネクタ 127"/>
        <xdr:cNvCxnSpPr/>
      </xdr:nvCxnSpPr>
      <xdr:spPr>
        <a:xfrm flipV="1">
          <a:off x="14782800" y="2755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119380</xdr:rowOff>
    </xdr:to>
    <xdr:cxnSp macro="">
      <xdr:nvCxnSpPr>
        <xdr:cNvPr id="131" name="直線コネクタ 130"/>
        <xdr:cNvCxnSpPr/>
      </xdr:nvCxnSpPr>
      <xdr:spPr>
        <a:xfrm>
          <a:off x="13893800" y="283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111760</xdr:rowOff>
    </xdr:to>
    <xdr:cxnSp macro="">
      <xdr:nvCxnSpPr>
        <xdr:cNvPr id="134" name="直線コネクタ 133"/>
        <xdr:cNvCxnSpPr/>
      </xdr:nvCxnSpPr>
      <xdr:spPr>
        <a:xfrm flipV="1">
          <a:off x="13004800" y="283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4" name="円/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151147</xdr:rowOff>
    </xdr:from>
    <xdr:ext cx="762000" cy="259045"/>
    <xdr:sp macro="" textlink="">
      <xdr:nvSpPr>
        <xdr:cNvPr id="145"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macro="" textlink="">
      <xdr:nvSpPr>
        <xdr:cNvPr id="147" name="テキスト ボックス 14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49" name="テキスト ボックス 148"/>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2" name="円/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3" name="テキスト ボックス 152"/>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扶助費に対する経常収支比率は</a:t>
          </a:r>
          <a:r>
            <a:rPr kumimoji="1" lang="en-US" altLang="ja-JP" sz="1200">
              <a:solidFill>
                <a:schemeClr val="dk1"/>
              </a:solidFill>
              <a:effectLst/>
              <a:latin typeface="+mn-lt"/>
              <a:ea typeface="+mn-ea"/>
              <a:cs typeface="+mn-cs"/>
            </a:rPr>
            <a:t>8.0</a:t>
          </a:r>
          <a:r>
            <a:rPr kumimoji="1" lang="ja-JP" altLang="ja-JP" sz="1200">
              <a:solidFill>
                <a:schemeClr val="dk1"/>
              </a:solidFill>
              <a:effectLst/>
              <a:latin typeface="+mn-lt"/>
              <a:ea typeface="+mn-ea"/>
              <a:cs typeface="+mn-cs"/>
            </a:rPr>
            <a:t>％で、心身障害者（児）の</a:t>
          </a:r>
          <a:r>
            <a:rPr kumimoji="1" lang="ja-JP" altLang="en-US" sz="1200">
              <a:solidFill>
                <a:schemeClr val="dk1"/>
              </a:solidFill>
              <a:effectLst/>
              <a:latin typeface="+mn-lt"/>
              <a:ea typeface="+mn-ea"/>
              <a:cs typeface="+mn-cs"/>
            </a:rPr>
            <a:t>介護</a:t>
          </a:r>
          <a:r>
            <a:rPr kumimoji="1" lang="ja-JP" altLang="ja-JP" sz="1200">
              <a:solidFill>
                <a:schemeClr val="dk1"/>
              </a:solidFill>
              <a:effectLst/>
              <a:latin typeface="+mn-lt"/>
              <a:ea typeface="+mn-ea"/>
              <a:cs typeface="+mn-cs"/>
            </a:rPr>
            <a:t>給付費等の</a:t>
          </a:r>
          <a:r>
            <a:rPr kumimoji="1" lang="ja-JP" altLang="en-US" sz="1200">
              <a:solidFill>
                <a:schemeClr val="dk1"/>
              </a:solidFill>
              <a:effectLst/>
              <a:latin typeface="+mn-lt"/>
              <a:ea typeface="+mn-ea"/>
              <a:cs typeface="+mn-cs"/>
            </a:rPr>
            <a:t>増加の</a:t>
          </a:r>
          <a:r>
            <a:rPr kumimoji="1" lang="ja-JP" altLang="ja-JP" sz="1200">
              <a:solidFill>
                <a:schemeClr val="dk1"/>
              </a:solidFill>
              <a:effectLst/>
              <a:latin typeface="+mn-lt"/>
              <a:ea typeface="+mn-ea"/>
              <a:cs typeface="+mn-cs"/>
            </a:rPr>
            <a:t>影響で、前年度と比較し</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ポイント高くなりましたが、類似団体平均とは</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ポイント下回っています。</a:t>
          </a:r>
          <a:endParaRPr lang="ja-JP" altLang="ja-JP" sz="1200">
            <a:effectLst/>
          </a:endParaRPr>
        </a:p>
        <a:p>
          <a:r>
            <a:rPr kumimoji="1" lang="ja-JP" altLang="ja-JP" sz="1200">
              <a:solidFill>
                <a:schemeClr val="dk1"/>
              </a:solidFill>
              <a:effectLst/>
              <a:latin typeface="+mn-lt"/>
              <a:ea typeface="+mn-ea"/>
              <a:cs typeface="+mn-cs"/>
            </a:rPr>
            <a:t>　類似団体平均と比較して良好であるといえますが、今後においても、これまで以上に社会保障関係経費の増加が予想されるため、財政を圧迫しないよう適正な事業実施に努めます。</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114300</xdr:rowOff>
    </xdr:to>
    <xdr:cxnSp macro="">
      <xdr:nvCxnSpPr>
        <xdr:cNvPr id="186" name="直線コネクタ 185"/>
        <xdr:cNvCxnSpPr/>
      </xdr:nvCxnSpPr>
      <xdr:spPr>
        <a:xfrm>
          <a:off x="3987800" y="9588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55</xdr:row>
      <xdr:rowOff>158750</xdr:rowOff>
    </xdr:to>
    <xdr:cxnSp macro="">
      <xdr:nvCxnSpPr>
        <xdr:cNvPr id="189" name="直線コネクタ 188"/>
        <xdr:cNvCxnSpPr/>
      </xdr:nvCxnSpPr>
      <xdr:spPr>
        <a:xfrm>
          <a:off x="3098800" y="935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54</xdr:row>
      <xdr:rowOff>101600</xdr:rowOff>
    </xdr:to>
    <xdr:cxnSp macro="">
      <xdr:nvCxnSpPr>
        <xdr:cNvPr id="192" name="直線コネクタ 191"/>
        <xdr:cNvCxnSpPr/>
      </xdr:nvCxnSpPr>
      <xdr:spPr>
        <a:xfrm>
          <a:off x="2209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101600</xdr:rowOff>
    </xdr:to>
    <xdr:cxnSp macro="">
      <xdr:nvCxnSpPr>
        <xdr:cNvPr id="195" name="直線コネクタ 194"/>
        <xdr:cNvCxnSpPr/>
      </xdr:nvCxnSpPr>
      <xdr:spPr>
        <a:xfrm>
          <a:off x="1320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5" name="円/楕円 204"/>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06"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7" name="円/楕円 206"/>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08" name="テキスト ボックス 207"/>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09" name="円/楕円 208"/>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10" name="テキスト ボックス 209"/>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50800</xdr:rowOff>
    </xdr:from>
    <xdr:to>
      <xdr:col>3</xdr:col>
      <xdr:colOff>193675</xdr:colOff>
      <xdr:row>54</xdr:row>
      <xdr:rowOff>152400</xdr:rowOff>
    </xdr:to>
    <xdr:sp macro="" textlink="">
      <xdr:nvSpPr>
        <xdr:cNvPr id="211" name="円/楕円 210"/>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212" name="テキスト ボックス 211"/>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3" name="円/楕円 212"/>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4" name="テキスト ボックス 213"/>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mj-ea"/>
              <a:ea typeface="+mj-ea"/>
              <a:cs typeface="+mn-cs"/>
            </a:rPr>
            <a:t>　</a:t>
          </a:r>
          <a:r>
            <a:rPr kumimoji="1" lang="ja-JP" altLang="ja-JP" sz="1200">
              <a:solidFill>
                <a:schemeClr val="tx1"/>
              </a:solidFill>
              <a:effectLst/>
              <a:latin typeface="+mj-ea"/>
              <a:ea typeface="+mj-ea"/>
              <a:cs typeface="+mn-cs"/>
            </a:rPr>
            <a:t>その他は維持補修費</a:t>
          </a:r>
          <a:r>
            <a:rPr kumimoji="1" lang="en-US" altLang="ja-JP" sz="1200">
              <a:solidFill>
                <a:schemeClr val="tx1"/>
              </a:solidFill>
              <a:effectLst/>
              <a:latin typeface="+mj-ea"/>
              <a:ea typeface="+mj-ea"/>
              <a:cs typeface="+mn-cs"/>
            </a:rPr>
            <a:t>1.0</a:t>
          </a:r>
          <a:r>
            <a:rPr kumimoji="1" lang="ja-JP" altLang="ja-JP" sz="1200">
              <a:solidFill>
                <a:schemeClr val="tx1"/>
              </a:solidFill>
              <a:effectLst/>
              <a:latin typeface="+mj-ea"/>
              <a:ea typeface="+mj-ea"/>
              <a:cs typeface="+mn-cs"/>
            </a:rPr>
            <a:t>％と特別会計などへの繰出金</a:t>
          </a:r>
          <a:r>
            <a:rPr kumimoji="1" lang="en-US" altLang="ja-JP" sz="1200">
              <a:solidFill>
                <a:schemeClr val="tx1"/>
              </a:solidFill>
              <a:effectLst/>
              <a:latin typeface="+mj-ea"/>
              <a:ea typeface="+mj-ea"/>
              <a:cs typeface="+mn-cs"/>
            </a:rPr>
            <a:t>10.5</a:t>
          </a:r>
          <a:r>
            <a:rPr kumimoji="1" lang="ja-JP" altLang="ja-JP" sz="1200">
              <a:solidFill>
                <a:schemeClr val="tx1"/>
              </a:solidFill>
              <a:effectLst/>
              <a:latin typeface="+mj-ea"/>
              <a:ea typeface="+mj-ea"/>
              <a:cs typeface="+mn-cs"/>
            </a:rPr>
            <a:t>％の合計です。 </a:t>
          </a:r>
          <a:endParaRPr lang="ja-JP" altLang="ja-JP" sz="1200">
            <a:solidFill>
              <a:schemeClr val="tx1"/>
            </a:solidFill>
            <a:effectLst/>
            <a:latin typeface="+mj-ea"/>
            <a:ea typeface="+mj-ea"/>
          </a:endParaRPr>
        </a:p>
        <a:p>
          <a:r>
            <a:rPr kumimoji="1" lang="ja-JP" altLang="ja-JP" sz="1200">
              <a:solidFill>
                <a:schemeClr val="tx1"/>
              </a:solidFill>
              <a:effectLst/>
              <a:latin typeface="+mj-ea"/>
              <a:ea typeface="+mj-ea"/>
              <a:cs typeface="+mn-cs"/>
            </a:rPr>
            <a:t>　維持補修費は公共施設の老朽化に伴</a:t>
          </a:r>
          <a:r>
            <a:rPr kumimoji="1" lang="ja-JP" altLang="en-US" sz="1200">
              <a:solidFill>
                <a:schemeClr val="tx1"/>
              </a:solidFill>
              <a:effectLst/>
              <a:latin typeface="+mj-ea"/>
              <a:ea typeface="+mj-ea"/>
              <a:cs typeface="+mn-cs"/>
            </a:rPr>
            <a:t>う</a:t>
          </a:r>
          <a:r>
            <a:rPr kumimoji="1" lang="ja-JP" altLang="ja-JP" sz="1200">
              <a:solidFill>
                <a:schemeClr val="tx1"/>
              </a:solidFill>
              <a:effectLst/>
              <a:latin typeface="+mj-ea"/>
              <a:ea typeface="+mj-ea"/>
              <a:cs typeface="+mn-cs"/>
            </a:rPr>
            <a:t>修繕が</a:t>
          </a:r>
          <a:r>
            <a:rPr kumimoji="1" lang="ja-JP" altLang="en-US" sz="1200">
              <a:solidFill>
                <a:schemeClr val="tx1"/>
              </a:solidFill>
              <a:effectLst/>
              <a:latin typeface="+mj-ea"/>
              <a:ea typeface="+mj-ea"/>
              <a:cs typeface="+mn-cs"/>
            </a:rPr>
            <a:t>前年度に比べ減少したため</a:t>
          </a:r>
          <a:r>
            <a:rPr kumimoji="1" lang="en-US" altLang="ja-JP" sz="1200">
              <a:solidFill>
                <a:schemeClr val="tx1"/>
              </a:solidFill>
              <a:effectLst/>
              <a:latin typeface="+mj-ea"/>
              <a:ea typeface="+mj-ea"/>
              <a:cs typeface="+mn-cs"/>
            </a:rPr>
            <a:t>0.1</a:t>
          </a:r>
          <a:r>
            <a:rPr kumimoji="1" lang="ja-JP" altLang="ja-JP" sz="1200">
              <a:solidFill>
                <a:schemeClr val="tx1"/>
              </a:solidFill>
              <a:effectLst/>
              <a:latin typeface="+mj-ea"/>
              <a:ea typeface="+mj-ea"/>
              <a:cs typeface="+mn-cs"/>
            </a:rPr>
            <a:t>ポイント</a:t>
          </a:r>
          <a:r>
            <a:rPr kumimoji="1" lang="ja-JP" altLang="en-US" sz="1200">
              <a:solidFill>
                <a:schemeClr val="tx1"/>
              </a:solidFill>
              <a:effectLst/>
              <a:latin typeface="+mj-ea"/>
              <a:ea typeface="+mj-ea"/>
              <a:cs typeface="+mn-cs"/>
            </a:rPr>
            <a:t>減少</a:t>
          </a:r>
          <a:r>
            <a:rPr kumimoji="1" lang="ja-JP" altLang="ja-JP" sz="1200">
              <a:solidFill>
                <a:schemeClr val="tx1"/>
              </a:solidFill>
              <a:effectLst/>
              <a:latin typeface="+mj-ea"/>
              <a:ea typeface="+mj-ea"/>
              <a:cs typeface="+mn-cs"/>
            </a:rPr>
            <a:t>、繰出金は後期高齢者医療保険の被保険者数増加に伴い給付費が増加している影響で</a:t>
          </a:r>
          <a:r>
            <a:rPr kumimoji="1" lang="en-US" altLang="ja-JP" sz="1200">
              <a:solidFill>
                <a:schemeClr val="tx1"/>
              </a:solidFill>
              <a:effectLst/>
              <a:latin typeface="+mj-ea"/>
              <a:ea typeface="+mj-ea"/>
              <a:cs typeface="+mn-cs"/>
            </a:rPr>
            <a:t>0.7</a:t>
          </a:r>
          <a:r>
            <a:rPr kumimoji="1" lang="ja-JP" altLang="ja-JP" sz="1200">
              <a:solidFill>
                <a:schemeClr val="tx1"/>
              </a:solidFill>
              <a:effectLst/>
              <a:latin typeface="+mj-ea"/>
              <a:ea typeface="+mj-ea"/>
              <a:cs typeface="+mn-cs"/>
            </a:rPr>
            <a:t>ポイントの増加となり、その他の経常収支比率は前年度と比較して</a:t>
          </a:r>
          <a:r>
            <a:rPr kumimoji="1" lang="en-US" altLang="ja-JP" sz="1200">
              <a:solidFill>
                <a:schemeClr val="tx1"/>
              </a:solidFill>
              <a:effectLst/>
              <a:latin typeface="+mj-ea"/>
              <a:ea typeface="+mj-ea"/>
              <a:cs typeface="+mn-cs"/>
            </a:rPr>
            <a:t>0.7</a:t>
          </a:r>
          <a:r>
            <a:rPr kumimoji="1" lang="ja-JP" altLang="ja-JP" sz="1200">
              <a:solidFill>
                <a:schemeClr val="tx1"/>
              </a:solidFill>
              <a:effectLst/>
              <a:latin typeface="+mj-ea"/>
              <a:ea typeface="+mj-ea"/>
              <a:cs typeface="+mn-cs"/>
            </a:rPr>
            <a:t>ポイント増加しました。 </a:t>
          </a:r>
          <a:endParaRPr lang="ja-JP" altLang="ja-JP" sz="1200">
            <a:solidFill>
              <a:schemeClr val="tx1"/>
            </a:solidFill>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146050</xdr:rowOff>
    </xdr:to>
    <xdr:cxnSp macro="">
      <xdr:nvCxnSpPr>
        <xdr:cNvPr id="247" name="直線コネクタ 246"/>
        <xdr:cNvCxnSpPr/>
      </xdr:nvCxnSpPr>
      <xdr:spPr>
        <a:xfrm>
          <a:off x="15671800" y="9522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92710</xdr:rowOff>
    </xdr:to>
    <xdr:cxnSp macro="">
      <xdr:nvCxnSpPr>
        <xdr:cNvPr id="250" name="直線コネクタ 249"/>
        <xdr:cNvCxnSpPr/>
      </xdr:nvCxnSpPr>
      <xdr:spPr>
        <a:xfrm>
          <a:off x="14782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85090</xdr:rowOff>
    </xdr:to>
    <xdr:cxnSp macro="">
      <xdr:nvCxnSpPr>
        <xdr:cNvPr id="253" name="直線コネクタ 252"/>
        <xdr:cNvCxnSpPr/>
      </xdr:nvCxnSpPr>
      <xdr:spPr>
        <a:xfrm>
          <a:off x="13893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107950</xdr:rowOff>
    </xdr:to>
    <xdr:cxnSp macro="">
      <xdr:nvCxnSpPr>
        <xdr:cNvPr id="256" name="直線コネクタ 255"/>
        <xdr:cNvCxnSpPr/>
      </xdr:nvCxnSpPr>
      <xdr:spPr>
        <a:xfrm flipV="1">
          <a:off x="13004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6" name="円/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68" name="円/楕円 267"/>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69" name="テキスト ボックス 268"/>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0" name="円/楕円 269"/>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1" name="テキスト ボックス 270"/>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2" name="円/楕円 271"/>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3" name="テキスト ボックス 272"/>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4" name="円/楕円 273"/>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5" name="テキスト ボックス 274"/>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下水道事業会計補助金などの増加の影響から、補助費等に対する経常収支比率は</a:t>
          </a:r>
          <a:r>
            <a:rPr kumimoji="1" lang="en-US" altLang="ja-JP" sz="1200">
              <a:solidFill>
                <a:schemeClr val="dk1"/>
              </a:solidFill>
              <a:effectLst/>
              <a:latin typeface="+mj-ea"/>
              <a:ea typeface="+mj-ea"/>
              <a:cs typeface="+mn-cs"/>
            </a:rPr>
            <a:t>11.1</a:t>
          </a:r>
          <a:r>
            <a:rPr kumimoji="1" lang="ja-JP" altLang="ja-JP" sz="1200">
              <a:solidFill>
                <a:schemeClr val="dk1"/>
              </a:solidFill>
              <a:effectLst/>
              <a:latin typeface="+mj-ea"/>
              <a:ea typeface="+mj-ea"/>
              <a:cs typeface="+mn-cs"/>
            </a:rPr>
            <a:t>％と、前年度と比較すると</a:t>
          </a:r>
          <a:r>
            <a:rPr kumimoji="1" lang="en-US" altLang="ja-JP" sz="1200">
              <a:solidFill>
                <a:schemeClr val="dk1"/>
              </a:solidFill>
              <a:effectLst/>
              <a:latin typeface="+mj-ea"/>
              <a:ea typeface="+mj-ea"/>
              <a:cs typeface="+mn-cs"/>
            </a:rPr>
            <a:t>0.3</a:t>
          </a:r>
          <a:r>
            <a:rPr kumimoji="1" lang="ja-JP" altLang="ja-JP" sz="1200">
              <a:solidFill>
                <a:schemeClr val="dk1"/>
              </a:solidFill>
              <a:effectLst/>
              <a:latin typeface="+mj-ea"/>
              <a:ea typeface="+mj-ea"/>
              <a:cs typeface="+mn-cs"/>
            </a:rPr>
            <a:t>ポイント</a:t>
          </a:r>
          <a:r>
            <a:rPr kumimoji="1" lang="ja-JP" altLang="en-US" sz="1200">
              <a:solidFill>
                <a:schemeClr val="dk1"/>
              </a:solidFill>
              <a:effectLst/>
              <a:latin typeface="+mj-ea"/>
              <a:ea typeface="+mj-ea"/>
              <a:cs typeface="+mn-cs"/>
            </a:rPr>
            <a:t>増加</a:t>
          </a:r>
          <a:r>
            <a:rPr kumimoji="1" lang="ja-JP" altLang="ja-JP" sz="1200">
              <a:solidFill>
                <a:schemeClr val="dk1"/>
              </a:solidFill>
              <a:effectLst/>
              <a:latin typeface="+mj-ea"/>
              <a:ea typeface="+mj-ea"/>
              <a:cs typeface="+mn-cs"/>
            </a:rPr>
            <a:t>しています。</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また、類似団体平均の</a:t>
          </a:r>
          <a:r>
            <a:rPr kumimoji="1" lang="en-US" altLang="ja-JP" sz="1200">
              <a:solidFill>
                <a:schemeClr val="dk1"/>
              </a:solidFill>
              <a:effectLst/>
              <a:latin typeface="+mj-ea"/>
              <a:ea typeface="+mj-ea"/>
              <a:cs typeface="+mn-cs"/>
            </a:rPr>
            <a:t>13.6</a:t>
          </a:r>
          <a:r>
            <a:rPr kumimoji="1" lang="ja-JP" altLang="ja-JP" sz="1200">
              <a:solidFill>
                <a:schemeClr val="dk1"/>
              </a:solidFill>
              <a:effectLst/>
              <a:latin typeface="+mj-ea"/>
              <a:ea typeface="+mj-ea"/>
              <a:cs typeface="+mn-cs"/>
            </a:rPr>
            <a:t>％と比較して</a:t>
          </a:r>
          <a:r>
            <a:rPr kumimoji="1" lang="en-US" altLang="ja-JP" sz="1200">
              <a:solidFill>
                <a:schemeClr val="dk1"/>
              </a:solidFill>
              <a:effectLst/>
              <a:latin typeface="+mj-ea"/>
              <a:ea typeface="+mj-ea"/>
              <a:cs typeface="+mn-cs"/>
            </a:rPr>
            <a:t>2.5</a:t>
          </a:r>
          <a:r>
            <a:rPr kumimoji="1" lang="ja-JP" altLang="ja-JP" sz="1200">
              <a:solidFill>
                <a:schemeClr val="dk1"/>
              </a:solidFill>
              <a:effectLst/>
              <a:latin typeface="+mj-ea"/>
              <a:ea typeface="+mj-ea"/>
              <a:cs typeface="+mn-cs"/>
            </a:rPr>
            <a:t>ポイント低くなっています。今後も補助金の必要性や効果などの評価、検証を行いながら過度の支出とならないように努めます。</a:t>
          </a:r>
          <a:endParaRPr lang="ja-JP" altLang="ja-JP" sz="16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62992</xdr:rowOff>
    </xdr:to>
    <xdr:cxnSp macro="">
      <xdr:nvCxnSpPr>
        <xdr:cNvPr id="305" name="直線コネクタ 304"/>
        <xdr:cNvCxnSpPr/>
      </xdr:nvCxnSpPr>
      <xdr:spPr>
        <a:xfrm>
          <a:off x="15671800" y="6221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104140</xdr:rowOff>
    </xdr:to>
    <xdr:cxnSp macro="">
      <xdr:nvCxnSpPr>
        <xdr:cNvPr id="308" name="直線コネクタ 307"/>
        <xdr:cNvCxnSpPr/>
      </xdr:nvCxnSpPr>
      <xdr:spPr>
        <a:xfrm flipV="1">
          <a:off x="14782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104140</xdr:rowOff>
    </xdr:to>
    <xdr:cxnSp macro="">
      <xdr:nvCxnSpPr>
        <xdr:cNvPr id="311" name="直線コネクタ 310"/>
        <xdr:cNvCxnSpPr/>
      </xdr:nvCxnSpPr>
      <xdr:spPr>
        <a:xfrm>
          <a:off x="13893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104140</xdr:rowOff>
    </xdr:to>
    <xdr:cxnSp macro="">
      <xdr:nvCxnSpPr>
        <xdr:cNvPr id="314" name="直線コネクタ 313"/>
        <xdr:cNvCxnSpPr/>
      </xdr:nvCxnSpPr>
      <xdr:spPr>
        <a:xfrm>
          <a:off x="13004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4" name="円/楕円 323"/>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5"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6" name="円/楕円 325"/>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7" name="テキスト ボックス 326"/>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8" name="円/楕円 327"/>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9" name="テキスト ボックス 328"/>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0" name="円/楕円 329"/>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31" name="テキスト ボックス 330"/>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2" name="円/楕円 331"/>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33" name="テキスト ボックス 332"/>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j-ea"/>
              <a:ea typeface="+mj-ea"/>
              <a:cs typeface="+mn-cs"/>
            </a:rPr>
            <a:t>　公債費は</a:t>
          </a:r>
          <a:r>
            <a:rPr lang="en-US" altLang="ja-JP" sz="1200" b="0" i="0" baseline="0">
              <a:solidFill>
                <a:schemeClr val="dk1"/>
              </a:solidFill>
              <a:effectLst/>
              <a:latin typeface="+mj-ea"/>
              <a:ea typeface="+mj-ea"/>
              <a:cs typeface="+mn-cs"/>
            </a:rPr>
            <a:t>10.0</a:t>
          </a:r>
          <a:r>
            <a:rPr lang="ja-JP" altLang="ja-JP" sz="1200" b="0" i="0" baseline="0">
              <a:solidFill>
                <a:schemeClr val="dk1"/>
              </a:solidFill>
              <a:effectLst/>
              <a:latin typeface="+mj-ea"/>
              <a:ea typeface="+mj-ea"/>
              <a:cs typeface="+mn-cs"/>
            </a:rPr>
            <a:t>％となり、これまで実施してきた地方債発行抑制の効果により、前年度と比較して</a:t>
          </a:r>
          <a:r>
            <a:rPr lang="en-US" altLang="ja-JP" sz="1200" b="0" i="0" baseline="0">
              <a:solidFill>
                <a:schemeClr val="dk1"/>
              </a:solidFill>
              <a:effectLst/>
              <a:latin typeface="+mj-ea"/>
              <a:ea typeface="+mj-ea"/>
              <a:cs typeface="+mn-cs"/>
            </a:rPr>
            <a:t>0.3</a:t>
          </a:r>
          <a:r>
            <a:rPr lang="ja-JP" altLang="ja-JP" sz="1200" b="0" i="0" baseline="0">
              <a:solidFill>
                <a:schemeClr val="dk1"/>
              </a:solidFill>
              <a:effectLst/>
              <a:latin typeface="+mj-ea"/>
              <a:ea typeface="+mj-ea"/>
              <a:cs typeface="+mn-cs"/>
            </a:rPr>
            <a:t>ポイント</a:t>
          </a:r>
          <a:r>
            <a:rPr lang="ja-JP" altLang="en-US" sz="1200" b="0" i="0" baseline="0">
              <a:solidFill>
                <a:schemeClr val="dk1"/>
              </a:solidFill>
              <a:effectLst/>
              <a:latin typeface="+mj-ea"/>
              <a:ea typeface="+mj-ea"/>
              <a:cs typeface="+mn-cs"/>
            </a:rPr>
            <a:t>増加しているものの</a:t>
          </a:r>
          <a:r>
            <a:rPr lang="ja-JP" altLang="ja-JP" sz="1200" b="0" i="0" baseline="0">
              <a:solidFill>
                <a:schemeClr val="dk1"/>
              </a:solidFill>
              <a:effectLst/>
              <a:latin typeface="+mj-ea"/>
              <a:ea typeface="+mj-ea"/>
              <a:cs typeface="+mn-cs"/>
            </a:rPr>
            <a:t>、類似団体の</a:t>
          </a:r>
          <a:r>
            <a:rPr lang="en-US" altLang="ja-JP" sz="1200" b="0" i="0" baseline="0">
              <a:solidFill>
                <a:schemeClr val="dk1"/>
              </a:solidFill>
              <a:effectLst/>
              <a:latin typeface="+mj-ea"/>
              <a:ea typeface="+mj-ea"/>
              <a:cs typeface="+mn-cs"/>
            </a:rPr>
            <a:t>13.8</a:t>
          </a:r>
          <a:r>
            <a:rPr lang="ja-JP" altLang="ja-JP" sz="1200" b="0" i="0" baseline="0">
              <a:solidFill>
                <a:schemeClr val="dk1"/>
              </a:solidFill>
              <a:effectLst/>
              <a:latin typeface="+mj-ea"/>
              <a:ea typeface="+mj-ea"/>
              <a:cs typeface="+mn-cs"/>
            </a:rPr>
            <a:t>％と比較</a:t>
          </a:r>
          <a:r>
            <a:rPr lang="ja-JP" altLang="en-US" sz="1200" b="0" i="0" baseline="0">
              <a:solidFill>
                <a:schemeClr val="dk1"/>
              </a:solidFill>
              <a:effectLst/>
              <a:latin typeface="+mj-ea"/>
              <a:ea typeface="+mj-ea"/>
              <a:cs typeface="+mn-cs"/>
            </a:rPr>
            <a:t>すると低い水準を維持してい</a:t>
          </a:r>
          <a:r>
            <a:rPr lang="ja-JP" altLang="ja-JP" sz="1200" b="0" i="0" baseline="0">
              <a:solidFill>
                <a:schemeClr val="dk1"/>
              </a:solidFill>
              <a:effectLst/>
              <a:latin typeface="+mj-ea"/>
              <a:ea typeface="+mj-ea"/>
              <a:cs typeface="+mn-cs"/>
            </a:rPr>
            <a:t>ます。</a:t>
          </a:r>
          <a:endParaRPr lang="ja-JP" altLang="ja-JP" sz="1200">
            <a:effectLst/>
            <a:latin typeface="+mj-ea"/>
            <a:ea typeface="+mj-ea"/>
          </a:endParaRPr>
        </a:p>
        <a:p>
          <a:pPr rtl="0"/>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臨時財政対策債の増加や国の経済対策による投資的事業の増加などにより地方債残高が増加傾向にあるため、将来世代に過度の負担を残さないよう注意を払い、財政の健全な運営に努めます。</a:t>
          </a:r>
          <a:endParaRPr lang="ja-JP" altLang="ja-JP" sz="12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31750</xdr:rowOff>
    </xdr:to>
    <xdr:cxnSp macro="">
      <xdr:nvCxnSpPr>
        <xdr:cNvPr id="366" name="直線コネクタ 365"/>
        <xdr:cNvCxnSpPr/>
      </xdr:nvCxnSpPr>
      <xdr:spPr>
        <a:xfrm>
          <a:off x="3987800" y="12867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77470</xdr:rowOff>
    </xdr:to>
    <xdr:cxnSp macro="">
      <xdr:nvCxnSpPr>
        <xdr:cNvPr id="369" name="直線コネクタ 368"/>
        <xdr:cNvCxnSpPr/>
      </xdr:nvCxnSpPr>
      <xdr:spPr>
        <a:xfrm flipV="1">
          <a:off x="3098800" y="12867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76</xdr:row>
      <xdr:rowOff>5080</xdr:rowOff>
    </xdr:to>
    <xdr:cxnSp macro="">
      <xdr:nvCxnSpPr>
        <xdr:cNvPr id="372" name="直線コネクタ 371"/>
        <xdr:cNvCxnSpPr/>
      </xdr:nvCxnSpPr>
      <xdr:spPr>
        <a:xfrm flipV="1">
          <a:off x="2209800" y="12936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xdr:rowOff>
    </xdr:from>
    <xdr:to>
      <xdr:col>3</xdr:col>
      <xdr:colOff>142875</xdr:colOff>
      <xdr:row>76</xdr:row>
      <xdr:rowOff>50800</xdr:rowOff>
    </xdr:to>
    <xdr:cxnSp macro="">
      <xdr:nvCxnSpPr>
        <xdr:cNvPr id="375" name="直線コネクタ 374"/>
        <xdr:cNvCxnSpPr/>
      </xdr:nvCxnSpPr>
      <xdr:spPr>
        <a:xfrm flipV="1">
          <a:off x="1320800" y="1303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85" name="円/楕円 384"/>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86"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87" name="円/楕円 386"/>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88" name="テキスト ボックス 387"/>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89" name="円/楕円 388"/>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138447</xdr:rowOff>
    </xdr:from>
    <xdr:ext cx="762000" cy="259045"/>
    <xdr:sp macro="" textlink="">
      <xdr:nvSpPr>
        <xdr:cNvPr id="390" name="テキスト ボックス 389"/>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125730</xdr:rowOff>
    </xdr:from>
    <xdr:to>
      <xdr:col>3</xdr:col>
      <xdr:colOff>193675</xdr:colOff>
      <xdr:row>76</xdr:row>
      <xdr:rowOff>55880</xdr:rowOff>
    </xdr:to>
    <xdr:sp macro="" textlink="">
      <xdr:nvSpPr>
        <xdr:cNvPr id="391" name="円/楕円 390"/>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66057</xdr:rowOff>
    </xdr:from>
    <xdr:ext cx="762000" cy="259045"/>
    <xdr:sp macro="" textlink="">
      <xdr:nvSpPr>
        <xdr:cNvPr id="392" name="テキスト ボックス 391"/>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0</xdr:rowOff>
    </xdr:from>
    <xdr:to>
      <xdr:col>1</xdr:col>
      <xdr:colOff>676275</xdr:colOff>
      <xdr:row>76</xdr:row>
      <xdr:rowOff>101600</xdr:rowOff>
    </xdr:to>
    <xdr:sp macro="" textlink="">
      <xdr:nvSpPr>
        <xdr:cNvPr id="393" name="円/楕円 392"/>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111777</xdr:rowOff>
    </xdr:from>
    <xdr:ext cx="762000" cy="259045"/>
    <xdr:sp macro="" textlink="">
      <xdr:nvSpPr>
        <xdr:cNvPr id="394" name="テキスト ボックス 393"/>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物件費や繰出金に対する経常収支比率が増加した影響により、経常収支比率</a:t>
          </a:r>
          <a:r>
            <a:rPr kumimoji="1" lang="en-US" altLang="ja-JP" sz="1200">
              <a:solidFill>
                <a:schemeClr val="dk1"/>
              </a:solidFill>
              <a:effectLst/>
              <a:latin typeface="+mj-ea"/>
              <a:ea typeface="+mj-ea"/>
              <a:cs typeface="+mn-cs"/>
            </a:rPr>
            <a:t>88.8</a:t>
          </a:r>
          <a:r>
            <a:rPr kumimoji="1" lang="ja-JP" altLang="ja-JP" sz="1200">
              <a:solidFill>
                <a:schemeClr val="dk1"/>
              </a:solidFill>
              <a:effectLst/>
              <a:latin typeface="+mj-ea"/>
              <a:ea typeface="+mj-ea"/>
              <a:cs typeface="+mn-cs"/>
            </a:rPr>
            <a:t>％から地方債返済に係る公債費</a:t>
          </a:r>
          <a:r>
            <a:rPr kumimoji="1" lang="en-US" altLang="ja-JP" sz="1200">
              <a:solidFill>
                <a:schemeClr val="dk1"/>
              </a:solidFill>
              <a:effectLst/>
              <a:latin typeface="+mj-ea"/>
              <a:ea typeface="+mj-ea"/>
              <a:cs typeface="+mn-cs"/>
            </a:rPr>
            <a:t>10.0</a:t>
          </a:r>
          <a:r>
            <a:rPr kumimoji="1" lang="ja-JP" altLang="ja-JP" sz="1200">
              <a:solidFill>
                <a:schemeClr val="dk1"/>
              </a:solidFill>
              <a:effectLst/>
              <a:latin typeface="+mj-ea"/>
              <a:ea typeface="+mj-ea"/>
              <a:cs typeface="+mn-cs"/>
            </a:rPr>
            <a:t>％を差し引いた公債費以外の経常収支比率については、</a:t>
          </a:r>
          <a:r>
            <a:rPr kumimoji="1" lang="en-US" altLang="ja-JP" sz="1200">
              <a:solidFill>
                <a:schemeClr val="dk1"/>
              </a:solidFill>
              <a:effectLst/>
              <a:latin typeface="+mj-ea"/>
              <a:ea typeface="+mj-ea"/>
              <a:cs typeface="+mn-cs"/>
            </a:rPr>
            <a:t>78.8</a:t>
          </a:r>
          <a:r>
            <a:rPr kumimoji="1" lang="ja-JP" altLang="ja-JP" sz="1200">
              <a:solidFill>
                <a:schemeClr val="dk1"/>
              </a:solidFill>
              <a:effectLst/>
              <a:latin typeface="+mj-ea"/>
              <a:ea typeface="+mj-ea"/>
              <a:cs typeface="+mn-cs"/>
            </a:rPr>
            <a:t>％と前年度から</a:t>
          </a:r>
          <a:r>
            <a:rPr kumimoji="1" lang="en-US" altLang="ja-JP" sz="1200">
              <a:solidFill>
                <a:schemeClr val="dk1"/>
              </a:solidFill>
              <a:effectLst/>
              <a:latin typeface="+mj-ea"/>
              <a:ea typeface="+mj-ea"/>
              <a:cs typeface="+mn-cs"/>
            </a:rPr>
            <a:t>4.1</a:t>
          </a:r>
          <a:r>
            <a:rPr kumimoji="1" lang="ja-JP" altLang="ja-JP" sz="1200">
              <a:solidFill>
                <a:schemeClr val="dk1"/>
              </a:solidFill>
              <a:effectLst/>
              <a:latin typeface="+mj-ea"/>
              <a:ea typeface="+mj-ea"/>
              <a:cs typeface="+mn-cs"/>
            </a:rPr>
            <a:t>ポイント</a:t>
          </a:r>
          <a:r>
            <a:rPr kumimoji="1" lang="ja-JP" altLang="en-US" sz="1200">
              <a:solidFill>
                <a:schemeClr val="dk1"/>
              </a:solidFill>
              <a:effectLst/>
              <a:latin typeface="+mj-ea"/>
              <a:ea typeface="+mj-ea"/>
              <a:cs typeface="+mn-cs"/>
            </a:rPr>
            <a:t>悪化</a:t>
          </a:r>
          <a:r>
            <a:rPr kumimoji="1" lang="ja-JP" altLang="ja-JP" sz="1200">
              <a:solidFill>
                <a:schemeClr val="dk1"/>
              </a:solidFill>
              <a:effectLst/>
              <a:latin typeface="+mj-ea"/>
              <a:ea typeface="+mj-ea"/>
              <a:cs typeface="+mn-cs"/>
            </a:rPr>
            <a:t>しました。 </a:t>
          </a:r>
          <a:endParaRPr lang="ja-JP" altLang="ja-JP" sz="1200">
            <a:effectLst/>
            <a:latin typeface="+mj-ea"/>
            <a:ea typeface="+mj-ea"/>
          </a:endParaRPr>
        </a:p>
        <a:p>
          <a:r>
            <a:rPr kumimoji="1" lang="ja-JP" altLang="ja-JP" sz="1200">
              <a:solidFill>
                <a:schemeClr val="dk1"/>
              </a:solidFill>
              <a:effectLst/>
              <a:latin typeface="+mj-ea"/>
              <a:ea typeface="+mj-ea"/>
              <a:cs typeface="+mn-cs"/>
            </a:rPr>
            <a:t>　類似団体平均の</a:t>
          </a:r>
          <a:r>
            <a:rPr kumimoji="1" lang="en-US" altLang="ja-JP" sz="1200">
              <a:solidFill>
                <a:schemeClr val="dk1"/>
              </a:solidFill>
              <a:effectLst/>
              <a:latin typeface="+mj-ea"/>
              <a:ea typeface="+mj-ea"/>
              <a:cs typeface="+mn-cs"/>
            </a:rPr>
            <a:t>76.9</a:t>
          </a:r>
          <a:r>
            <a:rPr kumimoji="1" lang="ja-JP" altLang="ja-JP" sz="1200">
              <a:solidFill>
                <a:schemeClr val="dk1"/>
              </a:solidFill>
              <a:effectLst/>
              <a:latin typeface="+mj-ea"/>
              <a:ea typeface="+mj-ea"/>
              <a:cs typeface="+mn-cs"/>
            </a:rPr>
            <a:t>％と比較すると</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ポイント高くなっているため、今後も類似団体を上回っている人件費及び物件費について、引き続き歳出抑制に努める必要があります。</a:t>
          </a:r>
          <a:endParaRPr lang="ja-JP" altLang="ja-JP" sz="12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78</xdr:row>
      <xdr:rowOff>72137</xdr:rowOff>
    </xdr:to>
    <xdr:cxnSp macro="">
      <xdr:nvCxnSpPr>
        <xdr:cNvPr id="425" name="直線コネクタ 424"/>
        <xdr:cNvCxnSpPr/>
      </xdr:nvCxnSpPr>
      <xdr:spPr>
        <a:xfrm>
          <a:off x="15671800" y="13257785"/>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77</xdr:row>
      <xdr:rowOff>97282</xdr:rowOff>
    </xdr:to>
    <xdr:cxnSp macro="">
      <xdr:nvCxnSpPr>
        <xdr:cNvPr id="428" name="直線コネクタ 427"/>
        <xdr:cNvCxnSpPr/>
      </xdr:nvCxnSpPr>
      <xdr:spPr>
        <a:xfrm flipV="1">
          <a:off x="14782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77</xdr:row>
      <xdr:rowOff>97282</xdr:rowOff>
    </xdr:to>
    <xdr:cxnSp macro="">
      <xdr:nvCxnSpPr>
        <xdr:cNvPr id="431" name="直線コネクタ 430"/>
        <xdr:cNvCxnSpPr/>
      </xdr:nvCxnSpPr>
      <xdr:spPr>
        <a:xfrm>
          <a:off x="13893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83565</xdr:rowOff>
    </xdr:from>
    <xdr:to>
      <xdr:col>20</xdr:col>
      <xdr:colOff>158750</xdr:colOff>
      <xdr:row>77</xdr:row>
      <xdr:rowOff>110998</xdr:rowOff>
    </xdr:to>
    <xdr:cxnSp macro="">
      <xdr:nvCxnSpPr>
        <xdr:cNvPr id="434" name="直線コネクタ 433"/>
        <xdr:cNvCxnSpPr/>
      </xdr:nvCxnSpPr>
      <xdr:spPr>
        <a:xfrm flipV="1">
          <a:off x="13004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44" name="円/楕円 443"/>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45"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46" name="円/楕円 445"/>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91712</xdr:rowOff>
    </xdr:from>
    <xdr:ext cx="736600" cy="259045"/>
    <xdr:sp macro="" textlink="">
      <xdr:nvSpPr>
        <xdr:cNvPr id="447" name="テキスト ボックス 446"/>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46482</xdr:rowOff>
    </xdr:from>
    <xdr:to>
      <xdr:col>21</xdr:col>
      <xdr:colOff>412750</xdr:colOff>
      <xdr:row>77</xdr:row>
      <xdr:rowOff>148082</xdr:rowOff>
    </xdr:to>
    <xdr:sp macro="" textlink="">
      <xdr:nvSpPr>
        <xdr:cNvPr id="448" name="円/楕円 447"/>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9" name="テキスト ボックス 448"/>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0" name="円/楕円 449"/>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119142</xdr:rowOff>
    </xdr:from>
    <xdr:ext cx="762000" cy="259045"/>
    <xdr:sp macro="" textlink="">
      <xdr:nvSpPr>
        <xdr:cNvPr id="451" name="テキスト ボックス 450"/>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60198</xdr:rowOff>
    </xdr:from>
    <xdr:to>
      <xdr:col>19</xdr:col>
      <xdr:colOff>6350</xdr:colOff>
      <xdr:row>77</xdr:row>
      <xdr:rowOff>161798</xdr:rowOff>
    </xdr:to>
    <xdr:sp macro="" textlink="">
      <xdr:nvSpPr>
        <xdr:cNvPr id="452" name="円/楕円 451"/>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146575</xdr:rowOff>
    </xdr:from>
    <xdr:ext cx="762000" cy="259045"/>
    <xdr:sp macro="" textlink="">
      <xdr:nvSpPr>
        <xdr:cNvPr id="453" name="テキスト ボックス 452"/>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兵庫県猪名川町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2228</xdr:rowOff>
    </xdr:from>
    <xdr:to>
      <xdr:col>4</xdr:col>
      <xdr:colOff>1117600</xdr:colOff>
      <xdr:row>17</xdr:row>
      <xdr:rowOff>10784</xdr:rowOff>
    </xdr:to>
    <xdr:cxnSp macro="">
      <xdr:nvCxnSpPr>
        <xdr:cNvPr id="52" name="直線コネクタ 51"/>
        <xdr:cNvCxnSpPr/>
      </xdr:nvCxnSpPr>
      <xdr:spPr bwMode="auto">
        <a:xfrm flipV="1">
          <a:off x="5003800" y="2964503"/>
          <a:ext cx="6477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10784</xdr:rowOff>
    </xdr:from>
    <xdr:to>
      <xdr:col>4</xdr:col>
      <xdr:colOff>469900</xdr:colOff>
      <xdr:row>17</xdr:row>
      <xdr:rowOff>74074</xdr:rowOff>
    </xdr:to>
    <xdr:cxnSp macro="">
      <xdr:nvCxnSpPr>
        <xdr:cNvPr id="55" name="直線コネクタ 54"/>
        <xdr:cNvCxnSpPr/>
      </xdr:nvCxnSpPr>
      <xdr:spPr bwMode="auto">
        <a:xfrm flipV="1">
          <a:off x="4305300" y="2973059"/>
          <a:ext cx="698500" cy="63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74074</xdr:rowOff>
    </xdr:from>
    <xdr:to>
      <xdr:col>3</xdr:col>
      <xdr:colOff>904875</xdr:colOff>
      <xdr:row>17</xdr:row>
      <xdr:rowOff>102371</xdr:rowOff>
    </xdr:to>
    <xdr:cxnSp macro="">
      <xdr:nvCxnSpPr>
        <xdr:cNvPr id="58" name="直線コネクタ 57"/>
        <xdr:cNvCxnSpPr/>
      </xdr:nvCxnSpPr>
      <xdr:spPr bwMode="auto">
        <a:xfrm flipV="1">
          <a:off x="3606800" y="3036349"/>
          <a:ext cx="698500" cy="28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102371</xdr:rowOff>
    </xdr:from>
    <xdr:to>
      <xdr:col>3</xdr:col>
      <xdr:colOff>206375</xdr:colOff>
      <xdr:row>17</xdr:row>
      <xdr:rowOff>106421</xdr:rowOff>
    </xdr:to>
    <xdr:cxnSp macro="">
      <xdr:nvCxnSpPr>
        <xdr:cNvPr id="61" name="直線コネクタ 60"/>
        <xdr:cNvCxnSpPr/>
      </xdr:nvCxnSpPr>
      <xdr:spPr bwMode="auto">
        <a:xfrm flipV="1">
          <a:off x="2908300" y="3064646"/>
          <a:ext cx="698500" cy="4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122878</xdr:rowOff>
    </xdr:from>
    <xdr:to>
      <xdr:col>5</xdr:col>
      <xdr:colOff>34925</xdr:colOff>
      <xdr:row>17</xdr:row>
      <xdr:rowOff>53028</xdr:rowOff>
    </xdr:to>
    <xdr:sp macro="" textlink="">
      <xdr:nvSpPr>
        <xdr:cNvPr id="71" name="円/楕円 70"/>
        <xdr:cNvSpPr/>
      </xdr:nvSpPr>
      <xdr:spPr bwMode="auto">
        <a:xfrm>
          <a:off x="5600700" y="291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139405</xdr:rowOff>
    </xdr:from>
    <xdr:ext cx="762000" cy="259045"/>
    <xdr:sp macro="" textlink="">
      <xdr:nvSpPr>
        <xdr:cNvPr id="72" name="人口1人当たり決算額の推移該当値テキスト130"/>
        <xdr:cNvSpPr txBox="1"/>
      </xdr:nvSpPr>
      <xdr:spPr>
        <a:xfrm>
          <a:off x="5740400" y="275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131434</xdr:rowOff>
    </xdr:from>
    <xdr:to>
      <xdr:col>4</xdr:col>
      <xdr:colOff>520700</xdr:colOff>
      <xdr:row>17</xdr:row>
      <xdr:rowOff>61584</xdr:rowOff>
    </xdr:to>
    <xdr:sp macro="" textlink="">
      <xdr:nvSpPr>
        <xdr:cNvPr id="73" name="円/楕円 72"/>
        <xdr:cNvSpPr/>
      </xdr:nvSpPr>
      <xdr:spPr bwMode="auto">
        <a:xfrm>
          <a:off x="4953000" y="292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71761</xdr:rowOff>
    </xdr:from>
    <xdr:ext cx="736600" cy="259045"/>
    <xdr:sp macro="" textlink="">
      <xdr:nvSpPr>
        <xdr:cNvPr id="74" name="テキスト ボックス 73"/>
        <xdr:cNvSpPr txBox="1"/>
      </xdr:nvSpPr>
      <xdr:spPr>
        <a:xfrm>
          <a:off x="4622800" y="2691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23274</xdr:rowOff>
    </xdr:from>
    <xdr:to>
      <xdr:col>3</xdr:col>
      <xdr:colOff>955675</xdr:colOff>
      <xdr:row>17</xdr:row>
      <xdr:rowOff>124874</xdr:rowOff>
    </xdr:to>
    <xdr:sp macro="" textlink="">
      <xdr:nvSpPr>
        <xdr:cNvPr id="75" name="円/楕円 74"/>
        <xdr:cNvSpPr/>
      </xdr:nvSpPr>
      <xdr:spPr bwMode="auto">
        <a:xfrm>
          <a:off x="4254500" y="298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135051</xdr:rowOff>
    </xdr:from>
    <xdr:ext cx="762000" cy="259045"/>
    <xdr:sp macro="" textlink="">
      <xdr:nvSpPr>
        <xdr:cNvPr id="76" name="テキスト ボックス 75"/>
        <xdr:cNvSpPr txBox="1"/>
      </xdr:nvSpPr>
      <xdr:spPr>
        <a:xfrm>
          <a:off x="3924300" y="27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75,158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51571</xdr:rowOff>
    </xdr:from>
    <xdr:to>
      <xdr:col>3</xdr:col>
      <xdr:colOff>257175</xdr:colOff>
      <xdr:row>17</xdr:row>
      <xdr:rowOff>153171</xdr:rowOff>
    </xdr:to>
    <xdr:sp macro="" textlink="">
      <xdr:nvSpPr>
        <xdr:cNvPr id="77" name="円/楕円 76"/>
        <xdr:cNvSpPr/>
      </xdr:nvSpPr>
      <xdr:spPr bwMode="auto">
        <a:xfrm>
          <a:off x="3556000" y="301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163348</xdr:rowOff>
    </xdr:from>
    <xdr:ext cx="762000" cy="259045"/>
    <xdr:sp macro="" textlink="">
      <xdr:nvSpPr>
        <xdr:cNvPr id="78" name="テキスト ボックス 77"/>
        <xdr:cNvSpPr txBox="1"/>
      </xdr:nvSpPr>
      <xdr:spPr>
        <a:xfrm>
          <a:off x="3225800" y="27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55621</xdr:rowOff>
    </xdr:from>
    <xdr:to>
      <xdr:col>2</xdr:col>
      <xdr:colOff>692150</xdr:colOff>
      <xdr:row>17</xdr:row>
      <xdr:rowOff>157221</xdr:rowOff>
    </xdr:to>
    <xdr:sp macro="" textlink="">
      <xdr:nvSpPr>
        <xdr:cNvPr id="79" name="円/楕円 78"/>
        <xdr:cNvSpPr/>
      </xdr:nvSpPr>
      <xdr:spPr bwMode="auto">
        <a:xfrm>
          <a:off x="2857500" y="301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167398</xdr:rowOff>
    </xdr:from>
    <xdr:ext cx="762000" cy="259045"/>
    <xdr:sp macro="" textlink="">
      <xdr:nvSpPr>
        <xdr:cNvPr id="80" name="テキスト ボックス 79"/>
        <xdr:cNvSpPr txBox="1"/>
      </xdr:nvSpPr>
      <xdr:spPr>
        <a:xfrm>
          <a:off x="2527300" y="278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283096</xdr:rowOff>
    </xdr:from>
    <xdr:to>
      <xdr:col>4</xdr:col>
      <xdr:colOff>1117600</xdr:colOff>
      <xdr:row>38</xdr:row>
      <xdr:rowOff>38836</xdr:rowOff>
    </xdr:to>
    <xdr:cxnSp macro="">
      <xdr:nvCxnSpPr>
        <xdr:cNvPr id="114" name="直線コネクタ 113"/>
        <xdr:cNvCxnSpPr/>
      </xdr:nvCxnSpPr>
      <xdr:spPr bwMode="auto">
        <a:xfrm flipV="1">
          <a:off x="5003800" y="7407796"/>
          <a:ext cx="647700" cy="9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38836</xdr:rowOff>
    </xdr:from>
    <xdr:to>
      <xdr:col>4</xdr:col>
      <xdr:colOff>469900</xdr:colOff>
      <xdr:row>38</xdr:row>
      <xdr:rowOff>57772</xdr:rowOff>
    </xdr:to>
    <xdr:cxnSp macro="">
      <xdr:nvCxnSpPr>
        <xdr:cNvPr id="117" name="直線コネクタ 116"/>
        <xdr:cNvCxnSpPr/>
      </xdr:nvCxnSpPr>
      <xdr:spPr bwMode="auto">
        <a:xfrm flipV="1">
          <a:off x="4305300" y="7506436"/>
          <a:ext cx="698500" cy="1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284010</xdr:rowOff>
    </xdr:from>
    <xdr:to>
      <xdr:col>3</xdr:col>
      <xdr:colOff>904875</xdr:colOff>
      <xdr:row>38</xdr:row>
      <xdr:rowOff>57772</xdr:rowOff>
    </xdr:to>
    <xdr:cxnSp macro="">
      <xdr:nvCxnSpPr>
        <xdr:cNvPr id="120" name="直線コネクタ 119"/>
        <xdr:cNvCxnSpPr/>
      </xdr:nvCxnSpPr>
      <xdr:spPr bwMode="auto">
        <a:xfrm>
          <a:off x="3606800" y="7408710"/>
          <a:ext cx="698500" cy="116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251092</xdr:rowOff>
    </xdr:from>
    <xdr:to>
      <xdr:col>3</xdr:col>
      <xdr:colOff>206375</xdr:colOff>
      <xdr:row>37</xdr:row>
      <xdr:rowOff>284010</xdr:rowOff>
    </xdr:to>
    <xdr:cxnSp macro="">
      <xdr:nvCxnSpPr>
        <xdr:cNvPr id="123" name="直線コネクタ 122"/>
        <xdr:cNvCxnSpPr/>
      </xdr:nvCxnSpPr>
      <xdr:spPr bwMode="auto">
        <a:xfrm>
          <a:off x="2908300" y="7375792"/>
          <a:ext cx="698500" cy="3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232296</xdr:rowOff>
    </xdr:from>
    <xdr:to>
      <xdr:col>5</xdr:col>
      <xdr:colOff>34925</xdr:colOff>
      <xdr:row>37</xdr:row>
      <xdr:rowOff>333896</xdr:rowOff>
    </xdr:to>
    <xdr:sp macro="" textlink="">
      <xdr:nvSpPr>
        <xdr:cNvPr id="133" name="円/楕円 132"/>
        <xdr:cNvSpPr/>
      </xdr:nvSpPr>
      <xdr:spPr bwMode="auto">
        <a:xfrm>
          <a:off x="5600700" y="735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204373</xdr:rowOff>
    </xdr:from>
    <xdr:ext cx="762000" cy="259045"/>
    <xdr:sp macro="" textlink="">
      <xdr:nvSpPr>
        <xdr:cNvPr id="134" name="人口1人当たり決算額の推移該当値テキスト445"/>
        <xdr:cNvSpPr txBox="1"/>
      </xdr:nvSpPr>
      <xdr:spPr>
        <a:xfrm>
          <a:off x="5740400" y="732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3,903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330936</xdr:rowOff>
    </xdr:from>
    <xdr:to>
      <xdr:col>4</xdr:col>
      <xdr:colOff>520700</xdr:colOff>
      <xdr:row>38</xdr:row>
      <xdr:rowOff>89636</xdr:rowOff>
    </xdr:to>
    <xdr:sp macro="" textlink="">
      <xdr:nvSpPr>
        <xdr:cNvPr id="135" name="円/楕円 134"/>
        <xdr:cNvSpPr/>
      </xdr:nvSpPr>
      <xdr:spPr bwMode="auto">
        <a:xfrm>
          <a:off x="4953000" y="745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74413</xdr:rowOff>
    </xdr:from>
    <xdr:ext cx="736600" cy="259045"/>
    <xdr:sp macro="" textlink="">
      <xdr:nvSpPr>
        <xdr:cNvPr id="136" name="テキスト ボックス 135"/>
        <xdr:cNvSpPr txBox="1"/>
      </xdr:nvSpPr>
      <xdr:spPr>
        <a:xfrm>
          <a:off x="4622800" y="754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6972</xdr:rowOff>
    </xdr:from>
    <xdr:to>
      <xdr:col>3</xdr:col>
      <xdr:colOff>955675</xdr:colOff>
      <xdr:row>38</xdr:row>
      <xdr:rowOff>108572</xdr:rowOff>
    </xdr:to>
    <xdr:sp macro="" textlink="">
      <xdr:nvSpPr>
        <xdr:cNvPr id="137" name="円/楕円 136"/>
        <xdr:cNvSpPr/>
      </xdr:nvSpPr>
      <xdr:spPr bwMode="auto">
        <a:xfrm>
          <a:off x="4254500" y="747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93349</xdr:rowOff>
    </xdr:from>
    <xdr:ext cx="762000" cy="259045"/>
    <xdr:sp macro="" textlink="">
      <xdr:nvSpPr>
        <xdr:cNvPr id="138" name="テキスト ボックス 137"/>
        <xdr:cNvSpPr txBox="1"/>
      </xdr:nvSpPr>
      <xdr:spPr>
        <a:xfrm>
          <a:off x="3924300" y="75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233210</xdr:rowOff>
    </xdr:from>
    <xdr:to>
      <xdr:col>3</xdr:col>
      <xdr:colOff>257175</xdr:colOff>
      <xdr:row>37</xdr:row>
      <xdr:rowOff>334810</xdr:rowOff>
    </xdr:to>
    <xdr:sp macro="" textlink="">
      <xdr:nvSpPr>
        <xdr:cNvPr id="139" name="円/楕円 138"/>
        <xdr:cNvSpPr/>
      </xdr:nvSpPr>
      <xdr:spPr bwMode="auto">
        <a:xfrm>
          <a:off x="3556000" y="735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319587</xdr:rowOff>
    </xdr:from>
    <xdr:ext cx="762000" cy="259045"/>
    <xdr:sp macro="" textlink="">
      <xdr:nvSpPr>
        <xdr:cNvPr id="140" name="テキスト ボックス 139"/>
        <xdr:cNvSpPr txBox="1"/>
      </xdr:nvSpPr>
      <xdr:spPr>
        <a:xfrm>
          <a:off x="3225800" y="744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200292</xdr:rowOff>
    </xdr:from>
    <xdr:to>
      <xdr:col>2</xdr:col>
      <xdr:colOff>692150</xdr:colOff>
      <xdr:row>37</xdr:row>
      <xdr:rowOff>301892</xdr:rowOff>
    </xdr:to>
    <xdr:sp macro="" textlink="">
      <xdr:nvSpPr>
        <xdr:cNvPr id="141" name="円/楕円 140"/>
        <xdr:cNvSpPr/>
      </xdr:nvSpPr>
      <xdr:spPr bwMode="auto">
        <a:xfrm>
          <a:off x="2857500" y="732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286669</xdr:rowOff>
    </xdr:from>
    <xdr:ext cx="762000" cy="259045"/>
    <xdr:sp macro="" textlink="">
      <xdr:nvSpPr>
        <xdr:cNvPr id="142" name="テキスト ボックス 141"/>
        <xdr:cNvSpPr txBox="1"/>
      </xdr:nvSpPr>
      <xdr:spPr>
        <a:xfrm>
          <a:off x="2527300" y="741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31,729
31,570
90.33
10,520,972
10,236,358
130,809
6,686,444
7,728,833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118535</xdr:rowOff>
    </xdr:from>
    <xdr:to>
      <xdr:col>6</xdr:col>
      <xdr:colOff>511175</xdr:colOff>
      <xdr:row>35</xdr:row>
      <xdr:rowOff>120383</xdr:rowOff>
    </xdr:to>
    <xdr:cxnSp macro="">
      <xdr:nvCxnSpPr>
        <xdr:cNvPr id="61" name="直線コネクタ 60"/>
        <xdr:cNvCxnSpPr/>
      </xdr:nvCxnSpPr>
      <xdr:spPr>
        <a:xfrm flipV="1">
          <a:off x="3797300" y="6119285"/>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120383</xdr:rowOff>
    </xdr:from>
    <xdr:to>
      <xdr:col>5</xdr:col>
      <xdr:colOff>358775</xdr:colOff>
      <xdr:row>35</xdr:row>
      <xdr:rowOff>158883</xdr:rowOff>
    </xdr:to>
    <xdr:cxnSp macro="">
      <xdr:nvCxnSpPr>
        <xdr:cNvPr id="64" name="直線コネクタ 63"/>
        <xdr:cNvCxnSpPr/>
      </xdr:nvCxnSpPr>
      <xdr:spPr>
        <a:xfrm flipV="1">
          <a:off x="2908300" y="6121133"/>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158883</xdr:rowOff>
    </xdr:from>
    <xdr:to>
      <xdr:col>4</xdr:col>
      <xdr:colOff>155575</xdr:colOff>
      <xdr:row>35</xdr:row>
      <xdr:rowOff>165779</xdr:rowOff>
    </xdr:to>
    <xdr:cxnSp macro="">
      <xdr:nvCxnSpPr>
        <xdr:cNvPr id="67" name="直線コネクタ 66"/>
        <xdr:cNvCxnSpPr/>
      </xdr:nvCxnSpPr>
      <xdr:spPr>
        <a:xfrm flipV="1">
          <a:off x="2019300" y="6159633"/>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165779</xdr:rowOff>
    </xdr:from>
    <xdr:to>
      <xdr:col>2</xdr:col>
      <xdr:colOff>638175</xdr:colOff>
      <xdr:row>36</xdr:row>
      <xdr:rowOff>5531</xdr:rowOff>
    </xdr:to>
    <xdr:cxnSp macro="">
      <xdr:nvCxnSpPr>
        <xdr:cNvPr id="70" name="直線コネクタ 69"/>
        <xdr:cNvCxnSpPr/>
      </xdr:nvCxnSpPr>
      <xdr:spPr>
        <a:xfrm flipV="1">
          <a:off x="1130300" y="616652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67735</xdr:rowOff>
    </xdr:from>
    <xdr:to>
      <xdr:col>6</xdr:col>
      <xdr:colOff>561975</xdr:colOff>
      <xdr:row>35</xdr:row>
      <xdr:rowOff>169335</xdr:rowOff>
    </xdr:to>
    <xdr:sp macro="" textlink="">
      <xdr:nvSpPr>
        <xdr:cNvPr id="80" name="円/楕円 79"/>
        <xdr:cNvSpPr/>
      </xdr:nvSpPr>
      <xdr:spPr>
        <a:xfrm>
          <a:off x="4584700" y="60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90612</xdr:rowOff>
    </xdr:from>
    <xdr:ext cx="534377" cy="259045"/>
    <xdr:sp macro="" textlink="">
      <xdr:nvSpPr>
        <xdr:cNvPr id="81" name="人件費該当値テキスト"/>
        <xdr:cNvSpPr txBox="1"/>
      </xdr:nvSpPr>
      <xdr:spPr>
        <a:xfrm>
          <a:off x="4686300" y="59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69583</xdr:rowOff>
    </xdr:from>
    <xdr:to>
      <xdr:col>5</xdr:col>
      <xdr:colOff>409575</xdr:colOff>
      <xdr:row>35</xdr:row>
      <xdr:rowOff>171183</xdr:rowOff>
    </xdr:to>
    <xdr:sp macro="" textlink="">
      <xdr:nvSpPr>
        <xdr:cNvPr id="82" name="円/楕円 81"/>
        <xdr:cNvSpPr/>
      </xdr:nvSpPr>
      <xdr:spPr>
        <a:xfrm>
          <a:off x="3746500" y="60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16260</xdr:rowOff>
    </xdr:from>
    <xdr:ext cx="534377" cy="259045"/>
    <xdr:sp macro="" textlink="">
      <xdr:nvSpPr>
        <xdr:cNvPr id="83" name="テキスト ボックス 82"/>
        <xdr:cNvSpPr txBox="1"/>
      </xdr:nvSpPr>
      <xdr:spPr>
        <a:xfrm>
          <a:off x="3530111" y="58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108083</xdr:rowOff>
    </xdr:from>
    <xdr:to>
      <xdr:col>4</xdr:col>
      <xdr:colOff>206375</xdr:colOff>
      <xdr:row>36</xdr:row>
      <xdr:rowOff>38233</xdr:rowOff>
    </xdr:to>
    <xdr:sp macro="" textlink="">
      <xdr:nvSpPr>
        <xdr:cNvPr id="84" name="円/楕円 83"/>
        <xdr:cNvSpPr/>
      </xdr:nvSpPr>
      <xdr:spPr>
        <a:xfrm>
          <a:off x="2857500" y="61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54760</xdr:rowOff>
    </xdr:from>
    <xdr:ext cx="534377" cy="259045"/>
    <xdr:sp macro="" textlink="">
      <xdr:nvSpPr>
        <xdr:cNvPr id="85" name="テキスト ボックス 84"/>
        <xdr:cNvSpPr txBox="1"/>
      </xdr:nvSpPr>
      <xdr:spPr>
        <a:xfrm>
          <a:off x="2641111" y="588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114979</xdr:rowOff>
    </xdr:from>
    <xdr:to>
      <xdr:col>3</xdr:col>
      <xdr:colOff>3175</xdr:colOff>
      <xdr:row>36</xdr:row>
      <xdr:rowOff>45129</xdr:rowOff>
    </xdr:to>
    <xdr:sp macro="" textlink="">
      <xdr:nvSpPr>
        <xdr:cNvPr id="86" name="円/楕円 85"/>
        <xdr:cNvSpPr/>
      </xdr:nvSpPr>
      <xdr:spPr>
        <a:xfrm>
          <a:off x="1968500" y="61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61656</xdr:rowOff>
    </xdr:from>
    <xdr:ext cx="534377" cy="259045"/>
    <xdr:sp macro="" textlink="">
      <xdr:nvSpPr>
        <xdr:cNvPr id="87" name="テキスト ボックス 86"/>
        <xdr:cNvSpPr txBox="1"/>
      </xdr:nvSpPr>
      <xdr:spPr>
        <a:xfrm>
          <a:off x="1752111" y="58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126181</xdr:rowOff>
    </xdr:from>
    <xdr:to>
      <xdr:col>1</xdr:col>
      <xdr:colOff>485775</xdr:colOff>
      <xdr:row>36</xdr:row>
      <xdr:rowOff>56331</xdr:rowOff>
    </xdr:to>
    <xdr:sp macro="" textlink="">
      <xdr:nvSpPr>
        <xdr:cNvPr id="88" name="円/楕円 87"/>
        <xdr:cNvSpPr/>
      </xdr:nvSpPr>
      <xdr:spPr>
        <a:xfrm>
          <a:off x="1079500" y="61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72858</xdr:rowOff>
    </xdr:from>
    <xdr:ext cx="534377" cy="259045"/>
    <xdr:sp macro="" textlink="">
      <xdr:nvSpPr>
        <xdr:cNvPr id="89" name="テキスト ボックス 88"/>
        <xdr:cNvSpPr txBox="1"/>
      </xdr:nvSpPr>
      <xdr:spPr>
        <a:xfrm>
          <a:off x="863111" y="590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11419</xdr:rowOff>
    </xdr:from>
    <xdr:to>
      <xdr:col>6</xdr:col>
      <xdr:colOff>511175</xdr:colOff>
      <xdr:row>57</xdr:row>
      <xdr:rowOff>12283</xdr:rowOff>
    </xdr:to>
    <xdr:cxnSp macro="">
      <xdr:nvCxnSpPr>
        <xdr:cNvPr id="116" name="直線コネクタ 115"/>
        <xdr:cNvCxnSpPr/>
      </xdr:nvCxnSpPr>
      <xdr:spPr>
        <a:xfrm flipV="1">
          <a:off x="3797300" y="9784069"/>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12283</xdr:rowOff>
    </xdr:from>
    <xdr:to>
      <xdr:col>5</xdr:col>
      <xdr:colOff>358775</xdr:colOff>
      <xdr:row>57</xdr:row>
      <xdr:rowOff>23406</xdr:rowOff>
    </xdr:to>
    <xdr:cxnSp macro="">
      <xdr:nvCxnSpPr>
        <xdr:cNvPr id="119" name="直線コネクタ 118"/>
        <xdr:cNvCxnSpPr/>
      </xdr:nvCxnSpPr>
      <xdr:spPr>
        <a:xfrm flipV="1">
          <a:off x="2908300" y="9784933"/>
          <a:ext cx="889000" cy="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23406</xdr:rowOff>
    </xdr:from>
    <xdr:to>
      <xdr:col>4</xdr:col>
      <xdr:colOff>155575</xdr:colOff>
      <xdr:row>57</xdr:row>
      <xdr:rowOff>41690</xdr:rowOff>
    </xdr:to>
    <xdr:cxnSp macro="">
      <xdr:nvCxnSpPr>
        <xdr:cNvPr id="122" name="直線コネクタ 121"/>
        <xdr:cNvCxnSpPr/>
      </xdr:nvCxnSpPr>
      <xdr:spPr>
        <a:xfrm flipV="1">
          <a:off x="2019300" y="9796056"/>
          <a:ext cx="889000" cy="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32368</xdr:rowOff>
    </xdr:from>
    <xdr:to>
      <xdr:col>2</xdr:col>
      <xdr:colOff>638175</xdr:colOff>
      <xdr:row>57</xdr:row>
      <xdr:rowOff>41690</xdr:rowOff>
    </xdr:to>
    <xdr:cxnSp macro="">
      <xdr:nvCxnSpPr>
        <xdr:cNvPr id="125" name="直線コネクタ 124"/>
        <xdr:cNvCxnSpPr/>
      </xdr:nvCxnSpPr>
      <xdr:spPr>
        <a:xfrm>
          <a:off x="1130300" y="9805018"/>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132069</xdr:rowOff>
    </xdr:from>
    <xdr:to>
      <xdr:col>6</xdr:col>
      <xdr:colOff>561975</xdr:colOff>
      <xdr:row>57</xdr:row>
      <xdr:rowOff>62219</xdr:rowOff>
    </xdr:to>
    <xdr:sp macro="" textlink="">
      <xdr:nvSpPr>
        <xdr:cNvPr id="135" name="円/楕円 134"/>
        <xdr:cNvSpPr/>
      </xdr:nvSpPr>
      <xdr:spPr>
        <a:xfrm>
          <a:off x="4584700" y="97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154946</xdr:rowOff>
    </xdr:from>
    <xdr:ext cx="534377" cy="259045"/>
    <xdr:sp macro="" textlink="">
      <xdr:nvSpPr>
        <xdr:cNvPr id="136" name="物件費該当値テキスト"/>
        <xdr:cNvSpPr txBox="1"/>
      </xdr:nvSpPr>
      <xdr:spPr>
        <a:xfrm>
          <a:off x="4686300" y="95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132933</xdr:rowOff>
    </xdr:from>
    <xdr:to>
      <xdr:col>5</xdr:col>
      <xdr:colOff>409575</xdr:colOff>
      <xdr:row>57</xdr:row>
      <xdr:rowOff>63083</xdr:rowOff>
    </xdr:to>
    <xdr:sp macro="" textlink="">
      <xdr:nvSpPr>
        <xdr:cNvPr id="137" name="円/楕円 136"/>
        <xdr:cNvSpPr/>
      </xdr:nvSpPr>
      <xdr:spPr>
        <a:xfrm>
          <a:off x="3746500" y="97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79610</xdr:rowOff>
    </xdr:from>
    <xdr:ext cx="534377" cy="259045"/>
    <xdr:sp macro="" textlink="">
      <xdr:nvSpPr>
        <xdr:cNvPr id="138" name="テキスト ボックス 137"/>
        <xdr:cNvSpPr txBox="1"/>
      </xdr:nvSpPr>
      <xdr:spPr>
        <a:xfrm>
          <a:off x="3530111" y="950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144056</xdr:rowOff>
    </xdr:from>
    <xdr:to>
      <xdr:col>4</xdr:col>
      <xdr:colOff>206375</xdr:colOff>
      <xdr:row>57</xdr:row>
      <xdr:rowOff>74206</xdr:rowOff>
    </xdr:to>
    <xdr:sp macro="" textlink="">
      <xdr:nvSpPr>
        <xdr:cNvPr id="139" name="円/楕円 138"/>
        <xdr:cNvSpPr/>
      </xdr:nvSpPr>
      <xdr:spPr>
        <a:xfrm>
          <a:off x="2857500" y="97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90733</xdr:rowOff>
    </xdr:from>
    <xdr:ext cx="534377" cy="259045"/>
    <xdr:sp macro="" textlink="">
      <xdr:nvSpPr>
        <xdr:cNvPr id="140" name="テキスト ボックス 139"/>
        <xdr:cNvSpPr txBox="1"/>
      </xdr:nvSpPr>
      <xdr:spPr>
        <a:xfrm>
          <a:off x="2641111" y="952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162340</xdr:rowOff>
    </xdr:from>
    <xdr:to>
      <xdr:col>3</xdr:col>
      <xdr:colOff>3175</xdr:colOff>
      <xdr:row>57</xdr:row>
      <xdr:rowOff>92490</xdr:rowOff>
    </xdr:to>
    <xdr:sp macro="" textlink="">
      <xdr:nvSpPr>
        <xdr:cNvPr id="141" name="円/楕円 140"/>
        <xdr:cNvSpPr/>
      </xdr:nvSpPr>
      <xdr:spPr>
        <a:xfrm>
          <a:off x="1968500" y="97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109017</xdr:rowOff>
    </xdr:from>
    <xdr:ext cx="534377" cy="259045"/>
    <xdr:sp macro="" textlink="">
      <xdr:nvSpPr>
        <xdr:cNvPr id="142" name="テキスト ボックス 141"/>
        <xdr:cNvSpPr txBox="1"/>
      </xdr:nvSpPr>
      <xdr:spPr>
        <a:xfrm>
          <a:off x="1752111" y="95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153018</xdr:rowOff>
    </xdr:from>
    <xdr:to>
      <xdr:col>1</xdr:col>
      <xdr:colOff>485775</xdr:colOff>
      <xdr:row>57</xdr:row>
      <xdr:rowOff>83168</xdr:rowOff>
    </xdr:to>
    <xdr:sp macro="" textlink="">
      <xdr:nvSpPr>
        <xdr:cNvPr id="143" name="円/楕円 142"/>
        <xdr:cNvSpPr/>
      </xdr:nvSpPr>
      <xdr:spPr>
        <a:xfrm>
          <a:off x="1079500" y="97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99695</xdr:rowOff>
    </xdr:from>
    <xdr:ext cx="534377" cy="259045"/>
    <xdr:sp macro="" textlink="">
      <xdr:nvSpPr>
        <xdr:cNvPr id="144" name="テキスト ボックス 143"/>
        <xdr:cNvSpPr txBox="1"/>
      </xdr:nvSpPr>
      <xdr:spPr>
        <a:xfrm>
          <a:off x="863111" y="952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20904</xdr:rowOff>
    </xdr:from>
    <xdr:to>
      <xdr:col>6</xdr:col>
      <xdr:colOff>511175</xdr:colOff>
      <xdr:row>78</xdr:row>
      <xdr:rowOff>51536</xdr:rowOff>
    </xdr:to>
    <xdr:cxnSp macro="">
      <xdr:nvCxnSpPr>
        <xdr:cNvPr id="173" name="直線コネクタ 172"/>
        <xdr:cNvCxnSpPr/>
      </xdr:nvCxnSpPr>
      <xdr:spPr>
        <a:xfrm>
          <a:off x="3797300" y="13394004"/>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20904</xdr:rowOff>
    </xdr:from>
    <xdr:to>
      <xdr:col>5</xdr:col>
      <xdr:colOff>358775</xdr:colOff>
      <xdr:row>78</xdr:row>
      <xdr:rowOff>33096</xdr:rowOff>
    </xdr:to>
    <xdr:cxnSp macro="">
      <xdr:nvCxnSpPr>
        <xdr:cNvPr id="176" name="直線コネクタ 175"/>
        <xdr:cNvCxnSpPr/>
      </xdr:nvCxnSpPr>
      <xdr:spPr>
        <a:xfrm flipV="1">
          <a:off x="2908300" y="1339400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27152</xdr:rowOff>
    </xdr:from>
    <xdr:to>
      <xdr:col>4</xdr:col>
      <xdr:colOff>155575</xdr:colOff>
      <xdr:row>78</xdr:row>
      <xdr:rowOff>33096</xdr:rowOff>
    </xdr:to>
    <xdr:cxnSp macro="">
      <xdr:nvCxnSpPr>
        <xdr:cNvPr id="179" name="直線コネクタ 178"/>
        <xdr:cNvCxnSpPr/>
      </xdr:nvCxnSpPr>
      <xdr:spPr>
        <a:xfrm>
          <a:off x="2019300" y="1340025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101295</xdr:rowOff>
    </xdr:from>
    <xdr:to>
      <xdr:col>2</xdr:col>
      <xdr:colOff>638175</xdr:colOff>
      <xdr:row>78</xdr:row>
      <xdr:rowOff>27152</xdr:rowOff>
    </xdr:to>
    <xdr:cxnSp macro="">
      <xdr:nvCxnSpPr>
        <xdr:cNvPr id="182" name="直線コネクタ 181"/>
        <xdr:cNvCxnSpPr/>
      </xdr:nvCxnSpPr>
      <xdr:spPr>
        <a:xfrm>
          <a:off x="1130300" y="13302945"/>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736</xdr:rowOff>
    </xdr:from>
    <xdr:to>
      <xdr:col>6</xdr:col>
      <xdr:colOff>561975</xdr:colOff>
      <xdr:row>78</xdr:row>
      <xdr:rowOff>102336</xdr:rowOff>
    </xdr:to>
    <xdr:sp macro="" textlink="">
      <xdr:nvSpPr>
        <xdr:cNvPr id="192" name="円/楕円 191"/>
        <xdr:cNvSpPr/>
      </xdr:nvSpPr>
      <xdr:spPr>
        <a:xfrm>
          <a:off x="4584700" y="133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150613</xdr:rowOff>
    </xdr:from>
    <xdr:ext cx="469744" cy="259045"/>
    <xdr:sp macro="" textlink="">
      <xdr:nvSpPr>
        <xdr:cNvPr id="193" name="維持補修費該当値テキスト"/>
        <xdr:cNvSpPr txBox="1"/>
      </xdr:nvSpPr>
      <xdr:spPr>
        <a:xfrm>
          <a:off x="4686300" y="1335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141554</xdr:rowOff>
    </xdr:from>
    <xdr:to>
      <xdr:col>5</xdr:col>
      <xdr:colOff>409575</xdr:colOff>
      <xdr:row>78</xdr:row>
      <xdr:rowOff>71704</xdr:rowOff>
    </xdr:to>
    <xdr:sp macro="" textlink="">
      <xdr:nvSpPr>
        <xdr:cNvPr id="194" name="円/楕円 193"/>
        <xdr:cNvSpPr/>
      </xdr:nvSpPr>
      <xdr:spPr>
        <a:xfrm>
          <a:off x="3746500" y="133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62831</xdr:rowOff>
    </xdr:from>
    <xdr:ext cx="469744" cy="259045"/>
    <xdr:sp macro="" textlink="">
      <xdr:nvSpPr>
        <xdr:cNvPr id="195" name="テキスト ボックス 194"/>
        <xdr:cNvSpPr txBox="1"/>
      </xdr:nvSpPr>
      <xdr:spPr>
        <a:xfrm>
          <a:off x="3562427"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153746</xdr:rowOff>
    </xdr:from>
    <xdr:to>
      <xdr:col>4</xdr:col>
      <xdr:colOff>206375</xdr:colOff>
      <xdr:row>78</xdr:row>
      <xdr:rowOff>83896</xdr:rowOff>
    </xdr:to>
    <xdr:sp macro="" textlink="">
      <xdr:nvSpPr>
        <xdr:cNvPr id="196" name="円/楕円 195"/>
        <xdr:cNvSpPr/>
      </xdr:nvSpPr>
      <xdr:spPr>
        <a:xfrm>
          <a:off x="2857500" y="13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75023</xdr:rowOff>
    </xdr:from>
    <xdr:ext cx="469744" cy="259045"/>
    <xdr:sp macro="" textlink="">
      <xdr:nvSpPr>
        <xdr:cNvPr id="197" name="テキスト ボックス 196"/>
        <xdr:cNvSpPr txBox="1"/>
      </xdr:nvSpPr>
      <xdr:spPr>
        <a:xfrm>
          <a:off x="2673427" y="1344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147802</xdr:rowOff>
    </xdr:from>
    <xdr:to>
      <xdr:col>3</xdr:col>
      <xdr:colOff>3175</xdr:colOff>
      <xdr:row>78</xdr:row>
      <xdr:rowOff>77952</xdr:rowOff>
    </xdr:to>
    <xdr:sp macro="" textlink="">
      <xdr:nvSpPr>
        <xdr:cNvPr id="198" name="円/楕円 197"/>
        <xdr:cNvSpPr/>
      </xdr:nvSpPr>
      <xdr:spPr>
        <a:xfrm>
          <a:off x="1968500" y="133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69079</xdr:rowOff>
    </xdr:from>
    <xdr:ext cx="469744" cy="259045"/>
    <xdr:sp macro="" textlink="">
      <xdr:nvSpPr>
        <xdr:cNvPr id="199" name="テキスト ボックス 198"/>
        <xdr:cNvSpPr txBox="1"/>
      </xdr:nvSpPr>
      <xdr:spPr>
        <a:xfrm>
          <a:off x="1784427" y="134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50495</xdr:rowOff>
    </xdr:from>
    <xdr:to>
      <xdr:col>1</xdr:col>
      <xdr:colOff>485775</xdr:colOff>
      <xdr:row>77</xdr:row>
      <xdr:rowOff>152095</xdr:rowOff>
    </xdr:to>
    <xdr:sp macro="" textlink="">
      <xdr:nvSpPr>
        <xdr:cNvPr id="200" name="円/楕円 199"/>
        <xdr:cNvSpPr/>
      </xdr:nvSpPr>
      <xdr:spPr>
        <a:xfrm>
          <a:off x="1079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168622</xdr:rowOff>
    </xdr:from>
    <xdr:ext cx="469744" cy="259045"/>
    <xdr:sp macro="" textlink="">
      <xdr:nvSpPr>
        <xdr:cNvPr id="201" name="テキスト ボックス 200"/>
        <xdr:cNvSpPr txBox="1"/>
      </xdr:nvSpPr>
      <xdr:spPr>
        <a:xfrm>
          <a:off x="895427" y="130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14179</xdr:rowOff>
    </xdr:from>
    <xdr:to>
      <xdr:col>6</xdr:col>
      <xdr:colOff>511175</xdr:colOff>
      <xdr:row>98</xdr:row>
      <xdr:rowOff>69310</xdr:rowOff>
    </xdr:to>
    <xdr:cxnSp macro="">
      <xdr:nvCxnSpPr>
        <xdr:cNvPr id="231" name="直線コネクタ 230"/>
        <xdr:cNvCxnSpPr/>
      </xdr:nvCxnSpPr>
      <xdr:spPr>
        <a:xfrm flipV="1">
          <a:off x="3797300" y="16816279"/>
          <a:ext cx="8382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69310</xdr:rowOff>
    </xdr:from>
    <xdr:to>
      <xdr:col>5</xdr:col>
      <xdr:colOff>358775</xdr:colOff>
      <xdr:row>98</xdr:row>
      <xdr:rowOff>168180</xdr:rowOff>
    </xdr:to>
    <xdr:cxnSp macro="">
      <xdr:nvCxnSpPr>
        <xdr:cNvPr id="234" name="直線コネクタ 233"/>
        <xdr:cNvCxnSpPr/>
      </xdr:nvCxnSpPr>
      <xdr:spPr>
        <a:xfrm flipV="1">
          <a:off x="2908300" y="16871410"/>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168180</xdr:rowOff>
    </xdr:from>
    <xdr:to>
      <xdr:col>4</xdr:col>
      <xdr:colOff>155575</xdr:colOff>
      <xdr:row>99</xdr:row>
      <xdr:rowOff>90188</xdr:rowOff>
    </xdr:to>
    <xdr:cxnSp macro="">
      <xdr:nvCxnSpPr>
        <xdr:cNvPr id="237" name="直線コネクタ 236"/>
        <xdr:cNvCxnSpPr/>
      </xdr:nvCxnSpPr>
      <xdr:spPr>
        <a:xfrm flipV="1">
          <a:off x="2019300" y="16970280"/>
          <a:ext cx="889000" cy="9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90188</xdr:rowOff>
    </xdr:from>
    <xdr:to>
      <xdr:col>2</xdr:col>
      <xdr:colOff>638175</xdr:colOff>
      <xdr:row>99</xdr:row>
      <xdr:rowOff>91523</xdr:rowOff>
    </xdr:to>
    <xdr:cxnSp macro="">
      <xdr:nvCxnSpPr>
        <xdr:cNvPr id="240" name="直線コネクタ 239"/>
        <xdr:cNvCxnSpPr/>
      </xdr:nvCxnSpPr>
      <xdr:spPr>
        <a:xfrm flipV="1">
          <a:off x="1130300" y="17063738"/>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134829</xdr:rowOff>
    </xdr:from>
    <xdr:to>
      <xdr:col>6</xdr:col>
      <xdr:colOff>561975</xdr:colOff>
      <xdr:row>98</xdr:row>
      <xdr:rowOff>64979</xdr:rowOff>
    </xdr:to>
    <xdr:sp macro="" textlink="">
      <xdr:nvSpPr>
        <xdr:cNvPr id="250" name="円/楕円 249"/>
        <xdr:cNvSpPr/>
      </xdr:nvSpPr>
      <xdr:spPr>
        <a:xfrm>
          <a:off x="4584700" y="167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113256</xdr:rowOff>
    </xdr:from>
    <xdr:ext cx="534377" cy="259045"/>
    <xdr:sp macro="" textlink="">
      <xdr:nvSpPr>
        <xdr:cNvPr id="251" name="扶助費該当値テキスト"/>
        <xdr:cNvSpPr txBox="1"/>
      </xdr:nvSpPr>
      <xdr:spPr>
        <a:xfrm>
          <a:off x="4686300" y="167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18510</xdr:rowOff>
    </xdr:from>
    <xdr:to>
      <xdr:col>5</xdr:col>
      <xdr:colOff>409575</xdr:colOff>
      <xdr:row>98</xdr:row>
      <xdr:rowOff>120110</xdr:rowOff>
    </xdr:to>
    <xdr:sp macro="" textlink="">
      <xdr:nvSpPr>
        <xdr:cNvPr id="252" name="円/楕円 251"/>
        <xdr:cNvSpPr/>
      </xdr:nvSpPr>
      <xdr:spPr>
        <a:xfrm>
          <a:off x="3746500" y="168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111237</xdr:rowOff>
    </xdr:from>
    <xdr:ext cx="534377" cy="259045"/>
    <xdr:sp macro="" textlink="">
      <xdr:nvSpPr>
        <xdr:cNvPr id="253" name="テキスト ボックス 252"/>
        <xdr:cNvSpPr txBox="1"/>
      </xdr:nvSpPr>
      <xdr:spPr>
        <a:xfrm>
          <a:off x="3530111" y="169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117380</xdr:rowOff>
    </xdr:from>
    <xdr:to>
      <xdr:col>4</xdr:col>
      <xdr:colOff>206375</xdr:colOff>
      <xdr:row>99</xdr:row>
      <xdr:rowOff>47530</xdr:rowOff>
    </xdr:to>
    <xdr:sp macro="" textlink="">
      <xdr:nvSpPr>
        <xdr:cNvPr id="254" name="円/楕円 253"/>
        <xdr:cNvSpPr/>
      </xdr:nvSpPr>
      <xdr:spPr>
        <a:xfrm>
          <a:off x="2857500" y="169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38657</xdr:rowOff>
    </xdr:from>
    <xdr:ext cx="534377" cy="259045"/>
    <xdr:sp macro="" textlink="">
      <xdr:nvSpPr>
        <xdr:cNvPr id="255" name="テキスト ボックス 254"/>
        <xdr:cNvSpPr txBox="1"/>
      </xdr:nvSpPr>
      <xdr:spPr>
        <a:xfrm>
          <a:off x="2641111" y="170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39388</xdr:rowOff>
    </xdr:from>
    <xdr:to>
      <xdr:col>3</xdr:col>
      <xdr:colOff>3175</xdr:colOff>
      <xdr:row>99</xdr:row>
      <xdr:rowOff>140988</xdr:rowOff>
    </xdr:to>
    <xdr:sp macro="" textlink="">
      <xdr:nvSpPr>
        <xdr:cNvPr id="256" name="円/楕円 255"/>
        <xdr:cNvSpPr/>
      </xdr:nvSpPr>
      <xdr:spPr>
        <a:xfrm>
          <a:off x="1968500" y="170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132115</xdr:rowOff>
    </xdr:from>
    <xdr:ext cx="534377" cy="259045"/>
    <xdr:sp macro="" textlink="">
      <xdr:nvSpPr>
        <xdr:cNvPr id="257" name="テキスト ボックス 256"/>
        <xdr:cNvSpPr txBox="1"/>
      </xdr:nvSpPr>
      <xdr:spPr>
        <a:xfrm>
          <a:off x="1752111" y="171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40723</xdr:rowOff>
    </xdr:from>
    <xdr:to>
      <xdr:col>1</xdr:col>
      <xdr:colOff>485775</xdr:colOff>
      <xdr:row>99</xdr:row>
      <xdr:rowOff>142323</xdr:rowOff>
    </xdr:to>
    <xdr:sp macro="" textlink="">
      <xdr:nvSpPr>
        <xdr:cNvPr id="258" name="円/楕円 257"/>
        <xdr:cNvSpPr/>
      </xdr:nvSpPr>
      <xdr:spPr>
        <a:xfrm>
          <a:off x="1079500" y="170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133450</xdr:rowOff>
    </xdr:from>
    <xdr:ext cx="534377" cy="259045"/>
    <xdr:sp macro="" textlink="">
      <xdr:nvSpPr>
        <xdr:cNvPr id="259" name="テキスト ボックス 258"/>
        <xdr:cNvSpPr txBox="1"/>
      </xdr:nvSpPr>
      <xdr:spPr>
        <a:xfrm>
          <a:off x="863111" y="171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145237</xdr:rowOff>
    </xdr:from>
    <xdr:to>
      <xdr:col>15</xdr:col>
      <xdr:colOff>180975</xdr:colOff>
      <xdr:row>37</xdr:row>
      <xdr:rowOff>152968</xdr:rowOff>
    </xdr:to>
    <xdr:cxnSp macro="">
      <xdr:nvCxnSpPr>
        <xdr:cNvPr id="286" name="直線コネクタ 285"/>
        <xdr:cNvCxnSpPr/>
      </xdr:nvCxnSpPr>
      <xdr:spPr>
        <a:xfrm>
          <a:off x="9639300" y="6488887"/>
          <a:ext cx="8382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145237</xdr:rowOff>
    </xdr:from>
    <xdr:to>
      <xdr:col>14</xdr:col>
      <xdr:colOff>28575</xdr:colOff>
      <xdr:row>37</xdr:row>
      <xdr:rowOff>150051</xdr:rowOff>
    </xdr:to>
    <xdr:cxnSp macro="">
      <xdr:nvCxnSpPr>
        <xdr:cNvPr id="289" name="直線コネクタ 288"/>
        <xdr:cNvCxnSpPr/>
      </xdr:nvCxnSpPr>
      <xdr:spPr>
        <a:xfrm flipV="1">
          <a:off x="8750300" y="6488887"/>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150051</xdr:rowOff>
    </xdr:from>
    <xdr:to>
      <xdr:col>12</xdr:col>
      <xdr:colOff>511175</xdr:colOff>
      <xdr:row>37</xdr:row>
      <xdr:rowOff>154998</xdr:rowOff>
    </xdr:to>
    <xdr:cxnSp macro="">
      <xdr:nvCxnSpPr>
        <xdr:cNvPr id="292" name="直線コネクタ 291"/>
        <xdr:cNvCxnSpPr/>
      </xdr:nvCxnSpPr>
      <xdr:spPr>
        <a:xfrm flipV="1">
          <a:off x="7861300" y="6493701"/>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154394</xdr:rowOff>
    </xdr:from>
    <xdr:to>
      <xdr:col>11</xdr:col>
      <xdr:colOff>307975</xdr:colOff>
      <xdr:row>37</xdr:row>
      <xdr:rowOff>154998</xdr:rowOff>
    </xdr:to>
    <xdr:cxnSp macro="">
      <xdr:nvCxnSpPr>
        <xdr:cNvPr id="295" name="直線コネクタ 294"/>
        <xdr:cNvCxnSpPr/>
      </xdr:nvCxnSpPr>
      <xdr:spPr>
        <a:xfrm>
          <a:off x="6972300" y="6498044"/>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102168</xdr:rowOff>
    </xdr:from>
    <xdr:to>
      <xdr:col>15</xdr:col>
      <xdr:colOff>231775</xdr:colOff>
      <xdr:row>38</xdr:row>
      <xdr:rowOff>32317</xdr:rowOff>
    </xdr:to>
    <xdr:sp macro="" textlink="">
      <xdr:nvSpPr>
        <xdr:cNvPr id="305" name="円/楕円 304"/>
        <xdr:cNvSpPr/>
      </xdr:nvSpPr>
      <xdr:spPr>
        <a:xfrm>
          <a:off x="10426700" y="64458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6"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94437</xdr:rowOff>
    </xdr:from>
    <xdr:to>
      <xdr:col>14</xdr:col>
      <xdr:colOff>79375</xdr:colOff>
      <xdr:row>38</xdr:row>
      <xdr:rowOff>24587</xdr:rowOff>
    </xdr:to>
    <xdr:sp macro="" textlink="">
      <xdr:nvSpPr>
        <xdr:cNvPr id="307" name="円/楕円 306"/>
        <xdr:cNvSpPr/>
      </xdr:nvSpPr>
      <xdr:spPr>
        <a:xfrm>
          <a:off x="9588500" y="64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15714</xdr:rowOff>
    </xdr:from>
    <xdr:ext cx="534377" cy="259045"/>
    <xdr:sp macro="" textlink="">
      <xdr:nvSpPr>
        <xdr:cNvPr id="308" name="テキスト ボックス 307"/>
        <xdr:cNvSpPr txBox="1"/>
      </xdr:nvSpPr>
      <xdr:spPr>
        <a:xfrm>
          <a:off x="9372111" y="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99251</xdr:rowOff>
    </xdr:from>
    <xdr:to>
      <xdr:col>12</xdr:col>
      <xdr:colOff>561975</xdr:colOff>
      <xdr:row>38</xdr:row>
      <xdr:rowOff>29401</xdr:rowOff>
    </xdr:to>
    <xdr:sp macro="" textlink="">
      <xdr:nvSpPr>
        <xdr:cNvPr id="309" name="円/楕円 308"/>
        <xdr:cNvSpPr/>
      </xdr:nvSpPr>
      <xdr:spPr>
        <a:xfrm>
          <a:off x="8699500" y="644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20528</xdr:rowOff>
    </xdr:from>
    <xdr:ext cx="534377" cy="259045"/>
    <xdr:sp macro="" textlink="">
      <xdr:nvSpPr>
        <xdr:cNvPr id="310" name="テキスト ボックス 309"/>
        <xdr:cNvSpPr txBox="1"/>
      </xdr:nvSpPr>
      <xdr:spPr>
        <a:xfrm>
          <a:off x="8483111" y="65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104198</xdr:rowOff>
    </xdr:from>
    <xdr:to>
      <xdr:col>11</xdr:col>
      <xdr:colOff>358775</xdr:colOff>
      <xdr:row>38</xdr:row>
      <xdr:rowOff>34348</xdr:rowOff>
    </xdr:to>
    <xdr:sp macro="" textlink="">
      <xdr:nvSpPr>
        <xdr:cNvPr id="311" name="円/楕円 310"/>
        <xdr:cNvSpPr/>
      </xdr:nvSpPr>
      <xdr:spPr>
        <a:xfrm>
          <a:off x="7810500" y="64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25475</xdr:rowOff>
    </xdr:from>
    <xdr:ext cx="534377" cy="259045"/>
    <xdr:sp macro="" textlink="">
      <xdr:nvSpPr>
        <xdr:cNvPr id="312" name="テキスト ボックス 311"/>
        <xdr:cNvSpPr txBox="1"/>
      </xdr:nvSpPr>
      <xdr:spPr>
        <a:xfrm>
          <a:off x="7594111" y="65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103594</xdr:rowOff>
    </xdr:from>
    <xdr:to>
      <xdr:col>10</xdr:col>
      <xdr:colOff>155575</xdr:colOff>
      <xdr:row>38</xdr:row>
      <xdr:rowOff>33744</xdr:rowOff>
    </xdr:to>
    <xdr:sp macro="" textlink="">
      <xdr:nvSpPr>
        <xdr:cNvPr id="313" name="円/楕円 312"/>
        <xdr:cNvSpPr/>
      </xdr:nvSpPr>
      <xdr:spPr>
        <a:xfrm>
          <a:off x="6921500" y="64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24871</xdr:rowOff>
    </xdr:from>
    <xdr:ext cx="534377" cy="259045"/>
    <xdr:sp macro="" textlink="">
      <xdr:nvSpPr>
        <xdr:cNvPr id="314" name="テキスト ボックス 313"/>
        <xdr:cNvSpPr txBox="1"/>
      </xdr:nvSpPr>
      <xdr:spPr>
        <a:xfrm>
          <a:off x="6705111" y="65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113480</xdr:rowOff>
    </xdr:from>
    <xdr:to>
      <xdr:col>15</xdr:col>
      <xdr:colOff>180975</xdr:colOff>
      <xdr:row>58</xdr:row>
      <xdr:rowOff>22832</xdr:rowOff>
    </xdr:to>
    <xdr:cxnSp macro="">
      <xdr:nvCxnSpPr>
        <xdr:cNvPr id="343" name="直線コネクタ 342"/>
        <xdr:cNvCxnSpPr/>
      </xdr:nvCxnSpPr>
      <xdr:spPr>
        <a:xfrm flipV="1">
          <a:off x="9639300" y="9886130"/>
          <a:ext cx="838200" cy="8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59294</xdr:rowOff>
    </xdr:from>
    <xdr:to>
      <xdr:col>14</xdr:col>
      <xdr:colOff>28575</xdr:colOff>
      <xdr:row>58</xdr:row>
      <xdr:rowOff>22832</xdr:rowOff>
    </xdr:to>
    <xdr:cxnSp macro="">
      <xdr:nvCxnSpPr>
        <xdr:cNvPr id="346" name="直線コネクタ 345"/>
        <xdr:cNvCxnSpPr/>
      </xdr:nvCxnSpPr>
      <xdr:spPr>
        <a:xfrm>
          <a:off x="8750300" y="9831944"/>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59294</xdr:rowOff>
    </xdr:from>
    <xdr:to>
      <xdr:col>12</xdr:col>
      <xdr:colOff>511175</xdr:colOff>
      <xdr:row>58</xdr:row>
      <xdr:rowOff>29957</xdr:rowOff>
    </xdr:to>
    <xdr:cxnSp macro="">
      <xdr:nvCxnSpPr>
        <xdr:cNvPr id="349" name="直線コネクタ 348"/>
        <xdr:cNvCxnSpPr/>
      </xdr:nvCxnSpPr>
      <xdr:spPr>
        <a:xfrm flipV="1">
          <a:off x="7861300" y="9831944"/>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170447</xdr:rowOff>
    </xdr:from>
    <xdr:to>
      <xdr:col>11</xdr:col>
      <xdr:colOff>307975</xdr:colOff>
      <xdr:row>58</xdr:row>
      <xdr:rowOff>29957</xdr:rowOff>
    </xdr:to>
    <xdr:cxnSp macro="">
      <xdr:nvCxnSpPr>
        <xdr:cNvPr id="352" name="直線コネクタ 351"/>
        <xdr:cNvCxnSpPr/>
      </xdr:nvCxnSpPr>
      <xdr:spPr>
        <a:xfrm>
          <a:off x="6972300" y="9943097"/>
          <a:ext cx="8890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62680</xdr:rowOff>
    </xdr:from>
    <xdr:to>
      <xdr:col>15</xdr:col>
      <xdr:colOff>231775</xdr:colOff>
      <xdr:row>57</xdr:row>
      <xdr:rowOff>164280</xdr:rowOff>
    </xdr:to>
    <xdr:sp macro="" textlink="">
      <xdr:nvSpPr>
        <xdr:cNvPr id="362" name="円/楕円 361"/>
        <xdr:cNvSpPr/>
      </xdr:nvSpPr>
      <xdr:spPr>
        <a:xfrm>
          <a:off x="10426700" y="98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41107</xdr:rowOff>
    </xdr:from>
    <xdr:ext cx="534377" cy="259045"/>
    <xdr:sp macro="" textlink="">
      <xdr:nvSpPr>
        <xdr:cNvPr id="363" name="普通建設事業費該当値テキスト"/>
        <xdr:cNvSpPr txBox="1"/>
      </xdr:nvSpPr>
      <xdr:spPr>
        <a:xfrm>
          <a:off x="10528300" y="981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143482</xdr:rowOff>
    </xdr:from>
    <xdr:to>
      <xdr:col>14</xdr:col>
      <xdr:colOff>79375</xdr:colOff>
      <xdr:row>58</xdr:row>
      <xdr:rowOff>73632</xdr:rowOff>
    </xdr:to>
    <xdr:sp macro="" textlink="">
      <xdr:nvSpPr>
        <xdr:cNvPr id="364" name="円/楕円 363"/>
        <xdr:cNvSpPr/>
      </xdr:nvSpPr>
      <xdr:spPr>
        <a:xfrm>
          <a:off x="9588500" y="99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64759</xdr:rowOff>
    </xdr:from>
    <xdr:ext cx="534377" cy="259045"/>
    <xdr:sp macro="" textlink="">
      <xdr:nvSpPr>
        <xdr:cNvPr id="365" name="テキスト ボックス 364"/>
        <xdr:cNvSpPr txBox="1"/>
      </xdr:nvSpPr>
      <xdr:spPr>
        <a:xfrm>
          <a:off x="9372111" y="100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8494</xdr:rowOff>
    </xdr:from>
    <xdr:to>
      <xdr:col>12</xdr:col>
      <xdr:colOff>561975</xdr:colOff>
      <xdr:row>57</xdr:row>
      <xdr:rowOff>110094</xdr:rowOff>
    </xdr:to>
    <xdr:sp macro="" textlink="">
      <xdr:nvSpPr>
        <xdr:cNvPr id="366" name="円/楕円 365"/>
        <xdr:cNvSpPr/>
      </xdr:nvSpPr>
      <xdr:spPr>
        <a:xfrm>
          <a:off x="8699500" y="97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101221</xdr:rowOff>
    </xdr:from>
    <xdr:ext cx="534377" cy="259045"/>
    <xdr:sp macro="" textlink="">
      <xdr:nvSpPr>
        <xdr:cNvPr id="367" name="テキスト ボックス 366"/>
        <xdr:cNvSpPr txBox="1"/>
      </xdr:nvSpPr>
      <xdr:spPr>
        <a:xfrm>
          <a:off x="8483111" y="98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150607</xdr:rowOff>
    </xdr:from>
    <xdr:to>
      <xdr:col>11</xdr:col>
      <xdr:colOff>358775</xdr:colOff>
      <xdr:row>58</xdr:row>
      <xdr:rowOff>80757</xdr:rowOff>
    </xdr:to>
    <xdr:sp macro="" textlink="">
      <xdr:nvSpPr>
        <xdr:cNvPr id="368" name="円/楕円 367"/>
        <xdr:cNvSpPr/>
      </xdr:nvSpPr>
      <xdr:spPr>
        <a:xfrm>
          <a:off x="7810500" y="99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71884</xdr:rowOff>
    </xdr:from>
    <xdr:ext cx="534377" cy="259045"/>
    <xdr:sp macro="" textlink="">
      <xdr:nvSpPr>
        <xdr:cNvPr id="369" name="テキスト ボックス 368"/>
        <xdr:cNvSpPr txBox="1"/>
      </xdr:nvSpPr>
      <xdr:spPr>
        <a:xfrm>
          <a:off x="7594111" y="1001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119647</xdr:rowOff>
    </xdr:from>
    <xdr:to>
      <xdr:col>10</xdr:col>
      <xdr:colOff>155575</xdr:colOff>
      <xdr:row>58</xdr:row>
      <xdr:rowOff>49797</xdr:rowOff>
    </xdr:to>
    <xdr:sp macro="" textlink="">
      <xdr:nvSpPr>
        <xdr:cNvPr id="370" name="円/楕円 369"/>
        <xdr:cNvSpPr/>
      </xdr:nvSpPr>
      <xdr:spPr>
        <a:xfrm>
          <a:off x="6921500" y="98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40924</xdr:rowOff>
    </xdr:from>
    <xdr:ext cx="534377" cy="259045"/>
    <xdr:sp macro="" textlink="">
      <xdr:nvSpPr>
        <xdr:cNvPr id="371" name="テキスト ボックス 370"/>
        <xdr:cNvSpPr txBox="1"/>
      </xdr:nvSpPr>
      <xdr:spPr>
        <a:xfrm>
          <a:off x="6705111" y="99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14529</xdr:rowOff>
    </xdr:from>
    <xdr:to>
      <xdr:col>15</xdr:col>
      <xdr:colOff>180975</xdr:colOff>
      <xdr:row>78</xdr:row>
      <xdr:rowOff>67971</xdr:rowOff>
    </xdr:to>
    <xdr:cxnSp macro="">
      <xdr:nvCxnSpPr>
        <xdr:cNvPr id="400" name="直線コネクタ 399"/>
        <xdr:cNvCxnSpPr/>
      </xdr:nvCxnSpPr>
      <xdr:spPr>
        <a:xfrm flipV="1">
          <a:off x="9639300" y="13387629"/>
          <a:ext cx="8382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98056</xdr:rowOff>
    </xdr:from>
    <xdr:to>
      <xdr:col>14</xdr:col>
      <xdr:colOff>28575</xdr:colOff>
      <xdr:row>78</xdr:row>
      <xdr:rowOff>67971</xdr:rowOff>
    </xdr:to>
    <xdr:cxnSp macro="">
      <xdr:nvCxnSpPr>
        <xdr:cNvPr id="403" name="直線コネクタ 402"/>
        <xdr:cNvCxnSpPr/>
      </xdr:nvCxnSpPr>
      <xdr:spPr>
        <a:xfrm>
          <a:off x="8750300" y="13299706"/>
          <a:ext cx="889000" cy="1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135179</xdr:rowOff>
    </xdr:from>
    <xdr:to>
      <xdr:col>15</xdr:col>
      <xdr:colOff>231775</xdr:colOff>
      <xdr:row>78</xdr:row>
      <xdr:rowOff>65329</xdr:rowOff>
    </xdr:to>
    <xdr:sp macro="" textlink="">
      <xdr:nvSpPr>
        <xdr:cNvPr id="413" name="円/楕円 412"/>
        <xdr:cNvSpPr/>
      </xdr:nvSpPr>
      <xdr:spPr>
        <a:xfrm>
          <a:off x="10426700" y="133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158056</xdr:rowOff>
    </xdr:from>
    <xdr:ext cx="534377" cy="259045"/>
    <xdr:sp macro="" textlink="">
      <xdr:nvSpPr>
        <xdr:cNvPr id="414" name="普通建設事業費 （ うち新規整備　）該当値テキスト"/>
        <xdr:cNvSpPr txBox="1"/>
      </xdr:nvSpPr>
      <xdr:spPr>
        <a:xfrm>
          <a:off x="10528300" y="1318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17171</xdr:rowOff>
    </xdr:from>
    <xdr:to>
      <xdr:col>14</xdr:col>
      <xdr:colOff>79375</xdr:colOff>
      <xdr:row>78</xdr:row>
      <xdr:rowOff>118771</xdr:rowOff>
    </xdr:to>
    <xdr:sp macro="" textlink="">
      <xdr:nvSpPr>
        <xdr:cNvPr id="415" name="円/楕円 414"/>
        <xdr:cNvSpPr/>
      </xdr:nvSpPr>
      <xdr:spPr>
        <a:xfrm>
          <a:off x="9588500" y="133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109898</xdr:rowOff>
    </xdr:from>
    <xdr:ext cx="534377" cy="259045"/>
    <xdr:sp macro="" textlink="">
      <xdr:nvSpPr>
        <xdr:cNvPr id="416" name="テキスト ボックス 415"/>
        <xdr:cNvSpPr txBox="1"/>
      </xdr:nvSpPr>
      <xdr:spPr>
        <a:xfrm>
          <a:off x="9372111" y="134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47256</xdr:rowOff>
    </xdr:from>
    <xdr:to>
      <xdr:col>12</xdr:col>
      <xdr:colOff>561975</xdr:colOff>
      <xdr:row>77</xdr:row>
      <xdr:rowOff>148856</xdr:rowOff>
    </xdr:to>
    <xdr:sp macro="" textlink="">
      <xdr:nvSpPr>
        <xdr:cNvPr id="417" name="円/楕円 416"/>
        <xdr:cNvSpPr/>
      </xdr:nvSpPr>
      <xdr:spPr>
        <a:xfrm>
          <a:off x="8699500" y="132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165383</xdr:rowOff>
    </xdr:from>
    <xdr:ext cx="534377" cy="259045"/>
    <xdr:sp macro="" textlink="">
      <xdr:nvSpPr>
        <xdr:cNvPr id="418" name="テキスト ボックス 417"/>
        <xdr:cNvSpPr txBox="1"/>
      </xdr:nvSpPr>
      <xdr:spPr>
        <a:xfrm>
          <a:off x="8483111" y="130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144514</xdr:rowOff>
    </xdr:from>
    <xdr:to>
      <xdr:col>15</xdr:col>
      <xdr:colOff>180975</xdr:colOff>
      <xdr:row>98</xdr:row>
      <xdr:rowOff>53645</xdr:rowOff>
    </xdr:to>
    <xdr:cxnSp macro="">
      <xdr:nvCxnSpPr>
        <xdr:cNvPr id="447" name="直線コネクタ 446"/>
        <xdr:cNvCxnSpPr/>
      </xdr:nvCxnSpPr>
      <xdr:spPr>
        <a:xfrm flipV="1">
          <a:off x="9639300" y="16775164"/>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158229</xdr:rowOff>
    </xdr:from>
    <xdr:to>
      <xdr:col>14</xdr:col>
      <xdr:colOff>28575</xdr:colOff>
      <xdr:row>98</xdr:row>
      <xdr:rowOff>53645</xdr:rowOff>
    </xdr:to>
    <xdr:cxnSp macro="">
      <xdr:nvCxnSpPr>
        <xdr:cNvPr id="450" name="直線コネクタ 449"/>
        <xdr:cNvCxnSpPr/>
      </xdr:nvCxnSpPr>
      <xdr:spPr>
        <a:xfrm>
          <a:off x="8750300" y="16788879"/>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93714</xdr:rowOff>
    </xdr:from>
    <xdr:to>
      <xdr:col>15</xdr:col>
      <xdr:colOff>231775</xdr:colOff>
      <xdr:row>98</xdr:row>
      <xdr:rowOff>23864</xdr:rowOff>
    </xdr:to>
    <xdr:sp macro="" textlink="">
      <xdr:nvSpPr>
        <xdr:cNvPr id="460" name="円/楕円 459"/>
        <xdr:cNvSpPr/>
      </xdr:nvSpPr>
      <xdr:spPr>
        <a:xfrm>
          <a:off x="10426700" y="167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72141</xdr:rowOff>
    </xdr:from>
    <xdr:ext cx="534377" cy="259045"/>
    <xdr:sp macro="" textlink="">
      <xdr:nvSpPr>
        <xdr:cNvPr id="461" name="普通建設事業費 （ うち更新整備　）該当値テキスト"/>
        <xdr:cNvSpPr txBox="1"/>
      </xdr:nvSpPr>
      <xdr:spPr>
        <a:xfrm>
          <a:off x="10528300" y="167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2845</xdr:rowOff>
    </xdr:from>
    <xdr:to>
      <xdr:col>14</xdr:col>
      <xdr:colOff>79375</xdr:colOff>
      <xdr:row>98</xdr:row>
      <xdr:rowOff>104445</xdr:rowOff>
    </xdr:to>
    <xdr:sp macro="" textlink="">
      <xdr:nvSpPr>
        <xdr:cNvPr id="462" name="円/楕円 461"/>
        <xdr:cNvSpPr/>
      </xdr:nvSpPr>
      <xdr:spPr>
        <a:xfrm>
          <a:off x="9588500" y="168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95572</xdr:rowOff>
    </xdr:from>
    <xdr:ext cx="534377" cy="259045"/>
    <xdr:sp macro="" textlink="">
      <xdr:nvSpPr>
        <xdr:cNvPr id="463" name="テキスト ボックス 462"/>
        <xdr:cNvSpPr txBox="1"/>
      </xdr:nvSpPr>
      <xdr:spPr>
        <a:xfrm>
          <a:off x="9372111"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107429</xdr:rowOff>
    </xdr:from>
    <xdr:to>
      <xdr:col>12</xdr:col>
      <xdr:colOff>561975</xdr:colOff>
      <xdr:row>98</xdr:row>
      <xdr:rowOff>37579</xdr:rowOff>
    </xdr:to>
    <xdr:sp macro="" textlink="">
      <xdr:nvSpPr>
        <xdr:cNvPr id="464" name="円/楕円 463"/>
        <xdr:cNvSpPr/>
      </xdr:nvSpPr>
      <xdr:spPr>
        <a:xfrm>
          <a:off x="8699500" y="167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28706</xdr:rowOff>
    </xdr:from>
    <xdr:ext cx="534377" cy="259045"/>
    <xdr:sp macro="" textlink="">
      <xdr:nvSpPr>
        <xdr:cNvPr id="465" name="テキスト ボックス 464"/>
        <xdr:cNvSpPr txBox="1"/>
      </xdr:nvSpPr>
      <xdr:spPr>
        <a:xfrm>
          <a:off x="8483111" y="168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124708</xdr:rowOff>
    </xdr:from>
    <xdr:to>
      <xdr:col>23</xdr:col>
      <xdr:colOff>517525</xdr:colOff>
      <xdr:row>39</xdr:row>
      <xdr:rowOff>44450</xdr:rowOff>
    </xdr:to>
    <xdr:cxnSp macro="">
      <xdr:nvCxnSpPr>
        <xdr:cNvPr id="494" name="直線コネクタ 493"/>
        <xdr:cNvCxnSpPr/>
      </xdr:nvCxnSpPr>
      <xdr:spPr>
        <a:xfrm>
          <a:off x="15481300" y="6639808"/>
          <a:ext cx="838200" cy="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124708</xdr:rowOff>
    </xdr:from>
    <xdr:to>
      <xdr:col>22</xdr:col>
      <xdr:colOff>365125</xdr:colOff>
      <xdr:row>38</xdr:row>
      <xdr:rowOff>139719</xdr:rowOff>
    </xdr:to>
    <xdr:cxnSp macro="">
      <xdr:nvCxnSpPr>
        <xdr:cNvPr id="497" name="直線コネクタ 496"/>
        <xdr:cNvCxnSpPr/>
      </xdr:nvCxnSpPr>
      <xdr:spPr>
        <a:xfrm flipV="1">
          <a:off x="14592300" y="6639808"/>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499" name="テキスト ボックス 498"/>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139719</xdr:rowOff>
    </xdr:from>
    <xdr:to>
      <xdr:col>21</xdr:col>
      <xdr:colOff>161925</xdr:colOff>
      <xdr:row>39</xdr:row>
      <xdr:rowOff>29591</xdr:rowOff>
    </xdr:to>
    <xdr:cxnSp macro="">
      <xdr:nvCxnSpPr>
        <xdr:cNvPr id="500" name="直線コネクタ 499"/>
        <xdr:cNvCxnSpPr/>
      </xdr:nvCxnSpPr>
      <xdr:spPr>
        <a:xfrm flipV="1">
          <a:off x="13703300" y="6654819"/>
          <a:ext cx="889000" cy="6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29591</xdr:rowOff>
    </xdr:from>
    <xdr:to>
      <xdr:col>19</xdr:col>
      <xdr:colOff>644525</xdr:colOff>
      <xdr:row>39</xdr:row>
      <xdr:rowOff>43479</xdr:rowOff>
    </xdr:to>
    <xdr:cxnSp macro="">
      <xdr:nvCxnSpPr>
        <xdr:cNvPr id="503" name="直線コネクタ 502"/>
        <xdr:cNvCxnSpPr/>
      </xdr:nvCxnSpPr>
      <xdr:spPr>
        <a:xfrm flipV="1">
          <a:off x="12814300" y="6716141"/>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73908</xdr:rowOff>
    </xdr:from>
    <xdr:to>
      <xdr:col>22</xdr:col>
      <xdr:colOff>415925</xdr:colOff>
      <xdr:row>39</xdr:row>
      <xdr:rowOff>4058</xdr:rowOff>
    </xdr:to>
    <xdr:sp macro="" textlink="">
      <xdr:nvSpPr>
        <xdr:cNvPr id="515" name="円/楕円 514"/>
        <xdr:cNvSpPr/>
      </xdr:nvSpPr>
      <xdr:spPr>
        <a:xfrm>
          <a:off x="15430500" y="65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20585</xdr:rowOff>
    </xdr:from>
    <xdr:ext cx="469744" cy="259045"/>
    <xdr:sp macro="" textlink="">
      <xdr:nvSpPr>
        <xdr:cNvPr id="516" name="テキスト ボックス 515"/>
        <xdr:cNvSpPr txBox="1"/>
      </xdr:nvSpPr>
      <xdr:spPr>
        <a:xfrm>
          <a:off x="15246427" y="636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88919</xdr:rowOff>
    </xdr:from>
    <xdr:to>
      <xdr:col>21</xdr:col>
      <xdr:colOff>212725</xdr:colOff>
      <xdr:row>39</xdr:row>
      <xdr:rowOff>19069</xdr:rowOff>
    </xdr:to>
    <xdr:sp macro="" textlink="">
      <xdr:nvSpPr>
        <xdr:cNvPr id="517" name="円/楕円 516"/>
        <xdr:cNvSpPr/>
      </xdr:nvSpPr>
      <xdr:spPr>
        <a:xfrm>
          <a:off x="14541500" y="66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35596</xdr:rowOff>
    </xdr:from>
    <xdr:ext cx="469744" cy="259045"/>
    <xdr:sp macro="" textlink="">
      <xdr:nvSpPr>
        <xdr:cNvPr id="518" name="テキスト ボックス 517"/>
        <xdr:cNvSpPr txBox="1"/>
      </xdr:nvSpPr>
      <xdr:spPr>
        <a:xfrm>
          <a:off x="14357427" y="637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150241</xdr:rowOff>
    </xdr:from>
    <xdr:to>
      <xdr:col>20</xdr:col>
      <xdr:colOff>9525</xdr:colOff>
      <xdr:row>39</xdr:row>
      <xdr:rowOff>80391</xdr:rowOff>
    </xdr:to>
    <xdr:sp macro="" textlink="">
      <xdr:nvSpPr>
        <xdr:cNvPr id="519" name="円/楕円 518"/>
        <xdr:cNvSpPr/>
      </xdr:nvSpPr>
      <xdr:spPr>
        <a:xfrm>
          <a:off x="13652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71518</xdr:rowOff>
    </xdr:from>
    <xdr:ext cx="378565" cy="259045"/>
    <xdr:sp macro="" textlink="">
      <xdr:nvSpPr>
        <xdr:cNvPr id="520" name="テキスト ボックス 519"/>
        <xdr:cNvSpPr txBox="1"/>
      </xdr:nvSpPr>
      <xdr:spPr>
        <a:xfrm>
          <a:off x="13514017" y="675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164129</xdr:rowOff>
    </xdr:from>
    <xdr:to>
      <xdr:col>18</xdr:col>
      <xdr:colOff>492125</xdr:colOff>
      <xdr:row>39</xdr:row>
      <xdr:rowOff>94279</xdr:rowOff>
    </xdr:to>
    <xdr:sp macro="" textlink="">
      <xdr:nvSpPr>
        <xdr:cNvPr id="521" name="円/楕円 520"/>
        <xdr:cNvSpPr/>
      </xdr:nvSpPr>
      <xdr:spPr>
        <a:xfrm>
          <a:off x="12763500" y="6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85406</xdr:rowOff>
    </xdr:from>
    <xdr:ext cx="313932" cy="259045"/>
    <xdr:sp macro="" textlink="">
      <xdr:nvSpPr>
        <xdr:cNvPr id="522" name="テキスト ボックス 521"/>
        <xdr:cNvSpPr txBox="1"/>
      </xdr:nvSpPr>
      <xdr:spPr>
        <a:xfrm>
          <a:off x="12657333" y="6771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37657</xdr:rowOff>
    </xdr:from>
    <xdr:to>
      <xdr:col>23</xdr:col>
      <xdr:colOff>517525</xdr:colOff>
      <xdr:row>78</xdr:row>
      <xdr:rowOff>39627</xdr:rowOff>
    </xdr:to>
    <xdr:cxnSp macro="">
      <xdr:nvCxnSpPr>
        <xdr:cNvPr id="602" name="直線コネクタ 601"/>
        <xdr:cNvCxnSpPr/>
      </xdr:nvCxnSpPr>
      <xdr:spPr>
        <a:xfrm>
          <a:off x="15481300" y="13410757"/>
          <a:ext cx="8382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26074</xdr:rowOff>
    </xdr:from>
    <xdr:to>
      <xdr:col>22</xdr:col>
      <xdr:colOff>365125</xdr:colOff>
      <xdr:row>78</xdr:row>
      <xdr:rowOff>37657</xdr:rowOff>
    </xdr:to>
    <xdr:cxnSp macro="">
      <xdr:nvCxnSpPr>
        <xdr:cNvPr id="605" name="直線コネクタ 604"/>
        <xdr:cNvCxnSpPr/>
      </xdr:nvCxnSpPr>
      <xdr:spPr>
        <a:xfrm>
          <a:off x="14592300" y="1339917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135063</xdr:rowOff>
    </xdr:from>
    <xdr:to>
      <xdr:col>21</xdr:col>
      <xdr:colOff>161925</xdr:colOff>
      <xdr:row>78</xdr:row>
      <xdr:rowOff>26074</xdr:rowOff>
    </xdr:to>
    <xdr:cxnSp macro="">
      <xdr:nvCxnSpPr>
        <xdr:cNvPr id="608" name="直線コネクタ 607"/>
        <xdr:cNvCxnSpPr/>
      </xdr:nvCxnSpPr>
      <xdr:spPr>
        <a:xfrm>
          <a:off x="13703300" y="13336713"/>
          <a:ext cx="889000" cy="6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135063</xdr:rowOff>
    </xdr:from>
    <xdr:to>
      <xdr:col>19</xdr:col>
      <xdr:colOff>644525</xdr:colOff>
      <xdr:row>77</xdr:row>
      <xdr:rowOff>155572</xdr:rowOff>
    </xdr:to>
    <xdr:cxnSp macro="">
      <xdr:nvCxnSpPr>
        <xdr:cNvPr id="611" name="直線コネクタ 610"/>
        <xdr:cNvCxnSpPr/>
      </xdr:nvCxnSpPr>
      <xdr:spPr>
        <a:xfrm flipV="1">
          <a:off x="12814300" y="13336713"/>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160277</xdr:rowOff>
    </xdr:from>
    <xdr:to>
      <xdr:col>23</xdr:col>
      <xdr:colOff>568325</xdr:colOff>
      <xdr:row>78</xdr:row>
      <xdr:rowOff>90427</xdr:rowOff>
    </xdr:to>
    <xdr:sp macro="" textlink="">
      <xdr:nvSpPr>
        <xdr:cNvPr id="621" name="円/楕円 620"/>
        <xdr:cNvSpPr/>
      </xdr:nvSpPr>
      <xdr:spPr>
        <a:xfrm>
          <a:off x="16268700" y="133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75204</xdr:rowOff>
    </xdr:from>
    <xdr:ext cx="534377" cy="259045"/>
    <xdr:sp macro="" textlink="">
      <xdr:nvSpPr>
        <xdr:cNvPr id="622" name="公債費該当値テキスト"/>
        <xdr:cNvSpPr txBox="1"/>
      </xdr:nvSpPr>
      <xdr:spPr>
        <a:xfrm>
          <a:off x="16370300" y="132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158307</xdr:rowOff>
    </xdr:from>
    <xdr:to>
      <xdr:col>22</xdr:col>
      <xdr:colOff>415925</xdr:colOff>
      <xdr:row>78</xdr:row>
      <xdr:rowOff>88457</xdr:rowOff>
    </xdr:to>
    <xdr:sp macro="" textlink="">
      <xdr:nvSpPr>
        <xdr:cNvPr id="623" name="円/楕円 622"/>
        <xdr:cNvSpPr/>
      </xdr:nvSpPr>
      <xdr:spPr>
        <a:xfrm>
          <a:off x="15430500" y="133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79584</xdr:rowOff>
    </xdr:from>
    <xdr:ext cx="534377" cy="259045"/>
    <xdr:sp macro="" textlink="">
      <xdr:nvSpPr>
        <xdr:cNvPr id="624" name="テキスト ボックス 623"/>
        <xdr:cNvSpPr txBox="1"/>
      </xdr:nvSpPr>
      <xdr:spPr>
        <a:xfrm>
          <a:off x="15214111" y="134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146724</xdr:rowOff>
    </xdr:from>
    <xdr:to>
      <xdr:col>21</xdr:col>
      <xdr:colOff>212725</xdr:colOff>
      <xdr:row>78</xdr:row>
      <xdr:rowOff>76874</xdr:rowOff>
    </xdr:to>
    <xdr:sp macro="" textlink="">
      <xdr:nvSpPr>
        <xdr:cNvPr id="625" name="円/楕円 624"/>
        <xdr:cNvSpPr/>
      </xdr:nvSpPr>
      <xdr:spPr>
        <a:xfrm>
          <a:off x="14541500" y="133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68001</xdr:rowOff>
    </xdr:from>
    <xdr:ext cx="534377" cy="259045"/>
    <xdr:sp macro="" textlink="">
      <xdr:nvSpPr>
        <xdr:cNvPr id="626" name="テキスト ボックス 625"/>
        <xdr:cNvSpPr txBox="1"/>
      </xdr:nvSpPr>
      <xdr:spPr>
        <a:xfrm>
          <a:off x="14325111" y="134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84263</xdr:rowOff>
    </xdr:from>
    <xdr:to>
      <xdr:col>20</xdr:col>
      <xdr:colOff>9525</xdr:colOff>
      <xdr:row>78</xdr:row>
      <xdr:rowOff>14413</xdr:rowOff>
    </xdr:to>
    <xdr:sp macro="" textlink="">
      <xdr:nvSpPr>
        <xdr:cNvPr id="627" name="円/楕円 626"/>
        <xdr:cNvSpPr/>
      </xdr:nvSpPr>
      <xdr:spPr>
        <a:xfrm>
          <a:off x="13652500" y="132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5540</xdr:rowOff>
    </xdr:from>
    <xdr:ext cx="534377" cy="259045"/>
    <xdr:sp macro="" textlink="">
      <xdr:nvSpPr>
        <xdr:cNvPr id="628" name="テキスト ボックス 627"/>
        <xdr:cNvSpPr txBox="1"/>
      </xdr:nvSpPr>
      <xdr:spPr>
        <a:xfrm>
          <a:off x="13436111" y="133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104772</xdr:rowOff>
    </xdr:from>
    <xdr:to>
      <xdr:col>18</xdr:col>
      <xdr:colOff>492125</xdr:colOff>
      <xdr:row>78</xdr:row>
      <xdr:rowOff>34922</xdr:rowOff>
    </xdr:to>
    <xdr:sp macro="" textlink="">
      <xdr:nvSpPr>
        <xdr:cNvPr id="629" name="円/楕円 628"/>
        <xdr:cNvSpPr/>
      </xdr:nvSpPr>
      <xdr:spPr>
        <a:xfrm>
          <a:off x="12763500" y="133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26049</xdr:rowOff>
    </xdr:from>
    <xdr:ext cx="534377" cy="259045"/>
    <xdr:sp macro="" textlink="">
      <xdr:nvSpPr>
        <xdr:cNvPr id="630" name="テキスト ボックス 629"/>
        <xdr:cNvSpPr txBox="1"/>
      </xdr:nvSpPr>
      <xdr:spPr>
        <a:xfrm>
          <a:off x="12547111" y="133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48070</xdr:rowOff>
    </xdr:from>
    <xdr:to>
      <xdr:col>23</xdr:col>
      <xdr:colOff>517525</xdr:colOff>
      <xdr:row>98</xdr:row>
      <xdr:rowOff>55474</xdr:rowOff>
    </xdr:to>
    <xdr:cxnSp macro="">
      <xdr:nvCxnSpPr>
        <xdr:cNvPr id="659" name="直線コネクタ 658"/>
        <xdr:cNvCxnSpPr/>
      </xdr:nvCxnSpPr>
      <xdr:spPr>
        <a:xfrm>
          <a:off x="15481300" y="16850170"/>
          <a:ext cx="8382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48070</xdr:rowOff>
    </xdr:from>
    <xdr:to>
      <xdr:col>22</xdr:col>
      <xdr:colOff>365125</xdr:colOff>
      <xdr:row>98</xdr:row>
      <xdr:rowOff>118618</xdr:rowOff>
    </xdr:to>
    <xdr:cxnSp macro="">
      <xdr:nvCxnSpPr>
        <xdr:cNvPr id="662" name="直線コネクタ 661"/>
        <xdr:cNvCxnSpPr/>
      </xdr:nvCxnSpPr>
      <xdr:spPr>
        <a:xfrm flipV="1">
          <a:off x="14592300" y="16850170"/>
          <a:ext cx="889000" cy="7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88988</xdr:rowOff>
    </xdr:from>
    <xdr:to>
      <xdr:col>21</xdr:col>
      <xdr:colOff>161925</xdr:colOff>
      <xdr:row>98</xdr:row>
      <xdr:rowOff>118618</xdr:rowOff>
    </xdr:to>
    <xdr:cxnSp macro="">
      <xdr:nvCxnSpPr>
        <xdr:cNvPr id="665" name="直線コネクタ 664"/>
        <xdr:cNvCxnSpPr/>
      </xdr:nvCxnSpPr>
      <xdr:spPr>
        <a:xfrm>
          <a:off x="13703300" y="16891088"/>
          <a:ext cx="889000" cy="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82778</xdr:rowOff>
    </xdr:from>
    <xdr:to>
      <xdr:col>19</xdr:col>
      <xdr:colOff>644525</xdr:colOff>
      <xdr:row>98</xdr:row>
      <xdr:rowOff>88988</xdr:rowOff>
    </xdr:to>
    <xdr:cxnSp macro="">
      <xdr:nvCxnSpPr>
        <xdr:cNvPr id="668" name="直線コネクタ 667"/>
        <xdr:cNvCxnSpPr/>
      </xdr:nvCxnSpPr>
      <xdr:spPr>
        <a:xfrm>
          <a:off x="12814300" y="16884878"/>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4674</xdr:rowOff>
    </xdr:from>
    <xdr:to>
      <xdr:col>23</xdr:col>
      <xdr:colOff>568325</xdr:colOff>
      <xdr:row>98</xdr:row>
      <xdr:rowOff>106274</xdr:rowOff>
    </xdr:to>
    <xdr:sp macro="" textlink="">
      <xdr:nvSpPr>
        <xdr:cNvPr id="678" name="円/楕円 677"/>
        <xdr:cNvSpPr/>
      </xdr:nvSpPr>
      <xdr:spPr>
        <a:xfrm>
          <a:off x="16268700" y="168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154551</xdr:rowOff>
    </xdr:from>
    <xdr:ext cx="534377" cy="259045"/>
    <xdr:sp macro="" textlink="">
      <xdr:nvSpPr>
        <xdr:cNvPr id="679" name="積立金該当値テキスト"/>
        <xdr:cNvSpPr txBox="1"/>
      </xdr:nvSpPr>
      <xdr:spPr>
        <a:xfrm>
          <a:off x="16370300" y="167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168720</xdr:rowOff>
    </xdr:from>
    <xdr:to>
      <xdr:col>22</xdr:col>
      <xdr:colOff>415925</xdr:colOff>
      <xdr:row>98</xdr:row>
      <xdr:rowOff>98870</xdr:rowOff>
    </xdr:to>
    <xdr:sp macro="" textlink="">
      <xdr:nvSpPr>
        <xdr:cNvPr id="680" name="円/楕円 679"/>
        <xdr:cNvSpPr/>
      </xdr:nvSpPr>
      <xdr:spPr>
        <a:xfrm>
          <a:off x="15430500" y="167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89997</xdr:rowOff>
    </xdr:from>
    <xdr:ext cx="534377" cy="259045"/>
    <xdr:sp macro="" textlink="">
      <xdr:nvSpPr>
        <xdr:cNvPr id="681" name="テキスト ボックス 680"/>
        <xdr:cNvSpPr txBox="1"/>
      </xdr:nvSpPr>
      <xdr:spPr>
        <a:xfrm>
          <a:off x="15214111" y="1689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67818</xdr:rowOff>
    </xdr:from>
    <xdr:to>
      <xdr:col>21</xdr:col>
      <xdr:colOff>212725</xdr:colOff>
      <xdr:row>98</xdr:row>
      <xdr:rowOff>169418</xdr:rowOff>
    </xdr:to>
    <xdr:sp macro="" textlink="">
      <xdr:nvSpPr>
        <xdr:cNvPr id="682" name="円/楕円 681"/>
        <xdr:cNvSpPr/>
      </xdr:nvSpPr>
      <xdr:spPr>
        <a:xfrm>
          <a:off x="14541500" y="1686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160545</xdr:rowOff>
    </xdr:from>
    <xdr:ext cx="469744" cy="259045"/>
    <xdr:sp macro="" textlink="">
      <xdr:nvSpPr>
        <xdr:cNvPr id="683" name="テキスト ボックス 682"/>
        <xdr:cNvSpPr txBox="1"/>
      </xdr:nvSpPr>
      <xdr:spPr>
        <a:xfrm>
          <a:off x="14357427" y="1696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38188</xdr:rowOff>
    </xdr:from>
    <xdr:to>
      <xdr:col>20</xdr:col>
      <xdr:colOff>9525</xdr:colOff>
      <xdr:row>98</xdr:row>
      <xdr:rowOff>139788</xdr:rowOff>
    </xdr:to>
    <xdr:sp macro="" textlink="">
      <xdr:nvSpPr>
        <xdr:cNvPr id="684" name="円/楕円 683"/>
        <xdr:cNvSpPr/>
      </xdr:nvSpPr>
      <xdr:spPr>
        <a:xfrm>
          <a:off x="13652500" y="168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130915</xdr:rowOff>
    </xdr:from>
    <xdr:ext cx="469744" cy="259045"/>
    <xdr:sp macro="" textlink="">
      <xdr:nvSpPr>
        <xdr:cNvPr id="685" name="テキスト ボックス 684"/>
        <xdr:cNvSpPr txBox="1"/>
      </xdr:nvSpPr>
      <xdr:spPr>
        <a:xfrm>
          <a:off x="13468427" y="169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31978</xdr:rowOff>
    </xdr:from>
    <xdr:to>
      <xdr:col>18</xdr:col>
      <xdr:colOff>492125</xdr:colOff>
      <xdr:row>98</xdr:row>
      <xdr:rowOff>133578</xdr:rowOff>
    </xdr:to>
    <xdr:sp macro="" textlink="">
      <xdr:nvSpPr>
        <xdr:cNvPr id="686" name="円/楕円 685"/>
        <xdr:cNvSpPr/>
      </xdr:nvSpPr>
      <xdr:spPr>
        <a:xfrm>
          <a:off x="12763500" y="168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124705</xdr:rowOff>
    </xdr:from>
    <xdr:ext cx="534377" cy="259045"/>
    <xdr:sp macro="" textlink="">
      <xdr:nvSpPr>
        <xdr:cNvPr id="687" name="テキスト ボックス 686"/>
        <xdr:cNvSpPr txBox="1"/>
      </xdr:nvSpPr>
      <xdr:spPr>
        <a:xfrm>
          <a:off x="12547111" y="169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107330</xdr:rowOff>
    </xdr:from>
    <xdr:to>
      <xdr:col>32</xdr:col>
      <xdr:colOff>187325</xdr:colOff>
      <xdr:row>58</xdr:row>
      <xdr:rowOff>121824</xdr:rowOff>
    </xdr:to>
    <xdr:cxnSp macro="">
      <xdr:nvCxnSpPr>
        <xdr:cNvPr id="773" name="直線コネクタ 772"/>
        <xdr:cNvCxnSpPr/>
      </xdr:nvCxnSpPr>
      <xdr:spPr>
        <a:xfrm flipV="1">
          <a:off x="21323300" y="10051430"/>
          <a:ext cx="8382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121824</xdr:rowOff>
    </xdr:from>
    <xdr:to>
      <xdr:col>31</xdr:col>
      <xdr:colOff>34925</xdr:colOff>
      <xdr:row>58</xdr:row>
      <xdr:rowOff>122875</xdr:rowOff>
    </xdr:to>
    <xdr:cxnSp macro="">
      <xdr:nvCxnSpPr>
        <xdr:cNvPr id="776" name="直線コネクタ 775"/>
        <xdr:cNvCxnSpPr/>
      </xdr:nvCxnSpPr>
      <xdr:spPr>
        <a:xfrm flipV="1">
          <a:off x="20434300" y="1006592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122875</xdr:rowOff>
    </xdr:from>
    <xdr:to>
      <xdr:col>29</xdr:col>
      <xdr:colOff>517525</xdr:colOff>
      <xdr:row>58</xdr:row>
      <xdr:rowOff>123103</xdr:rowOff>
    </xdr:to>
    <xdr:cxnSp macro="">
      <xdr:nvCxnSpPr>
        <xdr:cNvPr id="779" name="直線コネクタ 778"/>
        <xdr:cNvCxnSpPr/>
      </xdr:nvCxnSpPr>
      <xdr:spPr>
        <a:xfrm flipV="1">
          <a:off x="19545300" y="1006697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122235</xdr:rowOff>
    </xdr:from>
    <xdr:to>
      <xdr:col>28</xdr:col>
      <xdr:colOff>314325</xdr:colOff>
      <xdr:row>58</xdr:row>
      <xdr:rowOff>123103</xdr:rowOff>
    </xdr:to>
    <xdr:cxnSp macro="">
      <xdr:nvCxnSpPr>
        <xdr:cNvPr id="782" name="直線コネクタ 781"/>
        <xdr:cNvCxnSpPr/>
      </xdr:nvCxnSpPr>
      <xdr:spPr>
        <a:xfrm>
          <a:off x="18656300" y="10066335"/>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56530</xdr:rowOff>
    </xdr:from>
    <xdr:to>
      <xdr:col>32</xdr:col>
      <xdr:colOff>238125</xdr:colOff>
      <xdr:row>58</xdr:row>
      <xdr:rowOff>158130</xdr:rowOff>
    </xdr:to>
    <xdr:sp macro="" textlink="">
      <xdr:nvSpPr>
        <xdr:cNvPr id="792" name="円/楕円 791"/>
        <xdr:cNvSpPr/>
      </xdr:nvSpPr>
      <xdr:spPr>
        <a:xfrm>
          <a:off x="22110700" y="100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71024</xdr:rowOff>
    </xdr:from>
    <xdr:to>
      <xdr:col>31</xdr:col>
      <xdr:colOff>85725</xdr:colOff>
      <xdr:row>59</xdr:row>
      <xdr:rowOff>1174</xdr:rowOff>
    </xdr:to>
    <xdr:sp macro="" textlink="">
      <xdr:nvSpPr>
        <xdr:cNvPr id="794" name="円/楕円 793"/>
        <xdr:cNvSpPr/>
      </xdr:nvSpPr>
      <xdr:spPr>
        <a:xfrm>
          <a:off x="21272500" y="10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163751</xdr:rowOff>
    </xdr:from>
    <xdr:ext cx="378565" cy="259045"/>
    <xdr:sp macro="" textlink="">
      <xdr:nvSpPr>
        <xdr:cNvPr id="795" name="テキスト ボックス 794"/>
        <xdr:cNvSpPr txBox="1"/>
      </xdr:nvSpPr>
      <xdr:spPr>
        <a:xfrm>
          <a:off x="21134017" y="10107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72075</xdr:rowOff>
    </xdr:from>
    <xdr:to>
      <xdr:col>29</xdr:col>
      <xdr:colOff>568325</xdr:colOff>
      <xdr:row>59</xdr:row>
      <xdr:rowOff>2225</xdr:rowOff>
    </xdr:to>
    <xdr:sp macro="" textlink="">
      <xdr:nvSpPr>
        <xdr:cNvPr id="796" name="円/楕円 795"/>
        <xdr:cNvSpPr/>
      </xdr:nvSpPr>
      <xdr:spPr>
        <a:xfrm>
          <a:off x="203835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164802</xdr:rowOff>
    </xdr:from>
    <xdr:ext cx="378565" cy="259045"/>
    <xdr:sp macro="" textlink="">
      <xdr:nvSpPr>
        <xdr:cNvPr id="797" name="テキスト ボックス 796"/>
        <xdr:cNvSpPr txBox="1"/>
      </xdr:nvSpPr>
      <xdr:spPr>
        <a:xfrm>
          <a:off x="20245017" y="101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72303</xdr:rowOff>
    </xdr:from>
    <xdr:to>
      <xdr:col>28</xdr:col>
      <xdr:colOff>365125</xdr:colOff>
      <xdr:row>59</xdr:row>
      <xdr:rowOff>2453</xdr:rowOff>
    </xdr:to>
    <xdr:sp macro="" textlink="">
      <xdr:nvSpPr>
        <xdr:cNvPr id="798" name="円/楕円 797"/>
        <xdr:cNvSpPr/>
      </xdr:nvSpPr>
      <xdr:spPr>
        <a:xfrm>
          <a:off x="194945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165030</xdr:rowOff>
    </xdr:from>
    <xdr:ext cx="378565" cy="259045"/>
    <xdr:sp macro="" textlink="">
      <xdr:nvSpPr>
        <xdr:cNvPr id="799" name="テキスト ボックス 798"/>
        <xdr:cNvSpPr txBox="1"/>
      </xdr:nvSpPr>
      <xdr:spPr>
        <a:xfrm>
          <a:off x="19356017" y="1010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71435</xdr:rowOff>
    </xdr:from>
    <xdr:to>
      <xdr:col>27</xdr:col>
      <xdr:colOff>161925</xdr:colOff>
      <xdr:row>59</xdr:row>
      <xdr:rowOff>1585</xdr:rowOff>
    </xdr:to>
    <xdr:sp macro="" textlink="">
      <xdr:nvSpPr>
        <xdr:cNvPr id="800" name="円/楕円 799"/>
        <xdr:cNvSpPr/>
      </xdr:nvSpPr>
      <xdr:spPr>
        <a:xfrm>
          <a:off x="18605500" y="100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164162</xdr:rowOff>
    </xdr:from>
    <xdr:ext cx="378565" cy="259045"/>
    <xdr:sp macro="" textlink="">
      <xdr:nvSpPr>
        <xdr:cNvPr id="801" name="テキスト ボックス 800"/>
        <xdr:cNvSpPr txBox="1"/>
      </xdr:nvSpPr>
      <xdr:spPr>
        <a:xfrm>
          <a:off x="18467017" y="1010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148112</xdr:rowOff>
    </xdr:from>
    <xdr:to>
      <xdr:col>32</xdr:col>
      <xdr:colOff>187325</xdr:colOff>
      <xdr:row>77</xdr:row>
      <xdr:rowOff>160937</xdr:rowOff>
    </xdr:to>
    <xdr:cxnSp macro="">
      <xdr:nvCxnSpPr>
        <xdr:cNvPr id="829" name="直線コネクタ 828"/>
        <xdr:cNvCxnSpPr/>
      </xdr:nvCxnSpPr>
      <xdr:spPr>
        <a:xfrm flipV="1">
          <a:off x="21323300" y="13349762"/>
          <a:ext cx="8382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160937</xdr:rowOff>
    </xdr:from>
    <xdr:to>
      <xdr:col>31</xdr:col>
      <xdr:colOff>34925</xdr:colOff>
      <xdr:row>78</xdr:row>
      <xdr:rowOff>14861</xdr:rowOff>
    </xdr:to>
    <xdr:cxnSp macro="">
      <xdr:nvCxnSpPr>
        <xdr:cNvPr id="832" name="直線コネクタ 831"/>
        <xdr:cNvCxnSpPr/>
      </xdr:nvCxnSpPr>
      <xdr:spPr>
        <a:xfrm flipV="1">
          <a:off x="20434300" y="13362587"/>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14861</xdr:rowOff>
    </xdr:from>
    <xdr:to>
      <xdr:col>29</xdr:col>
      <xdr:colOff>517525</xdr:colOff>
      <xdr:row>78</xdr:row>
      <xdr:rowOff>42430</xdr:rowOff>
    </xdr:to>
    <xdr:cxnSp macro="">
      <xdr:nvCxnSpPr>
        <xdr:cNvPr id="835" name="直線コネクタ 834"/>
        <xdr:cNvCxnSpPr/>
      </xdr:nvCxnSpPr>
      <xdr:spPr>
        <a:xfrm flipV="1">
          <a:off x="19545300" y="13387961"/>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42430</xdr:rowOff>
    </xdr:from>
    <xdr:to>
      <xdr:col>28</xdr:col>
      <xdr:colOff>314325</xdr:colOff>
      <xdr:row>78</xdr:row>
      <xdr:rowOff>60651</xdr:rowOff>
    </xdr:to>
    <xdr:cxnSp macro="">
      <xdr:nvCxnSpPr>
        <xdr:cNvPr id="838" name="直線コネクタ 837"/>
        <xdr:cNvCxnSpPr/>
      </xdr:nvCxnSpPr>
      <xdr:spPr>
        <a:xfrm flipV="1">
          <a:off x="18656300" y="13415530"/>
          <a:ext cx="889000" cy="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97312</xdr:rowOff>
    </xdr:from>
    <xdr:to>
      <xdr:col>32</xdr:col>
      <xdr:colOff>238125</xdr:colOff>
      <xdr:row>78</xdr:row>
      <xdr:rowOff>27462</xdr:rowOff>
    </xdr:to>
    <xdr:sp macro="" textlink="">
      <xdr:nvSpPr>
        <xdr:cNvPr id="848" name="円/楕円 847"/>
        <xdr:cNvSpPr/>
      </xdr:nvSpPr>
      <xdr:spPr>
        <a:xfrm>
          <a:off x="22110700" y="132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12239</xdr:rowOff>
    </xdr:from>
    <xdr:ext cx="534377" cy="259045"/>
    <xdr:sp macro="" textlink="">
      <xdr:nvSpPr>
        <xdr:cNvPr id="849" name="繰出金該当値テキスト"/>
        <xdr:cNvSpPr txBox="1"/>
      </xdr:nvSpPr>
      <xdr:spPr>
        <a:xfrm>
          <a:off x="22212300" y="1321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27,132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110137</xdr:rowOff>
    </xdr:from>
    <xdr:to>
      <xdr:col>31</xdr:col>
      <xdr:colOff>85725</xdr:colOff>
      <xdr:row>78</xdr:row>
      <xdr:rowOff>40287</xdr:rowOff>
    </xdr:to>
    <xdr:sp macro="" textlink="">
      <xdr:nvSpPr>
        <xdr:cNvPr id="850" name="円/楕円 849"/>
        <xdr:cNvSpPr/>
      </xdr:nvSpPr>
      <xdr:spPr>
        <a:xfrm>
          <a:off x="21272500" y="133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31414</xdr:rowOff>
    </xdr:from>
    <xdr:ext cx="534377" cy="259045"/>
    <xdr:sp macro="" textlink="">
      <xdr:nvSpPr>
        <xdr:cNvPr id="851" name="テキスト ボックス 850"/>
        <xdr:cNvSpPr txBox="1"/>
      </xdr:nvSpPr>
      <xdr:spPr>
        <a:xfrm>
          <a:off x="21056111" y="134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135511</xdr:rowOff>
    </xdr:from>
    <xdr:to>
      <xdr:col>29</xdr:col>
      <xdr:colOff>568325</xdr:colOff>
      <xdr:row>78</xdr:row>
      <xdr:rowOff>65661</xdr:rowOff>
    </xdr:to>
    <xdr:sp macro="" textlink="">
      <xdr:nvSpPr>
        <xdr:cNvPr id="852" name="円/楕円 851"/>
        <xdr:cNvSpPr/>
      </xdr:nvSpPr>
      <xdr:spPr>
        <a:xfrm>
          <a:off x="20383500" y="133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56788</xdr:rowOff>
    </xdr:from>
    <xdr:ext cx="534377" cy="259045"/>
    <xdr:sp macro="" textlink="">
      <xdr:nvSpPr>
        <xdr:cNvPr id="853" name="テキスト ボックス 852"/>
        <xdr:cNvSpPr txBox="1"/>
      </xdr:nvSpPr>
      <xdr:spPr>
        <a:xfrm>
          <a:off x="20167111" y="134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163080</xdr:rowOff>
    </xdr:from>
    <xdr:to>
      <xdr:col>28</xdr:col>
      <xdr:colOff>365125</xdr:colOff>
      <xdr:row>78</xdr:row>
      <xdr:rowOff>93230</xdr:rowOff>
    </xdr:to>
    <xdr:sp macro="" textlink="">
      <xdr:nvSpPr>
        <xdr:cNvPr id="854" name="円/楕円 853"/>
        <xdr:cNvSpPr/>
      </xdr:nvSpPr>
      <xdr:spPr>
        <a:xfrm>
          <a:off x="19494500" y="133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84357</xdr:rowOff>
    </xdr:from>
    <xdr:ext cx="534377" cy="259045"/>
    <xdr:sp macro="" textlink="">
      <xdr:nvSpPr>
        <xdr:cNvPr id="855" name="テキスト ボックス 854"/>
        <xdr:cNvSpPr txBox="1"/>
      </xdr:nvSpPr>
      <xdr:spPr>
        <a:xfrm>
          <a:off x="19278111" y="134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9851</xdr:rowOff>
    </xdr:from>
    <xdr:to>
      <xdr:col>27</xdr:col>
      <xdr:colOff>161925</xdr:colOff>
      <xdr:row>78</xdr:row>
      <xdr:rowOff>111451</xdr:rowOff>
    </xdr:to>
    <xdr:sp macro="" textlink="">
      <xdr:nvSpPr>
        <xdr:cNvPr id="856" name="円/楕円 855"/>
        <xdr:cNvSpPr/>
      </xdr:nvSpPr>
      <xdr:spPr>
        <a:xfrm>
          <a:off x="18605500" y="133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102578</xdr:rowOff>
    </xdr:from>
    <xdr:ext cx="534377" cy="259045"/>
    <xdr:sp macro="" textlink="">
      <xdr:nvSpPr>
        <xdr:cNvPr id="857" name="テキスト ボックス 856"/>
        <xdr:cNvSpPr txBox="1"/>
      </xdr:nvSpPr>
      <xdr:spPr>
        <a:xfrm>
          <a:off x="18389111" y="1347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　歳出決算総額は、住民一人当たり</a:t>
          </a:r>
          <a:r>
            <a:rPr kumimoji="1" lang="en-US" altLang="ja-JP" sz="1400">
              <a:solidFill>
                <a:schemeClr val="dk1"/>
              </a:solidFill>
              <a:effectLst/>
              <a:latin typeface="+mj-ea"/>
              <a:ea typeface="+mj-ea"/>
              <a:cs typeface="+mn-cs"/>
            </a:rPr>
            <a:t>322,618</a:t>
          </a:r>
          <a:r>
            <a:rPr kumimoji="1" lang="ja-JP" altLang="ja-JP" sz="1400">
              <a:solidFill>
                <a:schemeClr val="dk1"/>
              </a:solidFill>
              <a:effectLst/>
              <a:latin typeface="+mj-ea"/>
              <a:ea typeface="+mj-ea"/>
              <a:cs typeface="+mn-cs"/>
            </a:rPr>
            <a:t>円となっています。</a:t>
          </a:r>
          <a:endParaRPr lang="ja-JP" altLang="ja-JP" sz="1400">
            <a:effectLst/>
            <a:latin typeface="+mj-ea"/>
            <a:ea typeface="+mj-ea"/>
          </a:endParaRPr>
        </a:p>
        <a:p>
          <a:r>
            <a:rPr kumimoji="1" lang="ja-JP" altLang="ja-JP" sz="1400">
              <a:solidFill>
                <a:schemeClr val="dk1"/>
              </a:solidFill>
              <a:effectLst/>
              <a:latin typeface="+mj-ea"/>
              <a:ea typeface="+mj-ea"/>
              <a:cs typeface="+mn-cs"/>
            </a:rPr>
            <a:t>　主な構成項目である人件費は、住民一人当たり</a:t>
          </a:r>
          <a:r>
            <a:rPr kumimoji="1" lang="en-US" altLang="ja-JP" sz="1400">
              <a:solidFill>
                <a:schemeClr val="dk1"/>
              </a:solidFill>
              <a:effectLst/>
              <a:latin typeface="+mj-ea"/>
              <a:ea typeface="+mj-ea"/>
              <a:cs typeface="+mn-cs"/>
            </a:rPr>
            <a:t>72,111</a:t>
          </a:r>
          <a:r>
            <a:rPr kumimoji="1" lang="ja-JP" altLang="ja-JP" sz="1400">
              <a:solidFill>
                <a:schemeClr val="dk1"/>
              </a:solidFill>
              <a:effectLst/>
              <a:latin typeface="+mj-ea"/>
              <a:ea typeface="+mj-ea"/>
              <a:cs typeface="+mn-cs"/>
            </a:rPr>
            <a:t>円となっており、増加で推移しています。前年度と比較すると、給与改定の影響で</a:t>
          </a:r>
          <a:r>
            <a:rPr kumimoji="1" lang="en-US" altLang="ja-JP" sz="1400">
              <a:solidFill>
                <a:schemeClr val="dk1"/>
              </a:solidFill>
              <a:effectLst/>
              <a:latin typeface="+mj-ea"/>
              <a:ea typeface="+mj-ea"/>
              <a:cs typeface="+mn-cs"/>
            </a:rPr>
            <a:t>97</a:t>
          </a:r>
          <a:r>
            <a:rPr kumimoji="1" lang="ja-JP" altLang="ja-JP" sz="1400">
              <a:solidFill>
                <a:schemeClr val="dk1"/>
              </a:solidFill>
              <a:effectLst/>
              <a:latin typeface="+mj-ea"/>
              <a:ea typeface="+mj-ea"/>
              <a:cs typeface="+mn-cs"/>
            </a:rPr>
            <a:t>円の増加となっています。また、類似団体を</a:t>
          </a:r>
          <a:r>
            <a:rPr kumimoji="1" lang="ja-JP" altLang="en-US" sz="1400">
              <a:solidFill>
                <a:schemeClr val="dk1"/>
              </a:solidFill>
              <a:effectLst/>
              <a:latin typeface="+mj-ea"/>
              <a:ea typeface="+mj-ea"/>
              <a:cs typeface="+mn-cs"/>
            </a:rPr>
            <a:t>上</a:t>
          </a:r>
          <a:r>
            <a:rPr kumimoji="1" lang="ja-JP" altLang="ja-JP" sz="1400">
              <a:solidFill>
                <a:schemeClr val="dk1"/>
              </a:solidFill>
              <a:effectLst/>
              <a:latin typeface="+mj-ea"/>
              <a:ea typeface="+mj-ea"/>
              <a:cs typeface="+mn-cs"/>
            </a:rPr>
            <a:t>回っている要因は、町単独の消防本部を設置しているためと考えられます。</a:t>
          </a:r>
          <a:endParaRPr lang="ja-JP" altLang="ja-JP" sz="1400">
            <a:effectLst/>
            <a:latin typeface="+mj-ea"/>
            <a:ea typeface="+mj-ea"/>
          </a:endParaRPr>
        </a:p>
        <a:p>
          <a:r>
            <a:rPr kumimoji="1" lang="ja-JP" altLang="ja-JP" sz="1400">
              <a:solidFill>
                <a:schemeClr val="dk1"/>
              </a:solidFill>
              <a:effectLst/>
              <a:latin typeface="+mj-ea"/>
              <a:ea typeface="+mj-ea"/>
              <a:cs typeface="+mn-cs"/>
            </a:rPr>
            <a:t>　また、物件費は、住民一人当たり</a:t>
          </a:r>
          <a:r>
            <a:rPr kumimoji="1" lang="en-US" altLang="ja-JP" sz="1400">
              <a:solidFill>
                <a:schemeClr val="dk1"/>
              </a:solidFill>
              <a:effectLst/>
              <a:latin typeface="+mj-ea"/>
              <a:ea typeface="+mj-ea"/>
              <a:cs typeface="+mn-cs"/>
            </a:rPr>
            <a:t>65,558</a:t>
          </a:r>
          <a:r>
            <a:rPr kumimoji="1" lang="ja-JP" altLang="ja-JP" sz="1400">
              <a:solidFill>
                <a:schemeClr val="dk1"/>
              </a:solidFill>
              <a:effectLst/>
              <a:latin typeface="+mj-ea"/>
              <a:ea typeface="+mj-ea"/>
              <a:cs typeface="+mn-cs"/>
            </a:rPr>
            <a:t>円となっており、</a:t>
          </a:r>
          <a:r>
            <a:rPr kumimoji="1" lang="ja-JP" altLang="en-US" sz="1400">
              <a:solidFill>
                <a:schemeClr val="dk1"/>
              </a:solidFill>
              <a:effectLst/>
              <a:latin typeface="+mj-ea"/>
              <a:ea typeface="+mj-ea"/>
              <a:cs typeface="+mn-cs"/>
            </a:rPr>
            <a:t>地方創生に係る事業等</a:t>
          </a:r>
          <a:r>
            <a:rPr kumimoji="1" lang="ja-JP" altLang="ja-JP" sz="1400">
              <a:solidFill>
                <a:schemeClr val="dk1"/>
              </a:solidFill>
              <a:effectLst/>
              <a:latin typeface="+mj-ea"/>
              <a:ea typeface="+mj-ea"/>
              <a:cs typeface="+mn-cs"/>
            </a:rPr>
            <a:t>により前年度より</a:t>
          </a:r>
          <a:r>
            <a:rPr kumimoji="1" lang="en-US" altLang="ja-JP" sz="1400">
              <a:solidFill>
                <a:schemeClr val="dk1"/>
              </a:solidFill>
              <a:effectLst/>
              <a:latin typeface="+mj-ea"/>
              <a:ea typeface="+mj-ea"/>
              <a:cs typeface="+mn-cs"/>
            </a:rPr>
            <a:t>189</a:t>
          </a:r>
          <a:r>
            <a:rPr kumimoji="1" lang="ja-JP" altLang="ja-JP" sz="1400">
              <a:solidFill>
                <a:schemeClr val="dk1"/>
              </a:solidFill>
              <a:effectLst/>
              <a:latin typeface="+mj-ea"/>
              <a:ea typeface="+mj-ea"/>
              <a:cs typeface="+mn-cs"/>
            </a:rPr>
            <a:t>円増加しました。</a:t>
          </a:r>
          <a:endParaRPr lang="ja-JP" altLang="ja-JP" sz="14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31,729
31,570
90.33
10,520,972
10,236,358
130,809
6,686,444
7,728,833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106553</xdr:rowOff>
    </xdr:from>
    <xdr:to>
      <xdr:col>6</xdr:col>
      <xdr:colOff>511175</xdr:colOff>
      <xdr:row>33</xdr:row>
      <xdr:rowOff>89027</xdr:rowOff>
    </xdr:to>
    <xdr:cxnSp macro="">
      <xdr:nvCxnSpPr>
        <xdr:cNvPr id="61" name="直線コネクタ 60"/>
        <xdr:cNvCxnSpPr/>
      </xdr:nvCxnSpPr>
      <xdr:spPr>
        <a:xfrm>
          <a:off x="3797300" y="5592953"/>
          <a:ext cx="8382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106553</xdr:rowOff>
    </xdr:from>
    <xdr:to>
      <xdr:col>5</xdr:col>
      <xdr:colOff>358775</xdr:colOff>
      <xdr:row>32</xdr:row>
      <xdr:rowOff>145034</xdr:rowOff>
    </xdr:to>
    <xdr:cxnSp macro="">
      <xdr:nvCxnSpPr>
        <xdr:cNvPr id="64" name="直線コネクタ 63"/>
        <xdr:cNvCxnSpPr/>
      </xdr:nvCxnSpPr>
      <xdr:spPr>
        <a:xfrm flipV="1">
          <a:off x="2908300" y="5592953"/>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145034</xdr:rowOff>
    </xdr:from>
    <xdr:to>
      <xdr:col>4</xdr:col>
      <xdr:colOff>155575</xdr:colOff>
      <xdr:row>33</xdr:row>
      <xdr:rowOff>89789</xdr:rowOff>
    </xdr:to>
    <xdr:cxnSp macro="">
      <xdr:nvCxnSpPr>
        <xdr:cNvPr id="67" name="直線コネクタ 66"/>
        <xdr:cNvCxnSpPr/>
      </xdr:nvCxnSpPr>
      <xdr:spPr>
        <a:xfrm flipV="1">
          <a:off x="2019300" y="5631434"/>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91313</xdr:rowOff>
    </xdr:from>
    <xdr:to>
      <xdr:col>2</xdr:col>
      <xdr:colOff>638175</xdr:colOff>
      <xdr:row>33</xdr:row>
      <xdr:rowOff>89789</xdr:rowOff>
    </xdr:to>
    <xdr:cxnSp macro="">
      <xdr:nvCxnSpPr>
        <xdr:cNvPr id="70" name="直線コネクタ 69"/>
        <xdr:cNvCxnSpPr/>
      </xdr:nvCxnSpPr>
      <xdr:spPr>
        <a:xfrm>
          <a:off x="1130300" y="5577713"/>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38227</xdr:rowOff>
    </xdr:from>
    <xdr:to>
      <xdr:col>6</xdr:col>
      <xdr:colOff>561975</xdr:colOff>
      <xdr:row>33</xdr:row>
      <xdr:rowOff>139827</xdr:rowOff>
    </xdr:to>
    <xdr:sp macro="" textlink="">
      <xdr:nvSpPr>
        <xdr:cNvPr id="80" name="円/楕円 79"/>
        <xdr:cNvSpPr/>
      </xdr:nvSpPr>
      <xdr:spPr>
        <a:xfrm>
          <a:off x="4584700" y="5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61104</xdr:rowOff>
    </xdr:from>
    <xdr:ext cx="469744" cy="259045"/>
    <xdr:sp macro="" textlink="">
      <xdr:nvSpPr>
        <xdr:cNvPr id="81" name="議会費該当値テキスト"/>
        <xdr:cNvSpPr txBox="1"/>
      </xdr:nvSpPr>
      <xdr:spPr>
        <a:xfrm>
          <a:off x="4686300"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55753</xdr:rowOff>
    </xdr:from>
    <xdr:to>
      <xdr:col>5</xdr:col>
      <xdr:colOff>409575</xdr:colOff>
      <xdr:row>32</xdr:row>
      <xdr:rowOff>157353</xdr:rowOff>
    </xdr:to>
    <xdr:sp macro="" textlink="">
      <xdr:nvSpPr>
        <xdr:cNvPr id="82" name="円/楕円 81"/>
        <xdr:cNvSpPr/>
      </xdr:nvSpPr>
      <xdr:spPr>
        <a:xfrm>
          <a:off x="3746500" y="55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2430</xdr:rowOff>
    </xdr:from>
    <xdr:ext cx="469744" cy="259045"/>
    <xdr:sp macro="" textlink="">
      <xdr:nvSpPr>
        <xdr:cNvPr id="83" name="テキスト ボックス 82"/>
        <xdr:cNvSpPr txBox="1"/>
      </xdr:nvSpPr>
      <xdr:spPr>
        <a:xfrm>
          <a:off x="3562427" y="53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94234</xdr:rowOff>
    </xdr:from>
    <xdr:to>
      <xdr:col>4</xdr:col>
      <xdr:colOff>206375</xdr:colOff>
      <xdr:row>33</xdr:row>
      <xdr:rowOff>24384</xdr:rowOff>
    </xdr:to>
    <xdr:sp macro="" textlink="">
      <xdr:nvSpPr>
        <xdr:cNvPr id="84" name="円/楕円 83"/>
        <xdr:cNvSpPr/>
      </xdr:nvSpPr>
      <xdr:spPr>
        <a:xfrm>
          <a:off x="2857500" y="55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40911</xdr:rowOff>
    </xdr:from>
    <xdr:ext cx="469744" cy="259045"/>
    <xdr:sp macro="" textlink="">
      <xdr:nvSpPr>
        <xdr:cNvPr id="85" name="テキスト ボックス 84"/>
        <xdr:cNvSpPr txBox="1"/>
      </xdr:nvSpPr>
      <xdr:spPr>
        <a:xfrm>
          <a:off x="2673427" y="5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38989</xdr:rowOff>
    </xdr:from>
    <xdr:to>
      <xdr:col>3</xdr:col>
      <xdr:colOff>3175</xdr:colOff>
      <xdr:row>33</xdr:row>
      <xdr:rowOff>140589</xdr:rowOff>
    </xdr:to>
    <xdr:sp macro="" textlink="">
      <xdr:nvSpPr>
        <xdr:cNvPr id="86" name="円/楕円 85"/>
        <xdr:cNvSpPr/>
      </xdr:nvSpPr>
      <xdr:spPr>
        <a:xfrm>
          <a:off x="1968500" y="56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157116</xdr:rowOff>
    </xdr:from>
    <xdr:ext cx="469744" cy="259045"/>
    <xdr:sp macro="" textlink="">
      <xdr:nvSpPr>
        <xdr:cNvPr id="87" name="テキスト ボックス 86"/>
        <xdr:cNvSpPr txBox="1"/>
      </xdr:nvSpPr>
      <xdr:spPr>
        <a:xfrm>
          <a:off x="1784427" y="54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40513</xdr:rowOff>
    </xdr:from>
    <xdr:to>
      <xdr:col>1</xdr:col>
      <xdr:colOff>485775</xdr:colOff>
      <xdr:row>32</xdr:row>
      <xdr:rowOff>142113</xdr:rowOff>
    </xdr:to>
    <xdr:sp macro="" textlink="">
      <xdr:nvSpPr>
        <xdr:cNvPr id="88" name="円/楕円 87"/>
        <xdr:cNvSpPr/>
      </xdr:nvSpPr>
      <xdr:spPr>
        <a:xfrm>
          <a:off x="1079500" y="552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158640</xdr:rowOff>
    </xdr:from>
    <xdr:ext cx="469744" cy="259045"/>
    <xdr:sp macro="" textlink="">
      <xdr:nvSpPr>
        <xdr:cNvPr id="89" name="テキスト ボックス 88"/>
        <xdr:cNvSpPr txBox="1"/>
      </xdr:nvSpPr>
      <xdr:spPr>
        <a:xfrm>
          <a:off x="895427" y="53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141994</xdr:rowOff>
    </xdr:from>
    <xdr:to>
      <xdr:col>6</xdr:col>
      <xdr:colOff>511175</xdr:colOff>
      <xdr:row>56</xdr:row>
      <xdr:rowOff>163672</xdr:rowOff>
    </xdr:to>
    <xdr:cxnSp macro="">
      <xdr:nvCxnSpPr>
        <xdr:cNvPr id="118" name="直線コネクタ 117"/>
        <xdr:cNvCxnSpPr/>
      </xdr:nvCxnSpPr>
      <xdr:spPr>
        <a:xfrm>
          <a:off x="3797300" y="9743194"/>
          <a:ext cx="8382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141994</xdr:rowOff>
    </xdr:from>
    <xdr:to>
      <xdr:col>5</xdr:col>
      <xdr:colOff>358775</xdr:colOff>
      <xdr:row>57</xdr:row>
      <xdr:rowOff>48382</xdr:rowOff>
    </xdr:to>
    <xdr:cxnSp macro="">
      <xdr:nvCxnSpPr>
        <xdr:cNvPr id="121" name="直線コネクタ 120"/>
        <xdr:cNvCxnSpPr/>
      </xdr:nvCxnSpPr>
      <xdr:spPr>
        <a:xfrm flipV="1">
          <a:off x="2908300" y="9743194"/>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41516</xdr:rowOff>
    </xdr:from>
    <xdr:to>
      <xdr:col>4</xdr:col>
      <xdr:colOff>155575</xdr:colOff>
      <xdr:row>57</xdr:row>
      <xdr:rowOff>48382</xdr:rowOff>
    </xdr:to>
    <xdr:cxnSp macro="">
      <xdr:nvCxnSpPr>
        <xdr:cNvPr id="124" name="直線コネクタ 123"/>
        <xdr:cNvCxnSpPr/>
      </xdr:nvCxnSpPr>
      <xdr:spPr>
        <a:xfrm>
          <a:off x="2019300" y="9814166"/>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27305</xdr:rowOff>
    </xdr:from>
    <xdr:to>
      <xdr:col>2</xdr:col>
      <xdr:colOff>638175</xdr:colOff>
      <xdr:row>57</xdr:row>
      <xdr:rowOff>41516</xdr:rowOff>
    </xdr:to>
    <xdr:cxnSp macro="">
      <xdr:nvCxnSpPr>
        <xdr:cNvPr id="127" name="直線コネクタ 126"/>
        <xdr:cNvCxnSpPr/>
      </xdr:nvCxnSpPr>
      <xdr:spPr>
        <a:xfrm>
          <a:off x="1130300" y="9799955"/>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112872</xdr:rowOff>
    </xdr:from>
    <xdr:to>
      <xdr:col>6</xdr:col>
      <xdr:colOff>561975</xdr:colOff>
      <xdr:row>57</xdr:row>
      <xdr:rowOff>43022</xdr:rowOff>
    </xdr:to>
    <xdr:sp macro="" textlink="">
      <xdr:nvSpPr>
        <xdr:cNvPr id="137" name="円/楕円 136"/>
        <xdr:cNvSpPr/>
      </xdr:nvSpPr>
      <xdr:spPr>
        <a:xfrm>
          <a:off x="4584700" y="97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91299</xdr:rowOff>
    </xdr:from>
    <xdr:ext cx="534377" cy="259045"/>
    <xdr:sp macro="" textlink="">
      <xdr:nvSpPr>
        <xdr:cNvPr id="138" name="総務費該当値テキスト"/>
        <xdr:cNvSpPr txBox="1"/>
      </xdr:nvSpPr>
      <xdr:spPr>
        <a:xfrm>
          <a:off x="4686300" y="96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91194</xdr:rowOff>
    </xdr:from>
    <xdr:to>
      <xdr:col>5</xdr:col>
      <xdr:colOff>409575</xdr:colOff>
      <xdr:row>57</xdr:row>
      <xdr:rowOff>21344</xdr:rowOff>
    </xdr:to>
    <xdr:sp macro="" textlink="">
      <xdr:nvSpPr>
        <xdr:cNvPr id="139" name="円/楕円 138"/>
        <xdr:cNvSpPr/>
      </xdr:nvSpPr>
      <xdr:spPr>
        <a:xfrm>
          <a:off x="3746500" y="9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37871</xdr:rowOff>
    </xdr:from>
    <xdr:ext cx="534377" cy="259045"/>
    <xdr:sp macro="" textlink="">
      <xdr:nvSpPr>
        <xdr:cNvPr id="140" name="テキスト ボックス 139"/>
        <xdr:cNvSpPr txBox="1"/>
      </xdr:nvSpPr>
      <xdr:spPr>
        <a:xfrm>
          <a:off x="3530111" y="946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169032</xdr:rowOff>
    </xdr:from>
    <xdr:to>
      <xdr:col>4</xdr:col>
      <xdr:colOff>206375</xdr:colOff>
      <xdr:row>57</xdr:row>
      <xdr:rowOff>99182</xdr:rowOff>
    </xdr:to>
    <xdr:sp macro="" textlink="">
      <xdr:nvSpPr>
        <xdr:cNvPr id="141" name="円/楕円 140"/>
        <xdr:cNvSpPr/>
      </xdr:nvSpPr>
      <xdr:spPr>
        <a:xfrm>
          <a:off x="2857500" y="97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90309</xdr:rowOff>
    </xdr:from>
    <xdr:ext cx="534377" cy="259045"/>
    <xdr:sp macro="" textlink="">
      <xdr:nvSpPr>
        <xdr:cNvPr id="142" name="テキスト ボックス 141"/>
        <xdr:cNvSpPr txBox="1"/>
      </xdr:nvSpPr>
      <xdr:spPr>
        <a:xfrm>
          <a:off x="2641111" y="98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162166</xdr:rowOff>
    </xdr:from>
    <xdr:to>
      <xdr:col>3</xdr:col>
      <xdr:colOff>3175</xdr:colOff>
      <xdr:row>57</xdr:row>
      <xdr:rowOff>92316</xdr:rowOff>
    </xdr:to>
    <xdr:sp macro="" textlink="">
      <xdr:nvSpPr>
        <xdr:cNvPr id="143" name="円/楕円 142"/>
        <xdr:cNvSpPr/>
      </xdr:nvSpPr>
      <xdr:spPr>
        <a:xfrm>
          <a:off x="1968500" y="97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83443</xdr:rowOff>
    </xdr:from>
    <xdr:ext cx="534377" cy="259045"/>
    <xdr:sp macro="" textlink="">
      <xdr:nvSpPr>
        <xdr:cNvPr id="144" name="テキスト ボックス 143"/>
        <xdr:cNvSpPr txBox="1"/>
      </xdr:nvSpPr>
      <xdr:spPr>
        <a:xfrm>
          <a:off x="1752111" y="98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147955</xdr:rowOff>
    </xdr:from>
    <xdr:to>
      <xdr:col>1</xdr:col>
      <xdr:colOff>485775</xdr:colOff>
      <xdr:row>57</xdr:row>
      <xdr:rowOff>78105</xdr:rowOff>
    </xdr:to>
    <xdr:sp macro="" textlink="">
      <xdr:nvSpPr>
        <xdr:cNvPr id="145" name="円/楕円 144"/>
        <xdr:cNvSpPr/>
      </xdr:nvSpPr>
      <xdr:spPr>
        <a:xfrm>
          <a:off x="1079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69232</xdr:rowOff>
    </xdr:from>
    <xdr:ext cx="534377" cy="259045"/>
    <xdr:sp macro="" textlink="">
      <xdr:nvSpPr>
        <xdr:cNvPr id="146" name="テキスト ボックス 145"/>
        <xdr:cNvSpPr txBox="1"/>
      </xdr:nvSpPr>
      <xdr:spPr>
        <a:xfrm>
          <a:off x="863111" y="98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168927</xdr:rowOff>
    </xdr:from>
    <xdr:ext cx="531299" cy="259045"/>
    <xdr:sp macro="" textlink="">
      <xdr:nvSpPr>
        <xdr:cNvPr id="159" name="テキスト ボックス 158"/>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61" name="テキスト ボックス 160"/>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83788</xdr:rowOff>
    </xdr:from>
    <xdr:to>
      <xdr:col>6</xdr:col>
      <xdr:colOff>510540</xdr:colOff>
      <xdr:row>78</xdr:row>
      <xdr:rowOff>34697</xdr:rowOff>
    </xdr:to>
    <xdr:cxnSp macro="">
      <xdr:nvCxnSpPr>
        <xdr:cNvPr id="175" name="直線コネクタ 174"/>
        <xdr:cNvCxnSpPr/>
      </xdr:nvCxnSpPr>
      <xdr:spPr>
        <a:xfrm flipV="1">
          <a:off x="4633595" y="12085288"/>
          <a:ext cx="1270" cy="1322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38524</xdr:rowOff>
    </xdr:from>
    <xdr:ext cx="534377" cy="259045"/>
    <xdr:sp macro="" textlink="">
      <xdr:nvSpPr>
        <xdr:cNvPr id="176" name="民生費最小値テキスト"/>
        <xdr:cNvSpPr txBox="1"/>
      </xdr:nvSpPr>
      <xdr:spPr>
        <a:xfrm>
          <a:off x="4686300" y="134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78</xdr:row>
      <xdr:rowOff>34697</xdr:rowOff>
    </xdr:from>
    <xdr:to>
      <xdr:col>6</xdr:col>
      <xdr:colOff>600075</xdr:colOff>
      <xdr:row>78</xdr:row>
      <xdr:rowOff>34697</xdr:rowOff>
    </xdr:to>
    <xdr:cxnSp macro="">
      <xdr:nvCxnSpPr>
        <xdr:cNvPr id="177" name="直線コネクタ 176"/>
        <xdr:cNvCxnSpPr/>
      </xdr:nvCxnSpPr>
      <xdr:spPr>
        <a:xfrm>
          <a:off x="4546600" y="1340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30465</xdr:rowOff>
    </xdr:from>
    <xdr:ext cx="599010" cy="259045"/>
    <xdr:sp macro="" textlink="">
      <xdr:nvSpPr>
        <xdr:cNvPr id="178" name="民生費最大値テキスト"/>
        <xdr:cNvSpPr txBox="1"/>
      </xdr:nvSpPr>
      <xdr:spPr>
        <a:xfrm>
          <a:off x="4686300" y="1186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83788</xdr:rowOff>
    </xdr:from>
    <xdr:to>
      <xdr:col>6</xdr:col>
      <xdr:colOff>600075</xdr:colOff>
      <xdr:row>70</xdr:row>
      <xdr:rowOff>83788</xdr:rowOff>
    </xdr:to>
    <xdr:cxnSp macro="">
      <xdr:nvCxnSpPr>
        <xdr:cNvPr id="179" name="直線コネクタ 178"/>
        <xdr:cNvCxnSpPr/>
      </xdr:nvCxnSpPr>
      <xdr:spPr>
        <a:xfrm>
          <a:off x="4546600" y="1208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113116</xdr:rowOff>
    </xdr:from>
    <xdr:to>
      <xdr:col>6</xdr:col>
      <xdr:colOff>511175</xdr:colOff>
      <xdr:row>77</xdr:row>
      <xdr:rowOff>169294</xdr:rowOff>
    </xdr:to>
    <xdr:cxnSp macro="">
      <xdr:nvCxnSpPr>
        <xdr:cNvPr id="180" name="直線コネクタ 179"/>
        <xdr:cNvCxnSpPr/>
      </xdr:nvCxnSpPr>
      <xdr:spPr>
        <a:xfrm flipV="1">
          <a:off x="3797300" y="13314766"/>
          <a:ext cx="8382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36025</xdr:rowOff>
    </xdr:from>
    <xdr:ext cx="599010" cy="259045"/>
    <xdr:sp macro="" textlink="">
      <xdr:nvSpPr>
        <xdr:cNvPr id="181" name="民生費平均値テキスト"/>
        <xdr:cNvSpPr txBox="1"/>
      </xdr:nvSpPr>
      <xdr:spPr>
        <a:xfrm>
          <a:off x="4686300" y="128947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13148</xdr:rowOff>
    </xdr:from>
    <xdr:to>
      <xdr:col>6</xdr:col>
      <xdr:colOff>561975</xdr:colOff>
      <xdr:row>76</xdr:row>
      <xdr:rowOff>114748</xdr:rowOff>
    </xdr:to>
    <xdr:sp macro="" textlink="">
      <xdr:nvSpPr>
        <xdr:cNvPr id="182" name="フローチャート : 判断 181"/>
        <xdr:cNvSpPr/>
      </xdr:nvSpPr>
      <xdr:spPr>
        <a:xfrm>
          <a:off x="4584700" y="13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169294</xdr:rowOff>
    </xdr:from>
    <xdr:to>
      <xdr:col>5</xdr:col>
      <xdr:colOff>358775</xdr:colOff>
      <xdr:row>78</xdr:row>
      <xdr:rowOff>66844</xdr:rowOff>
    </xdr:to>
    <xdr:cxnSp macro="">
      <xdr:nvCxnSpPr>
        <xdr:cNvPr id="183" name="直線コネクタ 182"/>
        <xdr:cNvCxnSpPr/>
      </xdr:nvCxnSpPr>
      <xdr:spPr>
        <a:xfrm flipV="1">
          <a:off x="2908300" y="13370944"/>
          <a:ext cx="889000" cy="6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83813</xdr:rowOff>
    </xdr:from>
    <xdr:to>
      <xdr:col>5</xdr:col>
      <xdr:colOff>409575</xdr:colOff>
      <xdr:row>77</xdr:row>
      <xdr:rowOff>13963</xdr:rowOff>
    </xdr:to>
    <xdr:sp macro="" textlink="">
      <xdr:nvSpPr>
        <xdr:cNvPr id="184" name="フローチャート : 判断 183"/>
        <xdr:cNvSpPr/>
      </xdr:nvSpPr>
      <xdr:spPr>
        <a:xfrm>
          <a:off x="3746500" y="131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30490</xdr:rowOff>
    </xdr:from>
    <xdr:ext cx="599010" cy="259045"/>
    <xdr:sp macro="" textlink="">
      <xdr:nvSpPr>
        <xdr:cNvPr id="185" name="テキスト ボックス 184"/>
        <xdr:cNvSpPr txBox="1"/>
      </xdr:nvSpPr>
      <xdr:spPr>
        <a:xfrm>
          <a:off x="3497794" y="1288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66844</xdr:rowOff>
    </xdr:from>
    <xdr:to>
      <xdr:col>4</xdr:col>
      <xdr:colOff>155575</xdr:colOff>
      <xdr:row>78</xdr:row>
      <xdr:rowOff>132223</xdr:rowOff>
    </xdr:to>
    <xdr:cxnSp macro="">
      <xdr:nvCxnSpPr>
        <xdr:cNvPr id="186" name="直線コネクタ 185"/>
        <xdr:cNvCxnSpPr/>
      </xdr:nvCxnSpPr>
      <xdr:spPr>
        <a:xfrm flipV="1">
          <a:off x="2019300" y="13439944"/>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110370</xdr:rowOff>
    </xdr:from>
    <xdr:to>
      <xdr:col>4</xdr:col>
      <xdr:colOff>206375</xdr:colOff>
      <xdr:row>77</xdr:row>
      <xdr:rowOff>40520</xdr:rowOff>
    </xdr:to>
    <xdr:sp macro="" textlink="">
      <xdr:nvSpPr>
        <xdr:cNvPr id="187" name="フローチャート : 判断 186"/>
        <xdr:cNvSpPr/>
      </xdr:nvSpPr>
      <xdr:spPr>
        <a:xfrm>
          <a:off x="2857500" y="131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57046</xdr:rowOff>
    </xdr:from>
    <xdr:ext cx="599010" cy="259045"/>
    <xdr:sp macro="" textlink="">
      <xdr:nvSpPr>
        <xdr:cNvPr id="188" name="テキスト ボックス 187"/>
        <xdr:cNvSpPr txBox="1"/>
      </xdr:nvSpPr>
      <xdr:spPr>
        <a:xfrm>
          <a:off x="2608794" y="129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101639</xdr:rowOff>
    </xdr:from>
    <xdr:to>
      <xdr:col>2</xdr:col>
      <xdr:colOff>638175</xdr:colOff>
      <xdr:row>78</xdr:row>
      <xdr:rowOff>132223</xdr:rowOff>
    </xdr:to>
    <xdr:cxnSp macro="">
      <xdr:nvCxnSpPr>
        <xdr:cNvPr id="189" name="直線コネクタ 188"/>
        <xdr:cNvCxnSpPr/>
      </xdr:nvCxnSpPr>
      <xdr:spPr>
        <a:xfrm>
          <a:off x="1130300" y="13474739"/>
          <a:ext cx="8890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154212</xdr:rowOff>
    </xdr:from>
    <xdr:to>
      <xdr:col>3</xdr:col>
      <xdr:colOff>3175</xdr:colOff>
      <xdr:row>77</xdr:row>
      <xdr:rowOff>84362</xdr:rowOff>
    </xdr:to>
    <xdr:sp macro="" textlink="">
      <xdr:nvSpPr>
        <xdr:cNvPr id="190" name="フローチャート : 判断 189"/>
        <xdr:cNvSpPr/>
      </xdr:nvSpPr>
      <xdr:spPr>
        <a:xfrm>
          <a:off x="1968500" y="1318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100890</xdr:rowOff>
    </xdr:from>
    <xdr:ext cx="599010" cy="259045"/>
    <xdr:sp macro="" textlink="">
      <xdr:nvSpPr>
        <xdr:cNvPr id="191" name="テキスト ボックス 190"/>
        <xdr:cNvSpPr txBox="1"/>
      </xdr:nvSpPr>
      <xdr:spPr>
        <a:xfrm>
          <a:off x="1719794" y="1295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1603</xdr:rowOff>
    </xdr:from>
    <xdr:to>
      <xdr:col>1</xdr:col>
      <xdr:colOff>485775</xdr:colOff>
      <xdr:row>77</xdr:row>
      <xdr:rowOff>103203</xdr:rowOff>
    </xdr:to>
    <xdr:sp macro="" textlink="">
      <xdr:nvSpPr>
        <xdr:cNvPr id="192" name="フローチャート : 判断 191"/>
        <xdr:cNvSpPr/>
      </xdr:nvSpPr>
      <xdr:spPr>
        <a:xfrm>
          <a:off x="1079500" y="1320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119730</xdr:rowOff>
    </xdr:from>
    <xdr:ext cx="599010" cy="259045"/>
    <xdr:sp macro="" textlink="">
      <xdr:nvSpPr>
        <xdr:cNvPr id="193" name="テキスト ボックス 192"/>
        <xdr:cNvSpPr txBox="1"/>
      </xdr:nvSpPr>
      <xdr:spPr>
        <a:xfrm>
          <a:off x="830794" y="1297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62316</xdr:rowOff>
    </xdr:from>
    <xdr:to>
      <xdr:col>6</xdr:col>
      <xdr:colOff>561975</xdr:colOff>
      <xdr:row>77</xdr:row>
      <xdr:rowOff>163916</xdr:rowOff>
    </xdr:to>
    <xdr:sp macro="" textlink="">
      <xdr:nvSpPr>
        <xdr:cNvPr id="199" name="円/楕円 198"/>
        <xdr:cNvSpPr/>
      </xdr:nvSpPr>
      <xdr:spPr>
        <a:xfrm>
          <a:off x="4584700" y="132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148693</xdr:rowOff>
    </xdr:from>
    <xdr:ext cx="534377" cy="259045"/>
    <xdr:sp macro="" textlink="">
      <xdr:nvSpPr>
        <xdr:cNvPr id="200" name="民生費該当値テキスト"/>
        <xdr:cNvSpPr txBox="1"/>
      </xdr:nvSpPr>
      <xdr:spPr>
        <a:xfrm>
          <a:off x="4686300" y="131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118494</xdr:rowOff>
    </xdr:from>
    <xdr:to>
      <xdr:col>5</xdr:col>
      <xdr:colOff>409575</xdr:colOff>
      <xdr:row>78</xdr:row>
      <xdr:rowOff>48644</xdr:rowOff>
    </xdr:to>
    <xdr:sp macro="" textlink="">
      <xdr:nvSpPr>
        <xdr:cNvPr id="201" name="円/楕円 200"/>
        <xdr:cNvSpPr/>
      </xdr:nvSpPr>
      <xdr:spPr>
        <a:xfrm>
          <a:off x="3746500" y="133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39771</xdr:rowOff>
    </xdr:from>
    <xdr:ext cx="534377" cy="259045"/>
    <xdr:sp macro="" textlink="">
      <xdr:nvSpPr>
        <xdr:cNvPr id="202" name="テキスト ボックス 201"/>
        <xdr:cNvSpPr txBox="1"/>
      </xdr:nvSpPr>
      <xdr:spPr>
        <a:xfrm>
          <a:off x="3530111" y="1341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16044</xdr:rowOff>
    </xdr:from>
    <xdr:to>
      <xdr:col>4</xdr:col>
      <xdr:colOff>206375</xdr:colOff>
      <xdr:row>78</xdr:row>
      <xdr:rowOff>117644</xdr:rowOff>
    </xdr:to>
    <xdr:sp macro="" textlink="">
      <xdr:nvSpPr>
        <xdr:cNvPr id="203" name="円/楕円 202"/>
        <xdr:cNvSpPr/>
      </xdr:nvSpPr>
      <xdr:spPr>
        <a:xfrm>
          <a:off x="2857500" y="13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108771</xdr:rowOff>
    </xdr:from>
    <xdr:ext cx="534377" cy="259045"/>
    <xdr:sp macro="" textlink="">
      <xdr:nvSpPr>
        <xdr:cNvPr id="204" name="テキスト ボックス 203"/>
        <xdr:cNvSpPr txBox="1"/>
      </xdr:nvSpPr>
      <xdr:spPr>
        <a:xfrm>
          <a:off x="2641111" y="1348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81423</xdr:rowOff>
    </xdr:from>
    <xdr:to>
      <xdr:col>3</xdr:col>
      <xdr:colOff>3175</xdr:colOff>
      <xdr:row>79</xdr:row>
      <xdr:rowOff>11573</xdr:rowOff>
    </xdr:to>
    <xdr:sp macro="" textlink="">
      <xdr:nvSpPr>
        <xdr:cNvPr id="205" name="円/楕円 204"/>
        <xdr:cNvSpPr/>
      </xdr:nvSpPr>
      <xdr:spPr>
        <a:xfrm>
          <a:off x="1968500" y="134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2700</xdr:rowOff>
    </xdr:from>
    <xdr:ext cx="534377" cy="259045"/>
    <xdr:sp macro="" textlink="">
      <xdr:nvSpPr>
        <xdr:cNvPr id="206" name="テキスト ボックス 205"/>
        <xdr:cNvSpPr txBox="1"/>
      </xdr:nvSpPr>
      <xdr:spPr>
        <a:xfrm>
          <a:off x="1752111" y="135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50839</xdr:rowOff>
    </xdr:from>
    <xdr:to>
      <xdr:col>1</xdr:col>
      <xdr:colOff>485775</xdr:colOff>
      <xdr:row>78</xdr:row>
      <xdr:rowOff>152439</xdr:rowOff>
    </xdr:to>
    <xdr:sp macro="" textlink="">
      <xdr:nvSpPr>
        <xdr:cNvPr id="207" name="円/楕円 206"/>
        <xdr:cNvSpPr/>
      </xdr:nvSpPr>
      <xdr:spPr>
        <a:xfrm>
          <a:off x="1079500" y="134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143566</xdr:rowOff>
    </xdr:from>
    <xdr:ext cx="534377" cy="259045"/>
    <xdr:sp macro="" textlink="">
      <xdr:nvSpPr>
        <xdr:cNvPr id="208" name="テキスト ボックス 207"/>
        <xdr:cNvSpPr txBox="1"/>
      </xdr:nvSpPr>
      <xdr:spPr>
        <a:xfrm>
          <a:off x="863111" y="1351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2" name="直線コネクタ 231"/>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3"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4" name="直線コネクタ 233"/>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5"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6" name="直線コネクタ 235"/>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91340</xdr:rowOff>
    </xdr:from>
    <xdr:to>
      <xdr:col>6</xdr:col>
      <xdr:colOff>511175</xdr:colOff>
      <xdr:row>98</xdr:row>
      <xdr:rowOff>96997</xdr:rowOff>
    </xdr:to>
    <xdr:cxnSp macro="">
      <xdr:nvCxnSpPr>
        <xdr:cNvPr id="237" name="直線コネクタ 236"/>
        <xdr:cNvCxnSpPr/>
      </xdr:nvCxnSpPr>
      <xdr:spPr>
        <a:xfrm>
          <a:off x="3797300" y="16893440"/>
          <a:ext cx="8382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8"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9" name="フローチャート : 判断 238"/>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91340</xdr:rowOff>
    </xdr:from>
    <xdr:to>
      <xdr:col>5</xdr:col>
      <xdr:colOff>358775</xdr:colOff>
      <xdr:row>98</xdr:row>
      <xdr:rowOff>96411</xdr:rowOff>
    </xdr:to>
    <xdr:cxnSp macro="">
      <xdr:nvCxnSpPr>
        <xdr:cNvPr id="240" name="直線コネクタ 239"/>
        <xdr:cNvCxnSpPr/>
      </xdr:nvCxnSpPr>
      <xdr:spPr>
        <a:xfrm flipV="1">
          <a:off x="2908300" y="16893440"/>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41" name="フローチャート : 判断 240"/>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2" name="テキスト ボックス 241"/>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96411</xdr:rowOff>
    </xdr:from>
    <xdr:to>
      <xdr:col>4</xdr:col>
      <xdr:colOff>155575</xdr:colOff>
      <xdr:row>98</xdr:row>
      <xdr:rowOff>97413</xdr:rowOff>
    </xdr:to>
    <xdr:cxnSp macro="">
      <xdr:nvCxnSpPr>
        <xdr:cNvPr id="243" name="直線コネクタ 242"/>
        <xdr:cNvCxnSpPr/>
      </xdr:nvCxnSpPr>
      <xdr:spPr>
        <a:xfrm flipV="1">
          <a:off x="2019300" y="16898511"/>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4" name="フローチャート : 判断 243"/>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5" name="テキスト ボックス 244"/>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97413</xdr:rowOff>
    </xdr:from>
    <xdr:to>
      <xdr:col>2</xdr:col>
      <xdr:colOff>638175</xdr:colOff>
      <xdr:row>98</xdr:row>
      <xdr:rowOff>98738</xdr:rowOff>
    </xdr:to>
    <xdr:cxnSp macro="">
      <xdr:nvCxnSpPr>
        <xdr:cNvPr id="246" name="直線コネクタ 245"/>
        <xdr:cNvCxnSpPr/>
      </xdr:nvCxnSpPr>
      <xdr:spPr>
        <a:xfrm flipV="1">
          <a:off x="1130300" y="16899513"/>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7" name="フローチャート : 判断 246"/>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8" name="テキスト ボックス 247"/>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9" name="フローチャート : 判断 248"/>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50" name="テキスト ボックス 249"/>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46197</xdr:rowOff>
    </xdr:from>
    <xdr:to>
      <xdr:col>6</xdr:col>
      <xdr:colOff>561975</xdr:colOff>
      <xdr:row>98</xdr:row>
      <xdr:rowOff>147797</xdr:rowOff>
    </xdr:to>
    <xdr:sp macro="" textlink="">
      <xdr:nvSpPr>
        <xdr:cNvPr id="256" name="円/楕円 255"/>
        <xdr:cNvSpPr/>
      </xdr:nvSpPr>
      <xdr:spPr>
        <a:xfrm>
          <a:off x="4584700" y="168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7"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40540</xdr:rowOff>
    </xdr:from>
    <xdr:to>
      <xdr:col>5</xdr:col>
      <xdr:colOff>409575</xdr:colOff>
      <xdr:row>98</xdr:row>
      <xdr:rowOff>142140</xdr:rowOff>
    </xdr:to>
    <xdr:sp macro="" textlink="">
      <xdr:nvSpPr>
        <xdr:cNvPr id="258" name="円/楕円 257"/>
        <xdr:cNvSpPr/>
      </xdr:nvSpPr>
      <xdr:spPr>
        <a:xfrm>
          <a:off x="3746500" y="168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133267</xdr:rowOff>
    </xdr:from>
    <xdr:ext cx="534377" cy="259045"/>
    <xdr:sp macro="" textlink="">
      <xdr:nvSpPr>
        <xdr:cNvPr id="259" name="テキスト ボックス 258"/>
        <xdr:cNvSpPr txBox="1"/>
      </xdr:nvSpPr>
      <xdr:spPr>
        <a:xfrm>
          <a:off x="3530111" y="169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45611</xdr:rowOff>
    </xdr:from>
    <xdr:to>
      <xdr:col>4</xdr:col>
      <xdr:colOff>206375</xdr:colOff>
      <xdr:row>98</xdr:row>
      <xdr:rowOff>147211</xdr:rowOff>
    </xdr:to>
    <xdr:sp macro="" textlink="">
      <xdr:nvSpPr>
        <xdr:cNvPr id="260" name="円/楕円 259"/>
        <xdr:cNvSpPr/>
      </xdr:nvSpPr>
      <xdr:spPr>
        <a:xfrm>
          <a:off x="2857500" y="168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138338</xdr:rowOff>
    </xdr:from>
    <xdr:ext cx="534377" cy="259045"/>
    <xdr:sp macro="" textlink="">
      <xdr:nvSpPr>
        <xdr:cNvPr id="261" name="テキスト ボックス 260"/>
        <xdr:cNvSpPr txBox="1"/>
      </xdr:nvSpPr>
      <xdr:spPr>
        <a:xfrm>
          <a:off x="2641111" y="169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46613</xdr:rowOff>
    </xdr:from>
    <xdr:to>
      <xdr:col>3</xdr:col>
      <xdr:colOff>3175</xdr:colOff>
      <xdr:row>98</xdr:row>
      <xdr:rowOff>148213</xdr:rowOff>
    </xdr:to>
    <xdr:sp macro="" textlink="">
      <xdr:nvSpPr>
        <xdr:cNvPr id="262" name="円/楕円 261"/>
        <xdr:cNvSpPr/>
      </xdr:nvSpPr>
      <xdr:spPr>
        <a:xfrm>
          <a:off x="1968500" y="168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139340</xdr:rowOff>
    </xdr:from>
    <xdr:ext cx="534377" cy="259045"/>
    <xdr:sp macro="" textlink="">
      <xdr:nvSpPr>
        <xdr:cNvPr id="263" name="テキスト ボックス 262"/>
        <xdr:cNvSpPr txBox="1"/>
      </xdr:nvSpPr>
      <xdr:spPr>
        <a:xfrm>
          <a:off x="1752111" y="169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47938</xdr:rowOff>
    </xdr:from>
    <xdr:to>
      <xdr:col>1</xdr:col>
      <xdr:colOff>485775</xdr:colOff>
      <xdr:row>98</xdr:row>
      <xdr:rowOff>149538</xdr:rowOff>
    </xdr:to>
    <xdr:sp macro="" textlink="">
      <xdr:nvSpPr>
        <xdr:cNvPr id="264" name="円/楕円 263"/>
        <xdr:cNvSpPr/>
      </xdr:nvSpPr>
      <xdr:spPr>
        <a:xfrm>
          <a:off x="1079500" y="168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140665</xdr:rowOff>
    </xdr:from>
    <xdr:ext cx="534377" cy="259045"/>
    <xdr:sp macro="" textlink="">
      <xdr:nvSpPr>
        <xdr:cNvPr id="265" name="テキスト ボックス 264"/>
        <xdr:cNvSpPr txBox="1"/>
      </xdr:nvSpPr>
      <xdr:spPr>
        <a:xfrm>
          <a:off x="863111" y="169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9" name="直線コネクタ 288"/>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2"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3" name="直線コネクタ 292"/>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45974</xdr:rowOff>
    </xdr:from>
    <xdr:to>
      <xdr:col>15</xdr:col>
      <xdr:colOff>180975</xdr:colOff>
      <xdr:row>38</xdr:row>
      <xdr:rowOff>65786</xdr:rowOff>
    </xdr:to>
    <xdr:cxnSp macro="">
      <xdr:nvCxnSpPr>
        <xdr:cNvPr id="294" name="直線コネクタ 293"/>
        <xdr:cNvCxnSpPr/>
      </xdr:nvCxnSpPr>
      <xdr:spPr>
        <a:xfrm>
          <a:off x="9639300" y="656107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5"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6" name="フローチャート : 判断 295"/>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11684</xdr:rowOff>
    </xdr:from>
    <xdr:to>
      <xdr:col>14</xdr:col>
      <xdr:colOff>28575</xdr:colOff>
      <xdr:row>38</xdr:row>
      <xdr:rowOff>45974</xdr:rowOff>
    </xdr:to>
    <xdr:cxnSp macro="">
      <xdr:nvCxnSpPr>
        <xdr:cNvPr id="297" name="直線コネクタ 296"/>
        <xdr:cNvCxnSpPr/>
      </xdr:nvCxnSpPr>
      <xdr:spPr>
        <a:xfrm>
          <a:off x="8750300" y="65267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8" name="フローチャート : 判断 297"/>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9" name="テキスト ボックス 298"/>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36449</xdr:rowOff>
    </xdr:from>
    <xdr:to>
      <xdr:col>12</xdr:col>
      <xdr:colOff>511175</xdr:colOff>
      <xdr:row>38</xdr:row>
      <xdr:rowOff>11684</xdr:rowOff>
    </xdr:to>
    <xdr:cxnSp macro="">
      <xdr:nvCxnSpPr>
        <xdr:cNvPr id="300" name="直線コネクタ 299"/>
        <xdr:cNvCxnSpPr/>
      </xdr:nvCxnSpPr>
      <xdr:spPr>
        <a:xfrm>
          <a:off x="7861300" y="6380099"/>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301" name="フローチャート : 判断 300"/>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2" name="テキスト ボックス 301"/>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36449</xdr:rowOff>
    </xdr:from>
    <xdr:to>
      <xdr:col>11</xdr:col>
      <xdr:colOff>307975</xdr:colOff>
      <xdr:row>37</xdr:row>
      <xdr:rowOff>146177</xdr:rowOff>
    </xdr:to>
    <xdr:cxnSp macro="">
      <xdr:nvCxnSpPr>
        <xdr:cNvPr id="303" name="直線コネクタ 302"/>
        <xdr:cNvCxnSpPr/>
      </xdr:nvCxnSpPr>
      <xdr:spPr>
        <a:xfrm flipV="1">
          <a:off x="6972300" y="638009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4" name="フローチャート : 判断 303"/>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5" name="テキスト ボックス 304"/>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6" name="フローチャート : 判断 305"/>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7" name="テキスト ボックス 306"/>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14986</xdr:rowOff>
    </xdr:from>
    <xdr:to>
      <xdr:col>15</xdr:col>
      <xdr:colOff>231775</xdr:colOff>
      <xdr:row>38</xdr:row>
      <xdr:rowOff>116586</xdr:rowOff>
    </xdr:to>
    <xdr:sp macro="" textlink="">
      <xdr:nvSpPr>
        <xdr:cNvPr id="313" name="円/楕円 312"/>
        <xdr:cNvSpPr/>
      </xdr:nvSpPr>
      <xdr:spPr>
        <a:xfrm>
          <a:off x="104267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164863</xdr:rowOff>
    </xdr:from>
    <xdr:ext cx="378565" cy="259045"/>
    <xdr:sp macro="" textlink="">
      <xdr:nvSpPr>
        <xdr:cNvPr id="314" name="労働費該当値テキスト"/>
        <xdr:cNvSpPr txBox="1"/>
      </xdr:nvSpPr>
      <xdr:spPr>
        <a:xfrm>
          <a:off x="10528300"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166624</xdr:rowOff>
    </xdr:from>
    <xdr:to>
      <xdr:col>14</xdr:col>
      <xdr:colOff>79375</xdr:colOff>
      <xdr:row>38</xdr:row>
      <xdr:rowOff>96774</xdr:rowOff>
    </xdr:to>
    <xdr:sp macro="" textlink="">
      <xdr:nvSpPr>
        <xdr:cNvPr id="315" name="円/楕円 314"/>
        <xdr:cNvSpPr/>
      </xdr:nvSpPr>
      <xdr:spPr>
        <a:xfrm>
          <a:off x="9588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87901</xdr:rowOff>
    </xdr:from>
    <xdr:ext cx="378565" cy="259045"/>
    <xdr:sp macro="" textlink="">
      <xdr:nvSpPr>
        <xdr:cNvPr id="316" name="テキスト ボックス 315"/>
        <xdr:cNvSpPr txBox="1"/>
      </xdr:nvSpPr>
      <xdr:spPr>
        <a:xfrm>
          <a:off x="9450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132334</xdr:rowOff>
    </xdr:from>
    <xdr:to>
      <xdr:col>12</xdr:col>
      <xdr:colOff>561975</xdr:colOff>
      <xdr:row>38</xdr:row>
      <xdr:rowOff>62485</xdr:rowOff>
    </xdr:to>
    <xdr:sp macro="" textlink="">
      <xdr:nvSpPr>
        <xdr:cNvPr id="317" name="円/楕円 316"/>
        <xdr:cNvSpPr/>
      </xdr:nvSpPr>
      <xdr:spPr>
        <a:xfrm>
          <a:off x="8699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53611</xdr:rowOff>
    </xdr:from>
    <xdr:ext cx="378565" cy="259045"/>
    <xdr:sp macro="" textlink="">
      <xdr:nvSpPr>
        <xdr:cNvPr id="318" name="テキスト ボックス 317"/>
        <xdr:cNvSpPr txBox="1"/>
      </xdr:nvSpPr>
      <xdr:spPr>
        <a:xfrm>
          <a:off x="8561017"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157099</xdr:rowOff>
    </xdr:from>
    <xdr:to>
      <xdr:col>11</xdr:col>
      <xdr:colOff>358775</xdr:colOff>
      <xdr:row>37</xdr:row>
      <xdr:rowOff>87249</xdr:rowOff>
    </xdr:to>
    <xdr:sp macro="" textlink="">
      <xdr:nvSpPr>
        <xdr:cNvPr id="319" name="円/楕円 318"/>
        <xdr:cNvSpPr/>
      </xdr:nvSpPr>
      <xdr:spPr>
        <a:xfrm>
          <a:off x="7810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78376</xdr:rowOff>
    </xdr:from>
    <xdr:ext cx="378565" cy="259045"/>
    <xdr:sp macro="" textlink="">
      <xdr:nvSpPr>
        <xdr:cNvPr id="320" name="テキスト ボックス 319"/>
        <xdr:cNvSpPr txBox="1"/>
      </xdr:nvSpPr>
      <xdr:spPr>
        <a:xfrm>
          <a:off x="7672017" y="6422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95377</xdr:rowOff>
    </xdr:from>
    <xdr:to>
      <xdr:col>10</xdr:col>
      <xdr:colOff>155575</xdr:colOff>
      <xdr:row>38</xdr:row>
      <xdr:rowOff>25527</xdr:rowOff>
    </xdr:to>
    <xdr:sp macro="" textlink="">
      <xdr:nvSpPr>
        <xdr:cNvPr id="321" name="円/楕円 320"/>
        <xdr:cNvSpPr/>
      </xdr:nvSpPr>
      <xdr:spPr>
        <a:xfrm>
          <a:off x="6921500" y="64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16654</xdr:rowOff>
    </xdr:from>
    <xdr:ext cx="378565" cy="259045"/>
    <xdr:sp macro="" textlink="">
      <xdr:nvSpPr>
        <xdr:cNvPr id="322" name="テキスト ボックス 321"/>
        <xdr:cNvSpPr txBox="1"/>
      </xdr:nvSpPr>
      <xdr:spPr>
        <a:xfrm>
          <a:off x="6783017" y="653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6" name="直線コネクタ 345"/>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7"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8" name="直線コネクタ 347"/>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9"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50" name="直線コネクタ 349"/>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89560</xdr:rowOff>
    </xdr:from>
    <xdr:to>
      <xdr:col>15</xdr:col>
      <xdr:colOff>180975</xdr:colOff>
      <xdr:row>58</xdr:row>
      <xdr:rowOff>97371</xdr:rowOff>
    </xdr:to>
    <xdr:cxnSp macro="">
      <xdr:nvCxnSpPr>
        <xdr:cNvPr id="351" name="直線コネクタ 350"/>
        <xdr:cNvCxnSpPr/>
      </xdr:nvCxnSpPr>
      <xdr:spPr>
        <a:xfrm>
          <a:off x="9639300" y="10033660"/>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2"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3" name="フローチャート : 判断 352"/>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89560</xdr:rowOff>
    </xdr:from>
    <xdr:to>
      <xdr:col>14</xdr:col>
      <xdr:colOff>28575</xdr:colOff>
      <xdr:row>58</xdr:row>
      <xdr:rowOff>99295</xdr:rowOff>
    </xdr:to>
    <xdr:cxnSp macro="">
      <xdr:nvCxnSpPr>
        <xdr:cNvPr id="354" name="直線コネクタ 353"/>
        <xdr:cNvCxnSpPr/>
      </xdr:nvCxnSpPr>
      <xdr:spPr>
        <a:xfrm flipV="1">
          <a:off x="8750300" y="10033660"/>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5" name="フローチャート : 判断 354"/>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6" name="テキスト ボックス 355"/>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99295</xdr:rowOff>
    </xdr:from>
    <xdr:to>
      <xdr:col>12</xdr:col>
      <xdr:colOff>511175</xdr:colOff>
      <xdr:row>58</xdr:row>
      <xdr:rowOff>128937</xdr:rowOff>
    </xdr:to>
    <xdr:cxnSp macro="">
      <xdr:nvCxnSpPr>
        <xdr:cNvPr id="357" name="直線コネクタ 356"/>
        <xdr:cNvCxnSpPr/>
      </xdr:nvCxnSpPr>
      <xdr:spPr>
        <a:xfrm flipV="1">
          <a:off x="7861300" y="10043395"/>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8" name="フローチャート : 判断 357"/>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9" name="テキスト ボックス 358"/>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128937</xdr:rowOff>
    </xdr:from>
    <xdr:to>
      <xdr:col>11</xdr:col>
      <xdr:colOff>307975</xdr:colOff>
      <xdr:row>58</xdr:row>
      <xdr:rowOff>136195</xdr:rowOff>
    </xdr:to>
    <xdr:cxnSp macro="">
      <xdr:nvCxnSpPr>
        <xdr:cNvPr id="360" name="直線コネクタ 359"/>
        <xdr:cNvCxnSpPr/>
      </xdr:nvCxnSpPr>
      <xdr:spPr>
        <a:xfrm flipV="1">
          <a:off x="6972300" y="10073037"/>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1" name="フローチャート : 判断 360"/>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2" name="テキスト ボックス 361"/>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3" name="フローチャート : 判断 362"/>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4" name="テキスト ボックス 363"/>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46571</xdr:rowOff>
    </xdr:from>
    <xdr:to>
      <xdr:col>15</xdr:col>
      <xdr:colOff>231775</xdr:colOff>
      <xdr:row>58</xdr:row>
      <xdr:rowOff>148171</xdr:rowOff>
    </xdr:to>
    <xdr:sp macro="" textlink="">
      <xdr:nvSpPr>
        <xdr:cNvPr id="370" name="円/楕円 369"/>
        <xdr:cNvSpPr/>
      </xdr:nvSpPr>
      <xdr:spPr>
        <a:xfrm>
          <a:off x="10426700" y="99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132948</xdr:rowOff>
    </xdr:from>
    <xdr:ext cx="469744" cy="259045"/>
    <xdr:sp macro="" textlink="">
      <xdr:nvSpPr>
        <xdr:cNvPr id="371" name="農林水産業費該当値テキスト"/>
        <xdr:cNvSpPr txBox="1"/>
      </xdr:nvSpPr>
      <xdr:spPr>
        <a:xfrm>
          <a:off x="10528300" y="99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38760</xdr:rowOff>
    </xdr:from>
    <xdr:to>
      <xdr:col>14</xdr:col>
      <xdr:colOff>79375</xdr:colOff>
      <xdr:row>58</xdr:row>
      <xdr:rowOff>140360</xdr:rowOff>
    </xdr:to>
    <xdr:sp macro="" textlink="">
      <xdr:nvSpPr>
        <xdr:cNvPr id="372" name="円/楕円 371"/>
        <xdr:cNvSpPr/>
      </xdr:nvSpPr>
      <xdr:spPr>
        <a:xfrm>
          <a:off x="9588500" y="99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131487</xdr:rowOff>
    </xdr:from>
    <xdr:ext cx="469744" cy="259045"/>
    <xdr:sp macro="" textlink="">
      <xdr:nvSpPr>
        <xdr:cNvPr id="373" name="テキスト ボックス 372"/>
        <xdr:cNvSpPr txBox="1"/>
      </xdr:nvSpPr>
      <xdr:spPr>
        <a:xfrm>
          <a:off x="9404427" y="100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48495</xdr:rowOff>
    </xdr:from>
    <xdr:to>
      <xdr:col>12</xdr:col>
      <xdr:colOff>561975</xdr:colOff>
      <xdr:row>58</xdr:row>
      <xdr:rowOff>150095</xdr:rowOff>
    </xdr:to>
    <xdr:sp macro="" textlink="">
      <xdr:nvSpPr>
        <xdr:cNvPr id="374" name="円/楕円 373"/>
        <xdr:cNvSpPr/>
      </xdr:nvSpPr>
      <xdr:spPr>
        <a:xfrm>
          <a:off x="8699500" y="99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141222</xdr:rowOff>
    </xdr:from>
    <xdr:ext cx="469744" cy="259045"/>
    <xdr:sp macro="" textlink="">
      <xdr:nvSpPr>
        <xdr:cNvPr id="375" name="テキスト ボックス 374"/>
        <xdr:cNvSpPr txBox="1"/>
      </xdr:nvSpPr>
      <xdr:spPr>
        <a:xfrm>
          <a:off x="8515427" y="1008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78137</xdr:rowOff>
    </xdr:from>
    <xdr:to>
      <xdr:col>11</xdr:col>
      <xdr:colOff>358775</xdr:colOff>
      <xdr:row>59</xdr:row>
      <xdr:rowOff>8287</xdr:rowOff>
    </xdr:to>
    <xdr:sp macro="" textlink="">
      <xdr:nvSpPr>
        <xdr:cNvPr id="376" name="円/楕円 375"/>
        <xdr:cNvSpPr/>
      </xdr:nvSpPr>
      <xdr:spPr>
        <a:xfrm>
          <a:off x="7810500" y="100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170864</xdr:rowOff>
    </xdr:from>
    <xdr:ext cx="469744" cy="259045"/>
    <xdr:sp macro="" textlink="">
      <xdr:nvSpPr>
        <xdr:cNvPr id="377" name="テキスト ボックス 376"/>
        <xdr:cNvSpPr txBox="1"/>
      </xdr:nvSpPr>
      <xdr:spPr>
        <a:xfrm>
          <a:off x="7626427" y="1011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85395</xdr:rowOff>
    </xdr:from>
    <xdr:to>
      <xdr:col>10</xdr:col>
      <xdr:colOff>155575</xdr:colOff>
      <xdr:row>59</xdr:row>
      <xdr:rowOff>15545</xdr:rowOff>
    </xdr:to>
    <xdr:sp macro="" textlink="">
      <xdr:nvSpPr>
        <xdr:cNvPr id="378" name="円/楕円 377"/>
        <xdr:cNvSpPr/>
      </xdr:nvSpPr>
      <xdr:spPr>
        <a:xfrm>
          <a:off x="6921500" y="100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6672</xdr:rowOff>
    </xdr:from>
    <xdr:ext cx="469744" cy="259045"/>
    <xdr:sp macro="" textlink="">
      <xdr:nvSpPr>
        <xdr:cNvPr id="379" name="テキスト ボックス 378"/>
        <xdr:cNvSpPr txBox="1"/>
      </xdr:nvSpPr>
      <xdr:spPr>
        <a:xfrm>
          <a:off x="6737427" y="1012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3" name="直線コネクタ 402"/>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4"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5" name="直線コネクタ 404"/>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6"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7" name="直線コネクタ 406"/>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149606</xdr:rowOff>
    </xdr:from>
    <xdr:to>
      <xdr:col>15</xdr:col>
      <xdr:colOff>180975</xdr:colOff>
      <xdr:row>78</xdr:row>
      <xdr:rowOff>166979</xdr:rowOff>
    </xdr:to>
    <xdr:cxnSp macro="">
      <xdr:nvCxnSpPr>
        <xdr:cNvPr id="408" name="直線コネクタ 407"/>
        <xdr:cNvCxnSpPr/>
      </xdr:nvCxnSpPr>
      <xdr:spPr>
        <a:xfrm>
          <a:off x="9639300" y="13522706"/>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9"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10" name="フローチャート : 判断 409"/>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149606</xdr:rowOff>
    </xdr:from>
    <xdr:to>
      <xdr:col>14</xdr:col>
      <xdr:colOff>28575</xdr:colOff>
      <xdr:row>78</xdr:row>
      <xdr:rowOff>166599</xdr:rowOff>
    </xdr:to>
    <xdr:cxnSp macro="">
      <xdr:nvCxnSpPr>
        <xdr:cNvPr id="411" name="直線コネクタ 410"/>
        <xdr:cNvCxnSpPr/>
      </xdr:nvCxnSpPr>
      <xdr:spPr>
        <a:xfrm flipV="1">
          <a:off x="8750300" y="1352270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2" name="フローチャート : 判断 411"/>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3" name="テキスト ボックス 412"/>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160159</xdr:rowOff>
    </xdr:from>
    <xdr:to>
      <xdr:col>12</xdr:col>
      <xdr:colOff>511175</xdr:colOff>
      <xdr:row>78</xdr:row>
      <xdr:rowOff>166599</xdr:rowOff>
    </xdr:to>
    <xdr:cxnSp macro="">
      <xdr:nvCxnSpPr>
        <xdr:cNvPr id="414" name="直線コネクタ 413"/>
        <xdr:cNvCxnSpPr/>
      </xdr:nvCxnSpPr>
      <xdr:spPr>
        <a:xfrm>
          <a:off x="7861300" y="13533259"/>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5" name="フローチャート : 判断 414"/>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6" name="テキスト ボックス 415"/>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160159</xdr:rowOff>
    </xdr:from>
    <xdr:to>
      <xdr:col>11</xdr:col>
      <xdr:colOff>307975</xdr:colOff>
      <xdr:row>78</xdr:row>
      <xdr:rowOff>164007</xdr:rowOff>
    </xdr:to>
    <xdr:cxnSp macro="">
      <xdr:nvCxnSpPr>
        <xdr:cNvPr id="417" name="直線コネクタ 416"/>
        <xdr:cNvCxnSpPr/>
      </xdr:nvCxnSpPr>
      <xdr:spPr>
        <a:xfrm flipV="1">
          <a:off x="6972300" y="1353325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8" name="フローチャート : 判断 417"/>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9" name="テキスト ボックス 418"/>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20" name="フローチャート : 判断 419"/>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1" name="テキスト ボックス 420"/>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116179</xdr:rowOff>
    </xdr:from>
    <xdr:to>
      <xdr:col>15</xdr:col>
      <xdr:colOff>231775</xdr:colOff>
      <xdr:row>79</xdr:row>
      <xdr:rowOff>46329</xdr:rowOff>
    </xdr:to>
    <xdr:sp macro="" textlink="">
      <xdr:nvSpPr>
        <xdr:cNvPr id="427" name="円/楕円 426"/>
        <xdr:cNvSpPr/>
      </xdr:nvSpPr>
      <xdr:spPr>
        <a:xfrm>
          <a:off x="10426700" y="134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31106</xdr:rowOff>
    </xdr:from>
    <xdr:ext cx="469744" cy="259045"/>
    <xdr:sp macro="" textlink="">
      <xdr:nvSpPr>
        <xdr:cNvPr id="428" name="商工費該当値テキスト"/>
        <xdr:cNvSpPr txBox="1"/>
      </xdr:nvSpPr>
      <xdr:spPr>
        <a:xfrm>
          <a:off x="10528300" y="134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98806</xdr:rowOff>
    </xdr:from>
    <xdr:to>
      <xdr:col>14</xdr:col>
      <xdr:colOff>79375</xdr:colOff>
      <xdr:row>79</xdr:row>
      <xdr:rowOff>28956</xdr:rowOff>
    </xdr:to>
    <xdr:sp macro="" textlink="">
      <xdr:nvSpPr>
        <xdr:cNvPr id="429" name="円/楕円 428"/>
        <xdr:cNvSpPr/>
      </xdr:nvSpPr>
      <xdr:spPr>
        <a:xfrm>
          <a:off x="9588500" y="134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20083</xdr:rowOff>
    </xdr:from>
    <xdr:ext cx="469744" cy="259045"/>
    <xdr:sp macro="" textlink="">
      <xdr:nvSpPr>
        <xdr:cNvPr id="430" name="テキスト ボックス 429"/>
        <xdr:cNvSpPr txBox="1"/>
      </xdr:nvSpPr>
      <xdr:spPr>
        <a:xfrm>
          <a:off x="9404427" y="1356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115799</xdr:rowOff>
    </xdr:from>
    <xdr:to>
      <xdr:col>12</xdr:col>
      <xdr:colOff>561975</xdr:colOff>
      <xdr:row>79</xdr:row>
      <xdr:rowOff>45949</xdr:rowOff>
    </xdr:to>
    <xdr:sp macro="" textlink="">
      <xdr:nvSpPr>
        <xdr:cNvPr id="431" name="円/楕円 430"/>
        <xdr:cNvSpPr/>
      </xdr:nvSpPr>
      <xdr:spPr>
        <a:xfrm>
          <a:off x="8699500" y="134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37076</xdr:rowOff>
    </xdr:from>
    <xdr:ext cx="469744" cy="259045"/>
    <xdr:sp macro="" textlink="">
      <xdr:nvSpPr>
        <xdr:cNvPr id="432" name="テキスト ボックス 431"/>
        <xdr:cNvSpPr txBox="1"/>
      </xdr:nvSpPr>
      <xdr:spPr>
        <a:xfrm>
          <a:off x="8515427" y="1358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109359</xdr:rowOff>
    </xdr:from>
    <xdr:to>
      <xdr:col>11</xdr:col>
      <xdr:colOff>358775</xdr:colOff>
      <xdr:row>79</xdr:row>
      <xdr:rowOff>39509</xdr:rowOff>
    </xdr:to>
    <xdr:sp macro="" textlink="">
      <xdr:nvSpPr>
        <xdr:cNvPr id="433" name="円/楕円 432"/>
        <xdr:cNvSpPr/>
      </xdr:nvSpPr>
      <xdr:spPr>
        <a:xfrm>
          <a:off x="7810500" y="134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30636</xdr:rowOff>
    </xdr:from>
    <xdr:ext cx="469744" cy="259045"/>
    <xdr:sp macro="" textlink="">
      <xdr:nvSpPr>
        <xdr:cNvPr id="434" name="テキスト ボックス 433"/>
        <xdr:cNvSpPr txBox="1"/>
      </xdr:nvSpPr>
      <xdr:spPr>
        <a:xfrm>
          <a:off x="7626427" y="1357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113207</xdr:rowOff>
    </xdr:from>
    <xdr:to>
      <xdr:col>10</xdr:col>
      <xdr:colOff>155575</xdr:colOff>
      <xdr:row>79</xdr:row>
      <xdr:rowOff>43357</xdr:rowOff>
    </xdr:to>
    <xdr:sp macro="" textlink="">
      <xdr:nvSpPr>
        <xdr:cNvPr id="435" name="円/楕円 434"/>
        <xdr:cNvSpPr/>
      </xdr:nvSpPr>
      <xdr:spPr>
        <a:xfrm>
          <a:off x="6921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34484</xdr:rowOff>
    </xdr:from>
    <xdr:ext cx="469744" cy="259045"/>
    <xdr:sp macro="" textlink="">
      <xdr:nvSpPr>
        <xdr:cNvPr id="436" name="テキスト ボックス 435"/>
        <xdr:cNvSpPr txBox="1"/>
      </xdr:nvSpPr>
      <xdr:spPr>
        <a:xfrm>
          <a:off x="6737427" y="1357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4" name="直線コネクタ 463"/>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5"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6" name="直線コネクタ 465"/>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7"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8" name="直線コネクタ 467"/>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2311</xdr:rowOff>
    </xdr:from>
    <xdr:to>
      <xdr:col>15</xdr:col>
      <xdr:colOff>180975</xdr:colOff>
      <xdr:row>98</xdr:row>
      <xdr:rowOff>30362</xdr:rowOff>
    </xdr:to>
    <xdr:cxnSp macro="">
      <xdr:nvCxnSpPr>
        <xdr:cNvPr id="469" name="直線コネクタ 468"/>
        <xdr:cNvCxnSpPr/>
      </xdr:nvCxnSpPr>
      <xdr:spPr>
        <a:xfrm flipV="1">
          <a:off x="9639300" y="16804411"/>
          <a:ext cx="8382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70"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71" name="フローチャート : 判断 470"/>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165646</xdr:rowOff>
    </xdr:from>
    <xdr:to>
      <xdr:col>14</xdr:col>
      <xdr:colOff>28575</xdr:colOff>
      <xdr:row>98</xdr:row>
      <xdr:rowOff>30362</xdr:rowOff>
    </xdr:to>
    <xdr:cxnSp macro="">
      <xdr:nvCxnSpPr>
        <xdr:cNvPr id="472" name="直線コネクタ 471"/>
        <xdr:cNvCxnSpPr/>
      </xdr:nvCxnSpPr>
      <xdr:spPr>
        <a:xfrm>
          <a:off x="8750300" y="16796296"/>
          <a:ext cx="8890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3" name="フローチャート : 判断 472"/>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4" name="テキスト ボックス 473"/>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165646</xdr:rowOff>
    </xdr:from>
    <xdr:to>
      <xdr:col>12</xdr:col>
      <xdr:colOff>511175</xdr:colOff>
      <xdr:row>98</xdr:row>
      <xdr:rowOff>1902</xdr:rowOff>
    </xdr:to>
    <xdr:cxnSp macro="">
      <xdr:nvCxnSpPr>
        <xdr:cNvPr id="475" name="直線コネクタ 474"/>
        <xdr:cNvCxnSpPr/>
      </xdr:nvCxnSpPr>
      <xdr:spPr>
        <a:xfrm flipV="1">
          <a:off x="7861300" y="16796296"/>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6" name="フローチャート : 判断 475"/>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7" name="テキスト ボックス 476"/>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1902</xdr:rowOff>
    </xdr:from>
    <xdr:to>
      <xdr:col>11</xdr:col>
      <xdr:colOff>307975</xdr:colOff>
      <xdr:row>98</xdr:row>
      <xdr:rowOff>46365</xdr:rowOff>
    </xdr:to>
    <xdr:cxnSp macro="">
      <xdr:nvCxnSpPr>
        <xdr:cNvPr id="478" name="直線コネクタ 477"/>
        <xdr:cNvCxnSpPr/>
      </xdr:nvCxnSpPr>
      <xdr:spPr>
        <a:xfrm flipV="1">
          <a:off x="6972300" y="16804002"/>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9" name="フローチャート : 判断 478"/>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80" name="テキスト ボックス 479"/>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81" name="フローチャート : 判断 480"/>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2" name="テキスト ボックス 481"/>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122961</xdr:rowOff>
    </xdr:from>
    <xdr:to>
      <xdr:col>15</xdr:col>
      <xdr:colOff>231775</xdr:colOff>
      <xdr:row>98</xdr:row>
      <xdr:rowOff>53111</xdr:rowOff>
    </xdr:to>
    <xdr:sp macro="" textlink="">
      <xdr:nvSpPr>
        <xdr:cNvPr id="488" name="円/楕円 487"/>
        <xdr:cNvSpPr/>
      </xdr:nvSpPr>
      <xdr:spPr>
        <a:xfrm>
          <a:off x="10426700" y="167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101388</xdr:rowOff>
    </xdr:from>
    <xdr:ext cx="534377" cy="259045"/>
    <xdr:sp macro="" textlink="">
      <xdr:nvSpPr>
        <xdr:cNvPr id="489" name="土木費該当値テキスト"/>
        <xdr:cNvSpPr txBox="1"/>
      </xdr:nvSpPr>
      <xdr:spPr>
        <a:xfrm>
          <a:off x="10528300" y="167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151012</xdr:rowOff>
    </xdr:from>
    <xdr:to>
      <xdr:col>14</xdr:col>
      <xdr:colOff>79375</xdr:colOff>
      <xdr:row>98</xdr:row>
      <xdr:rowOff>81162</xdr:rowOff>
    </xdr:to>
    <xdr:sp macro="" textlink="">
      <xdr:nvSpPr>
        <xdr:cNvPr id="490" name="円/楕円 489"/>
        <xdr:cNvSpPr/>
      </xdr:nvSpPr>
      <xdr:spPr>
        <a:xfrm>
          <a:off x="9588500" y="167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72289</xdr:rowOff>
    </xdr:from>
    <xdr:ext cx="534377" cy="259045"/>
    <xdr:sp macro="" textlink="">
      <xdr:nvSpPr>
        <xdr:cNvPr id="491" name="テキスト ボックス 490"/>
        <xdr:cNvSpPr txBox="1"/>
      </xdr:nvSpPr>
      <xdr:spPr>
        <a:xfrm>
          <a:off x="9372111" y="168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114846</xdr:rowOff>
    </xdr:from>
    <xdr:to>
      <xdr:col>12</xdr:col>
      <xdr:colOff>561975</xdr:colOff>
      <xdr:row>98</xdr:row>
      <xdr:rowOff>44996</xdr:rowOff>
    </xdr:to>
    <xdr:sp macro="" textlink="">
      <xdr:nvSpPr>
        <xdr:cNvPr id="492" name="円/楕円 491"/>
        <xdr:cNvSpPr/>
      </xdr:nvSpPr>
      <xdr:spPr>
        <a:xfrm>
          <a:off x="8699500" y="167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36123</xdr:rowOff>
    </xdr:from>
    <xdr:ext cx="534377" cy="259045"/>
    <xdr:sp macro="" textlink="">
      <xdr:nvSpPr>
        <xdr:cNvPr id="493" name="テキスト ボックス 492"/>
        <xdr:cNvSpPr txBox="1"/>
      </xdr:nvSpPr>
      <xdr:spPr>
        <a:xfrm>
          <a:off x="8483111" y="1683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122552</xdr:rowOff>
    </xdr:from>
    <xdr:to>
      <xdr:col>11</xdr:col>
      <xdr:colOff>358775</xdr:colOff>
      <xdr:row>98</xdr:row>
      <xdr:rowOff>52702</xdr:rowOff>
    </xdr:to>
    <xdr:sp macro="" textlink="">
      <xdr:nvSpPr>
        <xdr:cNvPr id="494" name="円/楕円 493"/>
        <xdr:cNvSpPr/>
      </xdr:nvSpPr>
      <xdr:spPr>
        <a:xfrm>
          <a:off x="7810500" y="167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43829</xdr:rowOff>
    </xdr:from>
    <xdr:ext cx="534377" cy="259045"/>
    <xdr:sp macro="" textlink="">
      <xdr:nvSpPr>
        <xdr:cNvPr id="495" name="テキスト ボックス 494"/>
        <xdr:cNvSpPr txBox="1"/>
      </xdr:nvSpPr>
      <xdr:spPr>
        <a:xfrm>
          <a:off x="7594111" y="168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167015</xdr:rowOff>
    </xdr:from>
    <xdr:to>
      <xdr:col>10</xdr:col>
      <xdr:colOff>155575</xdr:colOff>
      <xdr:row>98</xdr:row>
      <xdr:rowOff>97165</xdr:rowOff>
    </xdr:to>
    <xdr:sp macro="" textlink="">
      <xdr:nvSpPr>
        <xdr:cNvPr id="496" name="円/楕円 495"/>
        <xdr:cNvSpPr/>
      </xdr:nvSpPr>
      <xdr:spPr>
        <a:xfrm>
          <a:off x="6921500" y="1679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88292</xdr:rowOff>
    </xdr:from>
    <xdr:ext cx="534377" cy="259045"/>
    <xdr:sp macro="" textlink="">
      <xdr:nvSpPr>
        <xdr:cNvPr id="497" name="テキスト ボックス 496"/>
        <xdr:cNvSpPr txBox="1"/>
      </xdr:nvSpPr>
      <xdr:spPr>
        <a:xfrm>
          <a:off x="6705111" y="1689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20" name="直線コネクタ 519"/>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21"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2" name="直線コネクタ 521"/>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3"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4" name="直線コネクタ 523"/>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76743</xdr:rowOff>
    </xdr:from>
    <xdr:to>
      <xdr:col>23</xdr:col>
      <xdr:colOff>517525</xdr:colOff>
      <xdr:row>35</xdr:row>
      <xdr:rowOff>154696</xdr:rowOff>
    </xdr:to>
    <xdr:cxnSp macro="">
      <xdr:nvCxnSpPr>
        <xdr:cNvPr id="525" name="直線コネクタ 524"/>
        <xdr:cNvCxnSpPr/>
      </xdr:nvCxnSpPr>
      <xdr:spPr>
        <a:xfrm>
          <a:off x="15481300" y="6077493"/>
          <a:ext cx="8382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6"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7" name="フローチャート : 判断 526"/>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76743</xdr:rowOff>
    </xdr:from>
    <xdr:to>
      <xdr:col>22</xdr:col>
      <xdr:colOff>365125</xdr:colOff>
      <xdr:row>36</xdr:row>
      <xdr:rowOff>66411</xdr:rowOff>
    </xdr:to>
    <xdr:cxnSp macro="">
      <xdr:nvCxnSpPr>
        <xdr:cNvPr id="528" name="直線コネクタ 527"/>
        <xdr:cNvCxnSpPr/>
      </xdr:nvCxnSpPr>
      <xdr:spPr>
        <a:xfrm flipV="1">
          <a:off x="14592300" y="6077493"/>
          <a:ext cx="889000" cy="16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9" name="フローチャート : 判断 528"/>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30" name="テキスト ボックス 529"/>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66411</xdr:rowOff>
    </xdr:from>
    <xdr:to>
      <xdr:col>21</xdr:col>
      <xdr:colOff>161925</xdr:colOff>
      <xdr:row>37</xdr:row>
      <xdr:rowOff>110256</xdr:rowOff>
    </xdr:to>
    <xdr:cxnSp macro="">
      <xdr:nvCxnSpPr>
        <xdr:cNvPr id="531" name="直線コネクタ 530"/>
        <xdr:cNvCxnSpPr/>
      </xdr:nvCxnSpPr>
      <xdr:spPr>
        <a:xfrm flipV="1">
          <a:off x="13703300" y="6238611"/>
          <a:ext cx="889000" cy="2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2" name="フローチャート : 判断 531"/>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3" name="テキスト ボックス 532"/>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12278</xdr:rowOff>
    </xdr:from>
    <xdr:to>
      <xdr:col>19</xdr:col>
      <xdr:colOff>644525</xdr:colOff>
      <xdr:row>37</xdr:row>
      <xdr:rowOff>110256</xdr:rowOff>
    </xdr:to>
    <xdr:cxnSp macro="">
      <xdr:nvCxnSpPr>
        <xdr:cNvPr id="534" name="直線コネクタ 533"/>
        <xdr:cNvCxnSpPr/>
      </xdr:nvCxnSpPr>
      <xdr:spPr>
        <a:xfrm>
          <a:off x="12814300" y="6013028"/>
          <a:ext cx="889000" cy="44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5" name="フローチャート : 判断 534"/>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6" name="テキスト ボックス 535"/>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7" name="フローチャート : 判断 536"/>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8" name="テキスト ボックス 537"/>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103896</xdr:rowOff>
    </xdr:from>
    <xdr:to>
      <xdr:col>23</xdr:col>
      <xdr:colOff>568325</xdr:colOff>
      <xdr:row>36</xdr:row>
      <xdr:rowOff>34046</xdr:rowOff>
    </xdr:to>
    <xdr:sp macro="" textlink="">
      <xdr:nvSpPr>
        <xdr:cNvPr id="544" name="円/楕円 543"/>
        <xdr:cNvSpPr/>
      </xdr:nvSpPr>
      <xdr:spPr>
        <a:xfrm>
          <a:off x="16268700" y="610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126773</xdr:rowOff>
    </xdr:from>
    <xdr:ext cx="534377" cy="259045"/>
    <xdr:sp macro="" textlink="">
      <xdr:nvSpPr>
        <xdr:cNvPr id="545" name="消防費該当値テキスト"/>
        <xdr:cNvSpPr txBox="1"/>
      </xdr:nvSpPr>
      <xdr:spPr>
        <a:xfrm>
          <a:off x="16370300" y="595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20,922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25943</xdr:rowOff>
    </xdr:from>
    <xdr:to>
      <xdr:col>22</xdr:col>
      <xdr:colOff>415925</xdr:colOff>
      <xdr:row>35</xdr:row>
      <xdr:rowOff>127543</xdr:rowOff>
    </xdr:to>
    <xdr:sp macro="" textlink="">
      <xdr:nvSpPr>
        <xdr:cNvPr id="546" name="円/楕円 545"/>
        <xdr:cNvSpPr/>
      </xdr:nvSpPr>
      <xdr:spPr>
        <a:xfrm>
          <a:off x="15430500" y="60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144070</xdr:rowOff>
    </xdr:from>
    <xdr:ext cx="534377" cy="259045"/>
    <xdr:sp macro="" textlink="">
      <xdr:nvSpPr>
        <xdr:cNvPr id="547" name="テキスト ボックス 546"/>
        <xdr:cNvSpPr txBox="1"/>
      </xdr:nvSpPr>
      <xdr:spPr>
        <a:xfrm>
          <a:off x="15214111" y="58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15611</xdr:rowOff>
    </xdr:from>
    <xdr:to>
      <xdr:col>21</xdr:col>
      <xdr:colOff>212725</xdr:colOff>
      <xdr:row>36</xdr:row>
      <xdr:rowOff>117211</xdr:rowOff>
    </xdr:to>
    <xdr:sp macro="" textlink="">
      <xdr:nvSpPr>
        <xdr:cNvPr id="548" name="円/楕円 547"/>
        <xdr:cNvSpPr/>
      </xdr:nvSpPr>
      <xdr:spPr>
        <a:xfrm>
          <a:off x="14541500" y="61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133738</xdr:rowOff>
    </xdr:from>
    <xdr:ext cx="534377" cy="259045"/>
    <xdr:sp macro="" textlink="">
      <xdr:nvSpPr>
        <xdr:cNvPr id="549" name="テキスト ボックス 548"/>
        <xdr:cNvSpPr txBox="1"/>
      </xdr:nvSpPr>
      <xdr:spPr>
        <a:xfrm>
          <a:off x="14325111" y="59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59456</xdr:rowOff>
    </xdr:from>
    <xdr:to>
      <xdr:col>20</xdr:col>
      <xdr:colOff>9525</xdr:colOff>
      <xdr:row>37</xdr:row>
      <xdr:rowOff>161057</xdr:rowOff>
    </xdr:to>
    <xdr:sp macro="" textlink="">
      <xdr:nvSpPr>
        <xdr:cNvPr id="550" name="円/楕円 549"/>
        <xdr:cNvSpPr/>
      </xdr:nvSpPr>
      <xdr:spPr>
        <a:xfrm>
          <a:off x="13652500" y="6403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152183</xdr:rowOff>
    </xdr:from>
    <xdr:ext cx="534377" cy="259045"/>
    <xdr:sp macro="" textlink="">
      <xdr:nvSpPr>
        <xdr:cNvPr id="551" name="テキスト ボックス 550"/>
        <xdr:cNvSpPr txBox="1"/>
      </xdr:nvSpPr>
      <xdr:spPr>
        <a:xfrm>
          <a:off x="13436111" y="649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14,394</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132928</xdr:rowOff>
    </xdr:from>
    <xdr:to>
      <xdr:col>18</xdr:col>
      <xdr:colOff>492125</xdr:colOff>
      <xdr:row>35</xdr:row>
      <xdr:rowOff>63078</xdr:rowOff>
    </xdr:to>
    <xdr:sp macro="" textlink="">
      <xdr:nvSpPr>
        <xdr:cNvPr id="552" name="円/楕円 551"/>
        <xdr:cNvSpPr/>
      </xdr:nvSpPr>
      <xdr:spPr>
        <a:xfrm>
          <a:off x="12763500" y="59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79605</xdr:rowOff>
    </xdr:from>
    <xdr:ext cx="534377" cy="259045"/>
    <xdr:sp macro="" textlink="">
      <xdr:nvSpPr>
        <xdr:cNvPr id="553" name="テキスト ボックス 552"/>
        <xdr:cNvSpPr txBox="1"/>
      </xdr:nvSpPr>
      <xdr:spPr>
        <a:xfrm>
          <a:off x="12547111" y="57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5" name="テキスト ボックス 56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9" name="直線コネクタ 578"/>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80"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81" name="直線コネクタ 580"/>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2"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3" name="直線コネクタ 582"/>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28187</xdr:rowOff>
    </xdr:from>
    <xdr:to>
      <xdr:col>23</xdr:col>
      <xdr:colOff>517525</xdr:colOff>
      <xdr:row>56</xdr:row>
      <xdr:rowOff>142498</xdr:rowOff>
    </xdr:to>
    <xdr:cxnSp macro="">
      <xdr:nvCxnSpPr>
        <xdr:cNvPr id="584" name="直線コネクタ 583"/>
        <xdr:cNvCxnSpPr/>
      </xdr:nvCxnSpPr>
      <xdr:spPr>
        <a:xfrm flipV="1">
          <a:off x="15481300" y="9629387"/>
          <a:ext cx="838200" cy="1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5"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6" name="フローチャート : 判断 585"/>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99967</xdr:rowOff>
    </xdr:from>
    <xdr:to>
      <xdr:col>22</xdr:col>
      <xdr:colOff>365125</xdr:colOff>
      <xdr:row>56</xdr:row>
      <xdr:rowOff>142498</xdr:rowOff>
    </xdr:to>
    <xdr:cxnSp macro="">
      <xdr:nvCxnSpPr>
        <xdr:cNvPr id="587" name="直線コネクタ 586"/>
        <xdr:cNvCxnSpPr/>
      </xdr:nvCxnSpPr>
      <xdr:spPr>
        <a:xfrm>
          <a:off x="14592300" y="9529717"/>
          <a:ext cx="889000" cy="2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8" name="フローチャート : 判断 587"/>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9" name="テキスト ボックス 588"/>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99967</xdr:rowOff>
    </xdr:from>
    <xdr:to>
      <xdr:col>21</xdr:col>
      <xdr:colOff>161925</xdr:colOff>
      <xdr:row>56</xdr:row>
      <xdr:rowOff>89049</xdr:rowOff>
    </xdr:to>
    <xdr:cxnSp macro="">
      <xdr:nvCxnSpPr>
        <xdr:cNvPr id="590" name="直線コネクタ 589"/>
        <xdr:cNvCxnSpPr/>
      </xdr:nvCxnSpPr>
      <xdr:spPr>
        <a:xfrm flipV="1">
          <a:off x="13703300" y="9529717"/>
          <a:ext cx="889000" cy="16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91" name="フローチャート : 判断 590"/>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2" name="テキスト ボックス 591"/>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89049</xdr:rowOff>
    </xdr:from>
    <xdr:to>
      <xdr:col>19</xdr:col>
      <xdr:colOff>644525</xdr:colOff>
      <xdr:row>56</xdr:row>
      <xdr:rowOff>119724</xdr:rowOff>
    </xdr:to>
    <xdr:cxnSp macro="">
      <xdr:nvCxnSpPr>
        <xdr:cNvPr id="593" name="直線コネクタ 592"/>
        <xdr:cNvCxnSpPr/>
      </xdr:nvCxnSpPr>
      <xdr:spPr>
        <a:xfrm flipV="1">
          <a:off x="12814300" y="9690249"/>
          <a:ext cx="889000" cy="3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4" name="フローチャート : 判断 593"/>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5" name="テキスト ボックス 594"/>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6" name="フローチャート : 判断 595"/>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7" name="テキスト ボックス 596"/>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148837</xdr:rowOff>
    </xdr:from>
    <xdr:to>
      <xdr:col>23</xdr:col>
      <xdr:colOff>568325</xdr:colOff>
      <xdr:row>56</xdr:row>
      <xdr:rowOff>78987</xdr:rowOff>
    </xdr:to>
    <xdr:sp macro="" textlink="">
      <xdr:nvSpPr>
        <xdr:cNvPr id="603" name="円/楕円 602"/>
        <xdr:cNvSpPr/>
      </xdr:nvSpPr>
      <xdr:spPr>
        <a:xfrm>
          <a:off x="16268700" y="95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264</xdr:rowOff>
    </xdr:from>
    <xdr:ext cx="534377" cy="259045"/>
    <xdr:sp macro="" textlink="">
      <xdr:nvSpPr>
        <xdr:cNvPr id="604" name="教育費該当値テキスト"/>
        <xdr:cNvSpPr txBox="1"/>
      </xdr:nvSpPr>
      <xdr:spPr>
        <a:xfrm>
          <a:off x="16370300" y="94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53,744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91698</xdr:rowOff>
    </xdr:from>
    <xdr:to>
      <xdr:col>22</xdr:col>
      <xdr:colOff>415925</xdr:colOff>
      <xdr:row>57</xdr:row>
      <xdr:rowOff>21848</xdr:rowOff>
    </xdr:to>
    <xdr:sp macro="" textlink="">
      <xdr:nvSpPr>
        <xdr:cNvPr id="605" name="円/楕円 604"/>
        <xdr:cNvSpPr/>
      </xdr:nvSpPr>
      <xdr:spPr>
        <a:xfrm>
          <a:off x="15430500" y="96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12975</xdr:rowOff>
    </xdr:from>
    <xdr:ext cx="534377" cy="259045"/>
    <xdr:sp macro="" textlink="">
      <xdr:nvSpPr>
        <xdr:cNvPr id="606" name="テキスト ボックス 605"/>
        <xdr:cNvSpPr txBox="1"/>
      </xdr:nvSpPr>
      <xdr:spPr>
        <a:xfrm>
          <a:off x="15214111" y="97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49167</xdr:rowOff>
    </xdr:from>
    <xdr:to>
      <xdr:col>21</xdr:col>
      <xdr:colOff>212725</xdr:colOff>
      <xdr:row>55</xdr:row>
      <xdr:rowOff>150767</xdr:rowOff>
    </xdr:to>
    <xdr:sp macro="" textlink="">
      <xdr:nvSpPr>
        <xdr:cNvPr id="607" name="円/楕円 606"/>
        <xdr:cNvSpPr/>
      </xdr:nvSpPr>
      <xdr:spPr>
        <a:xfrm>
          <a:off x="14541500" y="9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167294</xdr:rowOff>
    </xdr:from>
    <xdr:ext cx="534377" cy="259045"/>
    <xdr:sp macro="" textlink="">
      <xdr:nvSpPr>
        <xdr:cNvPr id="608" name="テキスト ボックス 607"/>
        <xdr:cNvSpPr txBox="1"/>
      </xdr:nvSpPr>
      <xdr:spPr>
        <a:xfrm>
          <a:off x="14325111" y="92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38249</xdr:rowOff>
    </xdr:from>
    <xdr:to>
      <xdr:col>20</xdr:col>
      <xdr:colOff>9525</xdr:colOff>
      <xdr:row>56</xdr:row>
      <xdr:rowOff>139849</xdr:rowOff>
    </xdr:to>
    <xdr:sp macro="" textlink="">
      <xdr:nvSpPr>
        <xdr:cNvPr id="609" name="円/楕円 608"/>
        <xdr:cNvSpPr/>
      </xdr:nvSpPr>
      <xdr:spPr>
        <a:xfrm>
          <a:off x="13652500" y="96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156376</xdr:rowOff>
    </xdr:from>
    <xdr:ext cx="534377" cy="259045"/>
    <xdr:sp macro="" textlink="">
      <xdr:nvSpPr>
        <xdr:cNvPr id="610" name="テキスト ボックス 609"/>
        <xdr:cNvSpPr txBox="1"/>
      </xdr:nvSpPr>
      <xdr:spPr>
        <a:xfrm>
          <a:off x="13436111" y="94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68924</xdr:rowOff>
    </xdr:from>
    <xdr:to>
      <xdr:col>18</xdr:col>
      <xdr:colOff>492125</xdr:colOff>
      <xdr:row>56</xdr:row>
      <xdr:rowOff>170524</xdr:rowOff>
    </xdr:to>
    <xdr:sp macro="" textlink="">
      <xdr:nvSpPr>
        <xdr:cNvPr id="611" name="円/楕円 610"/>
        <xdr:cNvSpPr/>
      </xdr:nvSpPr>
      <xdr:spPr>
        <a:xfrm>
          <a:off x="12763500" y="967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15601</xdr:rowOff>
    </xdr:from>
    <xdr:ext cx="534377" cy="259045"/>
    <xdr:sp macro="" textlink="">
      <xdr:nvSpPr>
        <xdr:cNvPr id="612" name="テキスト ボックス 611"/>
        <xdr:cNvSpPr txBox="1"/>
      </xdr:nvSpPr>
      <xdr:spPr>
        <a:xfrm>
          <a:off x="12547111" y="94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6" name="直線コネクタ 635"/>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7"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9"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40" name="直線コネクタ 639"/>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124707</xdr:rowOff>
    </xdr:from>
    <xdr:to>
      <xdr:col>23</xdr:col>
      <xdr:colOff>517525</xdr:colOff>
      <xdr:row>79</xdr:row>
      <xdr:rowOff>44450</xdr:rowOff>
    </xdr:to>
    <xdr:cxnSp macro="">
      <xdr:nvCxnSpPr>
        <xdr:cNvPr id="641" name="直線コネクタ 640"/>
        <xdr:cNvCxnSpPr/>
      </xdr:nvCxnSpPr>
      <xdr:spPr>
        <a:xfrm>
          <a:off x="15481300" y="13497807"/>
          <a:ext cx="838200" cy="9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2"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3" name="フローチャート : 判断 642"/>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124707</xdr:rowOff>
    </xdr:from>
    <xdr:to>
      <xdr:col>22</xdr:col>
      <xdr:colOff>365125</xdr:colOff>
      <xdr:row>78</xdr:row>
      <xdr:rowOff>139719</xdr:rowOff>
    </xdr:to>
    <xdr:cxnSp macro="">
      <xdr:nvCxnSpPr>
        <xdr:cNvPr id="644" name="直線コネクタ 643"/>
        <xdr:cNvCxnSpPr/>
      </xdr:nvCxnSpPr>
      <xdr:spPr>
        <a:xfrm flipV="1">
          <a:off x="14592300" y="13497807"/>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5" name="フローチャート : 判断 644"/>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6" name="テキスト ボックス 645"/>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139719</xdr:rowOff>
    </xdr:from>
    <xdr:to>
      <xdr:col>21</xdr:col>
      <xdr:colOff>161925</xdr:colOff>
      <xdr:row>79</xdr:row>
      <xdr:rowOff>29590</xdr:rowOff>
    </xdr:to>
    <xdr:cxnSp macro="">
      <xdr:nvCxnSpPr>
        <xdr:cNvPr id="647" name="直線コネクタ 646"/>
        <xdr:cNvCxnSpPr/>
      </xdr:nvCxnSpPr>
      <xdr:spPr>
        <a:xfrm flipV="1">
          <a:off x="13703300" y="13512819"/>
          <a:ext cx="889000" cy="6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8" name="フローチャート : 判断 647"/>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9" name="テキスト ボックス 648"/>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29590</xdr:rowOff>
    </xdr:from>
    <xdr:to>
      <xdr:col>19</xdr:col>
      <xdr:colOff>644525</xdr:colOff>
      <xdr:row>79</xdr:row>
      <xdr:rowOff>43478</xdr:rowOff>
    </xdr:to>
    <xdr:cxnSp macro="">
      <xdr:nvCxnSpPr>
        <xdr:cNvPr id="650" name="直線コネクタ 649"/>
        <xdr:cNvCxnSpPr/>
      </xdr:nvCxnSpPr>
      <xdr:spPr>
        <a:xfrm flipV="1">
          <a:off x="12814300" y="13574140"/>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51" name="フローチャート : 判断 650"/>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2" name="テキスト ボックス 651"/>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3" name="フローチャート : 判断 652"/>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4" name="テキスト ボックス 653"/>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61"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73907</xdr:rowOff>
    </xdr:from>
    <xdr:to>
      <xdr:col>22</xdr:col>
      <xdr:colOff>415925</xdr:colOff>
      <xdr:row>79</xdr:row>
      <xdr:rowOff>4057</xdr:rowOff>
    </xdr:to>
    <xdr:sp macro="" textlink="">
      <xdr:nvSpPr>
        <xdr:cNvPr id="662" name="円/楕円 661"/>
        <xdr:cNvSpPr/>
      </xdr:nvSpPr>
      <xdr:spPr>
        <a:xfrm>
          <a:off x="15430500" y="134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20584</xdr:rowOff>
    </xdr:from>
    <xdr:ext cx="469744" cy="259045"/>
    <xdr:sp macro="" textlink="">
      <xdr:nvSpPr>
        <xdr:cNvPr id="663" name="テキスト ボックス 662"/>
        <xdr:cNvSpPr txBox="1"/>
      </xdr:nvSpPr>
      <xdr:spPr>
        <a:xfrm>
          <a:off x="15246427" y="132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88919</xdr:rowOff>
    </xdr:from>
    <xdr:to>
      <xdr:col>21</xdr:col>
      <xdr:colOff>212725</xdr:colOff>
      <xdr:row>79</xdr:row>
      <xdr:rowOff>19069</xdr:rowOff>
    </xdr:to>
    <xdr:sp macro="" textlink="">
      <xdr:nvSpPr>
        <xdr:cNvPr id="664" name="円/楕円 663"/>
        <xdr:cNvSpPr/>
      </xdr:nvSpPr>
      <xdr:spPr>
        <a:xfrm>
          <a:off x="14541500" y="134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35596</xdr:rowOff>
    </xdr:from>
    <xdr:ext cx="469744" cy="259045"/>
    <xdr:sp macro="" textlink="">
      <xdr:nvSpPr>
        <xdr:cNvPr id="665" name="テキスト ボックス 664"/>
        <xdr:cNvSpPr txBox="1"/>
      </xdr:nvSpPr>
      <xdr:spPr>
        <a:xfrm>
          <a:off x="14357427" y="1323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150240</xdr:rowOff>
    </xdr:from>
    <xdr:to>
      <xdr:col>20</xdr:col>
      <xdr:colOff>9525</xdr:colOff>
      <xdr:row>79</xdr:row>
      <xdr:rowOff>80390</xdr:rowOff>
    </xdr:to>
    <xdr:sp macro="" textlink="">
      <xdr:nvSpPr>
        <xdr:cNvPr id="666" name="円/楕円 665"/>
        <xdr:cNvSpPr/>
      </xdr:nvSpPr>
      <xdr:spPr>
        <a:xfrm>
          <a:off x="13652500" y="135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71517</xdr:rowOff>
    </xdr:from>
    <xdr:ext cx="378565" cy="259045"/>
    <xdr:sp macro="" textlink="">
      <xdr:nvSpPr>
        <xdr:cNvPr id="667" name="テキスト ボックス 666"/>
        <xdr:cNvSpPr txBox="1"/>
      </xdr:nvSpPr>
      <xdr:spPr>
        <a:xfrm>
          <a:off x="13514017" y="1361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164128</xdr:rowOff>
    </xdr:from>
    <xdr:to>
      <xdr:col>18</xdr:col>
      <xdr:colOff>492125</xdr:colOff>
      <xdr:row>79</xdr:row>
      <xdr:rowOff>94278</xdr:rowOff>
    </xdr:to>
    <xdr:sp macro="" textlink="">
      <xdr:nvSpPr>
        <xdr:cNvPr id="668" name="円/楕円 667"/>
        <xdr:cNvSpPr/>
      </xdr:nvSpPr>
      <xdr:spPr>
        <a:xfrm>
          <a:off x="12763500" y="135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85405</xdr:rowOff>
    </xdr:from>
    <xdr:ext cx="313932" cy="259045"/>
    <xdr:sp macro="" textlink="">
      <xdr:nvSpPr>
        <xdr:cNvPr id="669" name="テキスト ボックス 668"/>
        <xdr:cNvSpPr txBox="1"/>
      </xdr:nvSpPr>
      <xdr:spPr>
        <a:xfrm>
          <a:off x="12657333" y="1362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5" name="直線コネクタ 694"/>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6"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7" name="直線コネクタ 696"/>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8"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9" name="直線コネクタ 698"/>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37657</xdr:rowOff>
    </xdr:from>
    <xdr:to>
      <xdr:col>23</xdr:col>
      <xdr:colOff>517525</xdr:colOff>
      <xdr:row>98</xdr:row>
      <xdr:rowOff>39627</xdr:rowOff>
    </xdr:to>
    <xdr:cxnSp macro="">
      <xdr:nvCxnSpPr>
        <xdr:cNvPr id="700" name="直線コネクタ 699"/>
        <xdr:cNvCxnSpPr/>
      </xdr:nvCxnSpPr>
      <xdr:spPr>
        <a:xfrm>
          <a:off x="15481300" y="16839757"/>
          <a:ext cx="8382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701"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2" name="フローチャート : 判断 701"/>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26074</xdr:rowOff>
    </xdr:from>
    <xdr:to>
      <xdr:col>22</xdr:col>
      <xdr:colOff>365125</xdr:colOff>
      <xdr:row>98</xdr:row>
      <xdr:rowOff>37657</xdr:rowOff>
    </xdr:to>
    <xdr:cxnSp macro="">
      <xdr:nvCxnSpPr>
        <xdr:cNvPr id="703" name="直線コネクタ 702"/>
        <xdr:cNvCxnSpPr/>
      </xdr:nvCxnSpPr>
      <xdr:spPr>
        <a:xfrm>
          <a:off x="14592300" y="1682817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4" name="フローチャート : 判断 703"/>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5" name="テキスト ボックス 704"/>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135063</xdr:rowOff>
    </xdr:from>
    <xdr:to>
      <xdr:col>21</xdr:col>
      <xdr:colOff>161925</xdr:colOff>
      <xdr:row>98</xdr:row>
      <xdr:rowOff>26074</xdr:rowOff>
    </xdr:to>
    <xdr:cxnSp macro="">
      <xdr:nvCxnSpPr>
        <xdr:cNvPr id="706" name="直線コネクタ 705"/>
        <xdr:cNvCxnSpPr/>
      </xdr:nvCxnSpPr>
      <xdr:spPr>
        <a:xfrm>
          <a:off x="13703300" y="16765713"/>
          <a:ext cx="889000" cy="6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7" name="フローチャート : 判断 706"/>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8" name="テキスト ボックス 707"/>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135063</xdr:rowOff>
    </xdr:from>
    <xdr:to>
      <xdr:col>19</xdr:col>
      <xdr:colOff>644525</xdr:colOff>
      <xdr:row>97</xdr:row>
      <xdr:rowOff>155572</xdr:rowOff>
    </xdr:to>
    <xdr:cxnSp macro="">
      <xdr:nvCxnSpPr>
        <xdr:cNvPr id="709" name="直線コネクタ 708"/>
        <xdr:cNvCxnSpPr/>
      </xdr:nvCxnSpPr>
      <xdr:spPr>
        <a:xfrm flipV="1">
          <a:off x="12814300" y="16765713"/>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10" name="フローチャート : 判断 709"/>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11" name="テキスト ボックス 710"/>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2" name="フローチャート : 判断 711"/>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3" name="テキスト ボックス 712"/>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160277</xdr:rowOff>
    </xdr:from>
    <xdr:to>
      <xdr:col>23</xdr:col>
      <xdr:colOff>568325</xdr:colOff>
      <xdr:row>98</xdr:row>
      <xdr:rowOff>90427</xdr:rowOff>
    </xdr:to>
    <xdr:sp macro="" textlink="">
      <xdr:nvSpPr>
        <xdr:cNvPr id="719" name="円/楕円 718"/>
        <xdr:cNvSpPr/>
      </xdr:nvSpPr>
      <xdr:spPr>
        <a:xfrm>
          <a:off x="16268700" y="167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75204</xdr:rowOff>
    </xdr:from>
    <xdr:ext cx="534377" cy="259045"/>
    <xdr:sp macro="" textlink="">
      <xdr:nvSpPr>
        <xdr:cNvPr id="720" name="公債費該当値テキスト"/>
        <xdr:cNvSpPr txBox="1"/>
      </xdr:nvSpPr>
      <xdr:spPr>
        <a:xfrm>
          <a:off x="16370300" y="167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158307</xdr:rowOff>
    </xdr:from>
    <xdr:to>
      <xdr:col>22</xdr:col>
      <xdr:colOff>415925</xdr:colOff>
      <xdr:row>98</xdr:row>
      <xdr:rowOff>88457</xdr:rowOff>
    </xdr:to>
    <xdr:sp macro="" textlink="">
      <xdr:nvSpPr>
        <xdr:cNvPr id="721" name="円/楕円 720"/>
        <xdr:cNvSpPr/>
      </xdr:nvSpPr>
      <xdr:spPr>
        <a:xfrm>
          <a:off x="15430500" y="167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79584</xdr:rowOff>
    </xdr:from>
    <xdr:ext cx="534377" cy="259045"/>
    <xdr:sp macro="" textlink="">
      <xdr:nvSpPr>
        <xdr:cNvPr id="722" name="テキスト ボックス 721"/>
        <xdr:cNvSpPr txBox="1"/>
      </xdr:nvSpPr>
      <xdr:spPr>
        <a:xfrm>
          <a:off x="15214111" y="1688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146724</xdr:rowOff>
    </xdr:from>
    <xdr:to>
      <xdr:col>21</xdr:col>
      <xdr:colOff>212725</xdr:colOff>
      <xdr:row>98</xdr:row>
      <xdr:rowOff>76874</xdr:rowOff>
    </xdr:to>
    <xdr:sp macro="" textlink="">
      <xdr:nvSpPr>
        <xdr:cNvPr id="723" name="円/楕円 722"/>
        <xdr:cNvSpPr/>
      </xdr:nvSpPr>
      <xdr:spPr>
        <a:xfrm>
          <a:off x="14541500" y="167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68001</xdr:rowOff>
    </xdr:from>
    <xdr:ext cx="534377" cy="259045"/>
    <xdr:sp macro="" textlink="">
      <xdr:nvSpPr>
        <xdr:cNvPr id="724" name="テキスト ボックス 723"/>
        <xdr:cNvSpPr txBox="1"/>
      </xdr:nvSpPr>
      <xdr:spPr>
        <a:xfrm>
          <a:off x="14325111" y="168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84263</xdr:rowOff>
    </xdr:from>
    <xdr:to>
      <xdr:col>20</xdr:col>
      <xdr:colOff>9525</xdr:colOff>
      <xdr:row>98</xdr:row>
      <xdr:rowOff>14413</xdr:rowOff>
    </xdr:to>
    <xdr:sp macro="" textlink="">
      <xdr:nvSpPr>
        <xdr:cNvPr id="725" name="円/楕円 724"/>
        <xdr:cNvSpPr/>
      </xdr:nvSpPr>
      <xdr:spPr>
        <a:xfrm>
          <a:off x="13652500" y="1671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5540</xdr:rowOff>
    </xdr:from>
    <xdr:ext cx="534377" cy="259045"/>
    <xdr:sp macro="" textlink="">
      <xdr:nvSpPr>
        <xdr:cNvPr id="726" name="テキスト ボックス 725"/>
        <xdr:cNvSpPr txBox="1"/>
      </xdr:nvSpPr>
      <xdr:spPr>
        <a:xfrm>
          <a:off x="13436111" y="168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104772</xdr:rowOff>
    </xdr:from>
    <xdr:to>
      <xdr:col>18</xdr:col>
      <xdr:colOff>492125</xdr:colOff>
      <xdr:row>98</xdr:row>
      <xdr:rowOff>34922</xdr:rowOff>
    </xdr:to>
    <xdr:sp macro="" textlink="">
      <xdr:nvSpPr>
        <xdr:cNvPr id="727" name="円/楕円 726"/>
        <xdr:cNvSpPr/>
      </xdr:nvSpPr>
      <xdr:spPr>
        <a:xfrm>
          <a:off x="12763500" y="167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26049</xdr:rowOff>
    </xdr:from>
    <xdr:ext cx="534377" cy="259045"/>
    <xdr:sp macro="" textlink="">
      <xdr:nvSpPr>
        <xdr:cNvPr id="728" name="テキスト ボックス 727"/>
        <xdr:cNvSpPr txBox="1"/>
      </xdr:nvSpPr>
      <xdr:spPr>
        <a:xfrm>
          <a:off x="12547111" y="168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2" name="直線コネクタ 751"/>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3"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5"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6" name="直線コネクタ 755"/>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8"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9" name="フローチャート : 判断 758"/>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61" name="フローチャート : 判断 760"/>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2" name="テキスト ボックス 761"/>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4" name="フローチャート : 判断 763"/>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5" name="テキスト ボックス 764"/>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7" name="フローチャート : 判断 766"/>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8" name="テキスト ボックス 767"/>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9" name="フローチャート : 判断 768"/>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70" name="テキスト ボックス 769"/>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7"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　歳出決算総額は、住民一人当たり</a:t>
          </a:r>
          <a:r>
            <a:rPr kumimoji="1" lang="en-US" altLang="ja-JP" sz="1400">
              <a:solidFill>
                <a:schemeClr val="dk1"/>
              </a:solidFill>
              <a:effectLst/>
              <a:latin typeface="+mj-ea"/>
              <a:ea typeface="+mj-ea"/>
              <a:cs typeface="+mn-cs"/>
            </a:rPr>
            <a:t>322,618</a:t>
          </a:r>
          <a:r>
            <a:rPr kumimoji="1" lang="ja-JP" altLang="ja-JP" sz="1400">
              <a:solidFill>
                <a:schemeClr val="dk1"/>
              </a:solidFill>
              <a:effectLst/>
              <a:latin typeface="+mj-ea"/>
              <a:ea typeface="+mj-ea"/>
              <a:cs typeface="+mn-cs"/>
            </a:rPr>
            <a:t>円となっています。</a:t>
          </a:r>
          <a:endParaRPr lang="ja-JP" altLang="ja-JP" sz="1400">
            <a:effectLst/>
            <a:latin typeface="+mj-ea"/>
            <a:ea typeface="+mj-ea"/>
          </a:endParaRPr>
        </a:p>
        <a:p>
          <a:r>
            <a:rPr kumimoji="1" lang="ja-JP" altLang="ja-JP" sz="1400">
              <a:solidFill>
                <a:schemeClr val="dk1"/>
              </a:solidFill>
              <a:effectLst/>
              <a:latin typeface="+mj-ea"/>
              <a:ea typeface="+mj-ea"/>
              <a:cs typeface="+mn-cs"/>
            </a:rPr>
            <a:t>　民生費は、住民一人当たり</a:t>
          </a:r>
          <a:r>
            <a:rPr kumimoji="1" lang="en-US" altLang="ja-JP" sz="1400">
              <a:solidFill>
                <a:schemeClr val="dk1"/>
              </a:solidFill>
              <a:effectLst/>
              <a:latin typeface="+mj-ea"/>
              <a:ea typeface="+mj-ea"/>
              <a:cs typeface="+mn-cs"/>
            </a:rPr>
            <a:t>98,791</a:t>
          </a:r>
          <a:r>
            <a:rPr kumimoji="1" lang="ja-JP" altLang="ja-JP" sz="1400">
              <a:solidFill>
                <a:schemeClr val="dk1"/>
              </a:solidFill>
              <a:effectLst/>
              <a:latin typeface="+mj-ea"/>
              <a:ea typeface="+mj-ea"/>
              <a:cs typeface="+mn-cs"/>
            </a:rPr>
            <a:t>円となっています。決算額全体でみると、民生費のうち児童福祉行政に要する経費である児童福祉費が増嵩していることが要因となっています。</a:t>
          </a:r>
          <a:endParaRPr lang="ja-JP" altLang="ja-JP" sz="1400">
            <a:effectLst/>
            <a:latin typeface="+mj-ea"/>
            <a:ea typeface="+mj-ea"/>
          </a:endParaRPr>
        </a:p>
        <a:p>
          <a:r>
            <a:rPr kumimoji="1" lang="ja-JP" altLang="ja-JP" sz="1400">
              <a:solidFill>
                <a:schemeClr val="dk1"/>
              </a:solidFill>
              <a:effectLst/>
              <a:latin typeface="+mj-ea"/>
              <a:ea typeface="+mj-ea"/>
              <a:cs typeface="+mn-cs"/>
            </a:rPr>
            <a:t>　教育費は、住民一人当たり</a:t>
          </a:r>
          <a:r>
            <a:rPr kumimoji="1" lang="en-US" altLang="ja-JP" sz="1400">
              <a:solidFill>
                <a:schemeClr val="dk1"/>
              </a:solidFill>
              <a:effectLst/>
              <a:latin typeface="+mj-ea"/>
              <a:ea typeface="+mj-ea"/>
              <a:cs typeface="+mn-cs"/>
            </a:rPr>
            <a:t>53,744</a:t>
          </a:r>
          <a:r>
            <a:rPr kumimoji="1" lang="ja-JP" altLang="ja-JP" sz="1400">
              <a:solidFill>
                <a:schemeClr val="dk1"/>
              </a:solidFill>
              <a:effectLst/>
              <a:latin typeface="+mj-ea"/>
              <a:ea typeface="+mj-ea"/>
              <a:cs typeface="+mn-cs"/>
            </a:rPr>
            <a:t>円で、前年度と比較すると</a:t>
          </a:r>
          <a:r>
            <a:rPr kumimoji="1" lang="en-US" altLang="ja-JP" sz="1400">
              <a:solidFill>
                <a:schemeClr val="dk1"/>
              </a:solidFill>
              <a:effectLst/>
              <a:latin typeface="+mj-ea"/>
              <a:ea typeface="+mj-ea"/>
              <a:cs typeface="+mn-cs"/>
            </a:rPr>
            <a:t>10,501</a:t>
          </a:r>
          <a:r>
            <a:rPr kumimoji="1" lang="ja-JP" altLang="ja-JP" sz="1400">
              <a:solidFill>
                <a:schemeClr val="dk1"/>
              </a:solidFill>
              <a:effectLst/>
              <a:latin typeface="+mj-ea"/>
              <a:ea typeface="+mj-ea"/>
              <a:cs typeface="+mn-cs"/>
            </a:rPr>
            <a:t>円</a:t>
          </a:r>
          <a:r>
            <a:rPr kumimoji="1" lang="ja-JP" altLang="en-US" sz="1400">
              <a:solidFill>
                <a:schemeClr val="dk1"/>
              </a:solidFill>
              <a:effectLst/>
              <a:latin typeface="+mj-ea"/>
              <a:ea typeface="+mj-ea"/>
              <a:cs typeface="+mn-cs"/>
            </a:rPr>
            <a:t>増加</a:t>
          </a:r>
          <a:r>
            <a:rPr kumimoji="1" lang="ja-JP" altLang="ja-JP" sz="1400">
              <a:solidFill>
                <a:schemeClr val="dk1"/>
              </a:solidFill>
              <a:effectLst/>
              <a:latin typeface="+mj-ea"/>
              <a:ea typeface="+mj-ea"/>
              <a:cs typeface="+mn-cs"/>
            </a:rPr>
            <a:t>しています。これは、学校</a:t>
          </a:r>
          <a:r>
            <a:rPr kumimoji="1" lang="en-US" altLang="ja-JP" sz="1400">
              <a:solidFill>
                <a:schemeClr val="dk1"/>
              </a:solidFill>
              <a:effectLst/>
              <a:latin typeface="+mj-ea"/>
              <a:ea typeface="+mj-ea"/>
              <a:cs typeface="+mn-cs"/>
            </a:rPr>
            <a:t>ICT</a:t>
          </a:r>
          <a:r>
            <a:rPr kumimoji="1" lang="ja-JP" altLang="ja-JP" sz="1400">
              <a:solidFill>
                <a:schemeClr val="dk1"/>
              </a:solidFill>
              <a:effectLst/>
              <a:latin typeface="+mj-ea"/>
              <a:ea typeface="+mj-ea"/>
              <a:cs typeface="+mn-cs"/>
            </a:rPr>
            <a:t>に係る備品等の購入によるものです。</a:t>
          </a:r>
          <a:endParaRPr lang="ja-JP" altLang="ja-JP" sz="14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chemeClr val="tx1"/>
              </a:solidFill>
              <a:effectLst/>
              <a:latin typeface="+mj-ea"/>
              <a:ea typeface="+mj-ea"/>
              <a:cs typeface="+mn-cs"/>
            </a:rPr>
            <a:t>　</a:t>
          </a:r>
          <a:r>
            <a:rPr kumimoji="1" lang="ja-JP" altLang="ja-JP" sz="1200">
              <a:solidFill>
                <a:schemeClr val="tx1"/>
              </a:solidFill>
              <a:effectLst/>
              <a:latin typeface="+mj-ea"/>
              <a:ea typeface="+mj-ea"/>
              <a:cs typeface="+mn-cs"/>
            </a:rPr>
            <a:t>平成</a:t>
          </a:r>
          <a:r>
            <a:rPr kumimoji="1" lang="en-US" altLang="ja-JP" sz="1200">
              <a:solidFill>
                <a:schemeClr val="tx1"/>
              </a:solidFill>
              <a:effectLst/>
              <a:latin typeface="+mj-ea"/>
              <a:ea typeface="+mj-ea"/>
              <a:cs typeface="+mn-cs"/>
            </a:rPr>
            <a:t>28</a:t>
          </a:r>
          <a:r>
            <a:rPr kumimoji="1" lang="ja-JP" altLang="ja-JP" sz="1200">
              <a:solidFill>
                <a:schemeClr val="tx1"/>
              </a:solidFill>
              <a:effectLst/>
              <a:latin typeface="+mj-ea"/>
              <a:ea typeface="+mj-ea"/>
              <a:cs typeface="+mn-cs"/>
            </a:rPr>
            <a:t>年度の実質単年度収支を標準財政規模</a:t>
          </a:r>
          <a:r>
            <a:rPr kumimoji="1" lang="ja-JP" altLang="en-US" sz="1200">
              <a:solidFill>
                <a:schemeClr val="tx1"/>
              </a:solidFill>
              <a:effectLst/>
              <a:latin typeface="+mj-ea"/>
              <a:ea typeface="+mj-ea"/>
              <a:cs typeface="+mn-cs"/>
            </a:rPr>
            <a:t>で</a:t>
          </a:r>
          <a:r>
            <a:rPr kumimoji="1" lang="ja-JP" altLang="ja-JP" sz="1200">
              <a:solidFill>
                <a:schemeClr val="tx1"/>
              </a:solidFill>
              <a:effectLst/>
              <a:latin typeface="+mj-ea"/>
              <a:ea typeface="+mj-ea"/>
              <a:cs typeface="+mn-cs"/>
            </a:rPr>
            <a:t>除した比率</a:t>
          </a:r>
          <a:r>
            <a:rPr kumimoji="1" lang="ja-JP" altLang="en-US" sz="1200">
              <a:solidFill>
                <a:schemeClr val="tx1"/>
              </a:solidFill>
              <a:effectLst/>
              <a:latin typeface="+mj-ea"/>
              <a:ea typeface="+mj-ea"/>
              <a:cs typeface="+mn-cs"/>
            </a:rPr>
            <a:t>は</a:t>
          </a:r>
          <a:r>
            <a:rPr kumimoji="1" lang="ja-JP" altLang="ja-JP" sz="1200">
              <a:solidFill>
                <a:schemeClr val="tx1"/>
              </a:solidFill>
              <a:effectLst/>
              <a:latin typeface="+mj-ea"/>
              <a:ea typeface="+mj-ea"/>
              <a:cs typeface="+mn-cs"/>
            </a:rPr>
            <a:t>マイナス</a:t>
          </a:r>
          <a:r>
            <a:rPr kumimoji="1" lang="en-US" altLang="ja-JP" sz="1200">
              <a:solidFill>
                <a:schemeClr val="tx1"/>
              </a:solidFill>
              <a:effectLst/>
              <a:latin typeface="+mj-ea"/>
              <a:ea typeface="+mj-ea"/>
              <a:cs typeface="+mn-cs"/>
            </a:rPr>
            <a:t>8.29%</a:t>
          </a:r>
          <a:r>
            <a:rPr kumimoji="1" lang="ja-JP" altLang="ja-JP" sz="1200">
              <a:solidFill>
                <a:schemeClr val="tx1"/>
              </a:solidFill>
              <a:effectLst/>
              <a:latin typeface="+mj-ea"/>
              <a:ea typeface="+mj-ea"/>
              <a:cs typeface="+mn-cs"/>
            </a:rPr>
            <a:t>となってい</a:t>
          </a:r>
          <a:r>
            <a:rPr kumimoji="1" lang="ja-JP" altLang="en-US" sz="1200">
              <a:solidFill>
                <a:schemeClr val="tx1"/>
              </a:solidFill>
              <a:effectLst/>
              <a:latin typeface="+mj-ea"/>
              <a:ea typeface="+mj-ea"/>
              <a:cs typeface="+mn-cs"/>
            </a:rPr>
            <a:t>ます。</a:t>
          </a:r>
          <a:endParaRPr kumimoji="1" lang="en-US" altLang="ja-JP" sz="1200">
            <a:solidFill>
              <a:schemeClr val="tx1"/>
            </a:solidFill>
            <a:effectLst/>
            <a:latin typeface="+mj-ea"/>
            <a:ea typeface="+mj-ea"/>
            <a:cs typeface="+mn-cs"/>
          </a:endParaRPr>
        </a:p>
        <a:p>
          <a:pPr algn="l"/>
          <a:r>
            <a:rPr kumimoji="1" lang="ja-JP" altLang="en-US" sz="1200">
              <a:solidFill>
                <a:schemeClr val="tx1"/>
              </a:solidFill>
              <a:effectLst/>
              <a:latin typeface="+mj-ea"/>
              <a:ea typeface="+mj-ea"/>
              <a:cs typeface="+mn-cs"/>
            </a:rPr>
            <a:t>　要因としては、歳出面で、消防はしご車の更新、道路新設改良工事などの普通建設事業が増加したほか、老朽化する公共施設の将来の大規模改修の財源とするためにまちづくり基金への</a:t>
          </a:r>
          <a:r>
            <a:rPr kumimoji="1" lang="en-US" altLang="ja-JP" sz="1200">
              <a:solidFill>
                <a:schemeClr val="tx1"/>
              </a:solidFill>
              <a:effectLst/>
              <a:latin typeface="+mj-ea"/>
              <a:ea typeface="+mj-ea"/>
              <a:cs typeface="+mn-cs"/>
            </a:rPr>
            <a:t>1.5</a:t>
          </a:r>
          <a:r>
            <a:rPr kumimoji="1" lang="ja-JP" altLang="en-US" sz="1200">
              <a:solidFill>
                <a:schemeClr val="tx1"/>
              </a:solidFill>
              <a:effectLst/>
              <a:latin typeface="+mj-ea"/>
              <a:ea typeface="+mj-ea"/>
              <a:cs typeface="+mn-cs"/>
            </a:rPr>
            <a:t>億円の積立を行ったことによります。</a:t>
          </a:r>
          <a:endParaRPr kumimoji="1" lang="en-US" altLang="ja-JP" sz="1200">
            <a:solidFill>
              <a:schemeClr val="tx1"/>
            </a:solidFill>
            <a:effectLst/>
            <a:latin typeface="+mj-ea"/>
            <a:ea typeface="+mj-ea"/>
            <a:cs typeface="+mn-cs"/>
          </a:endParaRPr>
        </a:p>
        <a:p>
          <a:pPr algn="l"/>
          <a:r>
            <a:rPr kumimoji="1" lang="ja-JP" altLang="en-US" sz="1200">
              <a:solidFill>
                <a:schemeClr val="tx1"/>
              </a:solidFill>
              <a:effectLst/>
              <a:latin typeface="+mj-ea"/>
              <a:ea typeface="+mj-ea"/>
              <a:cs typeface="+mn-cs"/>
            </a:rPr>
            <a:t>　歳入面で、地方交付税をはじめ各種交付金について、それらの原資となる国税等の減少の影響により依存財源が大幅に減少したため、大きな収支不足を補てんするため、財政調整基金、まちづくり基金からの繰り入れを行ったことによります。</a:t>
          </a:r>
          <a:endParaRPr kumimoji="1" lang="en-US" altLang="ja-JP" sz="1200">
            <a:solidFill>
              <a:schemeClr val="tx1"/>
            </a:solidFill>
            <a:effectLst/>
            <a:latin typeface="+mj-ea"/>
            <a:ea typeface="+mj-ea"/>
            <a:cs typeface="+mn-cs"/>
          </a:endParaRPr>
        </a:p>
        <a:p>
          <a:pPr algn="l"/>
          <a:r>
            <a:rPr kumimoji="1" lang="ja-JP" altLang="en-US" sz="1200">
              <a:solidFill>
                <a:schemeClr val="tx1"/>
              </a:solidFill>
              <a:effectLst/>
              <a:latin typeface="+mj-ea"/>
              <a:ea typeface="+mj-ea"/>
              <a:cs typeface="+mn-cs"/>
            </a:rPr>
            <a:t>　</a:t>
          </a:r>
          <a:r>
            <a:rPr kumimoji="1" lang="ja-JP" altLang="ja-JP" sz="1200">
              <a:solidFill>
                <a:schemeClr val="tx1"/>
              </a:solidFill>
              <a:effectLst/>
              <a:latin typeface="+mj-ea"/>
              <a:ea typeface="+mj-ea"/>
              <a:cs typeface="+mn-cs"/>
            </a:rPr>
            <a:t>今後も、過度な支出を行わないように、各財政指標や基金残高等を考慮し安定した健全な財政運営に努めます。</a:t>
          </a:r>
          <a:endParaRPr lang="ja-JP" altLang="ja-JP" sz="1200">
            <a:solidFill>
              <a:schemeClr val="tx1"/>
            </a:solidFill>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j-ea"/>
              <a:ea typeface="+mj-ea"/>
              <a:cs typeface="+mn-cs"/>
            </a:rPr>
            <a:t>　連結実質赤字比率は、一般会計の実質収支額だけでなく、国民健康保険特別会計や介護保険特別会計などの特別会計の実質収支額や水道事業会計、下水道事業会計の資金収支を考慮した数値となっています。 </a:t>
          </a:r>
          <a:endParaRPr lang="ja-JP" altLang="ja-JP" sz="1200">
            <a:solidFill>
              <a:schemeClr val="tx1"/>
            </a:solidFill>
            <a:effectLst/>
            <a:latin typeface="+mj-ea"/>
            <a:ea typeface="+mj-ea"/>
          </a:endParaRPr>
        </a:p>
        <a:p>
          <a:r>
            <a:rPr kumimoji="1" lang="ja-JP" altLang="ja-JP" sz="1200">
              <a:solidFill>
                <a:schemeClr val="tx1"/>
              </a:solidFill>
              <a:effectLst/>
              <a:latin typeface="+mj-ea"/>
              <a:ea typeface="+mj-ea"/>
              <a:cs typeface="+mn-cs"/>
            </a:rPr>
            <a:t>　平成</a:t>
          </a:r>
          <a:r>
            <a:rPr kumimoji="1" lang="en-US" altLang="ja-JP" sz="1200">
              <a:solidFill>
                <a:schemeClr val="tx1"/>
              </a:solidFill>
              <a:effectLst/>
              <a:latin typeface="+mj-ea"/>
              <a:ea typeface="+mj-ea"/>
              <a:cs typeface="+mn-cs"/>
            </a:rPr>
            <a:t>28</a:t>
          </a:r>
          <a:r>
            <a:rPr kumimoji="1" lang="ja-JP" altLang="ja-JP" sz="1200">
              <a:solidFill>
                <a:schemeClr val="tx1"/>
              </a:solidFill>
              <a:effectLst/>
              <a:latin typeface="+mj-ea"/>
              <a:ea typeface="+mj-ea"/>
              <a:cs typeface="+mn-cs"/>
            </a:rPr>
            <a:t>年度は、一般会計の実質収支額が</a:t>
          </a:r>
          <a:r>
            <a:rPr kumimoji="1" lang="en-US" altLang="ja-JP" sz="1200">
              <a:solidFill>
                <a:schemeClr val="tx1"/>
              </a:solidFill>
              <a:effectLst/>
              <a:latin typeface="+mj-ea"/>
              <a:ea typeface="+mj-ea"/>
              <a:cs typeface="+mn-cs"/>
            </a:rPr>
            <a:t>1</a:t>
          </a:r>
          <a:r>
            <a:rPr kumimoji="1" lang="ja-JP" altLang="ja-JP" sz="1200">
              <a:solidFill>
                <a:schemeClr val="tx1"/>
              </a:solidFill>
              <a:effectLst/>
              <a:latin typeface="+mj-ea"/>
              <a:ea typeface="+mj-ea"/>
              <a:cs typeface="+mn-cs"/>
            </a:rPr>
            <a:t>億</a:t>
          </a:r>
          <a:r>
            <a:rPr kumimoji="1" lang="en-US" altLang="ja-JP" sz="1200">
              <a:solidFill>
                <a:schemeClr val="tx1"/>
              </a:solidFill>
              <a:effectLst/>
              <a:latin typeface="+mj-ea"/>
              <a:ea typeface="+mj-ea"/>
              <a:cs typeface="+mn-cs"/>
            </a:rPr>
            <a:t>3,080</a:t>
          </a:r>
          <a:r>
            <a:rPr kumimoji="1" lang="ja-JP" altLang="ja-JP" sz="1200">
              <a:solidFill>
                <a:schemeClr val="tx1"/>
              </a:solidFill>
              <a:effectLst/>
              <a:latin typeface="+mj-ea"/>
              <a:ea typeface="+mj-ea"/>
              <a:cs typeface="+mn-cs"/>
            </a:rPr>
            <a:t>万</a:t>
          </a:r>
          <a:r>
            <a:rPr kumimoji="1" lang="en-US" altLang="ja-JP" sz="1200">
              <a:solidFill>
                <a:schemeClr val="tx1"/>
              </a:solidFill>
              <a:effectLst/>
              <a:latin typeface="+mj-ea"/>
              <a:ea typeface="+mj-ea"/>
              <a:cs typeface="+mn-cs"/>
            </a:rPr>
            <a:t>8</a:t>
          </a:r>
          <a:r>
            <a:rPr kumimoji="1" lang="ja-JP" altLang="ja-JP" sz="1200">
              <a:solidFill>
                <a:schemeClr val="tx1"/>
              </a:solidFill>
              <a:effectLst/>
              <a:latin typeface="+mj-ea"/>
              <a:ea typeface="+mj-ea"/>
              <a:cs typeface="+mn-cs"/>
            </a:rPr>
            <a:t>千円と前年度と比較して</a:t>
          </a:r>
          <a:r>
            <a:rPr kumimoji="1" lang="en-US" altLang="ja-JP" sz="1200">
              <a:solidFill>
                <a:schemeClr val="tx1"/>
              </a:solidFill>
              <a:effectLst/>
              <a:latin typeface="+mj-ea"/>
              <a:ea typeface="+mj-ea"/>
              <a:cs typeface="+mn-cs"/>
            </a:rPr>
            <a:t>2</a:t>
          </a:r>
          <a:r>
            <a:rPr kumimoji="1" lang="ja-JP" altLang="en-US" sz="1200">
              <a:solidFill>
                <a:schemeClr val="tx1"/>
              </a:solidFill>
              <a:effectLst/>
              <a:latin typeface="+mj-ea"/>
              <a:ea typeface="+mj-ea"/>
              <a:cs typeface="+mn-cs"/>
            </a:rPr>
            <a:t>億</a:t>
          </a:r>
          <a:r>
            <a:rPr kumimoji="1" lang="en-US" altLang="ja-JP" sz="1200">
              <a:solidFill>
                <a:schemeClr val="tx1"/>
              </a:solidFill>
              <a:effectLst/>
              <a:latin typeface="+mj-ea"/>
              <a:ea typeface="+mj-ea"/>
              <a:cs typeface="+mn-cs"/>
            </a:rPr>
            <a:t>3,825</a:t>
          </a:r>
          <a:r>
            <a:rPr kumimoji="1" lang="ja-JP" altLang="en-US" sz="1200">
              <a:solidFill>
                <a:schemeClr val="tx1"/>
              </a:solidFill>
              <a:effectLst/>
              <a:latin typeface="+mj-ea"/>
              <a:ea typeface="+mj-ea"/>
              <a:cs typeface="+mn-cs"/>
            </a:rPr>
            <a:t>万</a:t>
          </a:r>
          <a:r>
            <a:rPr kumimoji="1" lang="en-US" altLang="ja-JP" sz="1200">
              <a:solidFill>
                <a:schemeClr val="tx1"/>
              </a:solidFill>
              <a:effectLst/>
              <a:latin typeface="+mj-ea"/>
              <a:ea typeface="+mj-ea"/>
              <a:cs typeface="+mn-cs"/>
            </a:rPr>
            <a:t>6</a:t>
          </a:r>
          <a:r>
            <a:rPr kumimoji="1" lang="ja-JP" altLang="en-US" sz="1200">
              <a:solidFill>
                <a:schemeClr val="tx1"/>
              </a:solidFill>
              <a:effectLst/>
              <a:latin typeface="+mj-ea"/>
              <a:ea typeface="+mj-ea"/>
              <a:cs typeface="+mn-cs"/>
            </a:rPr>
            <a:t>千</a:t>
          </a:r>
          <a:r>
            <a:rPr kumimoji="1" lang="ja-JP" altLang="ja-JP" sz="1200">
              <a:solidFill>
                <a:schemeClr val="tx1"/>
              </a:solidFill>
              <a:effectLst/>
              <a:latin typeface="+mj-ea"/>
              <a:ea typeface="+mj-ea"/>
              <a:cs typeface="+mn-cs"/>
            </a:rPr>
            <a:t>円減少、また、</a:t>
          </a:r>
          <a:r>
            <a:rPr kumimoji="1" lang="ja-JP" altLang="en-US" sz="1200">
              <a:solidFill>
                <a:schemeClr val="tx1"/>
              </a:solidFill>
              <a:effectLst/>
              <a:latin typeface="+mj-ea"/>
              <a:ea typeface="+mj-ea"/>
              <a:cs typeface="+mn-cs"/>
            </a:rPr>
            <a:t>水道事業会計</a:t>
          </a:r>
          <a:r>
            <a:rPr kumimoji="1" lang="ja-JP" altLang="ja-JP" sz="1200">
              <a:solidFill>
                <a:schemeClr val="tx1"/>
              </a:solidFill>
              <a:effectLst/>
              <a:latin typeface="+mj-ea"/>
              <a:ea typeface="+mj-ea"/>
              <a:cs typeface="+mn-cs"/>
            </a:rPr>
            <a:t>も実質収支額が</a:t>
          </a:r>
          <a:r>
            <a:rPr kumimoji="1" lang="en-US" altLang="ja-JP" sz="1200">
              <a:solidFill>
                <a:schemeClr val="tx1"/>
              </a:solidFill>
              <a:effectLst/>
              <a:latin typeface="+mj-ea"/>
              <a:ea typeface="+mj-ea"/>
              <a:cs typeface="+mn-cs"/>
            </a:rPr>
            <a:t>8,413</a:t>
          </a:r>
          <a:r>
            <a:rPr kumimoji="1" lang="ja-JP" altLang="ja-JP" sz="1200">
              <a:solidFill>
                <a:schemeClr val="tx1"/>
              </a:solidFill>
              <a:effectLst/>
              <a:latin typeface="+mj-ea"/>
              <a:ea typeface="+mj-ea"/>
              <a:cs typeface="+mn-cs"/>
            </a:rPr>
            <a:t>万</a:t>
          </a:r>
          <a:r>
            <a:rPr kumimoji="1" lang="en-US" altLang="ja-JP" sz="1200">
              <a:solidFill>
                <a:schemeClr val="tx1"/>
              </a:solidFill>
              <a:effectLst/>
              <a:latin typeface="+mj-ea"/>
              <a:ea typeface="+mj-ea"/>
              <a:cs typeface="+mn-cs"/>
            </a:rPr>
            <a:t>1</a:t>
          </a:r>
          <a:r>
            <a:rPr kumimoji="1" lang="ja-JP" altLang="ja-JP" sz="1200">
              <a:solidFill>
                <a:schemeClr val="tx1"/>
              </a:solidFill>
              <a:effectLst/>
              <a:latin typeface="+mj-ea"/>
              <a:ea typeface="+mj-ea"/>
              <a:cs typeface="+mn-cs"/>
            </a:rPr>
            <a:t>千円と前年度と比較して</a:t>
          </a:r>
          <a:r>
            <a:rPr kumimoji="1" lang="en-US" altLang="ja-JP" sz="1200">
              <a:solidFill>
                <a:schemeClr val="tx1"/>
              </a:solidFill>
              <a:effectLst/>
              <a:latin typeface="+mj-ea"/>
              <a:ea typeface="+mj-ea"/>
              <a:cs typeface="+mn-cs"/>
            </a:rPr>
            <a:t>1</a:t>
          </a:r>
          <a:r>
            <a:rPr kumimoji="1" lang="ja-JP" altLang="ja-JP" sz="1200">
              <a:solidFill>
                <a:schemeClr val="tx1"/>
              </a:solidFill>
              <a:effectLst/>
              <a:latin typeface="+mj-ea"/>
              <a:ea typeface="+mj-ea"/>
              <a:cs typeface="+mn-cs"/>
            </a:rPr>
            <a:t>億</a:t>
          </a:r>
          <a:r>
            <a:rPr kumimoji="1" lang="en-US" altLang="ja-JP" sz="1200">
              <a:solidFill>
                <a:schemeClr val="tx1"/>
              </a:solidFill>
              <a:effectLst/>
              <a:latin typeface="+mj-ea"/>
              <a:ea typeface="+mj-ea"/>
              <a:cs typeface="+mn-cs"/>
            </a:rPr>
            <a:t>8,501</a:t>
          </a:r>
          <a:r>
            <a:rPr kumimoji="1" lang="ja-JP" altLang="ja-JP" sz="1200">
              <a:solidFill>
                <a:schemeClr val="tx1"/>
              </a:solidFill>
              <a:effectLst/>
              <a:latin typeface="+mj-ea"/>
              <a:ea typeface="+mj-ea"/>
              <a:cs typeface="+mn-cs"/>
            </a:rPr>
            <a:t>万</a:t>
          </a:r>
          <a:r>
            <a:rPr kumimoji="1" lang="en-US" altLang="ja-JP" sz="1200">
              <a:solidFill>
                <a:schemeClr val="tx1"/>
              </a:solidFill>
              <a:effectLst/>
              <a:latin typeface="+mj-ea"/>
              <a:ea typeface="+mj-ea"/>
              <a:cs typeface="+mn-cs"/>
            </a:rPr>
            <a:t>7</a:t>
          </a:r>
          <a:r>
            <a:rPr kumimoji="1" lang="ja-JP" altLang="ja-JP" sz="1200">
              <a:solidFill>
                <a:schemeClr val="tx1"/>
              </a:solidFill>
              <a:effectLst/>
              <a:latin typeface="+mj-ea"/>
              <a:ea typeface="+mj-ea"/>
              <a:cs typeface="+mn-cs"/>
            </a:rPr>
            <a:t>千円減少したことから、標準財政規模に占める実質収支額等の割合が△</a:t>
          </a:r>
          <a:r>
            <a:rPr kumimoji="1" lang="en-US" altLang="ja-JP" sz="1200">
              <a:solidFill>
                <a:schemeClr val="tx1"/>
              </a:solidFill>
              <a:effectLst/>
              <a:latin typeface="+mj-ea"/>
              <a:ea typeface="+mj-ea"/>
              <a:cs typeface="+mn-cs"/>
            </a:rPr>
            <a:t>8.33</a:t>
          </a:r>
          <a:r>
            <a:rPr kumimoji="1" lang="ja-JP" altLang="ja-JP" sz="1200">
              <a:solidFill>
                <a:schemeClr val="tx1"/>
              </a:solidFill>
              <a:effectLst/>
              <a:latin typeface="+mj-ea"/>
              <a:ea typeface="+mj-ea"/>
              <a:cs typeface="+mn-cs"/>
            </a:rPr>
            <a:t>％と、前年度の△</a:t>
          </a:r>
          <a:r>
            <a:rPr kumimoji="1" lang="en-US" altLang="ja-JP" sz="1200">
              <a:solidFill>
                <a:schemeClr val="tx1"/>
              </a:solidFill>
              <a:effectLst/>
              <a:latin typeface="+mj-ea"/>
              <a:ea typeface="+mj-ea"/>
              <a:cs typeface="+mn-cs"/>
            </a:rPr>
            <a:t>15.94%</a:t>
          </a:r>
          <a:r>
            <a:rPr kumimoji="1" lang="ja-JP" altLang="ja-JP" sz="1200">
              <a:solidFill>
                <a:schemeClr val="tx1"/>
              </a:solidFill>
              <a:effectLst/>
              <a:latin typeface="+mj-ea"/>
              <a:ea typeface="+mj-ea"/>
              <a:cs typeface="+mn-cs"/>
            </a:rPr>
            <a:t>と比較して</a:t>
          </a:r>
          <a:r>
            <a:rPr kumimoji="1" lang="en-US" altLang="ja-JP" sz="1200">
              <a:solidFill>
                <a:schemeClr val="tx1"/>
              </a:solidFill>
              <a:effectLst/>
              <a:latin typeface="+mj-ea"/>
              <a:ea typeface="+mj-ea"/>
              <a:cs typeface="+mn-cs"/>
            </a:rPr>
            <a:t>7.61</a:t>
          </a:r>
          <a:r>
            <a:rPr kumimoji="1" lang="ja-JP" altLang="ja-JP" sz="1200">
              <a:solidFill>
                <a:schemeClr val="tx1"/>
              </a:solidFill>
              <a:effectLst/>
              <a:latin typeface="+mj-ea"/>
              <a:ea typeface="+mj-ea"/>
              <a:cs typeface="+mn-cs"/>
            </a:rPr>
            <a:t>ポイント悪化となりました。 </a:t>
          </a:r>
          <a:endParaRPr lang="ja-JP" altLang="ja-JP" sz="1200">
            <a:solidFill>
              <a:schemeClr val="tx1"/>
            </a:solidFill>
            <a:effectLst/>
            <a:latin typeface="+mj-ea"/>
            <a:ea typeface="+mj-ea"/>
          </a:endParaRPr>
        </a:p>
        <a:p>
          <a:r>
            <a:rPr kumimoji="1" lang="ja-JP" altLang="ja-JP" sz="1200">
              <a:solidFill>
                <a:schemeClr val="tx1"/>
              </a:solidFill>
              <a:effectLst/>
              <a:latin typeface="+mj-ea"/>
              <a:ea typeface="+mj-ea"/>
              <a:cs typeface="+mn-cs"/>
            </a:rPr>
            <a:t>　財政健全化法では連結実質赤字比率が</a:t>
          </a:r>
          <a:r>
            <a:rPr kumimoji="1" lang="en-US" altLang="ja-JP" sz="1200">
              <a:solidFill>
                <a:schemeClr val="tx1"/>
              </a:solidFill>
              <a:effectLst/>
              <a:latin typeface="+mj-ea"/>
              <a:ea typeface="+mj-ea"/>
              <a:cs typeface="+mn-cs"/>
            </a:rPr>
            <a:t>19.16%</a:t>
          </a:r>
          <a:r>
            <a:rPr kumimoji="1" lang="ja-JP" altLang="ja-JP" sz="1200">
              <a:solidFill>
                <a:schemeClr val="tx1"/>
              </a:solidFill>
              <a:effectLst/>
              <a:latin typeface="+mj-ea"/>
              <a:ea typeface="+mj-ea"/>
              <a:cs typeface="+mn-cs"/>
            </a:rPr>
            <a:t>を超えると財政健全化計画を、</a:t>
          </a:r>
          <a:r>
            <a:rPr kumimoji="1" lang="en-US" altLang="ja-JP" sz="1200">
              <a:solidFill>
                <a:schemeClr val="tx1"/>
              </a:solidFill>
              <a:effectLst/>
              <a:latin typeface="+mj-ea"/>
              <a:ea typeface="+mj-ea"/>
              <a:cs typeface="+mn-cs"/>
            </a:rPr>
            <a:t>30.0%</a:t>
          </a:r>
          <a:r>
            <a:rPr kumimoji="1" lang="ja-JP" altLang="ja-JP" sz="1200">
              <a:solidFill>
                <a:schemeClr val="tx1"/>
              </a:solidFill>
              <a:effectLst/>
              <a:latin typeface="+mj-ea"/>
              <a:ea typeface="+mj-ea"/>
              <a:cs typeface="+mn-cs"/>
            </a:rPr>
            <a:t>を超えれば財政再生計画を作成しなければなりません。 </a:t>
          </a:r>
          <a:endParaRPr lang="ja-JP" altLang="ja-JP" sz="1200">
            <a:solidFill>
              <a:schemeClr val="tx1"/>
            </a:solidFill>
            <a:effectLst/>
            <a:latin typeface="+mj-ea"/>
            <a:ea typeface="+mj-ea"/>
          </a:endParaRPr>
        </a:p>
        <a:p>
          <a:r>
            <a:rPr kumimoji="1" lang="ja-JP" altLang="ja-JP" sz="1200">
              <a:solidFill>
                <a:srgbClr val="FF0000"/>
              </a:solidFill>
              <a:effectLst/>
              <a:latin typeface="+mj-ea"/>
              <a:ea typeface="+mj-ea"/>
              <a:cs typeface="+mn-cs"/>
            </a:rPr>
            <a:t>　</a:t>
          </a:r>
          <a:r>
            <a:rPr kumimoji="1" lang="ja-JP" altLang="ja-JP" sz="1200">
              <a:solidFill>
                <a:schemeClr val="tx1"/>
              </a:solidFill>
              <a:effectLst/>
              <a:latin typeface="+mj-ea"/>
              <a:ea typeface="+mj-ea"/>
              <a:cs typeface="+mn-cs"/>
            </a:rPr>
            <a:t>今後も、資金不足等が生じないよう慎重な財政運営に努めます。</a:t>
          </a:r>
          <a:endParaRPr lang="ja-JP" altLang="ja-JP" sz="1200">
            <a:solidFill>
              <a:schemeClr val="tx1"/>
            </a:solidFill>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3011_&#29482;&#21517;&#2402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row>
        <row r="75">
          <cell r="K75">
            <v>3.5</v>
          </cell>
          <cell r="L75">
            <v>2.9</v>
          </cell>
          <cell r="M75">
            <v>1.7</v>
          </cell>
          <cell r="N75">
            <v>1.1000000000000001</v>
          </cell>
          <cell r="O75">
            <v>1.1000000000000001</v>
          </cell>
        </row>
        <row r="77">
          <cell r="G77" t="str">
            <v>類似団体内平均値</v>
          </cell>
          <cell r="K77">
            <v>30.7</v>
          </cell>
          <cell r="L77">
            <v>22.3</v>
          </cell>
          <cell r="M77">
            <v>20.3</v>
          </cell>
          <cell r="N77">
            <v>13</v>
          </cell>
          <cell r="O77">
            <v>21</v>
          </cell>
        </row>
        <row r="79">
          <cell r="K79">
            <v>9.1999999999999993</v>
          </cell>
          <cell r="L79">
            <v>8.5</v>
          </cell>
          <cell r="M79">
            <v>7.7</v>
          </cell>
          <cell r="N79">
            <v>6.8</v>
          </cell>
          <cell r="O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10520972</v>
      </c>
      <c r="BO4" s="381"/>
      <c r="BP4" s="381"/>
      <c r="BQ4" s="381"/>
      <c r="BR4" s="381"/>
      <c r="BS4" s="381"/>
      <c r="BT4" s="381"/>
      <c r="BU4" s="382"/>
      <c r="BV4" s="380">
        <v>10691285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v>
      </c>
      <c r="CU4" s="387"/>
      <c r="CV4" s="387"/>
      <c r="CW4" s="387"/>
      <c r="CX4" s="387"/>
      <c r="CY4" s="387"/>
      <c r="CZ4" s="387"/>
      <c r="DA4" s="388"/>
      <c r="DB4" s="386">
        <v>5.5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10236358</v>
      </c>
      <c r="BO5" s="418"/>
      <c r="BP5" s="418"/>
      <c r="BQ5" s="418"/>
      <c r="BR5" s="418"/>
      <c r="BS5" s="418"/>
      <c r="BT5" s="418"/>
      <c r="BU5" s="419"/>
      <c r="BV5" s="417">
        <v>10014273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88.8</v>
      </c>
      <c r="CU5" s="415"/>
      <c r="CV5" s="415"/>
      <c r="CW5" s="415"/>
      <c r="CX5" s="415"/>
      <c r="CY5" s="415"/>
      <c r="CZ5" s="415"/>
      <c r="DA5" s="416"/>
      <c r="DB5" s="414">
        <v>84.4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284614</v>
      </c>
      <c r="BO6" s="418"/>
      <c r="BP6" s="418"/>
      <c r="BQ6" s="418"/>
      <c r="BR6" s="418"/>
      <c r="BS6" s="418"/>
      <c r="BT6" s="418"/>
      <c r="BU6" s="419"/>
      <c r="BV6" s="417">
        <v>677012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v>
      </c>
      <c r="CU6" s="455"/>
      <c r="CV6" s="455"/>
      <c r="CW6" s="455"/>
      <c r="CX6" s="455"/>
      <c r="CY6" s="455"/>
      <c r="CZ6" s="455"/>
      <c r="DA6" s="456"/>
      <c r="DB6" s="454">
        <v>91.6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153805</v>
      </c>
      <c r="BO7" s="418"/>
      <c r="BP7" s="418"/>
      <c r="BQ7" s="418"/>
      <c r="BR7" s="418"/>
      <c r="BS7" s="418"/>
      <c r="BT7" s="418"/>
      <c r="BU7" s="419"/>
      <c r="BV7" s="417">
        <v>307948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6686444</v>
      </c>
      <c r="CU7" s="418"/>
      <c r="CV7" s="418"/>
      <c r="CW7" s="418"/>
      <c r="CX7" s="418"/>
      <c r="CY7" s="418"/>
      <c r="CZ7" s="418"/>
      <c r="DA7" s="419"/>
      <c r="DB7" s="417">
        <v>6771363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130809</v>
      </c>
      <c r="BO8" s="418"/>
      <c r="BP8" s="418"/>
      <c r="BQ8" s="418"/>
      <c r="BR8" s="418"/>
      <c r="BS8" s="418"/>
      <c r="BT8" s="418"/>
      <c r="BU8" s="419"/>
      <c r="BV8" s="417">
        <v>369064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0.61</v>
      </c>
      <c r="CU8" s="458"/>
      <c r="CV8" s="458"/>
      <c r="CW8" s="458"/>
      <c r="CX8" s="458"/>
      <c r="CY8" s="458"/>
      <c r="CZ8" s="458"/>
      <c r="DA8" s="459"/>
      <c r="DB8" s="457">
        <v>0.61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30838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-238255</v>
      </c>
      <c r="BO9" s="418"/>
      <c r="BP9" s="418"/>
      <c r="BQ9" s="418"/>
      <c r="BR9" s="418"/>
      <c r="BS9" s="418"/>
      <c r="BT9" s="418"/>
      <c r="BU9" s="419"/>
      <c r="BV9" s="417">
        <v>-44949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8.5</v>
      </c>
      <c r="CU9" s="415"/>
      <c r="CV9" s="415"/>
      <c r="CW9" s="415"/>
      <c r="CX9" s="415"/>
      <c r="CY9" s="415"/>
      <c r="CZ9" s="415"/>
      <c r="DA9" s="416"/>
      <c r="DB9" s="414">
        <v>8.3000000000000007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31739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201897</v>
      </c>
      <c r="BO10" s="418"/>
      <c r="BP10" s="418"/>
      <c r="BQ10" s="418"/>
      <c r="BR10" s="418"/>
      <c r="BS10" s="418"/>
      <c r="BT10" s="418"/>
      <c r="BU10" s="419"/>
      <c r="BV10" s="417">
        <v>229808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31729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518076</v>
      </c>
      <c r="BO12" s="418"/>
      <c r="BP12" s="418"/>
      <c r="BQ12" s="418"/>
      <c r="BR12" s="418"/>
      <c r="BS12" s="418"/>
      <c r="BT12" s="418"/>
      <c r="BU12" s="419"/>
      <c r="BV12" s="417">
        <v>200000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31570</v>
      </c>
      <c r="S13" s="499"/>
      <c r="T13" s="499"/>
      <c r="U13" s="499"/>
      <c r="V13" s="500"/>
      <c r="W13" s="433" t="s">
        <v>123</v>
      </c>
      <c r="X13" s="434"/>
      <c r="Y13" s="434"/>
      <c r="Z13" s="434"/>
      <c r="AA13" s="434"/>
      <c r="AB13" s="424"/>
      <c r="AC13" s="468">
        <v>402</v>
      </c>
      <c r="AD13" s="469"/>
      <c r="AE13" s="469"/>
      <c r="AF13" s="469"/>
      <c r="AG13" s="508"/>
      <c r="AH13" s="468">
        <v>355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-554434</v>
      </c>
      <c r="BO13" s="418"/>
      <c r="BP13" s="418"/>
      <c r="BQ13" s="418"/>
      <c r="BR13" s="418"/>
      <c r="BS13" s="418"/>
      <c r="BT13" s="418"/>
      <c r="BU13" s="419"/>
      <c r="BV13" s="417">
        <v>-15141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1.1000000000000001</v>
      </c>
      <c r="CU13" s="415"/>
      <c r="CV13" s="415"/>
      <c r="CW13" s="415"/>
      <c r="CX13" s="415"/>
      <c r="CY13" s="415"/>
      <c r="CZ13" s="415"/>
      <c r="DA13" s="416"/>
      <c r="DB13" s="414">
        <v>1.1000000000000001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31731</v>
      </c>
      <c r="S14" s="499"/>
      <c r="T14" s="499"/>
      <c r="U14" s="499"/>
      <c r="V14" s="500"/>
      <c r="W14" s="407"/>
      <c r="X14" s="408"/>
      <c r="Y14" s="408"/>
      <c r="Z14" s="408"/>
      <c r="AA14" s="408"/>
      <c r="AB14" s="397"/>
      <c r="AC14" s="501">
        <v>3</v>
      </c>
      <c r="AD14" s="502"/>
      <c r="AE14" s="502"/>
      <c r="AF14" s="502"/>
      <c r="AG14" s="503"/>
      <c r="AH14" s="501">
        <v>2.6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31576</v>
      </c>
      <c r="S15" s="499"/>
      <c r="T15" s="499"/>
      <c r="U15" s="499"/>
      <c r="V15" s="500"/>
      <c r="W15" s="433" t="s">
        <v>130</v>
      </c>
      <c r="X15" s="434"/>
      <c r="Y15" s="434"/>
      <c r="Z15" s="434"/>
      <c r="AA15" s="434"/>
      <c r="AB15" s="424"/>
      <c r="AC15" s="468">
        <v>2756</v>
      </c>
      <c r="AD15" s="469"/>
      <c r="AE15" s="469"/>
      <c r="AF15" s="469"/>
      <c r="AG15" s="508"/>
      <c r="AH15" s="468">
        <v>2739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3310810</v>
      </c>
      <c r="BO15" s="381"/>
      <c r="BP15" s="381"/>
      <c r="BQ15" s="381"/>
      <c r="BR15" s="381"/>
      <c r="BS15" s="381"/>
      <c r="BT15" s="381"/>
      <c r="BU15" s="382"/>
      <c r="BV15" s="380">
        <v>3232624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20.6</v>
      </c>
      <c r="AD16" s="502"/>
      <c r="AE16" s="502"/>
      <c r="AF16" s="502"/>
      <c r="AG16" s="503"/>
      <c r="AH16" s="501">
        <v>20.3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5347823</v>
      </c>
      <c r="BO16" s="418"/>
      <c r="BP16" s="418"/>
      <c r="BQ16" s="418"/>
      <c r="BR16" s="418"/>
      <c r="BS16" s="418"/>
      <c r="BT16" s="418"/>
      <c r="BU16" s="419"/>
      <c r="BV16" s="417">
        <v>5358172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10193</v>
      </c>
      <c r="AD17" s="469"/>
      <c r="AE17" s="469"/>
      <c r="AF17" s="469"/>
      <c r="AG17" s="508"/>
      <c r="AH17" s="468">
        <v>10369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4219171</v>
      </c>
      <c r="BO17" s="418"/>
      <c r="BP17" s="418"/>
      <c r="BQ17" s="418"/>
      <c r="BR17" s="418"/>
      <c r="BS17" s="418"/>
      <c r="BT17" s="418"/>
      <c r="BU17" s="419"/>
      <c r="BV17" s="417">
        <v>4094406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90.33</v>
      </c>
      <c r="M18" s="530"/>
      <c r="N18" s="530"/>
      <c r="O18" s="530"/>
      <c r="P18" s="530"/>
      <c r="Q18" s="530"/>
      <c r="R18" s="531"/>
      <c r="S18" s="531"/>
      <c r="T18" s="531"/>
      <c r="U18" s="531"/>
      <c r="V18" s="532"/>
      <c r="W18" s="435"/>
      <c r="X18" s="436"/>
      <c r="Y18" s="436"/>
      <c r="Z18" s="436"/>
      <c r="AA18" s="436"/>
      <c r="AB18" s="427"/>
      <c r="AC18" s="533">
        <v>76.3</v>
      </c>
      <c r="AD18" s="534"/>
      <c r="AE18" s="534"/>
      <c r="AF18" s="534"/>
      <c r="AG18" s="535"/>
      <c r="AH18" s="533">
        <v>77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5946467</v>
      </c>
      <c r="BO18" s="418"/>
      <c r="BP18" s="418"/>
      <c r="BQ18" s="418"/>
      <c r="BR18" s="418"/>
      <c r="BS18" s="418"/>
      <c r="BT18" s="418"/>
      <c r="BU18" s="419"/>
      <c r="BV18" s="417">
        <v>5900423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341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7949813</v>
      </c>
      <c r="BO19" s="418"/>
      <c r="BP19" s="418"/>
      <c r="BQ19" s="418"/>
      <c r="BR19" s="418"/>
      <c r="BS19" s="418"/>
      <c r="BT19" s="418"/>
      <c r="BU19" s="419"/>
      <c r="BV19" s="417">
        <v>8178133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10780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7728833</v>
      </c>
      <c r="BO23" s="418"/>
      <c r="BP23" s="418"/>
      <c r="BQ23" s="418"/>
      <c r="BR23" s="418"/>
      <c r="BS23" s="418"/>
      <c r="BT23" s="418"/>
      <c r="BU23" s="419"/>
      <c r="BV23" s="417">
        <v>7604005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8600</v>
      </c>
      <c r="R24" s="469"/>
      <c r="S24" s="469"/>
      <c r="T24" s="469"/>
      <c r="U24" s="469"/>
      <c r="V24" s="508"/>
      <c r="W24" s="563"/>
      <c r="X24" s="551"/>
      <c r="Y24" s="552"/>
      <c r="Z24" s="467" t="s">
        <v>153</v>
      </c>
      <c r="AA24" s="447"/>
      <c r="AB24" s="447"/>
      <c r="AC24" s="447"/>
      <c r="AD24" s="447"/>
      <c r="AE24" s="447"/>
      <c r="AF24" s="447"/>
      <c r="AG24" s="448"/>
      <c r="AH24" s="468">
        <v>221</v>
      </c>
      <c r="AI24" s="469"/>
      <c r="AJ24" s="469"/>
      <c r="AK24" s="469"/>
      <c r="AL24" s="508"/>
      <c r="AM24" s="468">
        <v>700349</v>
      </c>
      <c r="AN24" s="469"/>
      <c r="AO24" s="469"/>
      <c r="AP24" s="469"/>
      <c r="AQ24" s="469"/>
      <c r="AR24" s="508"/>
      <c r="AS24" s="468">
        <v>3169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6585547</v>
      </c>
      <c r="BO24" s="418"/>
      <c r="BP24" s="418"/>
      <c r="BQ24" s="418"/>
      <c r="BR24" s="418"/>
      <c r="BS24" s="418"/>
      <c r="BT24" s="418"/>
      <c r="BU24" s="419"/>
      <c r="BV24" s="417">
        <v>6638767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7100</v>
      </c>
      <c r="R25" s="469"/>
      <c r="S25" s="469"/>
      <c r="T25" s="469"/>
      <c r="U25" s="469"/>
      <c r="V25" s="508"/>
      <c r="W25" s="563"/>
      <c r="X25" s="551"/>
      <c r="Y25" s="552"/>
      <c r="Z25" s="467" t="s">
        <v>156</v>
      </c>
      <c r="AA25" s="447"/>
      <c r="AB25" s="447"/>
      <c r="AC25" s="447"/>
      <c r="AD25" s="447"/>
      <c r="AE25" s="447"/>
      <c r="AF25" s="447"/>
      <c r="AG25" s="448"/>
      <c r="AH25" s="468">
        <v>43</v>
      </c>
      <c r="AI25" s="469"/>
      <c r="AJ25" s="469"/>
      <c r="AK25" s="469"/>
      <c r="AL25" s="508"/>
      <c r="AM25" s="468">
        <v>148264</v>
      </c>
      <c r="AN25" s="469"/>
      <c r="AO25" s="469"/>
      <c r="AP25" s="469"/>
      <c r="AQ25" s="469"/>
      <c r="AR25" s="508"/>
      <c r="AS25" s="468">
        <v>3448</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863619</v>
      </c>
      <c r="BO25" s="381"/>
      <c r="BP25" s="381"/>
      <c r="BQ25" s="381"/>
      <c r="BR25" s="381"/>
      <c r="BS25" s="381"/>
      <c r="BT25" s="381"/>
      <c r="BU25" s="382"/>
      <c r="BV25" s="380">
        <v>960021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6740</v>
      </c>
      <c r="R26" s="469"/>
      <c r="S26" s="469"/>
      <c r="T26" s="469"/>
      <c r="U26" s="469"/>
      <c r="V26" s="508"/>
      <c r="W26" s="563"/>
      <c r="X26" s="551"/>
      <c r="Y26" s="552"/>
      <c r="Z26" s="467" t="s">
        <v>159</v>
      </c>
      <c r="AA26" s="573"/>
      <c r="AB26" s="573"/>
      <c r="AC26" s="573"/>
      <c r="AD26" s="573"/>
      <c r="AE26" s="573"/>
      <c r="AF26" s="573"/>
      <c r="AG26" s="574"/>
      <c r="AH26" s="468">
        <v>20</v>
      </c>
      <c r="AI26" s="469"/>
      <c r="AJ26" s="469"/>
      <c r="AK26" s="469"/>
      <c r="AL26" s="508"/>
      <c r="AM26" s="468">
        <v>67400</v>
      </c>
      <c r="AN26" s="469"/>
      <c r="AO26" s="469"/>
      <c r="AP26" s="469"/>
      <c r="AQ26" s="469"/>
      <c r="AR26" s="508"/>
      <c r="AS26" s="468">
        <v>3370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4040</v>
      </c>
      <c r="R27" s="469"/>
      <c r="S27" s="469"/>
      <c r="T27" s="469"/>
      <c r="U27" s="469"/>
      <c r="V27" s="508"/>
      <c r="W27" s="563"/>
      <c r="X27" s="551"/>
      <c r="Y27" s="552"/>
      <c r="Z27" s="467" t="s">
        <v>162</v>
      </c>
      <c r="AA27" s="447"/>
      <c r="AB27" s="447"/>
      <c r="AC27" s="447"/>
      <c r="AD27" s="447"/>
      <c r="AE27" s="447"/>
      <c r="AF27" s="447"/>
      <c r="AG27" s="448"/>
      <c r="AH27" s="468">
        <v>17</v>
      </c>
      <c r="AI27" s="469"/>
      <c r="AJ27" s="469"/>
      <c r="AK27" s="469"/>
      <c r="AL27" s="508"/>
      <c r="AM27" s="468">
        <v>56623</v>
      </c>
      <c r="AN27" s="469"/>
      <c r="AO27" s="469"/>
      <c r="AP27" s="469"/>
      <c r="AQ27" s="469"/>
      <c r="AR27" s="508"/>
      <c r="AS27" s="468">
        <v>3331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3270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2523889</v>
      </c>
      <c r="BO28" s="381"/>
      <c r="BP28" s="381"/>
      <c r="BQ28" s="381"/>
      <c r="BR28" s="381"/>
      <c r="BS28" s="381"/>
      <c r="BT28" s="381"/>
      <c r="BU28" s="382"/>
      <c r="BV28" s="380">
        <v>2840068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14</v>
      </c>
      <c r="M29" s="469"/>
      <c r="N29" s="469"/>
      <c r="O29" s="469"/>
      <c r="P29" s="508"/>
      <c r="Q29" s="468">
        <v>3000</v>
      </c>
      <c r="R29" s="469"/>
      <c r="S29" s="469"/>
      <c r="T29" s="469"/>
      <c r="U29" s="469"/>
      <c r="V29" s="508"/>
      <c r="W29" s="564"/>
      <c r="X29" s="565"/>
      <c r="Y29" s="566"/>
      <c r="Z29" s="467" t="s">
        <v>169</v>
      </c>
      <c r="AA29" s="447"/>
      <c r="AB29" s="447"/>
      <c r="AC29" s="447"/>
      <c r="AD29" s="447"/>
      <c r="AE29" s="447"/>
      <c r="AF29" s="447"/>
      <c r="AG29" s="448"/>
      <c r="AH29" s="468">
        <v>238</v>
      </c>
      <c r="AI29" s="469"/>
      <c r="AJ29" s="469"/>
      <c r="AK29" s="469"/>
      <c r="AL29" s="508"/>
      <c r="AM29" s="468">
        <v>756972</v>
      </c>
      <c r="AN29" s="469"/>
      <c r="AO29" s="469"/>
      <c r="AP29" s="469"/>
      <c r="AQ29" s="469"/>
      <c r="AR29" s="508"/>
      <c r="AS29" s="468">
        <v>3181</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583232</v>
      </c>
      <c r="BO29" s="418"/>
      <c r="BP29" s="418"/>
      <c r="BQ29" s="418"/>
      <c r="BR29" s="418"/>
      <c r="BS29" s="418"/>
      <c r="BT29" s="418"/>
      <c r="BU29" s="419"/>
      <c r="BV29" s="417">
        <v>592276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2041878</v>
      </c>
      <c r="BO30" s="587"/>
      <c r="BP30" s="587"/>
      <c r="BQ30" s="587"/>
      <c r="BR30" s="587"/>
      <c r="BS30" s="587"/>
      <c r="BT30" s="587"/>
      <c r="BU30" s="588"/>
      <c r="BV30" s="586">
        <v>2066778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兵庫県市町村職員退職手当組合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いながわフレッシュパーク</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奨学金特別会計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兵庫県市町交通災害共済組合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兵庫県町土地開発公社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兵庫県町議会議員公務災害補償組合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農業共済特別会計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丹波少年自然の家事務組合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兵庫県後期高齢者医療広域連合（一般会計）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兵庫県後期高齢者医療広域連合（特別会計）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猪名川上流広域ごみ処理施設組合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J34" sqref="J34:J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2.5099999999999998</v>
      </c>
      <c r="G34" s="33">
        <v>3.19</v>
      </c>
      <c r="H34" s="33">
        <v>2.79</v>
      </c>
      <c r="I34" s="33">
        <v>2.19</v>
      </c>
      <c r="J34" s="34">
        <v>2.82</v>
      </c>
      <c r="K34" s="22"/>
      <c r="L34" s="22"/>
      <c r="M34" s="22"/>
      <c r="N34" s="22"/>
      <c r="O34" s="22"/>
      <c r="P34" s="22"/>
    </row>
    <row r="35" spans="1:16" ht="39" customHeight="1" x14ac:dyDescent="0.15">
      <c r="A35" s="22"/>
      <c r="B35" s="35"/>
      <c r="C35" s="1178" t="s">
        <v>524</v>
      </c>
      <c r="D35" s="1179"/>
      <c r="E35" s="1180"/>
      <c r="F35" s="36">
        <v>4.8899999999999997</v>
      </c>
      <c r="G35" s="37">
        <v>4.6100000000000003</v>
      </c>
      <c r="H35" s="37">
        <v>6.27</v>
      </c>
      <c r="I35" s="37">
        <v>5.45</v>
      </c>
      <c r="J35" s="38">
        <v>1.95</v>
      </c>
      <c r="K35" s="22"/>
      <c r="L35" s="22"/>
      <c r="M35" s="22"/>
      <c r="N35" s="22"/>
      <c r="O35" s="22"/>
      <c r="P35" s="22"/>
    </row>
    <row r="36" spans="1:16" ht="39" customHeight="1" x14ac:dyDescent="0.15">
      <c r="A36" s="22"/>
      <c r="B36" s="35"/>
      <c r="C36" s="1178" t="s">
        <v>525</v>
      </c>
      <c r="D36" s="1179"/>
      <c r="E36" s="1180"/>
      <c r="F36" s="36">
        <v>4.26</v>
      </c>
      <c r="G36" s="37">
        <v>3.65</v>
      </c>
      <c r="H36" s="37">
        <v>3.85</v>
      </c>
      <c r="I36" s="37">
        <v>2.15</v>
      </c>
      <c r="J36" s="38">
        <v>1.26</v>
      </c>
      <c r="K36" s="22"/>
      <c r="L36" s="22"/>
      <c r="M36" s="22"/>
      <c r="N36" s="22"/>
      <c r="O36" s="22"/>
      <c r="P36" s="22"/>
    </row>
    <row r="37" spans="1:16" ht="39" customHeight="1" x14ac:dyDescent="0.15">
      <c r="A37" s="22"/>
      <c r="B37" s="35"/>
      <c r="C37" s="1178" t="s">
        <v>526</v>
      </c>
      <c r="D37" s="1179"/>
      <c r="E37" s="1180"/>
      <c r="F37" s="36">
        <v>4.47</v>
      </c>
      <c r="G37" s="37">
        <v>6.14</v>
      </c>
      <c r="H37" s="37">
        <v>4.51</v>
      </c>
      <c r="I37" s="37">
        <v>3.97</v>
      </c>
      <c r="J37" s="38">
        <v>1.25</v>
      </c>
      <c r="K37" s="22"/>
      <c r="L37" s="22"/>
      <c r="M37" s="22"/>
      <c r="N37" s="22"/>
      <c r="O37" s="22"/>
      <c r="P37" s="22"/>
    </row>
    <row r="38" spans="1:16" ht="39" customHeight="1" x14ac:dyDescent="0.15">
      <c r="A38" s="22"/>
      <c r="B38" s="35"/>
      <c r="C38" s="1178" t="s">
        <v>527</v>
      </c>
      <c r="D38" s="1179"/>
      <c r="E38" s="1180"/>
      <c r="F38" s="36">
        <v>0.48</v>
      </c>
      <c r="G38" s="37">
        <v>0.88</v>
      </c>
      <c r="H38" s="37">
        <v>1.19</v>
      </c>
      <c r="I38" s="37">
        <v>1.83</v>
      </c>
      <c r="J38" s="38">
        <v>0.66</v>
      </c>
      <c r="K38" s="22"/>
      <c r="L38" s="22"/>
      <c r="M38" s="22"/>
      <c r="N38" s="22"/>
      <c r="O38" s="22"/>
      <c r="P38" s="22"/>
    </row>
    <row r="39" spans="1:16" ht="39" customHeight="1" x14ac:dyDescent="0.15">
      <c r="A39" s="22"/>
      <c r="B39" s="35"/>
      <c r="C39" s="1178" t="s">
        <v>528</v>
      </c>
      <c r="D39" s="1179"/>
      <c r="E39" s="1180"/>
      <c r="F39" s="36">
        <v>0.19</v>
      </c>
      <c r="G39" s="37">
        <v>0.21</v>
      </c>
      <c r="H39" s="37">
        <v>0.18</v>
      </c>
      <c r="I39" s="37">
        <v>0.17</v>
      </c>
      <c r="J39" s="38">
        <v>0.19</v>
      </c>
      <c r="K39" s="22"/>
      <c r="L39" s="22"/>
      <c r="M39" s="22"/>
      <c r="N39" s="22"/>
      <c r="O39" s="22"/>
      <c r="P39" s="22"/>
    </row>
    <row r="40" spans="1:16" ht="39" customHeight="1" x14ac:dyDescent="0.15">
      <c r="A40" s="22"/>
      <c r="B40" s="35"/>
      <c r="C40" s="1178" t="s">
        <v>529</v>
      </c>
      <c r="D40" s="1179"/>
      <c r="E40" s="1180"/>
      <c r="F40" s="36">
        <v>0.19</v>
      </c>
      <c r="G40" s="37">
        <v>0.18</v>
      </c>
      <c r="H40" s="37">
        <v>0.17</v>
      </c>
      <c r="I40" s="37">
        <v>0.16</v>
      </c>
      <c r="J40" s="38">
        <v>0.16</v>
      </c>
      <c r="K40" s="22"/>
      <c r="L40" s="22"/>
      <c r="M40" s="22"/>
      <c r="N40" s="22"/>
      <c r="O40" s="22"/>
      <c r="P40" s="22"/>
    </row>
    <row r="41" spans="1:16" ht="39" customHeight="1" x14ac:dyDescent="0.15">
      <c r="A41" s="22"/>
      <c r="B41" s="35"/>
      <c r="C41" s="1178" t="s">
        <v>530</v>
      </c>
      <c r="D41" s="1179"/>
      <c r="E41" s="1180"/>
      <c r="F41" s="36">
        <v>0.01</v>
      </c>
      <c r="G41" s="37">
        <v>0</v>
      </c>
      <c r="H41" s="37">
        <v>0</v>
      </c>
      <c r="I41" s="37">
        <v>0</v>
      </c>
      <c r="J41" s="38">
        <v>0</v>
      </c>
      <c r="K41" s="22"/>
      <c r="L41" s="22"/>
      <c r="M41" s="22"/>
      <c r="N41" s="22"/>
      <c r="O41" s="22"/>
      <c r="P41" s="22"/>
    </row>
    <row r="42" spans="1:16" ht="39" customHeight="1" x14ac:dyDescent="0.15">
      <c r="A42" s="22"/>
      <c r="B42" s="39"/>
      <c r="C42" s="1178" t="s">
        <v>531</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532</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843</v>
      </c>
      <c r="L45" s="60">
        <v>806</v>
      </c>
      <c r="M45" s="60">
        <v>713</v>
      </c>
      <c r="N45" s="60">
        <v>678</v>
      </c>
      <c r="O45" s="61">
        <v>672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237</v>
      </c>
      <c r="L48" s="64">
        <v>236</v>
      </c>
      <c r="M48" s="64">
        <v>250</v>
      </c>
      <c r="N48" s="64">
        <v>239</v>
      </c>
      <c r="O48" s="65">
        <v>245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189</v>
      </c>
      <c r="L49" s="64">
        <v>189</v>
      </c>
      <c r="M49" s="64">
        <v>189</v>
      </c>
      <c r="N49" s="64">
        <v>189</v>
      </c>
      <c r="O49" s="65">
        <v>189</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1</v>
      </c>
      <c r="M50" s="64">
        <v>0</v>
      </c>
      <c r="N50" s="64">
        <v>0</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1116</v>
      </c>
      <c r="L52" s="64">
        <v>1107</v>
      </c>
      <c r="M52" s="64">
        <v>1126</v>
      </c>
      <c r="N52" s="64">
        <v>1065</v>
      </c>
      <c r="O52" s="65">
        <v>982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153</v>
      </c>
      <c r="L53" s="69">
        <v>125</v>
      </c>
      <c r="M53" s="69">
        <v>26</v>
      </c>
      <c r="N53" s="69">
        <v>41</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N50" sqref="N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7171</v>
      </c>
      <c r="J41" s="83">
        <v>7095</v>
      </c>
      <c r="K41" s="83">
        <v>7363</v>
      </c>
      <c r="L41" s="83">
        <v>7604</v>
      </c>
      <c r="M41" s="84">
        <v>7729</v>
      </c>
    </row>
    <row r="42" spans="2:13" ht="27.75" customHeight="1" x14ac:dyDescent="0.15">
      <c r="B42" s="1204"/>
      <c r="C42" s="1205"/>
      <c r="D42" s="85"/>
      <c r="E42" s="1210" t="s">
        <v>26</v>
      </c>
      <c r="F42" s="1210"/>
      <c r="G42" s="1210"/>
      <c r="H42" s="1211"/>
      <c r="I42" s="86">
        <v>49</v>
      </c>
      <c r="J42" s="87">
        <v>22</v>
      </c>
      <c r="K42" s="87">
        <v>765</v>
      </c>
      <c r="L42" s="87">
        <v>687</v>
      </c>
      <c r="M42" s="88">
        <v>610</v>
      </c>
    </row>
    <row r="43" spans="2:13" ht="27.75" customHeight="1" x14ac:dyDescent="0.15">
      <c r="B43" s="1204"/>
      <c r="C43" s="1205"/>
      <c r="D43" s="85"/>
      <c r="E43" s="1210" t="s">
        <v>27</v>
      </c>
      <c r="F43" s="1210"/>
      <c r="G43" s="1210"/>
      <c r="H43" s="1211"/>
      <c r="I43" s="86">
        <v>2745</v>
      </c>
      <c r="J43" s="87">
        <v>2552</v>
      </c>
      <c r="K43" s="87">
        <v>2382</v>
      </c>
      <c r="L43" s="87">
        <v>2201</v>
      </c>
      <c r="M43" s="88">
        <v>2028</v>
      </c>
    </row>
    <row r="44" spans="2:13" ht="27.75" customHeight="1" x14ac:dyDescent="0.15">
      <c r="B44" s="1204"/>
      <c r="C44" s="1205"/>
      <c r="D44" s="85"/>
      <c r="E44" s="1210" t="s">
        <v>28</v>
      </c>
      <c r="F44" s="1210"/>
      <c r="G44" s="1210"/>
      <c r="H44" s="1211"/>
      <c r="I44" s="86">
        <v>1649</v>
      </c>
      <c r="J44" s="87">
        <v>1485</v>
      </c>
      <c r="K44" s="87">
        <v>1318</v>
      </c>
      <c r="L44" s="87">
        <v>1149</v>
      </c>
      <c r="M44" s="88">
        <v>977</v>
      </c>
    </row>
    <row r="45" spans="2:13" ht="27.75" customHeight="1" x14ac:dyDescent="0.15">
      <c r="B45" s="1204"/>
      <c r="C45" s="1205"/>
      <c r="D45" s="85"/>
      <c r="E45" s="1210" t="s">
        <v>29</v>
      </c>
      <c r="F45" s="1210"/>
      <c r="G45" s="1210"/>
      <c r="H45" s="1211"/>
      <c r="I45" s="86" t="s">
        <v>476</v>
      </c>
      <c r="J45" s="87" t="s">
        <v>476</v>
      </c>
      <c r="K45" s="87" t="s">
        <v>476</v>
      </c>
      <c r="L45" s="87" t="s">
        <v>476</v>
      </c>
      <c r="M45" s="88" t="s">
        <v>476</v>
      </c>
    </row>
    <row r="46" spans="2:13" ht="27.75" customHeight="1" x14ac:dyDescent="0.15">
      <c r="B46" s="1204"/>
      <c r="C46" s="1205"/>
      <c r="D46" s="89"/>
      <c r="E46" s="1210" t="s">
        <v>30</v>
      </c>
      <c r="F46" s="1210"/>
      <c r="G46" s="1210"/>
      <c r="H46" s="1211"/>
      <c r="I46" s="86">
        <v>7</v>
      </c>
      <c r="J46" s="87">
        <v>6</v>
      </c>
      <c r="K46" s="87">
        <v>5</v>
      </c>
      <c r="L46" s="87">
        <v>4</v>
      </c>
      <c r="M46" s="88">
        <v>4</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6105</v>
      </c>
      <c r="J50" s="87">
        <v>6297</v>
      </c>
      <c r="K50" s="87">
        <v>6024</v>
      </c>
      <c r="L50" s="87">
        <v>6300</v>
      </c>
      <c r="M50" s="88">
        <v>6129</v>
      </c>
    </row>
    <row r="51" spans="2:13" ht="27.75" customHeight="1" x14ac:dyDescent="0.15">
      <c r="B51" s="1204"/>
      <c r="C51" s="1205"/>
      <c r="D51" s="85"/>
      <c r="E51" s="1210" t="s">
        <v>36</v>
      </c>
      <c r="F51" s="1210"/>
      <c r="G51" s="1210"/>
      <c r="H51" s="1211"/>
      <c r="I51" s="86">
        <v>810</v>
      </c>
      <c r="J51" s="87">
        <v>924</v>
      </c>
      <c r="K51" s="87">
        <v>891</v>
      </c>
      <c r="L51" s="87">
        <v>866</v>
      </c>
      <c r="M51" s="88">
        <v>650</v>
      </c>
    </row>
    <row r="52" spans="2:13" ht="27.75" customHeight="1" x14ac:dyDescent="0.15">
      <c r="B52" s="1206"/>
      <c r="C52" s="1207"/>
      <c r="D52" s="85"/>
      <c r="E52" s="1210" t="s">
        <v>37</v>
      </c>
      <c r="F52" s="1210"/>
      <c r="G52" s="1210"/>
      <c r="H52" s="1211"/>
      <c r="I52" s="86">
        <v>10987</v>
      </c>
      <c r="J52" s="87">
        <v>10913</v>
      </c>
      <c r="K52" s="87">
        <v>10690</v>
      </c>
      <c r="L52" s="87">
        <v>10627</v>
      </c>
      <c r="M52" s="88">
        <v>10410</v>
      </c>
    </row>
    <row r="53" spans="2:13" ht="27.75" customHeight="1" thickBot="1" x14ac:dyDescent="0.2">
      <c r="B53" s="1217" t="s">
        <v>21</v>
      </c>
      <c r="C53" s="1218"/>
      <c r="D53" s="92"/>
      <c r="E53" s="1219" t="s">
        <v>38</v>
      </c>
      <c r="F53" s="1219"/>
      <c r="G53" s="1219"/>
      <c r="H53" s="1220"/>
      <c r="I53" s="93">
        <v>-6281</v>
      </c>
      <c r="J53" s="94">
        <v>-6975</v>
      </c>
      <c r="K53" s="94">
        <v>-5772</v>
      </c>
      <c r="L53" s="94">
        <v>-6148</v>
      </c>
      <c r="M53" s="95">
        <v>-5843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40" zoomScaleNormal="4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42"/>
      <c r="H50" s="1243"/>
      <c r="I50" s="1243"/>
      <c r="J50" s="1244"/>
      <c r="K50" s="356" t="s">
        <v>516</v>
      </c>
      <c r="L50" s="356" t="s">
        <v>517</v>
      </c>
      <c r="M50" s="356" t="s">
        <v>518</v>
      </c>
      <c r="N50" s="356" t="s">
        <v>519</v>
      </c>
      <c r="O50" s="356" t="s">
        <v>520</v>
      </c>
    </row>
    <row r="51" spans="1:17" x14ac:dyDescent="0.15">
      <c r="B51" s="250"/>
      <c r="C51" s="246"/>
      <c r="D51" s="246"/>
      <c r="E51" s="246"/>
      <c r="F51" s="246"/>
      <c r="G51" s="1245" t="s">
        <v>546</v>
      </c>
      <c r="H51" s="1246"/>
      <c r="I51" s="1251" t="s">
        <v>547</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552</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548</v>
      </c>
      <c r="H55" s="1226"/>
      <c r="I55" s="1231" t="s">
        <v>547</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552</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33" t="s">
        <v>553</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550</v>
      </c>
      <c r="I71" s="370"/>
      <c r="J71" s="366"/>
      <c r="K71" s="366"/>
      <c r="L71" s="367"/>
      <c r="M71" s="366"/>
      <c r="N71" s="367"/>
      <c r="O71" s="368"/>
    </row>
    <row r="72" spans="2:30" x14ac:dyDescent="0.15">
      <c r="B72" s="250"/>
      <c r="C72" s="246"/>
      <c r="D72" s="246"/>
      <c r="E72" s="246"/>
      <c r="F72" s="246"/>
      <c r="G72" s="1242"/>
      <c r="H72" s="1243"/>
      <c r="I72" s="1243"/>
      <c r="J72" s="1244"/>
      <c r="K72" s="356" t="s">
        <v>516</v>
      </c>
      <c r="L72" s="356" t="s">
        <v>517</v>
      </c>
      <c r="M72" s="356" t="s">
        <v>518</v>
      </c>
      <c r="N72" s="356" t="s">
        <v>519</v>
      </c>
      <c r="O72" s="356" t="s">
        <v>520</v>
      </c>
    </row>
    <row r="73" spans="2:30" x14ac:dyDescent="0.15">
      <c r="B73" s="250"/>
      <c r="C73" s="246"/>
      <c r="D73" s="246"/>
      <c r="E73" s="246"/>
      <c r="F73" s="246"/>
      <c r="G73" s="1245" t="s">
        <v>546</v>
      </c>
      <c r="H73" s="1246"/>
      <c r="I73" s="1251" t="s">
        <v>547</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551</v>
      </c>
      <c r="J75" s="1231"/>
      <c r="K75" s="1253">
        <v>3.5</v>
      </c>
      <c r="L75" s="1253">
        <v>2.9</v>
      </c>
      <c r="M75" s="1253">
        <v>1.7</v>
      </c>
      <c r="N75" s="1253">
        <v>1.1000000000000001</v>
      </c>
      <c r="O75" s="1253">
        <v>1.1000000000000001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548</v>
      </c>
      <c r="H77" s="1226"/>
      <c r="I77" s="1231" t="s">
        <v>547</v>
      </c>
      <c r="J77" s="1231"/>
      <c r="K77" s="1232">
        <v>30.7</v>
      </c>
      <c r="L77" s="1232">
        <v>22.3</v>
      </c>
      <c r="M77" s="1221">
        <v>20.3</v>
      </c>
      <c r="N77" s="1221">
        <v>13</v>
      </c>
      <c r="O77" s="1221">
        <v>21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551</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28465</v>
      </c>
      <c r="E3" s="118"/>
      <c r="F3" s="119">
        <v>46819</v>
      </c>
      <c r="G3" s="120"/>
      <c r="H3" s="121"/>
    </row>
    <row r="4" spans="1:8" x14ac:dyDescent="0.15">
      <c r="A4" s="122"/>
      <c r="B4" s="123"/>
      <c r="C4" s="124"/>
      <c r="D4" s="125">
        <v>19987</v>
      </c>
      <c r="E4" s="126"/>
      <c r="F4" s="127">
        <v>24121</v>
      </c>
      <c r="G4" s="128"/>
      <c r="H4" s="129"/>
    </row>
    <row r="5" spans="1:8" x14ac:dyDescent="0.15">
      <c r="A5" s="110" t="s">
        <v>510</v>
      </c>
      <c r="B5" s="115"/>
      <c r="C5" s="116"/>
      <c r="D5" s="117">
        <v>24402</v>
      </c>
      <c r="E5" s="118"/>
      <c r="F5" s="119">
        <v>53270</v>
      </c>
      <c r="G5" s="120"/>
      <c r="H5" s="121"/>
    </row>
    <row r="6" spans="1:8" x14ac:dyDescent="0.15">
      <c r="A6" s="122"/>
      <c r="B6" s="123"/>
      <c r="C6" s="124"/>
      <c r="D6" s="125">
        <v>9942</v>
      </c>
      <c r="E6" s="126"/>
      <c r="F6" s="127">
        <v>24316</v>
      </c>
      <c r="G6" s="128"/>
      <c r="H6" s="129"/>
    </row>
    <row r="7" spans="1:8" x14ac:dyDescent="0.15">
      <c r="A7" s="110" t="s">
        <v>511</v>
      </c>
      <c r="B7" s="115"/>
      <c r="C7" s="116"/>
      <c r="D7" s="117">
        <v>43052</v>
      </c>
      <c r="E7" s="118"/>
      <c r="F7" s="119">
        <v>53292</v>
      </c>
      <c r="G7" s="120"/>
      <c r="H7" s="121"/>
    </row>
    <row r="8" spans="1:8" x14ac:dyDescent="0.15">
      <c r="A8" s="122"/>
      <c r="B8" s="123"/>
      <c r="C8" s="124"/>
      <c r="D8" s="125">
        <v>29791</v>
      </c>
      <c r="E8" s="126"/>
      <c r="F8" s="127">
        <v>28900</v>
      </c>
      <c r="G8" s="128"/>
      <c r="H8" s="129"/>
    </row>
    <row r="9" spans="1:8" x14ac:dyDescent="0.15">
      <c r="A9" s="110" t="s">
        <v>512</v>
      </c>
      <c r="B9" s="115"/>
      <c r="C9" s="116"/>
      <c r="D9" s="117">
        <v>25337</v>
      </c>
      <c r="E9" s="118"/>
      <c r="F9" s="119">
        <v>49919</v>
      </c>
      <c r="G9" s="120"/>
      <c r="H9" s="121"/>
    </row>
    <row r="10" spans="1:8" x14ac:dyDescent="0.15">
      <c r="A10" s="122"/>
      <c r="B10" s="123"/>
      <c r="C10" s="124"/>
      <c r="D10" s="125">
        <v>19111</v>
      </c>
      <c r="E10" s="126"/>
      <c r="F10" s="127">
        <v>26398</v>
      </c>
      <c r="G10" s="128"/>
      <c r="H10" s="129"/>
    </row>
    <row r="11" spans="1:8" x14ac:dyDescent="0.15">
      <c r="A11" s="110" t="s">
        <v>513</v>
      </c>
      <c r="B11" s="115"/>
      <c r="C11" s="116"/>
      <c r="D11" s="117">
        <v>35941</v>
      </c>
      <c r="E11" s="118"/>
      <c r="F11" s="119">
        <v>47738</v>
      </c>
      <c r="G11" s="120"/>
      <c r="H11" s="121"/>
    </row>
    <row r="12" spans="1:8" x14ac:dyDescent="0.15">
      <c r="A12" s="122"/>
      <c r="B12" s="123"/>
      <c r="C12" s="130"/>
      <c r="D12" s="125">
        <v>31090</v>
      </c>
      <c r="E12" s="126"/>
      <c r="F12" s="127">
        <v>24937</v>
      </c>
      <c r="G12" s="128"/>
      <c r="H12" s="129"/>
    </row>
    <row r="13" spans="1:8" x14ac:dyDescent="0.15">
      <c r="A13" s="110"/>
      <c r="B13" s="115"/>
      <c r="C13" s="131"/>
      <c r="D13" s="132">
        <v>31439</v>
      </c>
      <c r="E13" s="133"/>
      <c r="F13" s="134">
        <v>50208</v>
      </c>
      <c r="G13" s="135"/>
      <c r="H13" s="121"/>
    </row>
    <row r="14" spans="1:8" x14ac:dyDescent="0.15">
      <c r="A14" s="122"/>
      <c r="B14" s="123"/>
      <c r="C14" s="124"/>
      <c r="D14" s="125">
        <v>21984</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4.8899999999999997</v>
      </c>
      <c r="C19" s="136">
        <f>ROUND(VALUE(SUBSTITUTE(実質収支比率等に係る経年分析!G$48,"▲","-")),2)</f>
        <v>4.62</v>
      </c>
      <c r="D19" s="136">
        <f>ROUND(VALUE(SUBSTITUTE(実質収支比率等に係る経年分析!H$48,"▲","-")),2)</f>
        <v>6.27</v>
      </c>
      <c r="E19" s="136">
        <f>ROUND(VALUE(SUBSTITUTE(実質収支比率等に係る経年分析!I$48,"▲","-")),2)</f>
        <v>5.45</v>
      </c>
      <c r="F19" s="136">
        <f>ROUND(VALUE(SUBSTITUTE(実質収支比率等に係る経年分析!J$48,"▲","-")),2)</f>
        <v>1.96</v>
      </c>
    </row>
    <row r="20" spans="1:11" x14ac:dyDescent="0.15">
      <c r="A20" s="136" t="s">
        <v>43</v>
      </c>
      <c r="B20" s="136">
        <f>ROUND(VALUE(SUBSTITUTE(実質収支比率等に係る経年分析!F$47,"▲","-")),2)</f>
        <v>37.78</v>
      </c>
      <c r="C20" s="136">
        <f>ROUND(VALUE(SUBSTITUTE(実質収支比率等に係る経年分析!G$47,"▲","-")),2)</f>
        <v>40.85</v>
      </c>
      <c r="D20" s="136">
        <f>ROUND(VALUE(SUBSTITUTE(実質収支比率等に係る経年分析!H$47,"▲","-")),2)</f>
        <v>42.59</v>
      </c>
      <c r="E20" s="136">
        <f>ROUND(VALUE(SUBSTITUTE(実質収支比率等に係る経年分析!I$47,"▲","-")),2)</f>
        <v>41.94</v>
      </c>
      <c r="F20" s="136">
        <f>ROUND(VALUE(SUBSTITUTE(実質収支比率等に係る経年分析!J$47,"▲","-")),2)</f>
        <v>37.75</v>
      </c>
    </row>
    <row r="21" spans="1:11" x14ac:dyDescent="0.15">
      <c r="A21" s="136" t="s">
        <v>44</v>
      </c>
      <c r="B21" s="136">
        <f>IF(ISNUMBER(VALUE(SUBSTITUTE(実質収支比率等に係る経年分析!F$49,"▲","-"))),ROUND(VALUE(SUBSTITUTE(実質収支比率等に係る経年分析!F$49,"▲","-")),2),NA())</f>
        <v>2.57</v>
      </c>
      <c r="C21" s="136">
        <f>IF(ISNUMBER(VALUE(SUBSTITUTE(実質収支比率等に係る経年分析!G$49,"▲","-"))),ROUND(VALUE(SUBSTITUTE(実質収支比率等に係る経年分析!G$49,"▲","-")),2),NA())</f>
        <v>4.03</v>
      </c>
      <c r="D21" s="136">
        <f>IF(ISNUMBER(VALUE(SUBSTITUTE(実質収支比率等に係る経年分析!H$49,"▲","-"))),ROUND(VALUE(SUBSTITUTE(実質収支比率等に係る経年分析!H$49,"▲","-")),2),NA())</f>
        <v>3</v>
      </c>
      <c r="E21" s="136">
        <f>IF(ISNUMBER(VALUE(SUBSTITUTE(実質収支比率等に係る経年分析!I$49,"▲","-"))),ROUND(VALUE(SUBSTITUTE(実質収支比率等に係る経年分析!I$49,"▲","-")),2),NA())</f>
        <v>-0.22</v>
      </c>
      <c r="F21" s="136">
        <f>IF(ISNUMBER(VALUE(SUBSTITUTE(実質収支比率等に係る経年分析!J$49,"▲","-"))),ROUND(VALUE(SUBSTITUTE(実質収支比率等に係る経年分析!J$49,"▲","-")),2),NA())</f>
        <v>-8.2899999999999991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奨学金特別会計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農業共済特別会計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x14ac:dyDescent="0.15">
      <c r="A31" s="137" t="str">
        <f>IF(連結実質赤字比率に係る赤字・黒字の構成分析!C$39="",NA(),連結実質赤字比率に係る赤字・黒字の構成分析!C$39)</f>
        <v>後期高齢者医療保険特別会計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0.66</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6.14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4.51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3.97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3.65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4.8899999999999997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4.6100000000000003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1.95</v>
      </c>
    </row>
    <row r="36" spans="1:16" x14ac:dyDescent="0.15">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2.5099999999999998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3.19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2.82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1116</v>
      </c>
      <c r="E42" s="138"/>
      <c r="F42" s="138"/>
      <c r="G42" s="138">
        <f>'実質公債費比率（分子）の構造'!L$52</f>
        <v>1107</v>
      </c>
      <c r="H42" s="138"/>
      <c r="I42" s="138"/>
      <c r="J42" s="138">
        <f>'実質公債費比率（分子）の構造'!M$52</f>
        <v>1126</v>
      </c>
      <c r="K42" s="138"/>
      <c r="L42" s="138"/>
      <c r="M42" s="138">
        <f>'実質公債費比率（分子）の構造'!N$52</f>
        <v>1065</v>
      </c>
      <c r="N42" s="138"/>
      <c r="O42" s="138"/>
      <c r="P42" s="138">
        <f>'実質公債費比率（分子）の構造'!O$52</f>
        <v>982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1</v>
      </c>
      <c r="F44" s="138"/>
      <c r="G44" s="138"/>
      <c r="H44" s="138">
        <f>'実質公債費比率（分子）の構造'!M$50</f>
        <v>0</v>
      </c>
      <c r="I44" s="138"/>
      <c r="J44" s="138"/>
      <c r="K44" s="138">
        <f>'実質公債費比率（分子）の構造'!N$50</f>
        <v>0</v>
      </c>
      <c r="L44" s="138"/>
      <c r="M44" s="138"/>
      <c r="N44" s="138">
        <f>'実質公債費比率（分子）の構造'!O$50</f>
        <v>1</v>
      </c>
      <c r="O44" s="138"/>
      <c r="P44" s="138"/>
    </row>
    <row r="45" spans="1:16" x14ac:dyDescent="0.15">
      <c r="A45" s="138" t="s">
        <v>54</v>
      </c>
      <c r="B45" s="138">
        <f>'実質公債費比率（分子）の構造'!K$49</f>
        <v>189</v>
      </c>
      <c r="C45" s="138"/>
      <c r="D45" s="138"/>
      <c r="E45" s="138">
        <f>'実質公債費比率（分子）の構造'!L$49</f>
        <v>189</v>
      </c>
      <c r="F45" s="138"/>
      <c r="G45" s="138"/>
      <c r="H45" s="138">
        <f>'実質公債費比率（分子）の構造'!M$49</f>
        <v>189</v>
      </c>
      <c r="I45" s="138"/>
      <c r="J45" s="138"/>
      <c r="K45" s="138">
        <f>'実質公債費比率（分子）の構造'!N$49</f>
        <v>189</v>
      </c>
      <c r="L45" s="138"/>
      <c r="M45" s="138"/>
      <c r="N45" s="138">
        <f>'実質公債費比率（分子）の構造'!O$49</f>
        <v>189</v>
      </c>
      <c r="O45" s="138"/>
      <c r="P45" s="138"/>
    </row>
    <row r="46" spans="1:16" x14ac:dyDescent="0.15">
      <c r="A46" s="138" t="s">
        <v>55</v>
      </c>
      <c r="B46" s="138">
        <f>'実質公債費比率（分子）の構造'!K$48</f>
        <v>237</v>
      </c>
      <c r="C46" s="138"/>
      <c r="D46" s="138"/>
      <c r="E46" s="138">
        <f>'実質公債費比率（分子）の構造'!L$48</f>
        <v>236</v>
      </c>
      <c r="F46" s="138"/>
      <c r="G46" s="138"/>
      <c r="H46" s="138">
        <f>'実質公債費比率（分子）の構造'!M$48</f>
        <v>250</v>
      </c>
      <c r="I46" s="138"/>
      <c r="J46" s="138"/>
      <c r="K46" s="138">
        <f>'実質公債費比率（分子）の構造'!N$48</f>
        <v>239</v>
      </c>
      <c r="L46" s="138"/>
      <c r="M46" s="138"/>
      <c r="N46" s="138">
        <f>'実質公債費比率（分子）の構造'!O$48</f>
        <v>245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843</v>
      </c>
      <c r="C49" s="138"/>
      <c r="D49" s="138"/>
      <c r="E49" s="138">
        <f>'実質公債費比率（分子）の構造'!L$45</f>
        <v>806</v>
      </c>
      <c r="F49" s="138"/>
      <c r="G49" s="138"/>
      <c r="H49" s="138">
        <f>'実質公債費比率（分子）の構造'!M$45</f>
        <v>713</v>
      </c>
      <c r="I49" s="138"/>
      <c r="J49" s="138"/>
      <c r="K49" s="138">
        <f>'実質公債費比率（分子）の構造'!N$45</f>
        <v>678</v>
      </c>
      <c r="L49" s="138"/>
      <c r="M49" s="138"/>
      <c r="N49" s="138">
        <f>'実質公債費比率（分子）の構造'!O$45</f>
        <v>672</v>
      </c>
      <c r="O49" s="138"/>
      <c r="P49" s="138"/>
    </row>
    <row r="50" spans="1:16" x14ac:dyDescent="0.15">
      <c r="A50" s="138" t="s">
        <v>59</v>
      </c>
      <c r="B50" s="138" t="e">
        <f>NA()</f>
        <v>#N/A</v>
      </c>
      <c r="C50" s="138">
        <f>IF(ISNUMBER('実質公債費比率（分子）の構造'!K$53),'実質公債費比率（分子）の構造'!K$53,NA())</f>
        <v>153</v>
      </c>
      <c r="D50" s="138" t="e">
        <f>NA()</f>
        <v>#N/A</v>
      </c>
      <c r="E50" s="138" t="e">
        <f>NA()</f>
        <v>#N/A</v>
      </c>
      <c r="F50" s="138">
        <f>IF(ISNUMBER('実質公債費比率（分子）の構造'!L$53),'実質公債費比率（分子）の構造'!L$53,NA())</f>
        <v>125</v>
      </c>
      <c r="G50" s="138" t="e">
        <f>NA()</f>
        <v>#N/A</v>
      </c>
      <c r="H50" s="138" t="e">
        <f>NA()</f>
        <v>#N/A</v>
      </c>
      <c r="I50" s="138">
        <f>IF(ISNUMBER('実質公債費比率（分子）の構造'!M$53),'実質公債費比率（分子）の構造'!M$53,NA())</f>
        <v>26</v>
      </c>
      <c r="J50" s="138" t="e">
        <f>NA()</f>
        <v>#N/A</v>
      </c>
      <c r="K50" s="138" t="e">
        <f>NA()</f>
        <v>#N/A</v>
      </c>
      <c r="L50" s="138">
        <f>IF(ISNUMBER('実質公債費比率（分子）の構造'!N$53),'実質公債費比率（分子）の構造'!N$53,NA())</f>
        <v>41</v>
      </c>
      <c r="M50" s="138" t="e">
        <f>NA()</f>
        <v>#N/A</v>
      </c>
      <c r="N50" s="138" t="e">
        <f>NA()</f>
        <v>#N/A</v>
      </c>
      <c r="O50" s="138">
        <f>IF(ISNUMBER('実質公債費比率（分子）の構造'!O$53),'実質公債費比率（分子）の構造'!O$53,NA())</f>
        <v>125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10987</v>
      </c>
      <c r="E56" s="137"/>
      <c r="F56" s="137"/>
      <c r="G56" s="137">
        <f>'将来負担比率（分子）の構造'!J$52</f>
        <v>10913</v>
      </c>
      <c r="H56" s="137"/>
      <c r="I56" s="137"/>
      <c r="J56" s="137">
        <f>'将来負担比率（分子）の構造'!K$52</f>
        <v>10690</v>
      </c>
      <c r="K56" s="137"/>
      <c r="L56" s="137"/>
      <c r="M56" s="137">
        <f>'将来負担比率（分子）の構造'!L$52</f>
        <v>10627</v>
      </c>
      <c r="N56" s="137"/>
      <c r="O56" s="137"/>
      <c r="P56" s="137">
        <f>'将来負担比率（分子）の構造'!M$52</f>
        <v>10410</v>
      </c>
    </row>
    <row r="57" spans="1:16" x14ac:dyDescent="0.15">
      <c r="A57" s="137" t="s">
        <v>36</v>
      </c>
      <c r="B57" s="137"/>
      <c r="C57" s="137"/>
      <c r="D57" s="137">
        <f>'将来負担比率（分子）の構造'!I$51</f>
        <v>810</v>
      </c>
      <c r="E57" s="137"/>
      <c r="F57" s="137"/>
      <c r="G57" s="137">
        <f>'将来負担比率（分子）の構造'!J$51</f>
        <v>924</v>
      </c>
      <c r="H57" s="137"/>
      <c r="I57" s="137"/>
      <c r="J57" s="137">
        <f>'将来負担比率（分子）の構造'!K$51</f>
        <v>891</v>
      </c>
      <c r="K57" s="137"/>
      <c r="L57" s="137"/>
      <c r="M57" s="137">
        <f>'将来負担比率（分子）の構造'!L$51</f>
        <v>866</v>
      </c>
      <c r="N57" s="137"/>
      <c r="O57" s="137"/>
      <c r="P57" s="137">
        <f>'将来負担比率（分子）の構造'!M$51</f>
        <v>650</v>
      </c>
    </row>
    <row r="58" spans="1:16" x14ac:dyDescent="0.15">
      <c r="A58" s="137" t="s">
        <v>35</v>
      </c>
      <c r="B58" s="137"/>
      <c r="C58" s="137"/>
      <c r="D58" s="137">
        <f>'将来負担比率（分子）の構造'!I$50</f>
        <v>6105</v>
      </c>
      <c r="E58" s="137"/>
      <c r="F58" s="137"/>
      <c r="G58" s="137">
        <f>'将来負担比率（分子）の構造'!J$50</f>
        <v>6297</v>
      </c>
      <c r="H58" s="137"/>
      <c r="I58" s="137"/>
      <c r="J58" s="137">
        <f>'将来負担比率（分子）の構造'!K$50</f>
        <v>6024</v>
      </c>
      <c r="K58" s="137"/>
      <c r="L58" s="137"/>
      <c r="M58" s="137">
        <f>'将来負担比率（分子）の構造'!L$50</f>
        <v>6300</v>
      </c>
      <c r="N58" s="137"/>
      <c r="O58" s="137"/>
      <c r="P58" s="137">
        <f>'将来負担比率（分子）の構造'!M$50</f>
        <v>6129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v>
      </c>
      <c r="C61" s="137"/>
      <c r="D61" s="137"/>
      <c r="E61" s="137">
        <f>'将来負担比率（分子）の構造'!J$46</f>
        <v>6</v>
      </c>
      <c r="F61" s="137"/>
      <c r="G61" s="137"/>
      <c r="H61" s="137">
        <f>'将来負担比率（分子）の構造'!K$46</f>
        <v>5</v>
      </c>
      <c r="I61" s="137"/>
      <c r="J61" s="137"/>
      <c r="K61" s="137">
        <f>'将来負担比率（分子）の構造'!L$46</f>
        <v>4</v>
      </c>
      <c r="L61" s="137"/>
      <c r="M61" s="137"/>
      <c r="N61" s="137">
        <f>'将来負担比率（分子）の構造'!M$46</f>
        <v>4</v>
      </c>
      <c r="O61" s="137"/>
      <c r="P61" s="137"/>
    </row>
    <row r="62" spans="1:16" x14ac:dyDescent="0.15">
      <c r="A62" s="137" t="s">
        <v>29</v>
      </c>
      <c r="B62" s="137" t="str">
        <f>'将来負担比率（分子）の構造'!I$45</f>
        <v>-</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1649</v>
      </c>
      <c r="C63" s="137"/>
      <c r="D63" s="137"/>
      <c r="E63" s="137">
        <f>'将来負担比率（分子）の構造'!J$44</f>
        <v>1485</v>
      </c>
      <c r="F63" s="137"/>
      <c r="G63" s="137"/>
      <c r="H63" s="137">
        <f>'将来負担比率（分子）の構造'!K$44</f>
        <v>1318</v>
      </c>
      <c r="I63" s="137"/>
      <c r="J63" s="137"/>
      <c r="K63" s="137">
        <f>'将来負担比率（分子）の構造'!L$44</f>
        <v>1149</v>
      </c>
      <c r="L63" s="137"/>
      <c r="M63" s="137"/>
      <c r="N63" s="137">
        <f>'将来負担比率（分子）の構造'!M$44</f>
        <v>977</v>
      </c>
      <c r="O63" s="137"/>
      <c r="P63" s="137"/>
    </row>
    <row r="64" spans="1:16" x14ac:dyDescent="0.15">
      <c r="A64" s="137" t="s">
        <v>27</v>
      </c>
      <c r="B64" s="137">
        <f>'将来負担比率（分子）の構造'!I$43</f>
        <v>2745</v>
      </c>
      <c r="C64" s="137"/>
      <c r="D64" s="137"/>
      <c r="E64" s="137">
        <f>'将来負担比率（分子）の構造'!J$43</f>
        <v>2552</v>
      </c>
      <c r="F64" s="137"/>
      <c r="G64" s="137"/>
      <c r="H64" s="137">
        <f>'将来負担比率（分子）の構造'!K$43</f>
        <v>2382</v>
      </c>
      <c r="I64" s="137"/>
      <c r="J64" s="137"/>
      <c r="K64" s="137">
        <f>'将来負担比率（分子）の構造'!L$43</f>
        <v>2201</v>
      </c>
      <c r="L64" s="137"/>
      <c r="M64" s="137"/>
      <c r="N64" s="137">
        <f>'将来負担比率（分子）の構造'!M$43</f>
        <v>2028</v>
      </c>
      <c r="O64" s="137"/>
      <c r="P64" s="137"/>
    </row>
    <row r="65" spans="1:16" x14ac:dyDescent="0.15">
      <c r="A65" s="137" t="s">
        <v>26</v>
      </c>
      <c r="B65" s="137">
        <f>'将来負担比率（分子）の構造'!I$42</f>
        <v>49</v>
      </c>
      <c r="C65" s="137"/>
      <c r="D65" s="137"/>
      <c r="E65" s="137">
        <f>'将来負担比率（分子）の構造'!J$42</f>
        <v>22</v>
      </c>
      <c r="F65" s="137"/>
      <c r="G65" s="137"/>
      <c r="H65" s="137">
        <f>'将来負担比率（分子）の構造'!K$42</f>
        <v>765</v>
      </c>
      <c r="I65" s="137"/>
      <c r="J65" s="137"/>
      <c r="K65" s="137">
        <f>'将来負担比率（分子）の構造'!L$42</f>
        <v>687</v>
      </c>
      <c r="L65" s="137"/>
      <c r="M65" s="137"/>
      <c r="N65" s="137">
        <f>'将来負担比率（分子）の構造'!M$42</f>
        <v>610</v>
      </c>
      <c r="O65" s="137"/>
      <c r="P65" s="137"/>
    </row>
    <row r="66" spans="1:16" x14ac:dyDescent="0.15">
      <c r="A66" s="137" t="s">
        <v>25</v>
      </c>
      <c r="B66" s="137">
        <f>'将来負担比率（分子）の構造'!I$41</f>
        <v>7171</v>
      </c>
      <c r="C66" s="137"/>
      <c r="D66" s="137"/>
      <c r="E66" s="137">
        <f>'将来負担比率（分子）の構造'!J$41</f>
        <v>7095</v>
      </c>
      <c r="F66" s="137"/>
      <c r="G66" s="137"/>
      <c r="H66" s="137">
        <f>'将来負担比率（分子）の構造'!K$41</f>
        <v>7363</v>
      </c>
      <c r="I66" s="137"/>
      <c r="J66" s="137"/>
      <c r="K66" s="137">
        <f>'将来負担比率（分子）の構造'!L$41</f>
        <v>7604</v>
      </c>
      <c r="L66" s="137"/>
      <c r="M66" s="137"/>
      <c r="N66" s="137">
        <f>'将来負担比率（分子）の構造'!M$41</f>
        <v>7729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 sqref="B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3524193</v>
      </c>
      <c r="S5" s="615"/>
      <c r="T5" s="615"/>
      <c r="U5" s="615"/>
      <c r="V5" s="615"/>
      <c r="W5" s="615"/>
      <c r="X5" s="615"/>
      <c r="Y5" s="616"/>
      <c r="Z5" s="617">
        <v>33.5</v>
      </c>
      <c r="AA5" s="617"/>
      <c r="AB5" s="617"/>
      <c r="AC5" s="617"/>
      <c r="AD5" s="618">
        <v>3452325</v>
      </c>
      <c r="AE5" s="618"/>
      <c r="AF5" s="618"/>
      <c r="AG5" s="618"/>
      <c r="AH5" s="618"/>
      <c r="AI5" s="618"/>
      <c r="AJ5" s="618"/>
      <c r="AK5" s="618"/>
      <c r="AL5" s="619">
        <v>55.1</v>
      </c>
      <c r="AM5" s="620"/>
      <c r="AN5" s="620"/>
      <c r="AO5" s="621"/>
      <c r="AP5" s="611" t="s">
        <v>208</v>
      </c>
      <c r="AQ5" s="612"/>
      <c r="AR5" s="612"/>
      <c r="AS5" s="612"/>
      <c r="AT5" s="612"/>
      <c r="AU5" s="612"/>
      <c r="AV5" s="612"/>
      <c r="AW5" s="612"/>
      <c r="AX5" s="612"/>
      <c r="AY5" s="612"/>
      <c r="AZ5" s="612"/>
      <c r="BA5" s="612"/>
      <c r="BB5" s="612"/>
      <c r="BC5" s="612"/>
      <c r="BD5" s="612"/>
      <c r="BE5" s="612"/>
      <c r="BF5" s="613"/>
      <c r="BG5" s="625">
        <v>3452325</v>
      </c>
      <c r="BH5" s="626"/>
      <c r="BI5" s="626"/>
      <c r="BJ5" s="626"/>
      <c r="BK5" s="626"/>
      <c r="BL5" s="626"/>
      <c r="BM5" s="626"/>
      <c r="BN5" s="627"/>
      <c r="BO5" s="628">
        <v>98</v>
      </c>
      <c r="BP5" s="628"/>
      <c r="BQ5" s="628"/>
      <c r="BR5" s="628"/>
      <c r="BS5" s="629">
        <v>13187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100152</v>
      </c>
      <c r="S6" s="626"/>
      <c r="T6" s="626"/>
      <c r="U6" s="626"/>
      <c r="V6" s="626"/>
      <c r="W6" s="626"/>
      <c r="X6" s="626"/>
      <c r="Y6" s="627"/>
      <c r="Z6" s="628">
        <v>1</v>
      </c>
      <c r="AA6" s="628"/>
      <c r="AB6" s="628"/>
      <c r="AC6" s="628"/>
      <c r="AD6" s="629">
        <v>100152</v>
      </c>
      <c r="AE6" s="629"/>
      <c r="AF6" s="629"/>
      <c r="AG6" s="629"/>
      <c r="AH6" s="629"/>
      <c r="AI6" s="629"/>
      <c r="AJ6" s="629"/>
      <c r="AK6" s="629"/>
      <c r="AL6" s="630">
        <v>1.6</v>
      </c>
      <c r="AM6" s="631"/>
      <c r="AN6" s="631"/>
      <c r="AO6" s="632"/>
      <c r="AP6" s="622" t="s">
        <v>213</v>
      </c>
      <c r="AQ6" s="623"/>
      <c r="AR6" s="623"/>
      <c r="AS6" s="623"/>
      <c r="AT6" s="623"/>
      <c r="AU6" s="623"/>
      <c r="AV6" s="623"/>
      <c r="AW6" s="623"/>
      <c r="AX6" s="623"/>
      <c r="AY6" s="623"/>
      <c r="AZ6" s="623"/>
      <c r="BA6" s="623"/>
      <c r="BB6" s="623"/>
      <c r="BC6" s="623"/>
      <c r="BD6" s="623"/>
      <c r="BE6" s="623"/>
      <c r="BF6" s="624"/>
      <c r="BG6" s="625">
        <v>3452325</v>
      </c>
      <c r="BH6" s="626"/>
      <c r="BI6" s="626"/>
      <c r="BJ6" s="626"/>
      <c r="BK6" s="626"/>
      <c r="BL6" s="626"/>
      <c r="BM6" s="626"/>
      <c r="BN6" s="627"/>
      <c r="BO6" s="628">
        <v>98</v>
      </c>
      <c r="BP6" s="628"/>
      <c r="BQ6" s="628"/>
      <c r="BR6" s="628"/>
      <c r="BS6" s="629">
        <v>13187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145412</v>
      </c>
      <c r="CS6" s="626"/>
      <c r="CT6" s="626"/>
      <c r="CU6" s="626"/>
      <c r="CV6" s="626"/>
      <c r="CW6" s="626"/>
      <c r="CX6" s="626"/>
      <c r="CY6" s="627"/>
      <c r="CZ6" s="628">
        <v>1.4</v>
      </c>
      <c r="DA6" s="628"/>
      <c r="DB6" s="628"/>
      <c r="DC6" s="628"/>
      <c r="DD6" s="634" t="s">
        <v>215</v>
      </c>
      <c r="DE6" s="626"/>
      <c r="DF6" s="626"/>
      <c r="DG6" s="626"/>
      <c r="DH6" s="626"/>
      <c r="DI6" s="626"/>
      <c r="DJ6" s="626"/>
      <c r="DK6" s="626"/>
      <c r="DL6" s="626"/>
      <c r="DM6" s="626"/>
      <c r="DN6" s="626"/>
      <c r="DO6" s="626"/>
      <c r="DP6" s="627"/>
      <c r="DQ6" s="634">
        <v>145412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6493</v>
      </c>
      <c r="S7" s="626"/>
      <c r="T7" s="626"/>
      <c r="U7" s="626"/>
      <c r="V7" s="626"/>
      <c r="W7" s="626"/>
      <c r="X7" s="626"/>
      <c r="Y7" s="627"/>
      <c r="Z7" s="628">
        <v>0.1</v>
      </c>
      <c r="AA7" s="628"/>
      <c r="AB7" s="628"/>
      <c r="AC7" s="628"/>
      <c r="AD7" s="629">
        <v>6493</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1823749</v>
      </c>
      <c r="BH7" s="626"/>
      <c r="BI7" s="626"/>
      <c r="BJ7" s="626"/>
      <c r="BK7" s="626"/>
      <c r="BL7" s="626"/>
      <c r="BM7" s="626"/>
      <c r="BN7" s="627"/>
      <c r="BO7" s="628">
        <v>51.7</v>
      </c>
      <c r="BP7" s="628"/>
      <c r="BQ7" s="628"/>
      <c r="BR7" s="628"/>
      <c r="BS7" s="629">
        <v>13187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1645278</v>
      </c>
      <c r="CS7" s="626"/>
      <c r="CT7" s="626"/>
      <c r="CU7" s="626"/>
      <c r="CV7" s="626"/>
      <c r="CW7" s="626"/>
      <c r="CX7" s="626"/>
      <c r="CY7" s="627"/>
      <c r="CZ7" s="628">
        <v>16.100000000000001</v>
      </c>
      <c r="DA7" s="628"/>
      <c r="DB7" s="628"/>
      <c r="DC7" s="628"/>
      <c r="DD7" s="634">
        <v>74006</v>
      </c>
      <c r="DE7" s="626"/>
      <c r="DF7" s="626"/>
      <c r="DG7" s="626"/>
      <c r="DH7" s="626"/>
      <c r="DI7" s="626"/>
      <c r="DJ7" s="626"/>
      <c r="DK7" s="626"/>
      <c r="DL7" s="626"/>
      <c r="DM7" s="626"/>
      <c r="DN7" s="626"/>
      <c r="DO7" s="626"/>
      <c r="DP7" s="627"/>
      <c r="DQ7" s="634">
        <v>1437023</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25908</v>
      </c>
      <c r="S8" s="626"/>
      <c r="T8" s="626"/>
      <c r="U8" s="626"/>
      <c r="V8" s="626"/>
      <c r="W8" s="626"/>
      <c r="X8" s="626"/>
      <c r="Y8" s="627"/>
      <c r="Z8" s="628">
        <v>0.2</v>
      </c>
      <c r="AA8" s="628"/>
      <c r="AB8" s="628"/>
      <c r="AC8" s="628"/>
      <c r="AD8" s="629">
        <v>25908</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51568</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3134533</v>
      </c>
      <c r="CS8" s="626"/>
      <c r="CT8" s="626"/>
      <c r="CU8" s="626"/>
      <c r="CV8" s="626"/>
      <c r="CW8" s="626"/>
      <c r="CX8" s="626"/>
      <c r="CY8" s="627"/>
      <c r="CZ8" s="628">
        <v>30.6</v>
      </c>
      <c r="DA8" s="628"/>
      <c r="DB8" s="628"/>
      <c r="DC8" s="628"/>
      <c r="DD8" s="634">
        <v>41403</v>
      </c>
      <c r="DE8" s="626"/>
      <c r="DF8" s="626"/>
      <c r="DG8" s="626"/>
      <c r="DH8" s="626"/>
      <c r="DI8" s="626"/>
      <c r="DJ8" s="626"/>
      <c r="DK8" s="626"/>
      <c r="DL8" s="626"/>
      <c r="DM8" s="626"/>
      <c r="DN8" s="626"/>
      <c r="DO8" s="626"/>
      <c r="DP8" s="627"/>
      <c r="DQ8" s="634">
        <v>1755809</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16152</v>
      </c>
      <c r="S9" s="626"/>
      <c r="T9" s="626"/>
      <c r="U9" s="626"/>
      <c r="V9" s="626"/>
      <c r="W9" s="626"/>
      <c r="X9" s="626"/>
      <c r="Y9" s="627"/>
      <c r="Z9" s="628">
        <v>0.2</v>
      </c>
      <c r="AA9" s="628"/>
      <c r="AB9" s="628"/>
      <c r="AC9" s="628"/>
      <c r="AD9" s="629">
        <v>16152</v>
      </c>
      <c r="AE9" s="629"/>
      <c r="AF9" s="629"/>
      <c r="AG9" s="629"/>
      <c r="AH9" s="629"/>
      <c r="AI9" s="629"/>
      <c r="AJ9" s="629"/>
      <c r="AK9" s="629"/>
      <c r="AL9" s="630">
        <v>0.3</v>
      </c>
      <c r="AM9" s="631"/>
      <c r="AN9" s="631"/>
      <c r="AO9" s="632"/>
      <c r="AP9" s="622" t="s">
        <v>223</v>
      </c>
      <c r="AQ9" s="623"/>
      <c r="AR9" s="623"/>
      <c r="AS9" s="623"/>
      <c r="AT9" s="623"/>
      <c r="AU9" s="623"/>
      <c r="AV9" s="623"/>
      <c r="AW9" s="623"/>
      <c r="AX9" s="623"/>
      <c r="AY9" s="623"/>
      <c r="AZ9" s="623"/>
      <c r="BA9" s="623"/>
      <c r="BB9" s="623"/>
      <c r="BC9" s="623"/>
      <c r="BD9" s="623"/>
      <c r="BE9" s="623"/>
      <c r="BF9" s="624"/>
      <c r="BG9" s="625">
        <v>1638819</v>
      </c>
      <c r="BH9" s="626"/>
      <c r="BI9" s="626"/>
      <c r="BJ9" s="626"/>
      <c r="BK9" s="626"/>
      <c r="BL9" s="626"/>
      <c r="BM9" s="626"/>
      <c r="BN9" s="627"/>
      <c r="BO9" s="628">
        <v>46.5</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990188</v>
      </c>
      <c r="CS9" s="626"/>
      <c r="CT9" s="626"/>
      <c r="CU9" s="626"/>
      <c r="CV9" s="626"/>
      <c r="CW9" s="626"/>
      <c r="CX9" s="626"/>
      <c r="CY9" s="627"/>
      <c r="CZ9" s="628">
        <v>9.6999999999999993</v>
      </c>
      <c r="DA9" s="628"/>
      <c r="DB9" s="628"/>
      <c r="DC9" s="628"/>
      <c r="DD9" s="634">
        <v>5050</v>
      </c>
      <c r="DE9" s="626"/>
      <c r="DF9" s="626"/>
      <c r="DG9" s="626"/>
      <c r="DH9" s="626"/>
      <c r="DI9" s="626"/>
      <c r="DJ9" s="626"/>
      <c r="DK9" s="626"/>
      <c r="DL9" s="626"/>
      <c r="DM9" s="626"/>
      <c r="DN9" s="626"/>
      <c r="DO9" s="626"/>
      <c r="DP9" s="627"/>
      <c r="DQ9" s="634">
        <v>923428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440149</v>
      </c>
      <c r="S10" s="626"/>
      <c r="T10" s="626"/>
      <c r="U10" s="626"/>
      <c r="V10" s="626"/>
      <c r="W10" s="626"/>
      <c r="X10" s="626"/>
      <c r="Y10" s="627"/>
      <c r="Z10" s="628">
        <v>4.2</v>
      </c>
      <c r="AA10" s="628"/>
      <c r="AB10" s="628"/>
      <c r="AC10" s="628"/>
      <c r="AD10" s="629">
        <v>440149</v>
      </c>
      <c r="AE10" s="629"/>
      <c r="AF10" s="629"/>
      <c r="AG10" s="629"/>
      <c r="AH10" s="629"/>
      <c r="AI10" s="629"/>
      <c r="AJ10" s="629"/>
      <c r="AK10" s="629"/>
      <c r="AL10" s="630">
        <v>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58858</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12493</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12493</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44888</v>
      </c>
      <c r="S11" s="626"/>
      <c r="T11" s="626"/>
      <c r="U11" s="626"/>
      <c r="V11" s="626"/>
      <c r="W11" s="626"/>
      <c r="X11" s="626"/>
      <c r="Y11" s="627"/>
      <c r="Z11" s="628">
        <v>0.4</v>
      </c>
      <c r="AA11" s="628"/>
      <c r="AB11" s="628"/>
      <c r="AC11" s="628"/>
      <c r="AD11" s="629">
        <v>44888</v>
      </c>
      <c r="AE11" s="629"/>
      <c r="AF11" s="629"/>
      <c r="AG11" s="629"/>
      <c r="AH11" s="629"/>
      <c r="AI11" s="629"/>
      <c r="AJ11" s="629"/>
      <c r="AK11" s="629"/>
      <c r="AL11" s="630">
        <v>0.7</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74504</v>
      </c>
      <c r="BH11" s="626"/>
      <c r="BI11" s="626"/>
      <c r="BJ11" s="626"/>
      <c r="BK11" s="626"/>
      <c r="BL11" s="626"/>
      <c r="BM11" s="626"/>
      <c r="BN11" s="627"/>
      <c r="BO11" s="628">
        <v>2.1</v>
      </c>
      <c r="BP11" s="628"/>
      <c r="BQ11" s="628"/>
      <c r="BR11" s="628"/>
      <c r="BS11" s="634">
        <v>13187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197426</v>
      </c>
      <c r="CS11" s="626"/>
      <c r="CT11" s="626"/>
      <c r="CU11" s="626"/>
      <c r="CV11" s="626"/>
      <c r="CW11" s="626"/>
      <c r="CX11" s="626"/>
      <c r="CY11" s="627"/>
      <c r="CZ11" s="628">
        <v>1.9</v>
      </c>
      <c r="DA11" s="628"/>
      <c r="DB11" s="628"/>
      <c r="DC11" s="628"/>
      <c r="DD11" s="634">
        <v>30256</v>
      </c>
      <c r="DE11" s="626"/>
      <c r="DF11" s="626"/>
      <c r="DG11" s="626"/>
      <c r="DH11" s="626"/>
      <c r="DI11" s="626"/>
      <c r="DJ11" s="626"/>
      <c r="DK11" s="626"/>
      <c r="DL11" s="626"/>
      <c r="DM11" s="626"/>
      <c r="DN11" s="626"/>
      <c r="DO11" s="626"/>
      <c r="DP11" s="627"/>
      <c r="DQ11" s="634">
        <v>137605</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1420905</v>
      </c>
      <c r="BH12" s="626"/>
      <c r="BI12" s="626"/>
      <c r="BJ12" s="626"/>
      <c r="BK12" s="626"/>
      <c r="BL12" s="626"/>
      <c r="BM12" s="626"/>
      <c r="BN12" s="627"/>
      <c r="BO12" s="628">
        <v>40.299999999999997</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40730</v>
      </c>
      <c r="CS12" s="626"/>
      <c r="CT12" s="626"/>
      <c r="CU12" s="626"/>
      <c r="CV12" s="626"/>
      <c r="CW12" s="626"/>
      <c r="CX12" s="626"/>
      <c r="CY12" s="627"/>
      <c r="CZ12" s="628">
        <v>0.4</v>
      </c>
      <c r="DA12" s="628"/>
      <c r="DB12" s="628"/>
      <c r="DC12" s="628"/>
      <c r="DD12" s="634" t="s">
        <v>111</v>
      </c>
      <c r="DE12" s="626"/>
      <c r="DF12" s="626"/>
      <c r="DG12" s="626"/>
      <c r="DH12" s="626"/>
      <c r="DI12" s="626"/>
      <c r="DJ12" s="626"/>
      <c r="DK12" s="626"/>
      <c r="DL12" s="626"/>
      <c r="DM12" s="626"/>
      <c r="DN12" s="626"/>
      <c r="DO12" s="626"/>
      <c r="DP12" s="627"/>
      <c r="DQ12" s="634">
        <v>22670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28703</v>
      </c>
      <c r="S13" s="626"/>
      <c r="T13" s="626"/>
      <c r="U13" s="626"/>
      <c r="V13" s="626"/>
      <c r="W13" s="626"/>
      <c r="X13" s="626"/>
      <c r="Y13" s="627"/>
      <c r="Z13" s="628">
        <v>0.3</v>
      </c>
      <c r="AA13" s="628"/>
      <c r="AB13" s="628"/>
      <c r="AC13" s="628"/>
      <c r="AD13" s="629">
        <v>28703</v>
      </c>
      <c r="AE13" s="629"/>
      <c r="AF13" s="629"/>
      <c r="AG13" s="629"/>
      <c r="AH13" s="629"/>
      <c r="AI13" s="629"/>
      <c r="AJ13" s="629"/>
      <c r="AK13" s="629"/>
      <c r="AL13" s="630">
        <v>0.5</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1418527</v>
      </c>
      <c r="BH13" s="626"/>
      <c r="BI13" s="626"/>
      <c r="BJ13" s="626"/>
      <c r="BK13" s="626"/>
      <c r="BL13" s="626"/>
      <c r="BM13" s="626"/>
      <c r="BN13" s="627"/>
      <c r="BO13" s="628">
        <v>40.299999999999997</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1028788</v>
      </c>
      <c r="CS13" s="626"/>
      <c r="CT13" s="626"/>
      <c r="CU13" s="626"/>
      <c r="CV13" s="626"/>
      <c r="CW13" s="626"/>
      <c r="CX13" s="626"/>
      <c r="CY13" s="627"/>
      <c r="CZ13" s="628">
        <v>10.1</v>
      </c>
      <c r="DA13" s="628"/>
      <c r="DB13" s="628"/>
      <c r="DC13" s="628"/>
      <c r="DD13" s="634">
        <v>370010</v>
      </c>
      <c r="DE13" s="626"/>
      <c r="DF13" s="626"/>
      <c r="DG13" s="626"/>
      <c r="DH13" s="626"/>
      <c r="DI13" s="626"/>
      <c r="DJ13" s="626"/>
      <c r="DK13" s="626"/>
      <c r="DL13" s="626"/>
      <c r="DM13" s="626"/>
      <c r="DN13" s="626"/>
      <c r="DO13" s="626"/>
      <c r="DP13" s="627"/>
      <c r="DQ13" s="634">
        <v>781070</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58383</v>
      </c>
      <c r="BH14" s="626"/>
      <c r="BI14" s="626"/>
      <c r="BJ14" s="626"/>
      <c r="BK14" s="626"/>
      <c r="BL14" s="626"/>
      <c r="BM14" s="626"/>
      <c r="BN14" s="627"/>
      <c r="BO14" s="628">
        <v>1.7</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663847</v>
      </c>
      <c r="CS14" s="626"/>
      <c r="CT14" s="626"/>
      <c r="CU14" s="626"/>
      <c r="CV14" s="626"/>
      <c r="CW14" s="626"/>
      <c r="CX14" s="626"/>
      <c r="CY14" s="627"/>
      <c r="CZ14" s="628">
        <v>6.5</v>
      </c>
      <c r="DA14" s="628"/>
      <c r="DB14" s="628"/>
      <c r="DC14" s="628"/>
      <c r="DD14" s="634">
        <v>206724</v>
      </c>
      <c r="DE14" s="626"/>
      <c r="DF14" s="626"/>
      <c r="DG14" s="626"/>
      <c r="DH14" s="626"/>
      <c r="DI14" s="626"/>
      <c r="DJ14" s="626"/>
      <c r="DK14" s="626"/>
      <c r="DL14" s="626"/>
      <c r="DM14" s="626"/>
      <c r="DN14" s="626"/>
      <c r="DO14" s="626"/>
      <c r="DP14" s="627"/>
      <c r="DQ14" s="634">
        <v>446810</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25534</v>
      </c>
      <c r="S15" s="626"/>
      <c r="T15" s="626"/>
      <c r="U15" s="626"/>
      <c r="V15" s="626"/>
      <c r="W15" s="626"/>
      <c r="X15" s="626"/>
      <c r="Y15" s="627"/>
      <c r="Z15" s="628">
        <v>0.2</v>
      </c>
      <c r="AA15" s="628"/>
      <c r="AB15" s="628"/>
      <c r="AC15" s="628"/>
      <c r="AD15" s="629">
        <v>25534</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149288</v>
      </c>
      <c r="BH15" s="626"/>
      <c r="BI15" s="626"/>
      <c r="BJ15" s="626"/>
      <c r="BK15" s="626"/>
      <c r="BL15" s="626"/>
      <c r="BM15" s="626"/>
      <c r="BN15" s="627"/>
      <c r="BO15" s="628">
        <v>4.2</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1705242</v>
      </c>
      <c r="CS15" s="626"/>
      <c r="CT15" s="626"/>
      <c r="CU15" s="626"/>
      <c r="CV15" s="626"/>
      <c r="CW15" s="626"/>
      <c r="CX15" s="626"/>
      <c r="CY15" s="627"/>
      <c r="CZ15" s="628">
        <v>16.7</v>
      </c>
      <c r="DA15" s="628"/>
      <c r="DB15" s="628"/>
      <c r="DC15" s="628"/>
      <c r="DD15" s="634">
        <v>412936</v>
      </c>
      <c r="DE15" s="626"/>
      <c r="DF15" s="626"/>
      <c r="DG15" s="626"/>
      <c r="DH15" s="626"/>
      <c r="DI15" s="626"/>
      <c r="DJ15" s="626"/>
      <c r="DK15" s="626"/>
      <c r="DL15" s="626"/>
      <c r="DM15" s="626"/>
      <c r="DN15" s="626"/>
      <c r="DO15" s="626"/>
      <c r="DP15" s="627"/>
      <c r="DQ15" s="634">
        <v>1331990</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2215628</v>
      </c>
      <c r="S16" s="626"/>
      <c r="T16" s="626"/>
      <c r="U16" s="626"/>
      <c r="V16" s="626"/>
      <c r="W16" s="626"/>
      <c r="X16" s="626"/>
      <c r="Y16" s="627"/>
      <c r="Z16" s="628">
        <v>21.1</v>
      </c>
      <c r="AA16" s="628"/>
      <c r="AB16" s="628"/>
      <c r="AC16" s="628"/>
      <c r="AD16" s="629">
        <v>2032614</v>
      </c>
      <c r="AE16" s="629"/>
      <c r="AF16" s="629"/>
      <c r="AG16" s="629"/>
      <c r="AH16" s="629"/>
      <c r="AI16" s="629"/>
      <c r="AJ16" s="629"/>
      <c r="AK16" s="629"/>
      <c r="AL16" s="630">
        <v>32.5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2032614</v>
      </c>
      <c r="S17" s="626"/>
      <c r="T17" s="626"/>
      <c r="U17" s="626"/>
      <c r="V17" s="626"/>
      <c r="W17" s="626"/>
      <c r="X17" s="626"/>
      <c r="Y17" s="627"/>
      <c r="Z17" s="628">
        <v>19.3</v>
      </c>
      <c r="AA17" s="628"/>
      <c r="AB17" s="628"/>
      <c r="AC17" s="628"/>
      <c r="AD17" s="629">
        <v>2032614</v>
      </c>
      <c r="AE17" s="629"/>
      <c r="AF17" s="629"/>
      <c r="AG17" s="629"/>
      <c r="AH17" s="629"/>
      <c r="AI17" s="629"/>
      <c r="AJ17" s="629"/>
      <c r="AK17" s="629"/>
      <c r="AL17" s="630">
        <v>32.5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672421</v>
      </c>
      <c r="CS17" s="626"/>
      <c r="CT17" s="626"/>
      <c r="CU17" s="626"/>
      <c r="CV17" s="626"/>
      <c r="CW17" s="626"/>
      <c r="CX17" s="626"/>
      <c r="CY17" s="627"/>
      <c r="CZ17" s="628">
        <v>6.6</v>
      </c>
      <c r="DA17" s="628"/>
      <c r="DB17" s="628"/>
      <c r="DC17" s="628"/>
      <c r="DD17" s="634" t="s">
        <v>111</v>
      </c>
      <c r="DE17" s="626"/>
      <c r="DF17" s="626"/>
      <c r="DG17" s="626"/>
      <c r="DH17" s="626"/>
      <c r="DI17" s="626"/>
      <c r="DJ17" s="626"/>
      <c r="DK17" s="626"/>
      <c r="DL17" s="626"/>
      <c r="DM17" s="626"/>
      <c r="DN17" s="626"/>
      <c r="DO17" s="626"/>
      <c r="DP17" s="627"/>
      <c r="DQ17" s="634">
        <v>672421</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183000</v>
      </c>
      <c r="S18" s="626"/>
      <c r="T18" s="626"/>
      <c r="U18" s="626"/>
      <c r="V18" s="626"/>
      <c r="W18" s="626"/>
      <c r="X18" s="626"/>
      <c r="Y18" s="627"/>
      <c r="Z18" s="628">
        <v>1.7</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14</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71868</v>
      </c>
      <c r="BH19" s="626"/>
      <c r="BI19" s="626"/>
      <c r="BJ19" s="626"/>
      <c r="BK19" s="626"/>
      <c r="BL19" s="626"/>
      <c r="BM19" s="626"/>
      <c r="BN19" s="627"/>
      <c r="BO19" s="628">
        <v>2</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6427800</v>
      </c>
      <c r="S20" s="626"/>
      <c r="T20" s="626"/>
      <c r="U20" s="626"/>
      <c r="V20" s="626"/>
      <c r="W20" s="626"/>
      <c r="X20" s="626"/>
      <c r="Y20" s="627"/>
      <c r="Z20" s="628">
        <v>61.1</v>
      </c>
      <c r="AA20" s="628"/>
      <c r="AB20" s="628"/>
      <c r="AC20" s="628"/>
      <c r="AD20" s="629">
        <v>6172918</v>
      </c>
      <c r="AE20" s="629"/>
      <c r="AF20" s="629"/>
      <c r="AG20" s="629"/>
      <c r="AH20" s="629"/>
      <c r="AI20" s="629"/>
      <c r="AJ20" s="629"/>
      <c r="AK20" s="629"/>
      <c r="AL20" s="630">
        <v>98.6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71868</v>
      </c>
      <c r="BH20" s="626"/>
      <c r="BI20" s="626"/>
      <c r="BJ20" s="626"/>
      <c r="BK20" s="626"/>
      <c r="BL20" s="626"/>
      <c r="BM20" s="626"/>
      <c r="BN20" s="627"/>
      <c r="BO20" s="628">
        <v>2</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10236358</v>
      </c>
      <c r="CS20" s="626"/>
      <c r="CT20" s="626"/>
      <c r="CU20" s="626"/>
      <c r="CV20" s="626"/>
      <c r="CW20" s="626"/>
      <c r="CX20" s="626"/>
      <c r="CY20" s="627"/>
      <c r="CZ20" s="628">
        <v>100</v>
      </c>
      <c r="DA20" s="628"/>
      <c r="DB20" s="628"/>
      <c r="DC20" s="628"/>
      <c r="DD20" s="634">
        <v>1140385</v>
      </c>
      <c r="DE20" s="626"/>
      <c r="DF20" s="626"/>
      <c r="DG20" s="626"/>
      <c r="DH20" s="626"/>
      <c r="DI20" s="626"/>
      <c r="DJ20" s="626"/>
      <c r="DK20" s="626"/>
      <c r="DL20" s="626"/>
      <c r="DM20" s="626"/>
      <c r="DN20" s="626"/>
      <c r="DO20" s="626"/>
      <c r="DP20" s="627"/>
      <c r="DQ20" s="634">
        <v>7666731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4150</v>
      </c>
      <c r="S21" s="626"/>
      <c r="T21" s="626"/>
      <c r="U21" s="626"/>
      <c r="V21" s="626"/>
      <c r="W21" s="626"/>
      <c r="X21" s="626"/>
      <c r="Y21" s="627"/>
      <c r="Z21" s="628">
        <v>0</v>
      </c>
      <c r="AA21" s="628"/>
      <c r="AB21" s="628"/>
      <c r="AC21" s="628"/>
      <c r="AD21" s="629">
        <v>4150</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28245</v>
      </c>
      <c r="S22" s="626"/>
      <c r="T22" s="626"/>
      <c r="U22" s="626"/>
      <c r="V22" s="626"/>
      <c r="W22" s="626"/>
      <c r="X22" s="626"/>
      <c r="Y22" s="627"/>
      <c r="Z22" s="628">
        <v>0.3</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192423</v>
      </c>
      <c r="S23" s="626"/>
      <c r="T23" s="626"/>
      <c r="U23" s="626"/>
      <c r="V23" s="626"/>
      <c r="W23" s="626"/>
      <c r="X23" s="626"/>
      <c r="Y23" s="627"/>
      <c r="Z23" s="628">
        <v>1.8</v>
      </c>
      <c r="AA23" s="628"/>
      <c r="AB23" s="628"/>
      <c r="AC23" s="628"/>
      <c r="AD23" s="629">
        <v>73243</v>
      </c>
      <c r="AE23" s="629"/>
      <c r="AF23" s="629"/>
      <c r="AG23" s="629"/>
      <c r="AH23" s="629"/>
      <c r="AI23" s="629"/>
      <c r="AJ23" s="629"/>
      <c r="AK23" s="629"/>
      <c r="AL23" s="630">
        <v>1.2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71868</v>
      </c>
      <c r="BH23" s="626"/>
      <c r="BI23" s="626"/>
      <c r="BJ23" s="626"/>
      <c r="BK23" s="626"/>
      <c r="BL23" s="626"/>
      <c r="BM23" s="626"/>
      <c r="BN23" s="627"/>
      <c r="BO23" s="628">
        <v>2</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28532</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4565581</v>
      </c>
      <c r="CS24" s="615"/>
      <c r="CT24" s="615"/>
      <c r="CU24" s="615"/>
      <c r="CV24" s="615"/>
      <c r="CW24" s="615"/>
      <c r="CX24" s="615"/>
      <c r="CY24" s="616"/>
      <c r="CZ24" s="652">
        <v>44.6</v>
      </c>
      <c r="DA24" s="653"/>
      <c r="DB24" s="653"/>
      <c r="DC24" s="654"/>
      <c r="DD24" s="651">
        <v>3413040</v>
      </c>
      <c r="DE24" s="615"/>
      <c r="DF24" s="615"/>
      <c r="DG24" s="615"/>
      <c r="DH24" s="615"/>
      <c r="DI24" s="615"/>
      <c r="DJ24" s="615"/>
      <c r="DK24" s="616"/>
      <c r="DL24" s="651">
        <v>3260361</v>
      </c>
      <c r="DM24" s="615"/>
      <c r="DN24" s="615"/>
      <c r="DO24" s="615"/>
      <c r="DP24" s="615"/>
      <c r="DQ24" s="615"/>
      <c r="DR24" s="615"/>
      <c r="DS24" s="615"/>
      <c r="DT24" s="615"/>
      <c r="DU24" s="615"/>
      <c r="DV24" s="616"/>
      <c r="DW24" s="619">
        <v>48.7</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857186</v>
      </c>
      <c r="S25" s="626"/>
      <c r="T25" s="626"/>
      <c r="U25" s="626"/>
      <c r="V25" s="626"/>
      <c r="W25" s="626"/>
      <c r="X25" s="626"/>
      <c r="Y25" s="627"/>
      <c r="Z25" s="628">
        <v>8.1</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2288021</v>
      </c>
      <c r="CS25" s="657"/>
      <c r="CT25" s="657"/>
      <c r="CU25" s="657"/>
      <c r="CV25" s="657"/>
      <c r="CW25" s="657"/>
      <c r="CX25" s="657"/>
      <c r="CY25" s="658"/>
      <c r="CZ25" s="659">
        <v>22.4</v>
      </c>
      <c r="DA25" s="660"/>
      <c r="DB25" s="660"/>
      <c r="DC25" s="661"/>
      <c r="DD25" s="634">
        <v>2204161</v>
      </c>
      <c r="DE25" s="657"/>
      <c r="DF25" s="657"/>
      <c r="DG25" s="657"/>
      <c r="DH25" s="657"/>
      <c r="DI25" s="657"/>
      <c r="DJ25" s="657"/>
      <c r="DK25" s="658"/>
      <c r="DL25" s="634">
        <v>2051482</v>
      </c>
      <c r="DM25" s="657"/>
      <c r="DN25" s="657"/>
      <c r="DO25" s="657"/>
      <c r="DP25" s="657"/>
      <c r="DQ25" s="657"/>
      <c r="DR25" s="657"/>
      <c r="DS25" s="657"/>
      <c r="DT25" s="657"/>
      <c r="DU25" s="657"/>
      <c r="DV25" s="658"/>
      <c r="DW25" s="630">
        <v>30.6</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1495703</v>
      </c>
      <c r="CS26" s="626"/>
      <c r="CT26" s="626"/>
      <c r="CU26" s="626"/>
      <c r="CV26" s="626"/>
      <c r="CW26" s="626"/>
      <c r="CX26" s="626"/>
      <c r="CY26" s="627"/>
      <c r="CZ26" s="659">
        <v>14.6</v>
      </c>
      <c r="DA26" s="660"/>
      <c r="DB26" s="660"/>
      <c r="DC26" s="661"/>
      <c r="DD26" s="634">
        <v>1422597</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622514</v>
      </c>
      <c r="S27" s="626"/>
      <c r="T27" s="626"/>
      <c r="U27" s="626"/>
      <c r="V27" s="626"/>
      <c r="W27" s="626"/>
      <c r="X27" s="626"/>
      <c r="Y27" s="627"/>
      <c r="Z27" s="628">
        <v>5.9</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3524193</v>
      </c>
      <c r="BH27" s="626"/>
      <c r="BI27" s="626"/>
      <c r="BJ27" s="626"/>
      <c r="BK27" s="626"/>
      <c r="BL27" s="626"/>
      <c r="BM27" s="626"/>
      <c r="BN27" s="627"/>
      <c r="BO27" s="628">
        <v>100</v>
      </c>
      <c r="BP27" s="628"/>
      <c r="BQ27" s="628"/>
      <c r="BR27" s="628"/>
      <c r="BS27" s="634">
        <v>13187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1605139</v>
      </c>
      <c r="CS27" s="657"/>
      <c r="CT27" s="657"/>
      <c r="CU27" s="657"/>
      <c r="CV27" s="657"/>
      <c r="CW27" s="657"/>
      <c r="CX27" s="657"/>
      <c r="CY27" s="658"/>
      <c r="CZ27" s="659">
        <v>15.7</v>
      </c>
      <c r="DA27" s="660"/>
      <c r="DB27" s="660"/>
      <c r="DC27" s="661"/>
      <c r="DD27" s="634">
        <v>536458</v>
      </c>
      <c r="DE27" s="657"/>
      <c r="DF27" s="657"/>
      <c r="DG27" s="657"/>
      <c r="DH27" s="657"/>
      <c r="DI27" s="657"/>
      <c r="DJ27" s="657"/>
      <c r="DK27" s="658"/>
      <c r="DL27" s="634">
        <v>536458</v>
      </c>
      <c r="DM27" s="657"/>
      <c r="DN27" s="657"/>
      <c r="DO27" s="657"/>
      <c r="DP27" s="657"/>
      <c r="DQ27" s="657"/>
      <c r="DR27" s="657"/>
      <c r="DS27" s="657"/>
      <c r="DT27" s="657"/>
      <c r="DU27" s="657"/>
      <c r="DV27" s="658"/>
      <c r="DW27" s="630">
        <v>8</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65168</v>
      </c>
      <c r="S28" s="626"/>
      <c r="T28" s="626"/>
      <c r="U28" s="626"/>
      <c r="V28" s="626"/>
      <c r="W28" s="626"/>
      <c r="X28" s="626"/>
      <c r="Y28" s="627"/>
      <c r="Z28" s="628">
        <v>0.6</v>
      </c>
      <c r="AA28" s="628"/>
      <c r="AB28" s="628"/>
      <c r="AC28" s="628"/>
      <c r="AD28" s="629">
        <v>10812</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672421</v>
      </c>
      <c r="CS28" s="626"/>
      <c r="CT28" s="626"/>
      <c r="CU28" s="626"/>
      <c r="CV28" s="626"/>
      <c r="CW28" s="626"/>
      <c r="CX28" s="626"/>
      <c r="CY28" s="627"/>
      <c r="CZ28" s="659">
        <v>6.6</v>
      </c>
      <c r="DA28" s="660"/>
      <c r="DB28" s="660"/>
      <c r="DC28" s="661"/>
      <c r="DD28" s="634">
        <v>672421</v>
      </c>
      <c r="DE28" s="626"/>
      <c r="DF28" s="626"/>
      <c r="DG28" s="626"/>
      <c r="DH28" s="626"/>
      <c r="DI28" s="626"/>
      <c r="DJ28" s="626"/>
      <c r="DK28" s="627"/>
      <c r="DL28" s="634">
        <v>672421</v>
      </c>
      <c r="DM28" s="626"/>
      <c r="DN28" s="626"/>
      <c r="DO28" s="626"/>
      <c r="DP28" s="626"/>
      <c r="DQ28" s="626"/>
      <c r="DR28" s="626"/>
      <c r="DS28" s="626"/>
      <c r="DT28" s="626"/>
      <c r="DU28" s="626"/>
      <c r="DV28" s="627"/>
      <c r="DW28" s="630">
        <v>10</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6479</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672421</v>
      </c>
      <c r="CS29" s="657"/>
      <c r="CT29" s="657"/>
      <c r="CU29" s="657"/>
      <c r="CV29" s="657"/>
      <c r="CW29" s="657"/>
      <c r="CX29" s="657"/>
      <c r="CY29" s="658"/>
      <c r="CZ29" s="659">
        <v>6.6</v>
      </c>
      <c r="DA29" s="660"/>
      <c r="DB29" s="660"/>
      <c r="DC29" s="661"/>
      <c r="DD29" s="634">
        <v>672421</v>
      </c>
      <c r="DE29" s="657"/>
      <c r="DF29" s="657"/>
      <c r="DG29" s="657"/>
      <c r="DH29" s="657"/>
      <c r="DI29" s="657"/>
      <c r="DJ29" s="657"/>
      <c r="DK29" s="658"/>
      <c r="DL29" s="634">
        <v>672421</v>
      </c>
      <c r="DM29" s="657"/>
      <c r="DN29" s="657"/>
      <c r="DO29" s="657"/>
      <c r="DP29" s="657"/>
      <c r="DQ29" s="657"/>
      <c r="DR29" s="657"/>
      <c r="DS29" s="657"/>
      <c r="DT29" s="657"/>
      <c r="DU29" s="657"/>
      <c r="DV29" s="658"/>
      <c r="DW29" s="630">
        <v>10</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774071</v>
      </c>
      <c r="S30" s="626"/>
      <c r="T30" s="626"/>
      <c r="U30" s="626"/>
      <c r="V30" s="626"/>
      <c r="W30" s="626"/>
      <c r="X30" s="626"/>
      <c r="Y30" s="627"/>
      <c r="Z30" s="628">
        <v>7.4</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93.2</v>
      </c>
      <c r="BN30" s="684"/>
      <c r="BO30" s="684"/>
      <c r="BP30" s="684"/>
      <c r="BQ30" s="685"/>
      <c r="BR30" s="683">
        <v>98.6</v>
      </c>
      <c r="BS30" s="684"/>
      <c r="BT30" s="684"/>
      <c r="BU30" s="684"/>
      <c r="BV30" s="684"/>
      <c r="BW30" s="684"/>
      <c r="BX30" s="620">
        <v>92.4</v>
      </c>
      <c r="BY30" s="684"/>
      <c r="BZ30" s="684"/>
      <c r="CA30" s="684"/>
      <c r="CB30" s="685"/>
      <c r="CD30" s="688"/>
      <c r="CE30" s="689"/>
      <c r="CF30" s="639" t="s">
        <v>291</v>
      </c>
      <c r="CG30" s="640"/>
      <c r="CH30" s="640"/>
      <c r="CI30" s="640"/>
      <c r="CJ30" s="640"/>
      <c r="CK30" s="640"/>
      <c r="CL30" s="640"/>
      <c r="CM30" s="640"/>
      <c r="CN30" s="640"/>
      <c r="CO30" s="640"/>
      <c r="CP30" s="640"/>
      <c r="CQ30" s="641"/>
      <c r="CR30" s="625">
        <v>606131</v>
      </c>
      <c r="CS30" s="626"/>
      <c r="CT30" s="626"/>
      <c r="CU30" s="626"/>
      <c r="CV30" s="626"/>
      <c r="CW30" s="626"/>
      <c r="CX30" s="626"/>
      <c r="CY30" s="627"/>
      <c r="CZ30" s="659">
        <v>5.9</v>
      </c>
      <c r="DA30" s="660"/>
      <c r="DB30" s="660"/>
      <c r="DC30" s="661"/>
      <c r="DD30" s="634">
        <v>606131</v>
      </c>
      <c r="DE30" s="626"/>
      <c r="DF30" s="626"/>
      <c r="DG30" s="626"/>
      <c r="DH30" s="626"/>
      <c r="DI30" s="626"/>
      <c r="DJ30" s="626"/>
      <c r="DK30" s="627"/>
      <c r="DL30" s="634">
        <v>606131</v>
      </c>
      <c r="DM30" s="626"/>
      <c r="DN30" s="626"/>
      <c r="DO30" s="626"/>
      <c r="DP30" s="626"/>
      <c r="DQ30" s="626"/>
      <c r="DR30" s="626"/>
      <c r="DS30" s="626"/>
      <c r="DT30" s="626"/>
      <c r="DU30" s="626"/>
      <c r="DV30" s="627"/>
      <c r="DW30" s="630">
        <v>9.1</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677012</v>
      </c>
      <c r="S31" s="626"/>
      <c r="T31" s="626"/>
      <c r="U31" s="626"/>
      <c r="V31" s="626"/>
      <c r="W31" s="626"/>
      <c r="X31" s="626"/>
      <c r="Y31" s="627"/>
      <c r="Z31" s="628">
        <v>6.4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99.2</v>
      </c>
      <c r="BH31" s="657"/>
      <c r="BI31" s="657"/>
      <c r="BJ31" s="657"/>
      <c r="BK31" s="657"/>
      <c r="BL31" s="657"/>
      <c r="BM31" s="631">
        <v>96.2</v>
      </c>
      <c r="BN31" s="681"/>
      <c r="BO31" s="681"/>
      <c r="BP31" s="681"/>
      <c r="BQ31" s="682"/>
      <c r="BR31" s="680">
        <v>98.9</v>
      </c>
      <c r="BS31" s="657"/>
      <c r="BT31" s="657"/>
      <c r="BU31" s="657"/>
      <c r="BV31" s="657"/>
      <c r="BW31" s="657"/>
      <c r="BX31" s="631">
        <v>95.8</v>
      </c>
      <c r="BY31" s="681"/>
      <c r="BZ31" s="681"/>
      <c r="CA31" s="681"/>
      <c r="CB31" s="682"/>
      <c r="CD31" s="688"/>
      <c r="CE31" s="689"/>
      <c r="CF31" s="639" t="s">
        <v>295</v>
      </c>
      <c r="CG31" s="640"/>
      <c r="CH31" s="640"/>
      <c r="CI31" s="640"/>
      <c r="CJ31" s="640"/>
      <c r="CK31" s="640"/>
      <c r="CL31" s="640"/>
      <c r="CM31" s="640"/>
      <c r="CN31" s="640"/>
      <c r="CO31" s="640"/>
      <c r="CP31" s="640"/>
      <c r="CQ31" s="641"/>
      <c r="CR31" s="625">
        <v>66290</v>
      </c>
      <c r="CS31" s="657"/>
      <c r="CT31" s="657"/>
      <c r="CU31" s="657"/>
      <c r="CV31" s="657"/>
      <c r="CW31" s="657"/>
      <c r="CX31" s="657"/>
      <c r="CY31" s="658"/>
      <c r="CZ31" s="659">
        <v>0.6</v>
      </c>
      <c r="DA31" s="660"/>
      <c r="DB31" s="660"/>
      <c r="DC31" s="661"/>
      <c r="DD31" s="634">
        <v>66290</v>
      </c>
      <c r="DE31" s="657"/>
      <c r="DF31" s="657"/>
      <c r="DG31" s="657"/>
      <c r="DH31" s="657"/>
      <c r="DI31" s="657"/>
      <c r="DJ31" s="657"/>
      <c r="DK31" s="658"/>
      <c r="DL31" s="634">
        <v>66290</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106433</v>
      </c>
      <c r="S32" s="626"/>
      <c r="T32" s="626"/>
      <c r="U32" s="626"/>
      <c r="V32" s="626"/>
      <c r="W32" s="626"/>
      <c r="X32" s="626"/>
      <c r="Y32" s="627"/>
      <c r="Z32" s="628">
        <v>1</v>
      </c>
      <c r="AA32" s="628"/>
      <c r="AB32" s="628"/>
      <c r="AC32" s="628"/>
      <c r="AD32" s="629">
        <v>487</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98.4</v>
      </c>
      <c r="BH32" s="693"/>
      <c r="BI32" s="693"/>
      <c r="BJ32" s="693"/>
      <c r="BK32" s="693"/>
      <c r="BL32" s="693"/>
      <c r="BM32" s="694">
        <v>89.2</v>
      </c>
      <c r="BN32" s="693"/>
      <c r="BO32" s="693"/>
      <c r="BP32" s="693"/>
      <c r="BQ32" s="695"/>
      <c r="BR32" s="692">
        <v>98.1</v>
      </c>
      <c r="BS32" s="693"/>
      <c r="BT32" s="693"/>
      <c r="BU32" s="693"/>
      <c r="BV32" s="693"/>
      <c r="BW32" s="693"/>
      <c r="BX32" s="694">
        <v>89.1</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730959</v>
      </c>
      <c r="S33" s="626"/>
      <c r="T33" s="626"/>
      <c r="U33" s="626"/>
      <c r="V33" s="626"/>
      <c r="W33" s="626"/>
      <c r="X33" s="626"/>
      <c r="Y33" s="627"/>
      <c r="Z33" s="628">
        <v>6.9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4530392</v>
      </c>
      <c r="CS33" s="657"/>
      <c r="CT33" s="657"/>
      <c r="CU33" s="657"/>
      <c r="CV33" s="657"/>
      <c r="CW33" s="657"/>
      <c r="CX33" s="657"/>
      <c r="CY33" s="658"/>
      <c r="CZ33" s="659">
        <v>44.3</v>
      </c>
      <c r="DA33" s="660"/>
      <c r="DB33" s="660"/>
      <c r="DC33" s="661"/>
      <c r="DD33" s="634">
        <v>3894603</v>
      </c>
      <c r="DE33" s="657"/>
      <c r="DF33" s="657"/>
      <c r="DG33" s="657"/>
      <c r="DH33" s="657"/>
      <c r="DI33" s="657"/>
      <c r="DJ33" s="657"/>
      <c r="DK33" s="658"/>
      <c r="DL33" s="634">
        <v>2686106</v>
      </c>
      <c r="DM33" s="657"/>
      <c r="DN33" s="657"/>
      <c r="DO33" s="657"/>
      <c r="DP33" s="657"/>
      <c r="DQ33" s="657"/>
      <c r="DR33" s="657"/>
      <c r="DS33" s="657"/>
      <c r="DT33" s="657"/>
      <c r="DU33" s="657"/>
      <c r="DV33" s="658"/>
      <c r="DW33" s="630">
        <v>40.1</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2080085</v>
      </c>
      <c r="CS34" s="626"/>
      <c r="CT34" s="626"/>
      <c r="CU34" s="626"/>
      <c r="CV34" s="626"/>
      <c r="CW34" s="626"/>
      <c r="CX34" s="626"/>
      <c r="CY34" s="627"/>
      <c r="CZ34" s="659">
        <v>20.3</v>
      </c>
      <c r="DA34" s="660"/>
      <c r="DB34" s="660"/>
      <c r="DC34" s="661"/>
      <c r="DD34" s="634">
        <v>1758861</v>
      </c>
      <c r="DE34" s="626"/>
      <c r="DF34" s="626"/>
      <c r="DG34" s="626"/>
      <c r="DH34" s="626"/>
      <c r="DI34" s="626"/>
      <c r="DJ34" s="626"/>
      <c r="DK34" s="627"/>
      <c r="DL34" s="634">
        <v>1176689</v>
      </c>
      <c r="DM34" s="626"/>
      <c r="DN34" s="626"/>
      <c r="DO34" s="626"/>
      <c r="DP34" s="626"/>
      <c r="DQ34" s="626"/>
      <c r="DR34" s="626"/>
      <c r="DS34" s="626"/>
      <c r="DT34" s="626"/>
      <c r="DU34" s="626"/>
      <c r="DV34" s="627"/>
      <c r="DW34" s="630">
        <v>17.600000000000001</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434659</v>
      </c>
      <c r="S35" s="626"/>
      <c r="T35" s="626"/>
      <c r="U35" s="626"/>
      <c r="V35" s="626"/>
      <c r="W35" s="626"/>
      <c r="X35" s="626"/>
      <c r="Y35" s="627"/>
      <c r="Z35" s="628">
        <v>4.0999999999999996</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1134293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84872</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68440</v>
      </c>
      <c r="CS35" s="657"/>
      <c r="CT35" s="657"/>
      <c r="CU35" s="657"/>
      <c r="CV35" s="657"/>
      <c r="CW35" s="657"/>
      <c r="CX35" s="657"/>
      <c r="CY35" s="658"/>
      <c r="CZ35" s="659">
        <v>0.7</v>
      </c>
      <c r="DA35" s="660"/>
      <c r="DB35" s="660"/>
      <c r="DC35" s="661"/>
      <c r="DD35" s="634">
        <v>65342</v>
      </c>
      <c r="DE35" s="657"/>
      <c r="DF35" s="657"/>
      <c r="DG35" s="657"/>
      <c r="DH35" s="657"/>
      <c r="DI35" s="657"/>
      <c r="DJ35" s="657"/>
      <c r="DK35" s="658"/>
      <c r="DL35" s="634">
        <v>65342</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10520972</v>
      </c>
      <c r="S36" s="698"/>
      <c r="T36" s="698"/>
      <c r="U36" s="698"/>
      <c r="V36" s="698"/>
      <c r="W36" s="698"/>
      <c r="X36" s="698"/>
      <c r="Y36" s="699"/>
      <c r="Z36" s="700">
        <v>100</v>
      </c>
      <c r="AA36" s="700"/>
      <c r="AB36" s="700"/>
      <c r="AC36" s="700"/>
      <c r="AD36" s="701">
        <v>6261610</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268495</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76508</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1097766</v>
      </c>
      <c r="CS36" s="626"/>
      <c r="CT36" s="626"/>
      <c r="CU36" s="626"/>
      <c r="CV36" s="626"/>
      <c r="CW36" s="626"/>
      <c r="CX36" s="626"/>
      <c r="CY36" s="627"/>
      <c r="CZ36" s="659">
        <v>10.7</v>
      </c>
      <c r="DA36" s="660"/>
      <c r="DB36" s="660"/>
      <c r="DC36" s="661"/>
      <c r="DD36" s="634">
        <v>1002113</v>
      </c>
      <c r="DE36" s="626"/>
      <c r="DF36" s="626"/>
      <c r="DG36" s="626"/>
      <c r="DH36" s="626"/>
      <c r="DI36" s="626"/>
      <c r="DJ36" s="626"/>
      <c r="DK36" s="627"/>
      <c r="DL36" s="634">
        <v>743835</v>
      </c>
      <c r="DM36" s="626"/>
      <c r="DN36" s="626"/>
      <c r="DO36" s="626"/>
      <c r="DP36" s="626"/>
      <c r="DQ36" s="626"/>
      <c r="DR36" s="626"/>
      <c r="DS36" s="626"/>
      <c r="DT36" s="626"/>
      <c r="DU36" s="626"/>
      <c r="DV36" s="627"/>
      <c r="DW36" s="630">
        <v>11.1</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4942</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4082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401230</v>
      </c>
      <c r="CS37" s="657"/>
      <c r="CT37" s="657"/>
      <c r="CU37" s="657"/>
      <c r="CV37" s="657"/>
      <c r="CW37" s="657"/>
      <c r="CX37" s="657"/>
      <c r="CY37" s="658"/>
      <c r="CZ37" s="659">
        <v>3.9</v>
      </c>
      <c r="DA37" s="660"/>
      <c r="DB37" s="660"/>
      <c r="DC37" s="661"/>
      <c r="DD37" s="634">
        <v>401230</v>
      </c>
      <c r="DE37" s="657"/>
      <c r="DF37" s="657"/>
      <c r="DG37" s="657"/>
      <c r="DH37" s="657"/>
      <c r="DI37" s="657"/>
      <c r="DJ37" s="657"/>
      <c r="DK37" s="658"/>
      <c r="DL37" s="634">
        <v>401230</v>
      </c>
      <c r="DM37" s="657"/>
      <c r="DN37" s="657"/>
      <c r="DO37" s="657"/>
      <c r="DP37" s="657"/>
      <c r="DQ37" s="657"/>
      <c r="DR37" s="657"/>
      <c r="DS37" s="657"/>
      <c r="DT37" s="657"/>
      <c r="DU37" s="657"/>
      <c r="DV37" s="658"/>
      <c r="DW37" s="630">
        <v>6</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6982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860856</v>
      </c>
      <c r="CS38" s="626"/>
      <c r="CT38" s="626"/>
      <c r="CU38" s="626"/>
      <c r="CV38" s="626"/>
      <c r="CW38" s="626"/>
      <c r="CX38" s="626"/>
      <c r="CY38" s="627"/>
      <c r="CZ38" s="659">
        <v>8.4</v>
      </c>
      <c r="DA38" s="660"/>
      <c r="DB38" s="660"/>
      <c r="DC38" s="661"/>
      <c r="DD38" s="634">
        <v>707549</v>
      </c>
      <c r="DE38" s="626"/>
      <c r="DF38" s="626"/>
      <c r="DG38" s="626"/>
      <c r="DH38" s="626"/>
      <c r="DI38" s="626"/>
      <c r="DJ38" s="626"/>
      <c r="DK38" s="627"/>
      <c r="DL38" s="634">
        <v>700240</v>
      </c>
      <c r="DM38" s="626"/>
      <c r="DN38" s="626"/>
      <c r="DO38" s="626"/>
      <c r="DP38" s="626"/>
      <c r="DQ38" s="626"/>
      <c r="DR38" s="626"/>
      <c r="DS38" s="626"/>
      <c r="DT38" s="626"/>
      <c r="DU38" s="626"/>
      <c r="DV38" s="627"/>
      <c r="DW38" s="630">
        <v>10.5</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400795</v>
      </c>
      <c r="CS39" s="657"/>
      <c r="CT39" s="657"/>
      <c r="CU39" s="657"/>
      <c r="CV39" s="657"/>
      <c r="CW39" s="657"/>
      <c r="CX39" s="657"/>
      <c r="CY39" s="658"/>
      <c r="CZ39" s="659">
        <v>3.9</v>
      </c>
      <c r="DA39" s="660"/>
      <c r="DB39" s="660"/>
      <c r="DC39" s="661"/>
      <c r="DD39" s="634">
        <v>360738</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192465</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90</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22450</v>
      </c>
      <c r="CS40" s="626"/>
      <c r="CT40" s="626"/>
      <c r="CU40" s="626"/>
      <c r="CV40" s="626"/>
      <c r="CW40" s="626"/>
      <c r="CX40" s="626"/>
      <c r="CY40" s="627"/>
      <c r="CZ40" s="659">
        <v>0.2</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668391</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311</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1140385</v>
      </c>
      <c r="CS42" s="626"/>
      <c r="CT42" s="626"/>
      <c r="CU42" s="626"/>
      <c r="CV42" s="626"/>
      <c r="CW42" s="626"/>
      <c r="CX42" s="626"/>
      <c r="CY42" s="627"/>
      <c r="CZ42" s="659">
        <v>11.1</v>
      </c>
      <c r="DA42" s="708"/>
      <c r="DB42" s="708"/>
      <c r="DC42" s="709"/>
      <c r="DD42" s="634">
        <v>359088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21128</v>
      </c>
      <c r="CS43" s="657"/>
      <c r="CT43" s="657"/>
      <c r="CU43" s="657"/>
      <c r="CV43" s="657"/>
      <c r="CW43" s="657"/>
      <c r="CX43" s="657"/>
      <c r="CY43" s="658"/>
      <c r="CZ43" s="659">
        <v>0.2</v>
      </c>
      <c r="DA43" s="660"/>
      <c r="DB43" s="660"/>
      <c r="DC43" s="661"/>
      <c r="DD43" s="634">
        <v>21128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1140385</v>
      </c>
      <c r="CS44" s="626"/>
      <c r="CT44" s="626"/>
      <c r="CU44" s="626"/>
      <c r="CV44" s="626"/>
      <c r="CW44" s="626"/>
      <c r="CX44" s="626"/>
      <c r="CY44" s="627"/>
      <c r="CZ44" s="659">
        <v>11.1</v>
      </c>
      <c r="DA44" s="708"/>
      <c r="DB44" s="708"/>
      <c r="DC44" s="709"/>
      <c r="DD44" s="634">
        <v>359088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140967</v>
      </c>
      <c r="CS45" s="657"/>
      <c r="CT45" s="657"/>
      <c r="CU45" s="657"/>
      <c r="CV45" s="657"/>
      <c r="CW45" s="657"/>
      <c r="CX45" s="657"/>
      <c r="CY45" s="658"/>
      <c r="CZ45" s="659">
        <v>1.4</v>
      </c>
      <c r="DA45" s="660"/>
      <c r="DB45" s="660"/>
      <c r="DC45" s="661"/>
      <c r="DD45" s="634">
        <v>11931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986457</v>
      </c>
      <c r="CS46" s="626"/>
      <c r="CT46" s="626"/>
      <c r="CU46" s="626"/>
      <c r="CV46" s="626"/>
      <c r="CW46" s="626"/>
      <c r="CX46" s="626"/>
      <c r="CY46" s="627"/>
      <c r="CZ46" s="659">
        <v>9.6</v>
      </c>
      <c r="DA46" s="708"/>
      <c r="DB46" s="708"/>
      <c r="DC46" s="709"/>
      <c r="DD46" s="634">
        <v>334196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10236358</v>
      </c>
      <c r="CS49" s="693"/>
      <c r="CT49" s="693"/>
      <c r="CU49" s="693"/>
      <c r="CV49" s="693"/>
      <c r="CW49" s="693"/>
      <c r="CX49" s="693"/>
      <c r="CY49" s="720"/>
      <c r="CZ49" s="721">
        <v>100</v>
      </c>
      <c r="DA49" s="722"/>
      <c r="DB49" s="722"/>
      <c r="DC49" s="723"/>
      <c r="DD49" s="724">
        <v>7666731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10519</v>
      </c>
      <c r="R7" s="755"/>
      <c r="S7" s="755"/>
      <c r="T7" s="755"/>
      <c r="U7" s="755"/>
      <c r="V7" s="755">
        <v>10236</v>
      </c>
      <c r="W7" s="755"/>
      <c r="X7" s="755"/>
      <c r="Y7" s="755"/>
      <c r="Z7" s="755"/>
      <c r="AA7" s="755">
        <v>283</v>
      </c>
      <c r="AB7" s="755"/>
      <c r="AC7" s="755"/>
      <c r="AD7" s="755"/>
      <c r="AE7" s="756"/>
      <c r="AF7" s="757">
        <v>131</v>
      </c>
      <c r="AG7" s="758"/>
      <c r="AH7" s="758"/>
      <c r="AI7" s="758"/>
      <c r="AJ7" s="759"/>
      <c r="AK7" s="794"/>
      <c r="AL7" s="795"/>
      <c r="AM7" s="795"/>
      <c r="AN7" s="795"/>
      <c r="AO7" s="795"/>
      <c r="AP7" s="795">
        <v>7729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13</v>
      </c>
      <c r="CI7" s="792"/>
      <c r="CJ7" s="792"/>
      <c r="CK7" s="792"/>
      <c r="CL7" s="793"/>
      <c r="CM7" s="791">
        <v>190</v>
      </c>
      <c r="CN7" s="792"/>
      <c r="CO7" s="792"/>
      <c r="CP7" s="792"/>
      <c r="CQ7" s="793"/>
      <c r="CR7" s="791">
        <v>35</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14</v>
      </c>
      <c r="R8" s="779"/>
      <c r="S8" s="779"/>
      <c r="T8" s="779"/>
      <c r="U8" s="779"/>
      <c r="V8" s="779">
        <v>12</v>
      </c>
      <c r="W8" s="779"/>
      <c r="X8" s="779"/>
      <c r="Y8" s="779"/>
      <c r="Z8" s="779"/>
      <c r="AA8" s="779">
        <v>2</v>
      </c>
      <c r="AB8" s="779"/>
      <c r="AC8" s="779"/>
      <c r="AD8" s="779"/>
      <c r="AE8" s="780"/>
      <c r="AF8" s="781" t="s">
        <v>111</v>
      </c>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1">
        <v>0</v>
      </c>
      <c r="CI8" s="802"/>
      <c r="CJ8" s="802"/>
      <c r="CK8" s="802"/>
      <c r="CL8" s="803"/>
      <c r="CM8" s="801">
        <v>191</v>
      </c>
      <c r="CN8" s="802"/>
      <c r="CO8" s="802"/>
      <c r="CP8" s="802"/>
      <c r="CQ8" s="803"/>
      <c r="CR8" s="801">
        <v>2</v>
      </c>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f>Q7+Q8</f>
        <v>10533</v>
      </c>
      <c r="R23" s="814"/>
      <c r="S23" s="814"/>
      <c r="T23" s="814"/>
      <c r="U23" s="814"/>
      <c r="V23" s="814">
        <f>V7+V8</f>
        <v>10248</v>
      </c>
      <c r="W23" s="814"/>
      <c r="X23" s="814"/>
      <c r="Y23" s="814"/>
      <c r="Z23" s="814"/>
      <c r="AA23" s="814">
        <f>AA7+AA8</f>
        <v>285</v>
      </c>
      <c r="AB23" s="814"/>
      <c r="AC23" s="814"/>
      <c r="AD23" s="814"/>
      <c r="AE23" s="815"/>
      <c r="AF23" s="816">
        <v>131</v>
      </c>
      <c r="AG23" s="814"/>
      <c r="AH23" s="814"/>
      <c r="AI23" s="814"/>
      <c r="AJ23" s="817"/>
      <c r="AK23" s="818"/>
      <c r="AL23" s="819"/>
      <c r="AM23" s="819"/>
      <c r="AN23" s="819"/>
      <c r="AO23" s="819"/>
      <c r="AP23" s="814">
        <f>AP7+AP8</f>
        <v>7729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3727</v>
      </c>
      <c r="R28" s="843"/>
      <c r="S28" s="843"/>
      <c r="T28" s="843"/>
      <c r="U28" s="843"/>
      <c r="V28" s="843">
        <v>3642</v>
      </c>
      <c r="W28" s="843"/>
      <c r="X28" s="843"/>
      <c r="Y28" s="843"/>
      <c r="Z28" s="843"/>
      <c r="AA28" s="843">
        <v>85</v>
      </c>
      <c r="AB28" s="843"/>
      <c r="AC28" s="843"/>
      <c r="AD28" s="843"/>
      <c r="AE28" s="844"/>
      <c r="AF28" s="845">
        <v>85</v>
      </c>
      <c r="AG28" s="843"/>
      <c r="AH28" s="843"/>
      <c r="AI28" s="843"/>
      <c r="AJ28" s="846"/>
      <c r="AK28" s="847">
        <v>171</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2129</v>
      </c>
      <c r="R29" s="779"/>
      <c r="S29" s="779"/>
      <c r="T29" s="779"/>
      <c r="U29" s="779"/>
      <c r="V29" s="779">
        <v>2081</v>
      </c>
      <c r="W29" s="779"/>
      <c r="X29" s="779"/>
      <c r="Y29" s="779"/>
      <c r="Z29" s="779"/>
      <c r="AA29" s="779">
        <v>48</v>
      </c>
      <c r="AB29" s="779"/>
      <c r="AC29" s="779"/>
      <c r="AD29" s="779"/>
      <c r="AE29" s="780"/>
      <c r="AF29" s="781">
        <v>45</v>
      </c>
      <c r="AG29" s="782"/>
      <c r="AH29" s="782"/>
      <c r="AI29" s="782"/>
      <c r="AJ29" s="783"/>
      <c r="AK29" s="850">
        <v>292</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657</v>
      </c>
      <c r="R30" s="779"/>
      <c r="S30" s="779"/>
      <c r="T30" s="779"/>
      <c r="U30" s="779"/>
      <c r="V30" s="779">
        <v>644</v>
      </c>
      <c r="W30" s="779"/>
      <c r="X30" s="779"/>
      <c r="Y30" s="779"/>
      <c r="Z30" s="779"/>
      <c r="AA30" s="779">
        <v>13</v>
      </c>
      <c r="AB30" s="779"/>
      <c r="AC30" s="779"/>
      <c r="AD30" s="779"/>
      <c r="AE30" s="780"/>
      <c r="AF30" s="781">
        <v>13</v>
      </c>
      <c r="AG30" s="782"/>
      <c r="AH30" s="782"/>
      <c r="AI30" s="782"/>
      <c r="AJ30" s="783"/>
      <c r="AK30" s="850">
        <v>322</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22</v>
      </c>
      <c r="R31" s="779"/>
      <c r="S31" s="779"/>
      <c r="T31" s="779"/>
      <c r="U31" s="779"/>
      <c r="V31" s="779">
        <v>11</v>
      </c>
      <c r="W31" s="779"/>
      <c r="X31" s="779"/>
      <c r="Y31" s="779"/>
      <c r="Z31" s="779"/>
      <c r="AA31" s="779">
        <v>11</v>
      </c>
      <c r="AB31" s="779"/>
      <c r="AC31" s="779"/>
      <c r="AD31" s="779"/>
      <c r="AE31" s="780"/>
      <c r="AF31" s="781">
        <v>11</v>
      </c>
      <c r="AG31" s="782"/>
      <c r="AH31" s="782"/>
      <c r="AI31" s="782"/>
      <c r="AJ31" s="783"/>
      <c r="AK31" s="850">
        <v>7</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848</v>
      </c>
      <c r="R32" s="779"/>
      <c r="S32" s="779"/>
      <c r="T32" s="779"/>
      <c r="U32" s="779"/>
      <c r="V32" s="779">
        <v>931</v>
      </c>
      <c r="W32" s="779"/>
      <c r="X32" s="779"/>
      <c r="Y32" s="779"/>
      <c r="Z32" s="779"/>
      <c r="AA32" s="779">
        <v>-83</v>
      </c>
      <c r="AB32" s="779"/>
      <c r="AC32" s="779"/>
      <c r="AD32" s="779"/>
      <c r="AE32" s="780"/>
      <c r="AF32" s="781">
        <v>84</v>
      </c>
      <c r="AG32" s="782"/>
      <c r="AH32" s="782"/>
      <c r="AI32" s="782"/>
      <c r="AJ32" s="783"/>
      <c r="AK32" s="850">
        <v>5</v>
      </c>
      <c r="AL32" s="851"/>
      <c r="AM32" s="851"/>
      <c r="AN32" s="851"/>
      <c r="AO32" s="851"/>
      <c r="AP32" s="851">
        <v>641</v>
      </c>
      <c r="AQ32" s="851"/>
      <c r="AR32" s="851"/>
      <c r="AS32" s="851"/>
      <c r="AT32" s="851"/>
      <c r="AU32" s="851">
        <v>1</v>
      </c>
      <c r="AV32" s="851"/>
      <c r="AW32" s="851"/>
      <c r="AX32" s="851"/>
      <c r="AY32" s="851"/>
      <c r="AZ32" s="852"/>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1087</v>
      </c>
      <c r="R33" s="779"/>
      <c r="S33" s="779"/>
      <c r="T33" s="779"/>
      <c r="U33" s="779"/>
      <c r="V33" s="779">
        <v>1166</v>
      </c>
      <c r="W33" s="779"/>
      <c r="X33" s="779"/>
      <c r="Y33" s="779"/>
      <c r="Z33" s="779"/>
      <c r="AA33" s="779">
        <v>-79</v>
      </c>
      <c r="AB33" s="779"/>
      <c r="AC33" s="779"/>
      <c r="AD33" s="779"/>
      <c r="AE33" s="780"/>
      <c r="AF33" s="781">
        <v>189</v>
      </c>
      <c r="AG33" s="782"/>
      <c r="AH33" s="782"/>
      <c r="AI33" s="782"/>
      <c r="AJ33" s="783"/>
      <c r="AK33" s="850">
        <v>257</v>
      </c>
      <c r="AL33" s="851"/>
      <c r="AM33" s="851"/>
      <c r="AN33" s="851"/>
      <c r="AO33" s="851"/>
      <c r="AP33" s="851">
        <v>5091</v>
      </c>
      <c r="AQ33" s="851"/>
      <c r="AR33" s="851"/>
      <c r="AS33" s="851"/>
      <c r="AT33" s="851"/>
      <c r="AU33" s="851">
        <v>2027</v>
      </c>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f>AF28+AF29+AF30+AF31+AF32+AF33</f>
        <v>427</v>
      </c>
      <c r="AG63" s="862"/>
      <c r="AH63" s="862"/>
      <c r="AI63" s="862"/>
      <c r="AJ63" s="863"/>
      <c r="AK63" s="864"/>
      <c r="AL63" s="859"/>
      <c r="AM63" s="859"/>
      <c r="AN63" s="859"/>
      <c r="AO63" s="859"/>
      <c r="AP63" s="862">
        <f>AP28+AP29+AP30+AP31+AP32+AP33</f>
        <v>5732</v>
      </c>
      <c r="AQ63" s="862"/>
      <c r="AR63" s="862"/>
      <c r="AS63" s="862"/>
      <c r="AT63" s="862"/>
      <c r="AU63" s="862">
        <f>AU28+AU29+AU30+AU31+AU32+AU33</f>
        <v>2028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533</v>
      </c>
      <c r="C68" s="890"/>
      <c r="D68" s="890"/>
      <c r="E68" s="890"/>
      <c r="F68" s="890"/>
      <c r="G68" s="890"/>
      <c r="H68" s="890"/>
      <c r="I68" s="890"/>
      <c r="J68" s="890"/>
      <c r="K68" s="890"/>
      <c r="L68" s="890"/>
      <c r="M68" s="890"/>
      <c r="N68" s="890"/>
      <c r="O68" s="890"/>
      <c r="P68" s="891"/>
      <c r="Q68" s="892">
        <v>15052</v>
      </c>
      <c r="R68" s="886"/>
      <c r="S68" s="886"/>
      <c r="T68" s="886"/>
      <c r="U68" s="886"/>
      <c r="V68" s="886">
        <v>12500</v>
      </c>
      <c r="W68" s="886"/>
      <c r="X68" s="886"/>
      <c r="Y68" s="886"/>
      <c r="Z68" s="886"/>
      <c r="AA68" s="886">
        <v>2552</v>
      </c>
      <c r="AB68" s="886"/>
      <c r="AC68" s="886"/>
      <c r="AD68" s="886"/>
      <c r="AE68" s="886"/>
      <c r="AF68" s="886">
        <v>2552</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534</v>
      </c>
      <c r="C69" s="894"/>
      <c r="D69" s="894"/>
      <c r="E69" s="894"/>
      <c r="F69" s="894"/>
      <c r="G69" s="894"/>
      <c r="H69" s="894"/>
      <c r="I69" s="894"/>
      <c r="J69" s="894"/>
      <c r="K69" s="894"/>
      <c r="L69" s="894"/>
      <c r="M69" s="894"/>
      <c r="N69" s="894"/>
      <c r="O69" s="894"/>
      <c r="P69" s="895"/>
      <c r="Q69" s="896">
        <v>130</v>
      </c>
      <c r="R69" s="851"/>
      <c r="S69" s="851"/>
      <c r="T69" s="851"/>
      <c r="U69" s="851"/>
      <c r="V69" s="851">
        <v>123</v>
      </c>
      <c r="W69" s="851"/>
      <c r="X69" s="851"/>
      <c r="Y69" s="851"/>
      <c r="Z69" s="851"/>
      <c r="AA69" s="851">
        <v>7</v>
      </c>
      <c r="AB69" s="851"/>
      <c r="AC69" s="851"/>
      <c r="AD69" s="851"/>
      <c r="AE69" s="851"/>
      <c r="AF69" s="851">
        <v>7</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535</v>
      </c>
      <c r="C70" s="894"/>
      <c r="D70" s="894"/>
      <c r="E70" s="894"/>
      <c r="F70" s="894"/>
      <c r="G70" s="894"/>
      <c r="H70" s="894"/>
      <c r="I70" s="894"/>
      <c r="J70" s="894"/>
      <c r="K70" s="894"/>
      <c r="L70" s="894"/>
      <c r="M70" s="894"/>
      <c r="N70" s="894"/>
      <c r="O70" s="894"/>
      <c r="P70" s="895"/>
      <c r="Q70" s="896">
        <v>11</v>
      </c>
      <c r="R70" s="851"/>
      <c r="S70" s="851"/>
      <c r="T70" s="851"/>
      <c r="U70" s="851"/>
      <c r="V70" s="851">
        <v>10</v>
      </c>
      <c r="W70" s="851"/>
      <c r="X70" s="851"/>
      <c r="Y70" s="851"/>
      <c r="Z70" s="851"/>
      <c r="AA70" s="851">
        <v>1</v>
      </c>
      <c r="AB70" s="851"/>
      <c r="AC70" s="851"/>
      <c r="AD70" s="851"/>
      <c r="AE70" s="851"/>
      <c r="AF70" s="851">
        <v>1</v>
      </c>
      <c r="AG70" s="851"/>
      <c r="AH70" s="851"/>
      <c r="AI70" s="851"/>
      <c r="AJ70" s="851"/>
      <c r="AK70" s="851">
        <v>1</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536</v>
      </c>
      <c r="C71" s="894"/>
      <c r="D71" s="894"/>
      <c r="E71" s="894"/>
      <c r="F71" s="894"/>
      <c r="G71" s="894"/>
      <c r="H71" s="894"/>
      <c r="I71" s="894"/>
      <c r="J71" s="894"/>
      <c r="K71" s="894"/>
      <c r="L71" s="894"/>
      <c r="M71" s="894"/>
      <c r="N71" s="894"/>
      <c r="O71" s="894"/>
      <c r="P71" s="895"/>
      <c r="Q71" s="896">
        <v>212</v>
      </c>
      <c r="R71" s="851"/>
      <c r="S71" s="851"/>
      <c r="T71" s="851"/>
      <c r="U71" s="851"/>
      <c r="V71" s="851">
        <v>190</v>
      </c>
      <c r="W71" s="851"/>
      <c r="X71" s="851"/>
      <c r="Y71" s="851"/>
      <c r="Z71" s="851"/>
      <c r="AA71" s="851">
        <v>22</v>
      </c>
      <c r="AB71" s="851"/>
      <c r="AC71" s="851"/>
      <c r="AD71" s="851"/>
      <c r="AE71" s="851"/>
      <c r="AF71" s="851">
        <v>22</v>
      </c>
      <c r="AG71" s="851"/>
      <c r="AH71" s="851"/>
      <c r="AI71" s="851"/>
      <c r="AJ71" s="851"/>
      <c r="AK71" s="851"/>
      <c r="AL71" s="851"/>
      <c r="AM71" s="851"/>
      <c r="AN71" s="851"/>
      <c r="AO71" s="851"/>
      <c r="AP71" s="851">
        <v>131</v>
      </c>
      <c r="AQ71" s="851"/>
      <c r="AR71" s="851"/>
      <c r="AS71" s="851"/>
      <c r="AT71" s="851"/>
      <c r="AU71" s="851">
        <v>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537</v>
      </c>
      <c r="C72" s="894"/>
      <c r="D72" s="894"/>
      <c r="E72" s="894"/>
      <c r="F72" s="894"/>
      <c r="G72" s="894"/>
      <c r="H72" s="894"/>
      <c r="I72" s="894"/>
      <c r="J72" s="894"/>
      <c r="K72" s="894"/>
      <c r="L72" s="894"/>
      <c r="M72" s="894"/>
      <c r="N72" s="894"/>
      <c r="O72" s="894"/>
      <c r="P72" s="895"/>
      <c r="Q72" s="896">
        <v>495</v>
      </c>
      <c r="R72" s="851"/>
      <c r="S72" s="851"/>
      <c r="T72" s="851"/>
      <c r="U72" s="851"/>
      <c r="V72" s="851">
        <v>347</v>
      </c>
      <c r="W72" s="851"/>
      <c r="X72" s="851"/>
      <c r="Y72" s="851"/>
      <c r="Z72" s="851"/>
      <c r="AA72" s="851">
        <v>148</v>
      </c>
      <c r="AB72" s="851"/>
      <c r="AC72" s="851"/>
      <c r="AD72" s="851"/>
      <c r="AE72" s="851"/>
      <c r="AF72" s="851">
        <v>148</v>
      </c>
      <c r="AG72" s="851"/>
      <c r="AH72" s="851"/>
      <c r="AI72" s="851"/>
      <c r="AJ72" s="851"/>
      <c r="AK72" s="851">
        <v>176</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538</v>
      </c>
      <c r="C73" s="894"/>
      <c r="D73" s="894"/>
      <c r="E73" s="894"/>
      <c r="F73" s="894"/>
      <c r="G73" s="894"/>
      <c r="H73" s="894"/>
      <c r="I73" s="894"/>
      <c r="J73" s="894"/>
      <c r="K73" s="894"/>
      <c r="L73" s="894"/>
      <c r="M73" s="894"/>
      <c r="N73" s="894"/>
      <c r="O73" s="894"/>
      <c r="P73" s="895"/>
      <c r="Q73" s="896">
        <v>707526</v>
      </c>
      <c r="R73" s="851"/>
      <c r="S73" s="851"/>
      <c r="T73" s="851"/>
      <c r="U73" s="851"/>
      <c r="V73" s="851">
        <v>687045</v>
      </c>
      <c r="W73" s="851"/>
      <c r="X73" s="851"/>
      <c r="Y73" s="851"/>
      <c r="Z73" s="851"/>
      <c r="AA73" s="851">
        <v>20481</v>
      </c>
      <c r="AB73" s="851"/>
      <c r="AC73" s="851"/>
      <c r="AD73" s="851"/>
      <c r="AE73" s="851"/>
      <c r="AF73" s="851">
        <v>20481</v>
      </c>
      <c r="AG73" s="851"/>
      <c r="AH73" s="851"/>
      <c r="AI73" s="851"/>
      <c r="AJ73" s="851"/>
      <c r="AK73" s="851">
        <v>3255</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539</v>
      </c>
      <c r="C74" s="894"/>
      <c r="D74" s="894"/>
      <c r="E74" s="894"/>
      <c r="F74" s="894"/>
      <c r="G74" s="894"/>
      <c r="H74" s="894"/>
      <c r="I74" s="894"/>
      <c r="J74" s="894"/>
      <c r="K74" s="894"/>
      <c r="L74" s="894"/>
      <c r="M74" s="894"/>
      <c r="N74" s="894"/>
      <c r="O74" s="894"/>
      <c r="P74" s="895"/>
      <c r="Q74" s="896">
        <v>2907</v>
      </c>
      <c r="R74" s="851"/>
      <c r="S74" s="851"/>
      <c r="T74" s="851"/>
      <c r="U74" s="851"/>
      <c r="V74" s="851">
        <v>2818</v>
      </c>
      <c r="W74" s="851"/>
      <c r="X74" s="851"/>
      <c r="Y74" s="851"/>
      <c r="Z74" s="851"/>
      <c r="AA74" s="851">
        <v>89</v>
      </c>
      <c r="AB74" s="851"/>
      <c r="AC74" s="851"/>
      <c r="AD74" s="851"/>
      <c r="AE74" s="851"/>
      <c r="AF74" s="851">
        <v>89</v>
      </c>
      <c r="AG74" s="851"/>
      <c r="AH74" s="851"/>
      <c r="AI74" s="851"/>
      <c r="AJ74" s="851"/>
      <c r="AK74" s="851"/>
      <c r="AL74" s="851"/>
      <c r="AM74" s="851"/>
      <c r="AN74" s="851"/>
      <c r="AO74" s="851"/>
      <c r="AP74" s="851">
        <v>6055</v>
      </c>
      <c r="AQ74" s="851"/>
      <c r="AR74" s="851"/>
      <c r="AS74" s="851"/>
      <c r="AT74" s="851"/>
      <c r="AU74" s="851">
        <v>975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AF68+AF69+AF70+AF71+AF72+AF73+AF74</f>
        <v>23300</v>
      </c>
      <c r="AG88" s="862"/>
      <c r="AH88" s="862"/>
      <c r="AI88" s="862"/>
      <c r="AJ88" s="862"/>
      <c r="AK88" s="859"/>
      <c r="AL88" s="859"/>
      <c r="AM88" s="859"/>
      <c r="AN88" s="859"/>
      <c r="AO88" s="859"/>
      <c r="AP88" s="862">
        <f>AP68+AP69+AP70+AP71+AP72+AP73+AP74</f>
        <v>6186</v>
      </c>
      <c r="AQ88" s="862"/>
      <c r="AR88" s="862"/>
      <c r="AS88" s="862"/>
      <c r="AT88" s="862"/>
      <c r="AU88" s="862">
        <f>AU68+AU69+AU70+AU71+AU72+AU73+AU74</f>
        <v>977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37</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286</v>
      </c>
      <c r="AG109" s="915"/>
      <c r="AH109" s="915"/>
      <c r="AI109" s="915"/>
      <c r="AJ109" s="916"/>
      <c r="AK109" s="914" t="s">
        <v>285</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286</v>
      </c>
      <c r="BW109" s="915"/>
      <c r="BX109" s="915"/>
      <c r="BY109" s="915"/>
      <c r="BZ109" s="916"/>
      <c r="CA109" s="914" t="s">
        <v>285</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286</v>
      </c>
      <c r="DM109" s="915"/>
      <c r="DN109" s="915"/>
      <c r="DO109" s="915"/>
      <c r="DP109" s="916"/>
      <c r="DQ109" s="914" t="s">
        <v>285</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713484</v>
      </c>
      <c r="AB110" s="922"/>
      <c r="AC110" s="922"/>
      <c r="AD110" s="922"/>
      <c r="AE110" s="923"/>
      <c r="AF110" s="924">
        <v>678205</v>
      </c>
      <c r="AG110" s="922"/>
      <c r="AH110" s="922"/>
      <c r="AI110" s="922"/>
      <c r="AJ110" s="923"/>
      <c r="AK110" s="924">
        <v>672421</v>
      </c>
      <c r="AL110" s="922"/>
      <c r="AM110" s="922"/>
      <c r="AN110" s="922"/>
      <c r="AO110" s="923"/>
      <c r="AP110" s="925">
        <v>11.7</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7363131</v>
      </c>
      <c r="BR110" s="957"/>
      <c r="BS110" s="957"/>
      <c r="BT110" s="957"/>
      <c r="BU110" s="957"/>
      <c r="BV110" s="957">
        <v>7604004</v>
      </c>
      <c r="BW110" s="957"/>
      <c r="BX110" s="957"/>
      <c r="BY110" s="957"/>
      <c r="BZ110" s="957"/>
      <c r="CA110" s="957">
        <v>7728833</v>
      </c>
      <c r="CB110" s="957"/>
      <c r="CC110" s="957"/>
      <c r="CD110" s="957"/>
      <c r="CE110" s="957"/>
      <c r="CF110" s="971">
        <v>134.9</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765050</v>
      </c>
      <c r="BR111" s="950"/>
      <c r="BS111" s="950"/>
      <c r="BT111" s="950"/>
      <c r="BU111" s="950"/>
      <c r="BV111" s="950">
        <v>686869</v>
      </c>
      <c r="BW111" s="950"/>
      <c r="BX111" s="950"/>
      <c r="BY111" s="950"/>
      <c r="BZ111" s="950"/>
      <c r="CA111" s="950">
        <v>610021</v>
      </c>
      <c r="CB111" s="950"/>
      <c r="CC111" s="950"/>
      <c r="CD111" s="950"/>
      <c r="CE111" s="950"/>
      <c r="CF111" s="944">
        <v>10.6</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2382117</v>
      </c>
      <c r="BR112" s="950"/>
      <c r="BS112" s="950"/>
      <c r="BT112" s="950"/>
      <c r="BU112" s="950"/>
      <c r="BV112" s="950">
        <v>2200698</v>
      </c>
      <c r="BW112" s="950"/>
      <c r="BX112" s="950"/>
      <c r="BY112" s="950"/>
      <c r="BZ112" s="950"/>
      <c r="CA112" s="950">
        <v>2027862</v>
      </c>
      <c r="CB112" s="950"/>
      <c r="CC112" s="950"/>
      <c r="CD112" s="950"/>
      <c r="CE112" s="950"/>
      <c r="CF112" s="944">
        <v>35.4</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249852</v>
      </c>
      <c r="AB113" s="964"/>
      <c r="AC113" s="964"/>
      <c r="AD113" s="964"/>
      <c r="AE113" s="965"/>
      <c r="AF113" s="966">
        <v>239010</v>
      </c>
      <c r="AG113" s="964"/>
      <c r="AH113" s="964"/>
      <c r="AI113" s="964"/>
      <c r="AJ113" s="965"/>
      <c r="AK113" s="966">
        <v>244744</v>
      </c>
      <c r="AL113" s="964"/>
      <c r="AM113" s="964"/>
      <c r="AN113" s="964"/>
      <c r="AO113" s="965"/>
      <c r="AP113" s="967">
        <v>4.3</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1318161</v>
      </c>
      <c r="BR113" s="950"/>
      <c r="BS113" s="950"/>
      <c r="BT113" s="950"/>
      <c r="BU113" s="950"/>
      <c r="BV113" s="950">
        <v>1148773</v>
      </c>
      <c r="BW113" s="950"/>
      <c r="BX113" s="950"/>
      <c r="BY113" s="950"/>
      <c r="BZ113" s="950"/>
      <c r="CA113" s="950">
        <v>976767</v>
      </c>
      <c r="CB113" s="950"/>
      <c r="CC113" s="950"/>
      <c r="CD113" s="950"/>
      <c r="CE113" s="950"/>
      <c r="CF113" s="944">
        <v>17</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188955</v>
      </c>
      <c r="AB114" s="989"/>
      <c r="AC114" s="989"/>
      <c r="AD114" s="989"/>
      <c r="AE114" s="990"/>
      <c r="AF114" s="991">
        <v>188951</v>
      </c>
      <c r="AG114" s="989"/>
      <c r="AH114" s="989"/>
      <c r="AI114" s="989"/>
      <c r="AJ114" s="990"/>
      <c r="AK114" s="991">
        <v>188948</v>
      </c>
      <c r="AL114" s="989"/>
      <c r="AM114" s="989"/>
      <c r="AN114" s="989"/>
      <c r="AO114" s="990"/>
      <c r="AP114" s="992">
        <v>3.3</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t="s">
        <v>111</v>
      </c>
      <c r="BR114" s="950"/>
      <c r="BS114" s="950"/>
      <c r="BT114" s="950"/>
      <c r="BU114" s="950"/>
      <c r="BV114" s="950" t="s">
        <v>111</v>
      </c>
      <c r="BW114" s="950"/>
      <c r="BX114" s="950"/>
      <c r="BY114" s="950"/>
      <c r="BZ114" s="950"/>
      <c r="CA114" s="950" t="s">
        <v>111</v>
      </c>
      <c r="CB114" s="950"/>
      <c r="CC114" s="950"/>
      <c r="CD114" s="950"/>
      <c r="CE114" s="950"/>
      <c r="CF114" s="944" t="s">
        <v>111</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408</v>
      </c>
      <c r="AB115" s="964"/>
      <c r="AC115" s="964"/>
      <c r="AD115" s="964"/>
      <c r="AE115" s="965"/>
      <c r="AF115" s="966">
        <v>395</v>
      </c>
      <c r="AG115" s="964"/>
      <c r="AH115" s="964"/>
      <c r="AI115" s="964"/>
      <c r="AJ115" s="965"/>
      <c r="AK115" s="966">
        <v>614</v>
      </c>
      <c r="AL115" s="964"/>
      <c r="AM115" s="964"/>
      <c r="AN115" s="964"/>
      <c r="AO115" s="965"/>
      <c r="AP115" s="967">
        <v>0</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v>5208</v>
      </c>
      <c r="BR115" s="950"/>
      <c r="BS115" s="950"/>
      <c r="BT115" s="950"/>
      <c r="BU115" s="950"/>
      <c r="BV115" s="950">
        <v>4475</v>
      </c>
      <c r="BW115" s="950"/>
      <c r="BX115" s="950"/>
      <c r="BY115" s="950"/>
      <c r="BZ115" s="950"/>
      <c r="CA115" s="950">
        <v>3741</v>
      </c>
      <c r="CB115" s="950"/>
      <c r="CC115" s="950"/>
      <c r="CD115" s="950"/>
      <c r="CE115" s="950"/>
      <c r="CF115" s="944">
        <v>0.1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1152699</v>
      </c>
      <c r="AB117" s="1007"/>
      <c r="AC117" s="1007"/>
      <c r="AD117" s="1007"/>
      <c r="AE117" s="1008"/>
      <c r="AF117" s="1009">
        <v>1106561</v>
      </c>
      <c r="AG117" s="1007"/>
      <c r="AH117" s="1007"/>
      <c r="AI117" s="1007"/>
      <c r="AJ117" s="1008"/>
      <c r="AK117" s="1009">
        <v>1106727</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286</v>
      </c>
      <c r="AG118" s="915"/>
      <c r="AH118" s="915"/>
      <c r="AI118" s="915"/>
      <c r="AJ118" s="916"/>
      <c r="AK118" s="914" t="s">
        <v>285</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11833667</v>
      </c>
      <c r="BR119" s="1028"/>
      <c r="BS119" s="1028"/>
      <c r="BT119" s="1028"/>
      <c r="BU119" s="1028"/>
      <c r="BV119" s="1028">
        <v>11644819</v>
      </c>
      <c r="BW119" s="1028"/>
      <c r="BX119" s="1028"/>
      <c r="BY119" s="1028"/>
      <c r="BZ119" s="1028"/>
      <c r="CA119" s="1028">
        <v>11347224</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765050</v>
      </c>
      <c r="DH119" s="1014"/>
      <c r="DI119" s="1014"/>
      <c r="DJ119" s="1014"/>
      <c r="DK119" s="1015"/>
      <c r="DL119" s="1013">
        <v>686869</v>
      </c>
      <c r="DM119" s="1014"/>
      <c r="DN119" s="1014"/>
      <c r="DO119" s="1014"/>
      <c r="DP119" s="1015"/>
      <c r="DQ119" s="1013">
        <v>610021</v>
      </c>
      <c r="DR119" s="1014"/>
      <c r="DS119" s="1014"/>
      <c r="DT119" s="1014"/>
      <c r="DU119" s="1015"/>
      <c r="DV119" s="1016">
        <v>10.6</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6024296</v>
      </c>
      <c r="BR120" s="957"/>
      <c r="BS120" s="957"/>
      <c r="BT120" s="957"/>
      <c r="BU120" s="957"/>
      <c r="BV120" s="957">
        <v>6299856</v>
      </c>
      <c r="BW120" s="957"/>
      <c r="BX120" s="957"/>
      <c r="BY120" s="957"/>
      <c r="BZ120" s="957"/>
      <c r="CA120" s="957">
        <v>6129416</v>
      </c>
      <c r="CB120" s="957"/>
      <c r="CC120" s="957"/>
      <c r="CD120" s="957"/>
      <c r="CE120" s="957"/>
      <c r="CF120" s="971">
        <v>107</v>
      </c>
      <c r="CG120" s="972"/>
      <c r="CH120" s="972"/>
      <c r="CI120" s="972"/>
      <c r="CJ120" s="972"/>
      <c r="CK120" s="1037" t="s">
        <v>435</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2375445</v>
      </c>
      <c r="DH120" s="957"/>
      <c r="DI120" s="957"/>
      <c r="DJ120" s="957"/>
      <c r="DK120" s="957"/>
      <c r="DL120" s="957">
        <v>2197590</v>
      </c>
      <c r="DM120" s="957"/>
      <c r="DN120" s="957"/>
      <c r="DO120" s="957"/>
      <c r="DP120" s="957"/>
      <c r="DQ120" s="957">
        <v>2026816</v>
      </c>
      <c r="DR120" s="957"/>
      <c r="DS120" s="957"/>
      <c r="DT120" s="957"/>
      <c r="DU120" s="957"/>
      <c r="DV120" s="958">
        <v>35.4</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891131</v>
      </c>
      <c r="BR121" s="950"/>
      <c r="BS121" s="950"/>
      <c r="BT121" s="950"/>
      <c r="BU121" s="950"/>
      <c r="BV121" s="950">
        <v>865560</v>
      </c>
      <c r="BW121" s="950"/>
      <c r="BX121" s="950"/>
      <c r="BY121" s="950"/>
      <c r="BZ121" s="950"/>
      <c r="CA121" s="950">
        <v>650381</v>
      </c>
      <c r="CB121" s="950"/>
      <c r="CC121" s="950"/>
      <c r="CD121" s="950"/>
      <c r="CE121" s="950"/>
      <c r="CF121" s="944">
        <v>11.4</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6672</v>
      </c>
      <c r="DH121" s="950"/>
      <c r="DI121" s="950"/>
      <c r="DJ121" s="950"/>
      <c r="DK121" s="950"/>
      <c r="DL121" s="950">
        <v>3108</v>
      </c>
      <c r="DM121" s="950"/>
      <c r="DN121" s="950"/>
      <c r="DO121" s="950"/>
      <c r="DP121" s="950"/>
      <c r="DQ121" s="950">
        <v>1046</v>
      </c>
      <c r="DR121" s="950"/>
      <c r="DS121" s="950"/>
      <c r="DT121" s="950"/>
      <c r="DU121" s="950"/>
      <c r="DV121" s="951">
        <v>0</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10690453</v>
      </c>
      <c r="BR122" s="1028"/>
      <c r="BS122" s="1028"/>
      <c r="BT122" s="1028"/>
      <c r="BU122" s="1028"/>
      <c r="BV122" s="1028">
        <v>10627072</v>
      </c>
      <c r="BW122" s="1028"/>
      <c r="BX122" s="1028"/>
      <c r="BY122" s="1028"/>
      <c r="BZ122" s="1028"/>
      <c r="CA122" s="1028">
        <v>10410402</v>
      </c>
      <c r="CB122" s="1028"/>
      <c r="CC122" s="1028"/>
      <c r="CD122" s="1028"/>
      <c r="CE122" s="1028"/>
      <c r="CF122" s="1048">
        <v>181.7</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17605880</v>
      </c>
      <c r="BR123" s="1096"/>
      <c r="BS123" s="1096"/>
      <c r="BT123" s="1096"/>
      <c r="BU123" s="1096"/>
      <c r="BV123" s="1096">
        <v>17792488</v>
      </c>
      <c r="BW123" s="1096"/>
      <c r="BX123" s="1096"/>
      <c r="BY123" s="1096"/>
      <c r="BZ123" s="1096"/>
      <c r="CA123" s="1096">
        <v>17190199</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408</v>
      </c>
      <c r="AB126" s="989"/>
      <c r="AC126" s="989"/>
      <c r="AD126" s="989"/>
      <c r="AE126" s="990"/>
      <c r="AF126" s="991">
        <v>395</v>
      </c>
      <c r="AG126" s="989"/>
      <c r="AH126" s="989"/>
      <c r="AI126" s="989"/>
      <c r="AJ126" s="990"/>
      <c r="AK126" s="991">
        <v>614</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75556</v>
      </c>
      <c r="AB128" s="1078"/>
      <c r="AC128" s="1078"/>
      <c r="AD128" s="1078"/>
      <c r="AE128" s="1079"/>
      <c r="AF128" s="1080">
        <v>77473</v>
      </c>
      <c r="AG128" s="1078"/>
      <c r="AH128" s="1078"/>
      <c r="AI128" s="1078"/>
      <c r="AJ128" s="1079"/>
      <c r="AK128" s="1080">
        <v>25916</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111</v>
      </c>
      <c r="BG128" s="1085"/>
      <c r="BH128" s="1085"/>
      <c r="BI128" s="1085"/>
      <c r="BJ128" s="1085"/>
      <c r="BK128" s="1085"/>
      <c r="BL128" s="1086"/>
      <c r="BM128" s="1084">
        <v>14.16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v>5208</v>
      </c>
      <c r="DH128" s="1070"/>
      <c r="DI128" s="1070"/>
      <c r="DJ128" s="1070"/>
      <c r="DK128" s="1070"/>
      <c r="DL128" s="1070">
        <v>4475</v>
      </c>
      <c r="DM128" s="1070"/>
      <c r="DN128" s="1070"/>
      <c r="DO128" s="1070"/>
      <c r="DP128" s="1070"/>
      <c r="DQ128" s="1070">
        <v>3741</v>
      </c>
      <c r="DR128" s="1070"/>
      <c r="DS128" s="1070"/>
      <c r="DT128" s="1070"/>
      <c r="DU128" s="1070"/>
      <c r="DV128" s="1071">
        <v>0.1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6599024</v>
      </c>
      <c r="AB129" s="989"/>
      <c r="AC129" s="989"/>
      <c r="AD129" s="989"/>
      <c r="AE129" s="990"/>
      <c r="AF129" s="991">
        <v>6771363</v>
      </c>
      <c r="AG129" s="989"/>
      <c r="AH129" s="989"/>
      <c r="AI129" s="989"/>
      <c r="AJ129" s="990"/>
      <c r="AK129" s="991">
        <v>6686444</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111</v>
      </c>
      <c r="BG129" s="1099"/>
      <c r="BH129" s="1099"/>
      <c r="BI129" s="1099"/>
      <c r="BJ129" s="1099"/>
      <c r="BK129" s="1099"/>
      <c r="BL129" s="1100"/>
      <c r="BM129" s="1098">
        <v>19.16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1051179</v>
      </c>
      <c r="AB130" s="989"/>
      <c r="AC130" s="989"/>
      <c r="AD130" s="989"/>
      <c r="AE130" s="990"/>
      <c r="AF130" s="991">
        <v>987409</v>
      </c>
      <c r="AG130" s="989"/>
      <c r="AH130" s="989"/>
      <c r="AI130" s="989"/>
      <c r="AJ130" s="990"/>
      <c r="AK130" s="991">
        <v>956968</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1.1000000000000001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5547845</v>
      </c>
      <c r="AB131" s="1014"/>
      <c r="AC131" s="1014"/>
      <c r="AD131" s="1014"/>
      <c r="AE131" s="1015"/>
      <c r="AF131" s="1013">
        <v>5783954</v>
      </c>
      <c r="AG131" s="1014"/>
      <c r="AH131" s="1014"/>
      <c r="AI131" s="1014"/>
      <c r="AJ131" s="1015"/>
      <c r="AK131" s="1013">
        <v>5729476</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0.46800153900000002</v>
      </c>
      <c r="AB132" s="1130"/>
      <c r="AC132" s="1130"/>
      <c r="AD132" s="1130"/>
      <c r="AE132" s="1131"/>
      <c r="AF132" s="1132">
        <v>0.72059701700000001</v>
      </c>
      <c r="AG132" s="1130"/>
      <c r="AH132" s="1130"/>
      <c r="AI132" s="1130"/>
      <c r="AJ132" s="1131"/>
      <c r="AK132" s="1132">
        <v>2.161506567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1.7</v>
      </c>
      <c r="AB133" s="1113"/>
      <c r="AC133" s="1113"/>
      <c r="AD133" s="1113"/>
      <c r="AE133" s="1114"/>
      <c r="AF133" s="1112">
        <v>1.1000000000000001</v>
      </c>
      <c r="AG133" s="1113"/>
      <c r="AH133" s="1113"/>
      <c r="AI133" s="1113"/>
      <c r="AJ133" s="1114"/>
      <c r="AK133" s="1112">
        <v>1.1000000000000001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sqref="A1:A1048576"/>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17" sqref="A17"/>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2288021</v>
      </c>
      <c r="L9" s="266">
        <v>72111</v>
      </c>
      <c r="M9" s="267">
        <v>55845</v>
      </c>
      <c r="N9" s="268">
        <v>29.1</v>
      </c>
    </row>
    <row r="10" spans="1:16" x14ac:dyDescent="0.15">
      <c r="A10" s="250"/>
      <c r="B10" s="246"/>
      <c r="C10" s="246"/>
      <c r="D10" s="246"/>
      <c r="E10" s="246"/>
      <c r="F10" s="246"/>
      <c r="G10" s="1152" t="s">
        <v>473</v>
      </c>
      <c r="H10" s="1153"/>
      <c r="I10" s="1153"/>
      <c r="J10" s="1154"/>
      <c r="K10" s="269">
        <v>310979</v>
      </c>
      <c r="L10" s="270">
        <v>9801</v>
      </c>
      <c r="M10" s="271">
        <v>5607</v>
      </c>
      <c r="N10" s="272">
        <v>74.8</v>
      </c>
    </row>
    <row r="11" spans="1:16" ht="13.5" customHeight="1" x14ac:dyDescent="0.15">
      <c r="A11" s="250"/>
      <c r="B11" s="246"/>
      <c r="C11" s="246"/>
      <c r="D11" s="246"/>
      <c r="E11" s="246"/>
      <c r="F11" s="246"/>
      <c r="G11" s="1152" t="s">
        <v>474</v>
      </c>
      <c r="H11" s="1153"/>
      <c r="I11" s="1153"/>
      <c r="J11" s="1154"/>
      <c r="K11" s="269">
        <v>28364</v>
      </c>
      <c r="L11" s="270">
        <v>894</v>
      </c>
      <c r="M11" s="271">
        <v>8384</v>
      </c>
      <c r="N11" s="272">
        <v>-89.3</v>
      </c>
    </row>
    <row r="12" spans="1:16" ht="13.5" customHeight="1" x14ac:dyDescent="0.15">
      <c r="A12" s="250"/>
      <c r="B12" s="246"/>
      <c r="C12" s="246"/>
      <c r="D12" s="246"/>
      <c r="E12" s="246"/>
      <c r="F12" s="246"/>
      <c r="G12" s="1152" t="s">
        <v>475</v>
      </c>
      <c r="H12" s="1153"/>
      <c r="I12" s="1153"/>
      <c r="J12" s="1154"/>
      <c r="K12" s="269" t="s">
        <v>476</v>
      </c>
      <c r="L12" s="270" t="s">
        <v>476</v>
      </c>
      <c r="M12" s="271">
        <v>147</v>
      </c>
      <c r="N12" s="272" t="s">
        <v>476</v>
      </c>
    </row>
    <row r="13" spans="1:16" ht="13.5" customHeight="1" x14ac:dyDescent="0.15">
      <c r="A13" s="250"/>
      <c r="B13" s="246"/>
      <c r="C13" s="246"/>
      <c r="D13" s="246"/>
      <c r="E13" s="246"/>
      <c r="F13" s="246"/>
      <c r="G13" s="1152" t="s">
        <v>477</v>
      </c>
      <c r="H13" s="1153"/>
      <c r="I13" s="1153"/>
      <c r="J13" s="1154"/>
      <c r="K13" s="269" t="s">
        <v>476</v>
      </c>
      <c r="L13" s="270" t="s">
        <v>476</v>
      </c>
      <c r="M13" s="271">
        <v>6</v>
      </c>
      <c r="N13" s="272" t="s">
        <v>476</v>
      </c>
    </row>
    <row r="14" spans="1:16" ht="13.5" customHeight="1" x14ac:dyDescent="0.15">
      <c r="A14" s="250"/>
      <c r="B14" s="246"/>
      <c r="C14" s="246"/>
      <c r="D14" s="246"/>
      <c r="E14" s="246"/>
      <c r="F14" s="246"/>
      <c r="G14" s="1152" t="s">
        <v>478</v>
      </c>
      <c r="H14" s="1153"/>
      <c r="I14" s="1153"/>
      <c r="J14" s="1154"/>
      <c r="K14" s="269">
        <v>67741</v>
      </c>
      <c r="L14" s="270">
        <v>2135</v>
      </c>
      <c r="M14" s="271">
        <v>2653</v>
      </c>
      <c r="N14" s="272">
        <v>-19.5</v>
      </c>
    </row>
    <row r="15" spans="1:16" ht="13.5" customHeight="1" x14ac:dyDescent="0.15">
      <c r="A15" s="250"/>
      <c r="B15" s="246"/>
      <c r="C15" s="246"/>
      <c r="D15" s="246"/>
      <c r="E15" s="246"/>
      <c r="F15" s="246"/>
      <c r="G15" s="1152" t="s">
        <v>479</v>
      </c>
      <c r="H15" s="1153"/>
      <c r="I15" s="1153"/>
      <c r="J15" s="1154"/>
      <c r="K15" s="269">
        <v>21128</v>
      </c>
      <c r="L15" s="270">
        <v>666</v>
      </c>
      <c r="M15" s="271">
        <v>1240</v>
      </c>
      <c r="N15" s="272">
        <v>-46.3</v>
      </c>
    </row>
    <row r="16" spans="1:16" x14ac:dyDescent="0.15">
      <c r="A16" s="250"/>
      <c r="B16" s="246"/>
      <c r="C16" s="246"/>
      <c r="D16" s="246"/>
      <c r="E16" s="246"/>
      <c r="F16" s="246"/>
      <c r="G16" s="1155" t="s">
        <v>480</v>
      </c>
      <c r="H16" s="1156"/>
      <c r="I16" s="1156"/>
      <c r="J16" s="1157"/>
      <c r="K16" s="270">
        <v>-191951</v>
      </c>
      <c r="L16" s="270">
        <v>-6050</v>
      </c>
      <c r="M16" s="271">
        <v>-5294</v>
      </c>
      <c r="N16" s="272">
        <v>14.3</v>
      </c>
    </row>
    <row r="17" spans="1:16" x14ac:dyDescent="0.15">
      <c r="A17" s="250"/>
      <c r="B17" s="246"/>
      <c r="C17" s="246"/>
      <c r="D17" s="246"/>
      <c r="E17" s="246"/>
      <c r="F17" s="246"/>
      <c r="G17" s="1155" t="s">
        <v>169</v>
      </c>
      <c r="H17" s="1156"/>
      <c r="I17" s="1156"/>
      <c r="J17" s="1157"/>
      <c r="K17" s="270">
        <v>2524282</v>
      </c>
      <c r="L17" s="270">
        <v>79558</v>
      </c>
      <c r="M17" s="271">
        <v>68586</v>
      </c>
      <c r="N17" s="272">
        <v>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7.5</v>
      </c>
      <c r="L21" s="283">
        <v>6.42</v>
      </c>
      <c r="M21" s="284">
        <v>1.08</v>
      </c>
      <c r="N21" s="251"/>
      <c r="O21" s="285"/>
      <c r="P21" s="281"/>
    </row>
    <row r="22" spans="1:16" s="286" customFormat="1" x14ac:dyDescent="0.15">
      <c r="A22" s="281"/>
      <c r="B22" s="251"/>
      <c r="C22" s="251"/>
      <c r="D22" s="251"/>
      <c r="E22" s="251"/>
      <c r="F22" s="251"/>
      <c r="G22" s="1147" t="s">
        <v>486</v>
      </c>
      <c r="H22" s="1148"/>
      <c r="I22" s="1148"/>
      <c r="J22" s="1149"/>
      <c r="K22" s="287">
        <v>100.9</v>
      </c>
      <c r="L22" s="288">
        <v>97.3</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672421</v>
      </c>
      <c r="L32" s="296">
        <v>21193</v>
      </c>
      <c r="M32" s="297">
        <v>31128</v>
      </c>
      <c r="N32" s="298">
        <v>-31.9</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t="s">
        <v>476</v>
      </c>
      <c r="N34" s="298" t="s">
        <v>476</v>
      </c>
    </row>
    <row r="35" spans="1:16" ht="27" customHeight="1" x14ac:dyDescent="0.15">
      <c r="A35" s="250"/>
      <c r="B35" s="246"/>
      <c r="C35" s="246"/>
      <c r="D35" s="246"/>
      <c r="E35" s="246"/>
      <c r="F35" s="246"/>
      <c r="G35" s="1163" t="s">
        <v>493</v>
      </c>
      <c r="H35" s="1164"/>
      <c r="I35" s="1164"/>
      <c r="J35" s="1165"/>
      <c r="K35" s="296">
        <v>244744</v>
      </c>
      <c r="L35" s="296">
        <v>7714</v>
      </c>
      <c r="M35" s="297">
        <v>9784</v>
      </c>
      <c r="N35" s="298">
        <v>-21.2</v>
      </c>
    </row>
    <row r="36" spans="1:16" ht="27" customHeight="1" x14ac:dyDescent="0.15">
      <c r="A36" s="250"/>
      <c r="B36" s="246"/>
      <c r="C36" s="246"/>
      <c r="D36" s="246"/>
      <c r="E36" s="246"/>
      <c r="F36" s="246"/>
      <c r="G36" s="1163" t="s">
        <v>494</v>
      </c>
      <c r="H36" s="1164"/>
      <c r="I36" s="1164"/>
      <c r="J36" s="1165"/>
      <c r="K36" s="296">
        <v>188948</v>
      </c>
      <c r="L36" s="296">
        <v>5955</v>
      </c>
      <c r="M36" s="297">
        <v>2611</v>
      </c>
      <c r="N36" s="298">
        <v>128.1</v>
      </c>
    </row>
    <row r="37" spans="1:16" ht="13.5" customHeight="1" x14ac:dyDescent="0.15">
      <c r="A37" s="250"/>
      <c r="B37" s="246"/>
      <c r="C37" s="246"/>
      <c r="D37" s="246"/>
      <c r="E37" s="246"/>
      <c r="F37" s="246"/>
      <c r="G37" s="1163" t="s">
        <v>495</v>
      </c>
      <c r="H37" s="1164"/>
      <c r="I37" s="1164"/>
      <c r="J37" s="1165"/>
      <c r="K37" s="296">
        <v>614</v>
      </c>
      <c r="L37" s="296">
        <v>19</v>
      </c>
      <c r="M37" s="297">
        <v>1177</v>
      </c>
      <c r="N37" s="298">
        <v>-98.4</v>
      </c>
    </row>
    <row r="38" spans="1:16" ht="27" customHeight="1" x14ac:dyDescent="0.15">
      <c r="A38" s="250"/>
      <c r="B38" s="246"/>
      <c r="C38" s="246"/>
      <c r="D38" s="246"/>
      <c r="E38" s="246"/>
      <c r="F38" s="246"/>
      <c r="G38" s="1166" t="s">
        <v>496</v>
      </c>
      <c r="H38" s="1167"/>
      <c r="I38" s="1167"/>
      <c r="J38" s="1168"/>
      <c r="K38" s="299" t="s">
        <v>476</v>
      </c>
      <c r="L38" s="299" t="s">
        <v>476</v>
      </c>
      <c r="M38" s="300">
        <v>1</v>
      </c>
      <c r="N38" s="301" t="s">
        <v>476</v>
      </c>
      <c r="O38" s="295"/>
    </row>
    <row r="39" spans="1:16" x14ac:dyDescent="0.15">
      <c r="A39" s="250"/>
      <c r="B39" s="246"/>
      <c r="C39" s="246"/>
      <c r="D39" s="246"/>
      <c r="E39" s="246"/>
      <c r="F39" s="246"/>
      <c r="G39" s="1166" t="s">
        <v>497</v>
      </c>
      <c r="H39" s="1167"/>
      <c r="I39" s="1167"/>
      <c r="J39" s="1168"/>
      <c r="K39" s="302">
        <v>-25916</v>
      </c>
      <c r="L39" s="302">
        <v>-817</v>
      </c>
      <c r="M39" s="303">
        <v>-3247</v>
      </c>
      <c r="N39" s="304">
        <v>-74.8</v>
      </c>
      <c r="O39" s="295"/>
    </row>
    <row r="40" spans="1:16" ht="27" customHeight="1" x14ac:dyDescent="0.15">
      <c r="A40" s="250"/>
      <c r="B40" s="246"/>
      <c r="C40" s="246"/>
      <c r="D40" s="246"/>
      <c r="E40" s="246"/>
      <c r="F40" s="246"/>
      <c r="G40" s="1163" t="s">
        <v>498</v>
      </c>
      <c r="H40" s="1164"/>
      <c r="I40" s="1164"/>
      <c r="J40" s="1165"/>
      <c r="K40" s="302">
        <v>-956968</v>
      </c>
      <c r="L40" s="302">
        <v>-30161</v>
      </c>
      <c r="M40" s="303">
        <v>-28558</v>
      </c>
      <c r="N40" s="304">
        <v>5.6</v>
      </c>
      <c r="O40" s="295"/>
    </row>
    <row r="41" spans="1:16" x14ac:dyDescent="0.15">
      <c r="A41" s="250"/>
      <c r="B41" s="246"/>
      <c r="C41" s="246"/>
      <c r="D41" s="246"/>
      <c r="E41" s="246"/>
      <c r="F41" s="246"/>
      <c r="G41" s="1169" t="s">
        <v>280</v>
      </c>
      <c r="H41" s="1170"/>
      <c r="I41" s="1170"/>
      <c r="J41" s="1171"/>
      <c r="K41" s="296">
        <v>123843</v>
      </c>
      <c r="L41" s="302">
        <v>3903</v>
      </c>
      <c r="M41" s="303">
        <v>12895</v>
      </c>
      <c r="N41" s="304">
        <v>-69.7</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913115</v>
      </c>
      <c r="J51" s="322">
        <v>28465</v>
      </c>
      <c r="K51" s="323">
        <v>105.7</v>
      </c>
      <c r="L51" s="324">
        <v>46819</v>
      </c>
      <c r="M51" s="325">
        <v>9.3000000000000007</v>
      </c>
      <c r="N51" s="326">
        <v>96.4</v>
      </c>
    </row>
    <row r="52" spans="1:14" x14ac:dyDescent="0.15">
      <c r="A52" s="250"/>
      <c r="B52" s="246"/>
      <c r="C52" s="246"/>
      <c r="D52" s="246"/>
      <c r="E52" s="246"/>
      <c r="F52" s="246"/>
      <c r="G52" s="327"/>
      <c r="H52" s="328" t="s">
        <v>509</v>
      </c>
      <c r="I52" s="329">
        <v>641160</v>
      </c>
      <c r="J52" s="330">
        <v>19987</v>
      </c>
      <c r="K52" s="331">
        <v>92</v>
      </c>
      <c r="L52" s="332">
        <v>24121</v>
      </c>
      <c r="M52" s="333">
        <v>9.5</v>
      </c>
      <c r="N52" s="334">
        <v>82.5</v>
      </c>
    </row>
    <row r="53" spans="1:14" x14ac:dyDescent="0.15">
      <c r="A53" s="250"/>
      <c r="B53" s="246"/>
      <c r="C53" s="246"/>
      <c r="D53" s="246"/>
      <c r="E53" s="246"/>
      <c r="F53" s="246"/>
      <c r="G53" s="312" t="s">
        <v>510</v>
      </c>
      <c r="H53" s="313"/>
      <c r="I53" s="321">
        <v>778958</v>
      </c>
      <c r="J53" s="322">
        <v>24402</v>
      </c>
      <c r="K53" s="323">
        <v>-14.3</v>
      </c>
      <c r="L53" s="324">
        <v>53270</v>
      </c>
      <c r="M53" s="325">
        <v>13.8</v>
      </c>
      <c r="N53" s="326">
        <v>-28.1</v>
      </c>
    </row>
    <row r="54" spans="1:14" x14ac:dyDescent="0.15">
      <c r="A54" s="250"/>
      <c r="B54" s="246"/>
      <c r="C54" s="246"/>
      <c r="D54" s="246"/>
      <c r="E54" s="246"/>
      <c r="F54" s="246"/>
      <c r="G54" s="327"/>
      <c r="H54" s="328" t="s">
        <v>509</v>
      </c>
      <c r="I54" s="329">
        <v>317362</v>
      </c>
      <c r="J54" s="330">
        <v>9942</v>
      </c>
      <c r="K54" s="331">
        <v>-50.3</v>
      </c>
      <c r="L54" s="332">
        <v>24316</v>
      </c>
      <c r="M54" s="333">
        <v>0.8</v>
      </c>
      <c r="N54" s="334">
        <v>-51.1</v>
      </c>
    </row>
    <row r="55" spans="1:14" x14ac:dyDescent="0.15">
      <c r="A55" s="250"/>
      <c r="B55" s="246"/>
      <c r="C55" s="246"/>
      <c r="D55" s="246"/>
      <c r="E55" s="246"/>
      <c r="F55" s="246"/>
      <c r="G55" s="312" t="s">
        <v>511</v>
      </c>
      <c r="H55" s="313"/>
      <c r="I55" s="321">
        <v>1368971</v>
      </c>
      <c r="J55" s="322">
        <v>43052</v>
      </c>
      <c r="K55" s="323">
        <v>76.400000000000006</v>
      </c>
      <c r="L55" s="324">
        <v>53292</v>
      </c>
      <c r="M55" s="325">
        <v>0</v>
      </c>
      <c r="N55" s="326">
        <v>76.400000000000006</v>
      </c>
    </row>
    <row r="56" spans="1:14" x14ac:dyDescent="0.15">
      <c r="A56" s="250"/>
      <c r="B56" s="246"/>
      <c r="C56" s="246"/>
      <c r="D56" s="246"/>
      <c r="E56" s="246"/>
      <c r="F56" s="246"/>
      <c r="G56" s="327"/>
      <c r="H56" s="328" t="s">
        <v>509</v>
      </c>
      <c r="I56" s="329">
        <v>947291</v>
      </c>
      <c r="J56" s="330">
        <v>29791</v>
      </c>
      <c r="K56" s="331">
        <v>199.6</v>
      </c>
      <c r="L56" s="332">
        <v>28900</v>
      </c>
      <c r="M56" s="333">
        <v>18.899999999999999</v>
      </c>
      <c r="N56" s="334">
        <v>180.7</v>
      </c>
    </row>
    <row r="57" spans="1:14" x14ac:dyDescent="0.15">
      <c r="A57" s="250"/>
      <c r="B57" s="246"/>
      <c r="C57" s="246"/>
      <c r="D57" s="246"/>
      <c r="E57" s="246"/>
      <c r="F57" s="246"/>
      <c r="G57" s="312" t="s">
        <v>512</v>
      </c>
      <c r="H57" s="313"/>
      <c r="I57" s="321">
        <v>803983</v>
      </c>
      <c r="J57" s="322">
        <v>25337</v>
      </c>
      <c r="K57" s="323">
        <v>-41.1</v>
      </c>
      <c r="L57" s="324">
        <v>49919</v>
      </c>
      <c r="M57" s="325">
        <v>-6.3</v>
      </c>
      <c r="N57" s="326">
        <v>-34.799999999999997</v>
      </c>
    </row>
    <row r="58" spans="1:14" x14ac:dyDescent="0.15">
      <c r="A58" s="250"/>
      <c r="B58" s="246"/>
      <c r="C58" s="246"/>
      <c r="D58" s="246"/>
      <c r="E58" s="246"/>
      <c r="F58" s="246"/>
      <c r="G58" s="327"/>
      <c r="H58" s="328" t="s">
        <v>509</v>
      </c>
      <c r="I58" s="329">
        <v>606416</v>
      </c>
      <c r="J58" s="330">
        <v>19111</v>
      </c>
      <c r="K58" s="331">
        <v>-35.799999999999997</v>
      </c>
      <c r="L58" s="332">
        <v>26398</v>
      </c>
      <c r="M58" s="333">
        <v>-8.6999999999999993</v>
      </c>
      <c r="N58" s="334">
        <v>-27.1</v>
      </c>
    </row>
    <row r="59" spans="1:14" x14ac:dyDescent="0.15">
      <c r="A59" s="250"/>
      <c r="B59" s="246"/>
      <c r="C59" s="246"/>
      <c r="D59" s="246"/>
      <c r="E59" s="246"/>
      <c r="F59" s="246"/>
      <c r="G59" s="312" t="s">
        <v>513</v>
      </c>
      <c r="H59" s="313"/>
      <c r="I59" s="321">
        <v>1140385</v>
      </c>
      <c r="J59" s="322">
        <v>35941</v>
      </c>
      <c r="K59" s="323">
        <v>41.9</v>
      </c>
      <c r="L59" s="324">
        <v>47738</v>
      </c>
      <c r="M59" s="325">
        <v>-4.4000000000000004</v>
      </c>
      <c r="N59" s="326">
        <v>46.3</v>
      </c>
    </row>
    <row r="60" spans="1:14" x14ac:dyDescent="0.15">
      <c r="A60" s="250"/>
      <c r="B60" s="246"/>
      <c r="C60" s="246"/>
      <c r="D60" s="246"/>
      <c r="E60" s="246"/>
      <c r="F60" s="246"/>
      <c r="G60" s="327"/>
      <c r="H60" s="328" t="s">
        <v>509</v>
      </c>
      <c r="I60" s="335">
        <v>986457</v>
      </c>
      <c r="J60" s="330">
        <v>31090</v>
      </c>
      <c r="K60" s="331">
        <v>62.7</v>
      </c>
      <c r="L60" s="332">
        <v>24937</v>
      </c>
      <c r="M60" s="333">
        <v>-5.5</v>
      </c>
      <c r="N60" s="334">
        <v>68.2</v>
      </c>
    </row>
    <row r="61" spans="1:14" x14ac:dyDescent="0.15">
      <c r="A61" s="250"/>
      <c r="B61" s="246"/>
      <c r="C61" s="246"/>
      <c r="D61" s="246"/>
      <c r="E61" s="246"/>
      <c r="F61" s="246"/>
      <c r="G61" s="312" t="s">
        <v>514</v>
      </c>
      <c r="H61" s="336"/>
      <c r="I61" s="337">
        <v>1001082</v>
      </c>
      <c r="J61" s="338">
        <v>31439</v>
      </c>
      <c r="K61" s="339">
        <v>33.700000000000003</v>
      </c>
      <c r="L61" s="340">
        <v>50208</v>
      </c>
      <c r="M61" s="341">
        <v>2.5</v>
      </c>
      <c r="N61" s="326">
        <v>31.2</v>
      </c>
    </row>
    <row r="62" spans="1:14" x14ac:dyDescent="0.15">
      <c r="A62" s="250"/>
      <c r="B62" s="246"/>
      <c r="C62" s="246"/>
      <c r="D62" s="246"/>
      <c r="E62" s="246"/>
      <c r="F62" s="246"/>
      <c r="G62" s="327"/>
      <c r="H62" s="328" t="s">
        <v>509</v>
      </c>
      <c r="I62" s="329">
        <v>699737</v>
      </c>
      <c r="J62" s="330">
        <v>21984</v>
      </c>
      <c r="K62" s="331">
        <v>53.6</v>
      </c>
      <c r="L62" s="332">
        <v>25734</v>
      </c>
      <c r="M62" s="333">
        <v>3</v>
      </c>
      <c r="N62" s="334">
        <v>50.6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G44" sqref="G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37.78</v>
      </c>
      <c r="G47" s="12">
        <v>40.85</v>
      </c>
      <c r="H47" s="12">
        <v>42.59</v>
      </c>
      <c r="I47" s="12">
        <v>41.94</v>
      </c>
      <c r="J47" s="13">
        <v>37.75</v>
      </c>
    </row>
    <row r="48" spans="2:10" ht="57.75" customHeight="1" x14ac:dyDescent="0.15">
      <c r="B48" s="14"/>
      <c r="C48" s="1174" t="s">
        <v>4</v>
      </c>
      <c r="D48" s="1174"/>
      <c r="E48" s="1175"/>
      <c r="F48" s="15">
        <v>4.8899999999999997</v>
      </c>
      <c r="G48" s="16">
        <v>4.62</v>
      </c>
      <c r="H48" s="16">
        <v>6.27</v>
      </c>
      <c r="I48" s="16">
        <v>5.45</v>
      </c>
      <c r="J48" s="17">
        <v>1.96</v>
      </c>
    </row>
    <row r="49" spans="2:10" ht="57.75" customHeight="1" thickBot="1" x14ac:dyDescent="0.2">
      <c r="B49" s="18"/>
      <c r="C49" s="1176" t="s">
        <v>5</v>
      </c>
      <c r="D49" s="1176"/>
      <c r="E49" s="1177"/>
      <c r="F49" s="19">
        <v>2.57</v>
      </c>
      <c r="G49" s="20">
        <v>4.03</v>
      </c>
      <c r="H49" s="20">
        <v>3</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2018-04-20T00:11:53Z</cp:lastPrinted>
  <dcterms:created xsi:type="dcterms:W3CDTF">2018-01-24T05:38:33Z</dcterms:created>
  <dcterms:modified xsi:type="dcterms:W3CDTF">2018-10-31T02:03:49Z</dcterms:modified>
</cp:coreProperties>
</file>