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BE37" i="9"/>
  <c r="AM37" i="9"/>
  <c r="U37" i="9"/>
  <c r="C37" i="9"/>
  <c r="BE36" i="9"/>
  <c r="AM36" i="9"/>
  <c r="C36" i="9"/>
  <c r="BE35" i="9"/>
  <c r="AM35" i="9"/>
  <c r="C35" i="9"/>
  <c r="CO34" i="9"/>
  <c r="CO35" i="9" s="1"/>
  <c r="CO36" i="9" s="1"/>
  <c r="CO37" i="9" s="1"/>
  <c r="BW34" i="9"/>
  <c r="BW35" i="9" s="1"/>
  <c r="BW36" i="9" s="1"/>
  <c r="BW37" i="9" s="1"/>
  <c r="BW38" i="9" s="1"/>
  <c r="BW39" i="9" s="1"/>
  <c r="BW40" i="9" s="1"/>
  <c r="U34" i="9"/>
  <c r="U35" i="9" s="1"/>
  <c r="C34" i="9"/>
  <c r="AM34" i="9" l="1"/>
  <c r="U36" i="9"/>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<sst xmlns="http://schemas.openxmlformats.org/spreadsheetml/2006/main" count="1066" uniqueCount="560">
  <si>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</si>
  <si>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</si>
  <si>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</si>
  <si>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</si>
  <si>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</si>
  <si>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</si>
  <si>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</si>
  <si>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</si>
  <si>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</si>
  <si>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</si>
  <si>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</si>
  <si>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</si>
  <si>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</si>
  <si>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</si>
  <si>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</si>
  <si>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</si>
  <si>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</si>
  <si>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</si>
  <si>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</si>
  <si>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</si>
  <si>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</si>
  <si>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</si>
  <si>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</si>
  <si>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</si>
  <si>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</si>
  <si>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</si>
  <si>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</si>
  <si>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</si>
  <si>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</si>
  <si>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</si>
  <si>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</si>
  <si>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</si>
  <si>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</si>
  <si>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</si>
  <si>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</si>
  <si>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</si>
  <si>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</si>
  <si>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</si>
  <si>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</si>
  <si>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</si>
  <si>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</si>
  <si>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</si>
  <si>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</si>
  <si>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</si>
  <si>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</si>
  <si>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</si>
  <si>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</si>
  <si>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</si>
  <si>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</si>
  <si>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</si>
  <si>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</si>
  <si>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</si>
  <si>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</si>
  <si>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</si>
  <si>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</si>
  <si>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</si>
  <si>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</si>
  <si>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</si>
  <si>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</si>
  <si>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</si>
  <si>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</si>
  <si>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</si>
  <si>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</si>
  <si>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</si>
  <si>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</si>
  <si>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</si>
  <si>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</si>
  <si>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</si>
  <si>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</si>
  <si>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</si>
  <si>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</si>
  <si>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</si>
  <si>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</si>
  <si>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</si>
  <si>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</si>
  <si>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</si>
  <si>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</si>
  <si>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</si>
  <si>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</si>
  <si>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</si>
  <si>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</si>
  <si>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</si>
  <si>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播磨町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</si>
  <si>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</si>
  <si>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</si>
  <si>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</si>
  <si>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</si>
  <si>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</si>
  <si>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</si>
  <si>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</si>
  <si>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</si>
  <si>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</si>
  <si>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</si>
  <si>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</si>
  <si>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</si>
  <si>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</si>
  <si>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</si>
  <si>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</si>
  <si>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</si>
  <si>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</si>
  <si>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</si>
  <si>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</si>
  <si>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</si>
  <si>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</si>
  <si>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</si>
  <si>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</si>
  <si>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</si>
  <si>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</si>
  <si>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</si>
  <si>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</si>
  <si>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</si>
  <si>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</si>
  <si>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</si>
  <si>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</si>
  <si>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</si>
  <si>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</si>
  <si>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</si>
  <si>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</si>
  <si>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</si>
  <si>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</si>
  <si>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</si>
  <si>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</si>
  <si>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</si>
  <si>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</si>
  <si>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</si>
  <si>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</si>
  <si>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</si>
  <si>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</si>
  <si>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</si>
  <si>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</si>
  <si>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</si>
  <si>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</si>
  <si>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</si>
  <si>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</si>
  <si>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</si>
  <si>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</si>
  <si>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</si>
  <si>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</si>
  <si>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</si>
  <si>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</si>
  <si>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</si>
  <si>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</si>
  <si>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</si>
  <si>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</si>
  <si>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</si>
  <si>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</si>
  <si>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</si>
  <si>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</si>
  <si>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</si>
  <si>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</si>
  <si>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</si>
  <si>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</si>
  <si>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</si>
  <si>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</si>
  <si>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</si>
  <si>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</si>
  <si>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</si>
  <si>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</si>
  <si>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</si>
  <si>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</si>
  <si>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</si>
  <si>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</si>
  <si>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</si>
  <si>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</si>
  <si>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</si>
  <si>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</si>
  <si>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</si>
  <si>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</si>
  <si>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</si>
  <si>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</si>
  <si>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</si>
  <si>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</si>
  <si>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</si>
  <si>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</si>
  <si>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</si>
  <si>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</si>
  <si>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</si>
  <si>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</si>
  <si>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</si>
  <si>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</si>
  <si>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</si>
  <si>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</si>
  <si>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</si>
  <si>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</si>
  <si>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</si>
  <si>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</si>
  <si>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</si>
  <si>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</si>
  <si>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</si>
  <si>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</si>
  <si>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</si>
  <si>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</si>
  <si>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</si>
  <si>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</si>
  <si>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</si>
  <si>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兵庫県播磨町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</si>
  <si>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</si>
  <si>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</si>
  <si>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</si>
  <si>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</si>
  <si>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</si>
  <si>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</si>
  <si>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</si>
  <si>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</si>
  <si>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</si>
  <si>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</si>
  <si>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</si>
  <si>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</si>
  <si>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</si>
  <si>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</si>
  <si>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</si>
  <si>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</si>
  <si>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</si>
  <si>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</si>
  <si>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</si>
  <si>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</si>
  <si>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</si>
  <si>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</si>
  <si>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</si>
  <si>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</si>
  <si>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</si>
  <si>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</si>
  <si>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</si>
  <si>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</si>
  <si>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</si>
  <si>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</si>
  <si>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</si>
  <si>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</si>
  <si>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</si>
  <si>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</si>
  <si>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</si>
  <si>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</si>
  <si>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</si>
  <si>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</si>
  <si>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</si>
  <si>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</si>
  <si>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</si>
  <si>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</si>
  <si>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</si>
  <si>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</si>
  <si>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</si>
  <si>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</si>
  <si>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</si>
  <si>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</si>
  <si>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</si>
  <si>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</si>
  <si>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</si>
  <si>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</si>
  <si>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</si>
  <si>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</si>
  <si>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</si>
  <si>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</si>
  <si>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</si>
  <si>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</si>
  <si>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</si>
  <si>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</si>
  <si>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</si>
  <si>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</si>
  <si>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</si>
  <si>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</si>
  <si>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</si>
  <si>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</si>
  <si>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</si>
  <si>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</si>
  <si>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</si>
  <si>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</si>
  <si>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</si>
  <si>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</si>
  <si>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</si>
  <si>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</si>
  <si>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</si>
  <si>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</si>
  <si>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</si>
  <si>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</si>
  <si>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</si>
  <si>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</si>
  <si>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</si>
  <si>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</si>
  <si>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</si>
  <si>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</si>
  <si>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</si>
  <si>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</si>
  <si>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</si>
  <si>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</si>
  <si>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</si>
  <si>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</si>
  <si>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</si>
  <si>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</si>
  <si>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</si>
  <si>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</si>
  <si>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</si>
  <si>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</si>
  <si>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</si>
  <si>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</si>
  <si>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</si>
  <si>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</si>
  <si>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</si>
  <si>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</si>
  <si>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</si>
  <si>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</si>
  <si>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</si>
  <si>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</si>
  <si>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</si>
  <si>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</si>
  <si>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</si>
  <si>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</si>
  <si>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</si>
  <si>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</si>
  <si>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</si>
  <si>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</si>
  <si>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</si>
  <si>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</si>
  <si>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</si>
  <si>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</si>
  <si>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</si>
  <si>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</si>
  <si>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</si>
  <si>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</si>
  <si>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</si>
  <si>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</si>
  <si>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</si>
  <si>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</si>
  <si>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</si>
  <si>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</si>
  <si>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</si>
  <si>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</si>
  <si>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</si>
  <si>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</si>
  <si>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</si>
  <si>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</si>
  <si>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</si>
  <si>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</si>
  <si>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</si>
  <si>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</si>
  <si>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</si>
  <si>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</si>
  <si>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</si>
  <si>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</si>
  <si>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</si>
  <si>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</si>
  <si>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</si>
  <si>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</si>
  <si>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</si>
  <si>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</si>
  <si>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兵庫県播磨町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</si>
  <si>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</si>
  <si>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</si>
  <si>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</si>
  <si>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</si>
  <si>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</si>
  <si>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</si>
  <si>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</si>
  <si>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</si>
  <si>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</si>
  <si>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</si>
  <si>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</si>
  <si>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</si>
  <si>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</si>
  <si>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</si>
  <si>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</si>
  <si>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</si>
  <si>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</si>
  <si>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</si>
  <si>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</si>
  <si>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</si>
  <si>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後期高齢者医療事業へ振替</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</si>
  <si>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</si>
  <si>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</si>
  <si>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</si>
  <si>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</si>
  <si>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</si>
  <si>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</si>
  <si>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</si>
  <si>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</si>
  <si>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</si>
  <si>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</si>
  <si>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</si>
  <si>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</si>
  <si>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</si>
  <si>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</si>
  <si>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</si>
  <si>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介護保険事業・事業勘定</t>
    <phoneticPr fontId="5"/>
  </si>
  <si>
    <t>後期高齢者医療事業</t>
    <phoneticPr fontId="5"/>
  </si>
  <si>
    <t>水道事業会計</t>
    <phoneticPr fontId="5"/>
  </si>
  <si>
    <t>法適用企業</t>
    <phoneticPr fontId="5"/>
  </si>
  <si>
    <t>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</si>
  <si>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</si>
  <si>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</si>
  <si>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</si>
  <si>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</si>
  <si>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</si>
  <si>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</si>
  <si>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</si>
  <si>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</si>
  <si>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</si>
  <si>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</si>
  <si>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</si>
  <si>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</si>
  <si>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</si>
  <si>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</si>
  <si>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</si>
  <si>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</si>
  <si>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</si>
  <si>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</si>
  <si>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</si>
  <si>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</si>
  <si>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</si>
  <si>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</si>
  <si>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</si>
  <si>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</si>
  <si>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</si>
  <si>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</si>
  <si>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</si>
  <si>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</si>
  <si>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</si>
  <si>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</si>
  <si>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</si>
  <si>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</si>
  <si>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</si>
  <si>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</si>
  <si>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</si>
  <si>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</si>
  <si>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</si>
  <si>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</si>
  <si>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</si>
  <si>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</si>
  <si>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</si>
  <si>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</si>
  <si>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</si>
  <si>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</si>
  <si>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</si>
  <si>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</si>
  <si>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</si>
  <si>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</si>
  <si>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</si>
  <si>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</si>
  <si>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</si>
  <si>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</si>
  <si>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</si>
  <si>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</si>
  <si>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</si>
  <si>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</si>
  <si>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</si>
  <si>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</si>
  <si>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</si>
  <si>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</si>
  <si>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</si>
  <si>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</si>
  <si>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</si>
  <si>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</si>
  <si>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</si>
  <si>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</si>
  <si>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</si>
  <si>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</si>
  <si>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</si>
  <si>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</si>
  <si>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</si>
  <si>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</si>
  <si>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</si>
  <si>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</si>
  <si>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</si>
  <si>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</si>
  <si>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</si>
  <si>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</si>
  <si>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</si>
  <si>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</si>
  <si>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</si>
  <si>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</si>
  <si>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</si>
  <si>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</si>
  <si>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</si>
  <si>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</si>
  <si>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</si>
  <si>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</si>
  <si>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</si>
  <si>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</si>
  <si>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</si>
  <si>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</si>
  <si>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</si>
  <si>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</si>
  <si>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</si>
  <si>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</si>
  <si>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</si>
  <si>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</si>
  <si>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</si>
  <si>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</si>
  <si>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</si>
  <si>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</si>
  <si>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</si>
  <si>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</si>
  <si>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</si>
  <si>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</si>
  <si>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</si>
  <si>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</si>
  <si>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</si>
  <si>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</si>
  <si>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</si>
  <si>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</si>
  <si>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</si>
  <si>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</si>
  <si>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</si>
  <si>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</si>
  <si>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</si>
  <si>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</si>
  <si>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</si>
  <si>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</si>
  <si>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</si>
  <si>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</si>
  <si>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</si>
  <si>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</si>
  <si>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</si>
  <si>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</si>
  <si>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</si>
  <si>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</si>
  <si>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</si>
  <si>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</si>
  <si>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</si>
  <si>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</si>
  <si>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</si>
  <si>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</si>
  <si>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</si>
  <si>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</si>
  <si>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</si>
  <si>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4.83</t>
  </si>
  <si>
    <t>▲ 11.67</t>
  </si>
  <si>
    <t>▲ 9.86</t>
  </si>
  <si>
    <t>▲ 9.73</t>
  </si>
  <si>
    <t>▲ 20.37</t>
  </si>
  <si>
    <t>水道事業会計</t>
  </si>
  <si>
    <t>国民健康保険事業・事業勘定</t>
  </si>
  <si>
    <t>一般会計</t>
  </si>
  <si>
    <t>介護保険事業・事業勘定</t>
  </si>
  <si>
    <t>後期高齢者医療事業</t>
  </si>
  <si>
    <t>後期高齢者医療事業へ振替</t>
  </si>
  <si>
    <t>下水道事業会計</t>
  </si>
  <si>
    <t>その他会計（赤字）</t>
  </si>
  <si>
    <t>その他会計（黒字）</t>
  </si>
  <si>
    <t>加古郡衛生事務組合</t>
    <rPh sb="0" eb="3">
      <t>カコグン</t>
    </rPh>
    <rPh sb="3" eb="5">
      <t>エイセイ</t>
    </rPh>
    <rPh sb="5" eb="7">
      <t>ジム</t>
    </rPh>
    <rPh sb="7" eb="9">
      <t>クミアイ</t>
    </rPh>
    <phoneticPr fontId="24"/>
  </si>
  <si>
    <t>兵庫県市町村職員退職手当組合</t>
    <rPh sb="0" eb="3">
      <t>ヒョウゴケン</t>
    </rPh>
    <rPh sb="3" eb="6">
      <t>シチョウソン</t>
    </rPh>
    <rPh sb="6" eb="8">
      <t>ショクイン</t>
    </rPh>
    <rPh sb="8" eb="10">
      <t>タイショク</t>
    </rPh>
    <rPh sb="10" eb="12">
      <t>テアテ</t>
    </rPh>
    <rPh sb="12" eb="14">
      <t>クミアイ</t>
    </rPh>
    <phoneticPr fontId="24"/>
  </si>
  <si>
    <t>兵庫県市町交通災害共済組合</t>
    <rPh sb="0" eb="3">
      <t>ヒョウゴケン</t>
    </rPh>
    <rPh sb="3" eb="5">
      <t>シチョウ</t>
    </rPh>
    <rPh sb="5" eb="7">
      <t>コウツウ</t>
    </rPh>
    <rPh sb="7" eb="9">
      <t>サイガイ</t>
    </rPh>
    <rPh sb="9" eb="11">
      <t>キョウサイ</t>
    </rPh>
    <rPh sb="11" eb="13">
      <t>クミアイ</t>
    </rPh>
    <phoneticPr fontId="24"/>
  </si>
  <si>
    <t>兵庫県町議会議員公務災害補償組合</t>
    <rPh sb="0" eb="3">
      <t>ヒョウゴケン</t>
    </rPh>
    <rPh sb="3" eb="4">
      <t>チョウ</t>
    </rPh>
    <rPh sb="4" eb="6">
      <t>ギカイ</t>
    </rPh>
    <rPh sb="6" eb="8">
      <t>ギイン</t>
    </rPh>
    <rPh sb="8" eb="10">
      <t>コウム</t>
    </rPh>
    <rPh sb="10" eb="12">
      <t>サイガイ</t>
    </rPh>
    <rPh sb="12" eb="14">
      <t>ホショウ</t>
    </rPh>
    <rPh sb="14" eb="16">
      <t>クミアイ</t>
    </rPh>
    <phoneticPr fontId="24"/>
  </si>
  <si>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4"/>
  </si>
  <si>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4"/>
  </si>
  <si>
    <t>東播磨農業共済事務組合</t>
    <rPh sb="0" eb="1">
      <t>ヒガシ</t>
    </rPh>
    <rPh sb="1" eb="3">
      <t>ハリマ</t>
    </rPh>
    <rPh sb="3" eb="5">
      <t>ノウギョウ</t>
    </rPh>
    <rPh sb="5" eb="7">
      <t>キョウサイ</t>
    </rPh>
    <rPh sb="7" eb="9">
      <t>ジム</t>
    </rPh>
    <rPh sb="9" eb="11">
      <t>クミアイ</t>
    </rPh>
    <phoneticPr fontId="24"/>
  </si>
  <si>
    <t>（財）播磨町臨海管理センター</t>
    <rPh sb="1" eb="2">
      <t>ザイ</t>
    </rPh>
    <rPh sb="3" eb="6">
      <t>ハリマチョウ</t>
    </rPh>
    <rPh sb="6" eb="8">
      <t>リンカイ</t>
    </rPh>
    <rPh sb="8" eb="10">
      <t>カンリ</t>
    </rPh>
    <phoneticPr fontId="5"/>
  </si>
  <si>
    <t>（財）加古川総合保健センター</t>
    <rPh sb="1" eb="2">
      <t>ザイ</t>
    </rPh>
    <rPh sb="3" eb="6">
      <t>カコガワ</t>
    </rPh>
    <rPh sb="6" eb="8">
      <t>ソウゴウ</t>
    </rPh>
    <rPh sb="8" eb="10">
      <t>ホケン</t>
    </rPh>
    <phoneticPr fontId="5"/>
  </si>
  <si>
    <t>（財）東播臨海救急医療協会</t>
    <rPh sb="1" eb="2">
      <t>ザイ</t>
    </rPh>
    <rPh sb="3" eb="4">
      <t>ヒガシ</t>
    </rPh>
    <rPh sb="4" eb="5">
      <t>ハリ</t>
    </rPh>
    <rPh sb="5" eb="7">
      <t>リンカイ</t>
    </rPh>
    <rPh sb="7" eb="9">
      <t>キュウキュウ</t>
    </rPh>
    <rPh sb="9" eb="11">
      <t>イリョウ</t>
    </rPh>
    <rPh sb="11" eb="13">
      <t>キョウカイ</t>
    </rPh>
    <phoneticPr fontId="5"/>
  </si>
  <si>
    <t>兵庫県町土地開発公社</t>
    <rPh sb="0" eb="3">
      <t>ヒョウゴケン</t>
    </rPh>
    <rPh sb="3" eb="4">
      <t>チョウ</t>
    </rPh>
    <rPh sb="4" eb="6">
      <t>トチ</t>
    </rPh>
    <rPh sb="6" eb="8">
      <t>カイハツ</t>
    </rPh>
    <rPh sb="8" eb="10">
      <t>コウシャ</t>
    </rPh>
    <phoneticPr fontId="5"/>
  </si>
  <si>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</si>
  <si>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</si>
  <si>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</si>
  <si>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</si>
  <si>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</si>
  <si>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xml:space="preserve">将来負担比率がマイナスとなっているため、グラフ上表示されていない。
今後は、公共施設やインフラの一斉更新時期が続き、その財源として起債も活用していくため、将来負担比率の悪化が見込まれるが、「施設等の老朽化」というもう一つの将来負担を低減するため長期的・計画的な更新・維持管理を行っていく。
</t>
    <rPh sb="0" eb="2">
      <t>ショウライ</t>
    </rPh>
    <rPh sb="2" eb="4">
      <t>フタン</t>
    </rPh>
    <rPh sb="4" eb="6">
      <t>ヒリツ</t>
    </rPh>
    <rPh sb="23" eb="24">
      <t>ジョウ</t>
    </rPh>
    <rPh sb="24" eb="26">
      <t>ヒョウジ</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</si>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</sst>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6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88" fontId="1"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0" xfId="34" applyFont="1" applyFill="1" applyBorder="1" applyAlignment="1">
      <alignment horizontal="center" vertical="center"/>
    </xf>
    <xf numFmtId="0" fontId="1" fillId="0" borderId="37" xfId="34" applyFont="1" applyFill="1" applyBorder="1" applyAlignment="1">
      <alignment horizontal="center" vertical="center"/>
    </xf>
    <xf numFmtId="178" fontId="0" fillId="0" borderId="34" xfId="34" applyNumberFormat="1" applyFont="1" applyFill="1" applyBorder="1" applyAlignment="1">
      <alignment horizontal="center" vertical="center"/>
    </xf>
    <xf numFmtId="0" fontId="1" fillId="0" borderId="38" xfId="34" applyFont="1" applyFill="1" applyBorder="1" applyAlignment="1">
      <alignment horizontal="center" vertical="center"/>
    </xf>
    <xf numFmtId="0" fontId="1" fillId="0" borderId="60" xfId="34" applyFont="1" applyFill="1" applyBorder="1" applyAlignment="1">
      <alignment horizontal="center" vertical="center"/>
    </xf>
    <xf numFmtId="188" fontId="1" fillId="5" borderId="34"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41" xfId="34" applyFont="1" applyFill="1" applyBorder="1" applyAlignment="1">
      <alignment horizontal="center" vertical="center"/>
    </xf>
    <xf numFmtId="188" fontId="1" fillId="5" borderId="45" xfId="35" applyNumberFormat="1" applyFont="1" applyFill="1" applyBorder="1" applyAlignment="1">
      <alignment horizontal="center" vertical="center"/>
    </xf>
    <xf numFmtId="179" fontId="1" fillId="5" borderId="40"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9" fontId="1" fillId="5" borderId="38"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34" xfId="35" applyNumberFormat="1" applyFont="1" applyFill="1" applyBorder="1" applyAlignment="1">
      <alignment horizontal="center" vertical="center" wrapText="1"/>
    </xf>
    <xf numFmtId="0" fontId="1" fillId="0" borderId="42"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39" xfId="34" applyFont="1" applyFill="1" applyBorder="1" applyAlignment="1">
      <alignment horizontal="center" vertical="center"/>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0" fontId="1" fillId="0" borderId="40"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46"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1" xfId="34" applyFont="1" applyFill="1" applyBorder="1" applyAlignment="1" applyProtection="1">
      <alignment horizontal="left" vertical="top" wrapText="1"/>
      <protection locked="0"/>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0" xfId="35" applyNumberFormat="1" applyFont="1" applyFill="1" applyBorder="1" applyAlignment="1">
      <alignment vertical="center" wrapText="1"/>
    </xf>
    <xf numFmtId="0" fontId="1" fillId="0" borderId="40"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28639</c:v>
                </c:pt>
                <c:pt idx="1">
                  <c:v>23464</c:v>
                </c:pt>
                <c:pt idx="2">
                  <c:v>44057</c:v>
                </c:pt>
                <c:pt idx="3">
                  <c:v>38816</c:v>
                </c:pt>
                <c:pt idx="4">
                  <c:v>43742</c:v>
                </c:pt>
              </c:numCache>
            </c:numRef>
          </c:val>
          <c:smooth val="0"/>
        </c:ser>
        <c:dLbls>
          <c:showLegendKey val="0"/>
          <c:showVal val="0"/>
          <c:showCatName val="0"/>
          <c:showSerName val="0"/>
          <c:showPercent val="0"/>
          <c:showBubbleSize val="0"/>
        </c:dLbls>
        <c:marker val="1"/>
        <c:smooth val="0"/>
        <c:axId val="124105472"/>
        <c:axId val="124107392"/>
      </c:lineChart>
      <c:catAx>
        <c:axId val="1241054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107392"/>
        <c:crosses val="autoZero"/>
        <c:auto val="1"/>
        <c:lblAlgn val="ctr"/>
        <c:lblOffset val="100"/>
        <c:tickLblSkip val="1"/>
        <c:tickMarkSkip val="1"/>
        <c:noMultiLvlLbl val="0"/>
      </c:catAx>
      <c:valAx>
        <c:axId val="12410739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105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10.51</c:v>
                </c:pt>
                <c:pt idx="1">
                  <c:v>9.65</c:v>
                </c:pt>
                <c:pt idx="2">
                  <c:v>11.45</c:v>
                </c:pt>
                <c:pt idx="3">
                  <c:v>9.84</c:v>
                </c:pt>
                <c:pt idx="4">
                  <c:v>10.07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76.650000000000006</c:v>
                </c:pt>
                <c:pt idx="1">
                  <c:v>73.95</c:v>
                </c:pt>
                <c:pt idx="2">
                  <c:v>71.73</c:v>
                </c:pt>
                <c:pt idx="3">
                  <c:v>73.42</c:v>
                </c:pt>
                <c:pt idx="4">
                  <c:v>60.79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1482368"/>
        <c:axId val="111484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-4.83</c:v>
                </c:pt>
                <c:pt idx="1">
                  <c:v>-11.67</c:v>
                </c:pt>
                <c:pt idx="2">
                  <c:v>-9.86</c:v>
                </c:pt>
                <c:pt idx="3">
                  <c:v>-9.73</c:v>
                </c:pt>
                <c:pt idx="4">
                  <c:v>-20.37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1482368"/>
        <c:axId val="111484288"/>
      </c:lineChart>
      <c:catAx>
        <c:axId val="111482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484288"/>
        <c:crosses val="autoZero"/>
        <c:auto val="1"/>
        <c:lblAlgn val="ctr"/>
        <c:lblOffset val="100"/>
        <c:tickLblSkip val="1"/>
        <c:tickMarkSkip val="1"/>
        <c:noMultiLvlLbl val="0"/>
      </c:catAx>
      <c:valAx>
        <c:axId val="111484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482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後期高齢者医療事業へ振替</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0.13</c:v>
                </c:pt>
                <c:pt idx="2">
                  <c:v>#N/A</c:v>
                </c:pt>
                <c:pt idx="3">
                  <c:v>0.14000000000000001</c:v>
                </c:pt>
                <c:pt idx="4">
                  <c:v>#N/A</c:v>
                </c:pt>
                <c:pt idx="5">
                  <c:v>0.16</c:v>
                </c:pt>
                <c:pt idx="6">
                  <c:v>#N/A</c:v>
                </c:pt>
                <c:pt idx="7">
                  <c:v>0.17</c:v>
                </c:pt>
                <c:pt idx="8">
                  <c:v>#N/A</c:v>
                </c:pt>
                <c:pt idx="9">
                  <c:v>0.2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0.38</c:v>
                </c:pt>
                <c:pt idx="2">
                  <c:v>#N/A</c:v>
                </c:pt>
                <c:pt idx="3">
                  <c:v>0.5</c:v>
                </c:pt>
                <c:pt idx="4">
                  <c:v>#N/A</c:v>
                </c:pt>
                <c:pt idx="5">
                  <c:v>0.82</c:v>
                </c:pt>
                <c:pt idx="6">
                  <c:v>#N/A</c:v>
                </c:pt>
                <c:pt idx="7">
                  <c:v>0.9</c:v>
                </c:pt>
                <c:pt idx="8">
                  <c:v>#N/A</c:v>
                </c:pt>
                <c:pt idx="9">
                  <c:v>1.65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10.51</c:v>
                </c:pt>
                <c:pt idx="2">
                  <c:v>#N/A</c:v>
                </c:pt>
                <c:pt idx="3">
                  <c:v>9.64</c:v>
                </c:pt>
                <c:pt idx="4">
                  <c:v>#N/A</c:v>
                </c:pt>
                <c:pt idx="5">
                  <c:v>11.45</c:v>
                </c:pt>
                <c:pt idx="6">
                  <c:v>#N/A</c:v>
                </c:pt>
                <c:pt idx="7">
                  <c:v>9.84</c:v>
                </c:pt>
                <c:pt idx="8">
                  <c:v>#N/A</c:v>
                </c:pt>
                <c:pt idx="9">
                  <c:v>10.07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3.22</c:v>
                </c:pt>
                <c:pt idx="2">
                  <c:v>#N/A</c:v>
                </c:pt>
                <c:pt idx="3">
                  <c:v>4.2300000000000004</c:v>
                </c:pt>
                <c:pt idx="4">
                  <c:v>#N/A</c:v>
                </c:pt>
                <c:pt idx="5">
                  <c:v>6.01</c:v>
                </c:pt>
                <c:pt idx="6">
                  <c:v>#N/A</c:v>
                </c:pt>
                <c:pt idx="7">
                  <c:v>7.67</c:v>
                </c:pt>
                <c:pt idx="8">
                  <c:v>#N/A</c:v>
                </c:pt>
                <c:pt idx="9">
                  <c:v>10.69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14.69</c:v>
                </c:pt>
                <c:pt idx="2">
                  <c:v>#N/A</c:v>
                </c:pt>
                <c:pt idx="3">
                  <c:v>14.35</c:v>
                </c:pt>
                <c:pt idx="4">
                  <c:v>#N/A</c:v>
                </c:pt>
                <c:pt idx="5">
                  <c:v>14.26</c:v>
                </c:pt>
                <c:pt idx="6">
                  <c:v>#N/A</c:v>
                </c:pt>
                <c:pt idx="7">
                  <c:v>14.77</c:v>
                </c:pt>
                <c:pt idx="8">
                  <c:v>#N/A</c:v>
                </c:pt>
                <c:pt idx="9">
                  <c:v>20.82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8415488"/>
        <c:axId val="138417280"/>
      </c:barChart>
      <c:catAx>
        <c:axId val="13841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417280"/>
        <c:crosses val="autoZero"/>
        <c:auto val="1"/>
        <c:lblAlgn val="ctr"/>
        <c:lblOffset val="100"/>
        <c:tickLblSkip val="1"/>
        <c:tickMarkSkip val="1"/>
        <c:noMultiLvlLbl val="0"/>
      </c:catAx>
      <c:valAx>
        <c:axId val="138417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415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1290</c:v>
                </c:pt>
                <c:pt idx="5">
                  <c:v>1312</c:v>
                </c:pt>
                <c:pt idx="8">
                  <c:v>1344</c:v>
                </c:pt>
                <c:pt idx="11">
                  <c:v>1269</c:v>
                </c:pt>
                <c:pt idx="14">
                  <c:v>1287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84</c:v>
                </c:pt>
                <c:pt idx="3">
                  <c:v>25</c:v>
                </c:pt>
                <c:pt idx="6">
                  <c:v>28</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35</c:v>
                </c:pt>
                <c:pt idx="3">
                  <c:v>24</c:v>
                </c:pt>
                <c:pt idx="6">
                  <c:v>24</c:v>
                </c:pt>
                <c:pt idx="9">
                  <c:v>24</c:v>
                </c:pt>
                <c:pt idx="12">
                  <c:v>13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434</c:v>
                </c:pt>
                <c:pt idx="3">
                  <c:v>434</c:v>
                </c:pt>
                <c:pt idx="6">
                  <c:v>464</c:v>
                </c:pt>
                <c:pt idx="9">
                  <c:v>442</c:v>
                </c:pt>
                <c:pt idx="12">
                  <c:v>443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943</c:v>
                </c:pt>
                <c:pt idx="3">
                  <c:v>964</c:v>
                </c:pt>
                <c:pt idx="6">
                  <c:v>958</c:v>
                </c:pt>
                <c:pt idx="9">
                  <c:v>783</c:v>
                </c:pt>
                <c:pt idx="12">
                  <c:v>798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8345088"/>
        <c:axId val="138474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206</c:v>
                </c:pt>
                <c:pt idx="2">
                  <c:v>#N/A</c:v>
                </c:pt>
                <c:pt idx="3">
                  <c:v>#N/A</c:v>
                </c:pt>
                <c:pt idx="4">
                  <c:v>135</c:v>
                </c:pt>
                <c:pt idx="5">
                  <c:v>#N/A</c:v>
                </c:pt>
                <c:pt idx="6">
                  <c:v>#N/A</c:v>
                </c:pt>
                <c:pt idx="7">
                  <c:v>130</c:v>
                </c:pt>
                <c:pt idx="8">
                  <c:v>#N/A</c:v>
                </c:pt>
                <c:pt idx="9">
                  <c:v>#N/A</c:v>
                </c:pt>
                <c:pt idx="10">
                  <c:v>-20</c:v>
                </c:pt>
                <c:pt idx="11">
                  <c:v>#N/A</c:v>
                </c:pt>
                <c:pt idx="12">
                  <c:v>#N/A</c:v>
                </c:pt>
                <c:pt idx="13">
                  <c:v>-33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8345088"/>
        <c:axId val="138474240"/>
      </c:lineChart>
      <c:catAx>
        <c:axId val="13834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474240"/>
        <c:crosses val="autoZero"/>
        <c:auto val="1"/>
        <c:lblAlgn val="ctr"/>
        <c:lblOffset val="100"/>
        <c:tickLblSkip val="1"/>
        <c:tickMarkSkip val="1"/>
        <c:noMultiLvlLbl val="0"/>
      </c:catAx>
      <c:valAx>
        <c:axId val="138474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345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10498</c:v>
                </c:pt>
                <c:pt idx="5">
                  <c:v>10363</c:v>
                </c:pt>
                <c:pt idx="8">
                  <c:v>10309</c:v>
                </c:pt>
                <c:pt idx="11">
                  <c:v>10163</c:v>
                </c:pt>
                <c:pt idx="14">
                  <c:v>9926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4423</c:v>
                </c:pt>
                <c:pt idx="5">
                  <c:v>4171</c:v>
                </c:pt>
                <c:pt idx="8">
                  <c:v>3963</c:v>
                </c:pt>
                <c:pt idx="11">
                  <c:v>3693</c:v>
                </c:pt>
                <c:pt idx="14">
                  <c:v>3482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7945</c:v>
                </c:pt>
                <c:pt idx="5">
                  <c:v>8179</c:v>
                </c:pt>
                <c:pt idx="8">
                  <c:v>8123</c:v>
                </c:pt>
                <c:pt idx="11">
                  <c:v>8164</c:v>
                </c:pt>
                <c:pt idx="14">
                  <c:v>7306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562</c:v>
                </c:pt>
                <c:pt idx="3">
                  <c:v>587</c:v>
                </c:pt>
                <c:pt idx="6">
                  <c:v>716</c:v>
                </c:pt>
                <c:pt idx="9">
                  <c:v>707</c:v>
                </c:pt>
                <c:pt idx="12">
                  <c:v>841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82</c:v>
                </c:pt>
                <c:pt idx="3">
                  <c:v>59</c:v>
                </c:pt>
                <c:pt idx="6">
                  <c:v>37</c:v>
                </c:pt>
                <c:pt idx="9">
                  <c:v>13</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5646</c:v>
                </c:pt>
                <c:pt idx="3">
                  <c:v>5299</c:v>
                </c:pt>
                <c:pt idx="6">
                  <c:v>5152</c:v>
                </c:pt>
                <c:pt idx="9">
                  <c:v>4881</c:v>
                </c:pt>
                <c:pt idx="12">
                  <c:v>4626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101</c:v>
                </c:pt>
                <c:pt idx="3">
                  <c:v>53</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8649</c:v>
                </c:pt>
                <c:pt idx="3">
                  <c:v>8371</c:v>
                </c:pt>
                <c:pt idx="6">
                  <c:v>8264</c:v>
                </c:pt>
                <c:pt idx="9">
                  <c:v>8181</c:v>
                </c:pt>
                <c:pt idx="12">
                  <c:v>8229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8393472"/>
        <c:axId val="138407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8393472"/>
        <c:axId val="138407936"/>
      </c:lineChart>
      <c:catAx>
        <c:axId val="138393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8407936"/>
        <c:crosses val="autoZero"/>
        <c:auto val="1"/>
        <c:lblAlgn val="ctr"/>
        <c:lblOffset val="100"/>
        <c:tickLblSkip val="1"/>
        <c:tickMarkSkip val="1"/>
        <c:noMultiLvlLbl val="0"/>
      </c:catAx>
      <c:valAx>
        <c:axId val="138407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393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7029504"/>
        <c:axId val="117326592"/>
      </c:scatterChart>
      <c:valAx>
        <c:axId val="1170295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326592"/>
        <c:crosses val="autoZero"/>
        <c:crossBetween val="midCat"/>
      </c:valAx>
      <c:valAx>
        <c:axId val="1173265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0295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4.4000000000000004</c:v>
                </c:pt>
                <c:pt idx="1">
                  <c:v>4</c:v>
                </c:pt>
                <c:pt idx="2">
                  <c:v>2.7</c:v>
                </c:pt>
                <c:pt idx="3">
                  <c:v>1.4</c:v>
                </c:pt>
                <c:pt idx="4">
                  <c:v>0.4</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7447296"/>
        <c:axId val="117486336"/>
      </c:scatterChart>
      <c:valAx>
        <c:axId val="117447296"/>
        <c:scaling>
          <c:orientation val="minMax"/>
          <c:max val="9.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486336"/>
        <c:crosses val="autoZero"/>
        <c:crossBetween val="midCat"/>
      </c:valAx>
      <c:valAx>
        <c:axId val="117486336"/>
        <c:scaling>
          <c:orientation val="minMax"/>
          <c:max val="3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4472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兵庫県播磨町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発行した公共施設や教育施設等の整備のための地方債の借入もその償還が終了しつつあり、普通会計における元利償還金は、事業に係る分については減少傾向にあるが、普通交付税の補完的な臨時財政対策債分については年々増加傾向にある。ただ、この公債費については算入公債費の中に含まれることからその増加分については抑制されることになる。</a:t>
          </a:r>
          <a:endParaRPr lang="ja-JP" altLang="ja-JP" sz="1400">
            <a:effectLst/>
          </a:endParaRPr>
        </a:p>
        <a:p>
          <a:r>
            <a:rPr kumimoji="1" lang="ja-JP" altLang="ja-JP" sz="1100">
              <a:solidFill>
                <a:schemeClr val="dk1"/>
              </a:solidFill>
              <a:effectLst/>
              <a:latin typeface="+mn-lt"/>
              <a:ea typeface="+mn-ea"/>
              <a:cs typeface="+mn-cs"/>
            </a:rPr>
            <a:t>　公営企業債の元利償還金に対する繰入金においては、その大部分を占める下水道事業特別会計において、下水道整備の進捗も進み、今後の地方債の借入額についてはピーク時の５分の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以内になる見込であり、将来の実質公債費比率を引き下げる要因のひとつにあげられる。</a:t>
          </a:r>
          <a:endParaRPr lang="ja-JP" altLang="ja-JP" sz="1400">
            <a:effectLst/>
          </a:endParaRPr>
        </a:p>
        <a:p>
          <a:r>
            <a:rPr kumimoji="1" lang="ja-JP" altLang="ja-JP" sz="1100">
              <a:solidFill>
                <a:schemeClr val="dk1"/>
              </a:solidFill>
              <a:effectLst/>
              <a:latin typeface="+mn-lt"/>
              <a:ea typeface="+mn-ea"/>
              <a:cs typeface="+mn-cs"/>
            </a:rPr>
            <a:t>　今後は、公共施設やインフラの一斉更新時期が続くため、公共施設等総合管理計画に基づいた老朽化対策を実施し、その財源として起債も活用していくこととなり、数値の悪化が見込まれる。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兵庫県播磨町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の発行方針として「地方債の発行に際しては、普通交付税の基準財政需要額に算入されること」を条件にこれまで発行する地方債の取捨選択を行ってきたところであり、その結果として、これまでの将来負担比率においては、マイナス値が続いているものと分析している。</a:t>
          </a:r>
          <a:endParaRPr lang="ja-JP" altLang="ja-JP" sz="1400">
            <a:effectLst/>
          </a:endParaRPr>
        </a:p>
        <a:p>
          <a:r>
            <a:rPr kumimoji="1" lang="ja-JP" altLang="ja-JP" sz="1100">
              <a:solidFill>
                <a:schemeClr val="dk1"/>
              </a:solidFill>
              <a:effectLst/>
              <a:latin typeface="+mn-lt"/>
              <a:ea typeface="+mn-ea"/>
              <a:cs typeface="+mn-cs"/>
            </a:rPr>
            <a:t>　その例として、平成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ける将来負担額の「地方債残高」については前年度とほぼ同水準で推移し、ここから差し引かれる充当可能財源等の「基準財政需要額算入見込額」についてもこれに比例して増減しており、将来負担比率の上昇を抑制しているところである。</a:t>
          </a:r>
          <a:endParaRPr lang="ja-JP" altLang="ja-JP" sz="1400">
            <a:effectLst/>
          </a:endParaRPr>
        </a:p>
        <a:p>
          <a:r>
            <a:rPr kumimoji="1" lang="ja-JP" altLang="ja-JP" sz="1100">
              <a:solidFill>
                <a:schemeClr val="dk1"/>
              </a:solidFill>
              <a:effectLst/>
              <a:latin typeface="+mn-lt"/>
              <a:ea typeface="+mn-ea"/>
              <a:cs typeface="+mn-cs"/>
            </a:rPr>
            <a:t>　このことは、新たに発行する地方債が基準財政需要額に算入されるものであることの効果が顕著に現れたものと分析している。</a:t>
          </a:r>
          <a:endParaRPr lang="ja-JP" altLang="ja-JP" sz="1400">
            <a:effectLst/>
          </a:endParaRPr>
        </a:p>
        <a:p>
          <a:r>
            <a:rPr kumimoji="1" lang="ja-JP" altLang="ja-JP" sz="1100">
              <a:solidFill>
                <a:schemeClr val="dk1"/>
              </a:solidFill>
              <a:effectLst/>
              <a:latin typeface="+mn-lt"/>
              <a:ea typeface="+mn-ea"/>
              <a:cs typeface="+mn-cs"/>
            </a:rPr>
            <a:t>　今後は、公共施設やインフラの一斉更新時期が続き、その財源として起債も活用していくため、将来負担比率の悪化が見込まれるが、「施設等の老朽化」というもう一つの将来負担を低減するため長期的・計画的な更新・維持管理を行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兵庫県播磨町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34,711
34,300
9.13
11,495,603
10,575,320
674,696
6,697,859
8,228,678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兵庫県播磨町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34,711
34,300
9.13
11,495,603
10,575,320
674,696
6,697,859
8,228,678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兵庫県播磨町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34,711
34,300
9.13
11,495,603
10,575,320
674,696
6,697,859
8,228,678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兵庫県播磨町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34,711
34,300
9.13
11,495,603
10,575,320
674,696
6,697,859
8,228,678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町の面積の</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を工業専用の人工島が占めているという特殊要因から類似団体平均を上回る税収が確保されている。そのため、財政力指数は平均を大きく上回る高い水準となっているが、平成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年度以降ほぼ横ばいとなっている。</a:t>
          </a:r>
          <a:endParaRPr lang="ja-JP" altLang="ja-JP" sz="1400">
            <a:effectLst/>
          </a:endParaRPr>
        </a:p>
        <a:p>
          <a:r>
            <a:rPr kumimoji="1" lang="ja-JP" altLang="ja-JP" sz="1100">
              <a:solidFill>
                <a:schemeClr val="dk1"/>
              </a:solidFill>
              <a:effectLst/>
              <a:latin typeface="+mn-lt"/>
              <a:ea typeface="+mn-ea"/>
              <a:cs typeface="+mn-cs"/>
            </a:rPr>
            <a:t>　今後も歳出削減、町税の徴収率の向上等に努め、財政基盤の強化を図っていく。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140405</xdr:rowOff>
    </xdr:from>
    <xdr:to>
      <xdr:col>7</xdr:col>
      <xdr:colOff>152400</xdr:colOff>
      <xdr:row>40</xdr:row>
      <xdr:rowOff>153811</xdr:rowOff>
    </xdr:to>
    <xdr:cxnSp macro="">
      <xdr:nvCxnSpPr>
        <xdr:cNvPr id="68" name="直線コネクタ 67"/>
        <xdr:cNvCxnSpPr/>
      </xdr:nvCxnSpPr>
      <xdr:spPr>
        <a:xfrm flipV="1">
          <a:off x="4114800" y="69984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153811</xdr:rowOff>
    </xdr:from>
    <xdr:to>
      <xdr:col>6</xdr:col>
      <xdr:colOff>0</xdr:colOff>
      <xdr:row>40</xdr:row>
      <xdr:rowOff>167217</xdr:rowOff>
    </xdr:to>
    <xdr:cxnSp macro="">
      <xdr:nvCxnSpPr>
        <xdr:cNvPr id="71" name="直線コネクタ 70"/>
        <xdr:cNvCxnSpPr/>
      </xdr:nvCxnSpPr>
      <xdr:spPr>
        <a:xfrm flipV="1">
          <a:off x="3225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167217</xdr:rowOff>
    </xdr:from>
    <xdr:to>
      <xdr:col>4</xdr:col>
      <xdr:colOff>482600</xdr:colOff>
      <xdr:row>41</xdr:row>
      <xdr:rowOff>9172</xdr:rowOff>
    </xdr:to>
    <xdr:cxnSp macro="">
      <xdr:nvCxnSpPr>
        <xdr:cNvPr id="74" name="直線コネクタ 73"/>
        <xdr:cNvCxnSpPr/>
      </xdr:nvCxnSpPr>
      <xdr:spPr>
        <a:xfrm flipV="1">
          <a:off x="2336800" y="70252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9172</xdr:rowOff>
    </xdr:from>
    <xdr:to>
      <xdr:col>3</xdr:col>
      <xdr:colOff>279400</xdr:colOff>
      <xdr:row>41</xdr:row>
      <xdr:rowOff>22578</xdr:rowOff>
    </xdr:to>
    <xdr:cxnSp macro="">
      <xdr:nvCxnSpPr>
        <xdr:cNvPr id="77" name="直線コネクタ 76"/>
        <xdr:cNvCxnSpPr/>
      </xdr:nvCxnSpPr>
      <xdr:spPr>
        <a:xfrm flipV="1">
          <a:off x="1447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89605</xdr:rowOff>
    </xdr:from>
    <xdr:to>
      <xdr:col>7</xdr:col>
      <xdr:colOff>203200</xdr:colOff>
      <xdr:row>41</xdr:row>
      <xdr:rowOff>19755</xdr:rowOff>
    </xdr:to>
    <xdr:sp macro="" textlink="">
      <xdr:nvSpPr>
        <xdr:cNvPr id="87" name="円/楕円 86"/>
        <xdr:cNvSpPr/>
      </xdr:nvSpPr>
      <xdr:spPr>
        <a:xfrm>
          <a:off x="4902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106132</xdr:rowOff>
    </xdr:from>
    <xdr:ext cx="762000" cy="259045"/>
    <xdr:sp macro="" textlink="">
      <xdr:nvSpPr>
        <xdr:cNvPr id="88" name="財政力該当値テキスト"/>
        <xdr:cNvSpPr txBox="1"/>
      </xdr:nvSpPr>
      <xdr:spPr>
        <a:xfrm>
          <a:off x="5041900" y="679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103011</xdr:rowOff>
    </xdr:from>
    <xdr:to>
      <xdr:col>6</xdr:col>
      <xdr:colOff>50800</xdr:colOff>
      <xdr:row>41</xdr:row>
      <xdr:rowOff>33161</xdr:rowOff>
    </xdr:to>
    <xdr:sp macro="" textlink="">
      <xdr:nvSpPr>
        <xdr:cNvPr id="89" name="円/楕円 88"/>
        <xdr:cNvSpPr/>
      </xdr:nvSpPr>
      <xdr:spPr>
        <a:xfrm>
          <a:off x="4064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43338</xdr:rowOff>
    </xdr:from>
    <xdr:ext cx="736600" cy="259045"/>
    <xdr:sp macro="" textlink="">
      <xdr:nvSpPr>
        <xdr:cNvPr id="90" name="テキスト ボックス 89"/>
        <xdr:cNvSpPr txBox="1"/>
      </xdr:nvSpPr>
      <xdr:spPr>
        <a:xfrm>
          <a:off x="3733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116417</xdr:rowOff>
    </xdr:from>
    <xdr:to>
      <xdr:col>4</xdr:col>
      <xdr:colOff>533400</xdr:colOff>
      <xdr:row>41</xdr:row>
      <xdr:rowOff>46567</xdr:rowOff>
    </xdr:to>
    <xdr:sp macro="" textlink="">
      <xdr:nvSpPr>
        <xdr:cNvPr id="91" name="円/楕円 90"/>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56744</xdr:rowOff>
    </xdr:from>
    <xdr:ext cx="762000" cy="259045"/>
    <xdr:sp macro="" textlink="">
      <xdr:nvSpPr>
        <xdr:cNvPr id="92" name="テキスト ボックス 91"/>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129822</xdr:rowOff>
    </xdr:from>
    <xdr:to>
      <xdr:col>3</xdr:col>
      <xdr:colOff>330200</xdr:colOff>
      <xdr:row>41</xdr:row>
      <xdr:rowOff>59972</xdr:rowOff>
    </xdr:to>
    <xdr:sp macro="" textlink="">
      <xdr:nvSpPr>
        <xdr:cNvPr id="93" name="円/楕円 92"/>
        <xdr:cNvSpPr/>
      </xdr:nvSpPr>
      <xdr:spPr>
        <a:xfrm>
          <a:off x="2286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70149</xdr:rowOff>
    </xdr:from>
    <xdr:ext cx="762000" cy="259045"/>
    <xdr:sp macro="" textlink="">
      <xdr:nvSpPr>
        <xdr:cNvPr id="94" name="テキスト ボックス 93"/>
        <xdr:cNvSpPr txBox="1"/>
      </xdr:nvSpPr>
      <xdr:spPr>
        <a:xfrm>
          <a:off x="1955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143228</xdr:rowOff>
    </xdr:from>
    <xdr:to>
      <xdr:col>2</xdr:col>
      <xdr:colOff>127000</xdr:colOff>
      <xdr:row>41</xdr:row>
      <xdr:rowOff>73378</xdr:rowOff>
    </xdr:to>
    <xdr:sp macro="" textlink="">
      <xdr:nvSpPr>
        <xdr:cNvPr id="95" name="円/楕円 94"/>
        <xdr:cNvSpPr/>
      </xdr:nvSpPr>
      <xdr:spPr>
        <a:xfrm>
          <a:off x="1397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83555</xdr:rowOff>
    </xdr:from>
    <xdr:ext cx="762000" cy="259045"/>
    <xdr:sp macro="" textlink="">
      <xdr:nvSpPr>
        <xdr:cNvPr id="96" name="テキスト ボックス 95"/>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少子・高齢化の進展に伴い、扶助費や特別会計への繰出金の負担が大きくなっているため、近年低下傾向になっている。</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年度は分母に当たる経常一般財源等のうち地方税（法人町民税）、地方消費税交付金、普通地方交付税、臨時財政対策債が大幅に減った結果、前回より</a:t>
          </a:r>
          <a:r>
            <a:rPr kumimoji="1" lang="en-US" altLang="ja-JP" sz="1100">
              <a:solidFill>
                <a:schemeClr val="dk1"/>
              </a:solidFill>
              <a:effectLst/>
              <a:latin typeface="+mn-lt"/>
              <a:ea typeface="+mn-ea"/>
              <a:cs typeface="+mn-cs"/>
            </a:rPr>
            <a:t>8.3</a:t>
          </a:r>
          <a:r>
            <a:rPr kumimoji="1" lang="ja-JP" altLang="en-US" sz="1100">
              <a:solidFill>
                <a:schemeClr val="dk1"/>
              </a:solidFill>
              <a:effectLst/>
              <a:latin typeface="+mn-lt"/>
              <a:ea typeface="+mn-ea"/>
              <a:cs typeface="+mn-cs"/>
            </a:rPr>
            <a:t>％悪化している。</a:t>
          </a: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は、特に単独扶助費や補助等、公共施設の管理体制等の見直し</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経常経費の削減に努める。</a:t>
          </a:r>
          <a:endParaRPr lang="ja-JP" altLang="ja-JP">
            <a:effectLst/>
          </a:endParaRPr>
        </a:p>
        <a:p>
          <a:r>
            <a:rPr kumimoji="1" lang="ja-JP" altLang="en-US" sz="1100">
              <a:solidFill>
                <a:schemeClr val="dk1"/>
              </a:solidFill>
              <a:effectLst/>
              <a:latin typeface="+mn-lt"/>
              <a:ea typeface="+mn-ea"/>
              <a:cs typeface="+mn-cs"/>
            </a:rPr>
            <a:t>　</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148082</xdr:rowOff>
    </xdr:from>
    <xdr:to>
      <xdr:col>7</xdr:col>
      <xdr:colOff>152400</xdr:colOff>
      <xdr:row>66</xdr:row>
      <xdr:rowOff>34290</xdr:rowOff>
    </xdr:to>
    <xdr:cxnSp macro="">
      <xdr:nvCxnSpPr>
        <xdr:cNvPr id="129" name="直線コネクタ 128"/>
        <xdr:cNvCxnSpPr/>
      </xdr:nvCxnSpPr>
      <xdr:spPr>
        <a:xfrm>
          <a:off x="4114800" y="10949432"/>
          <a:ext cx="838200" cy="40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63009</xdr:rowOff>
    </xdr:from>
    <xdr:ext cx="762000" cy="259045"/>
    <xdr:sp macro="" textlink="">
      <xdr:nvSpPr>
        <xdr:cNvPr id="130" name="財政構造の弾力性平均値テキスト"/>
        <xdr:cNvSpPr txBox="1"/>
      </xdr:nvSpPr>
      <xdr:spPr>
        <a:xfrm>
          <a:off x="5041900" y="1086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148082</xdr:rowOff>
    </xdr:from>
    <xdr:to>
      <xdr:col>6</xdr:col>
      <xdr:colOff>0</xdr:colOff>
      <xdr:row>64</xdr:row>
      <xdr:rowOff>131064</xdr:rowOff>
    </xdr:to>
    <xdr:cxnSp macro="">
      <xdr:nvCxnSpPr>
        <xdr:cNvPr id="132" name="直線コネクタ 131"/>
        <xdr:cNvCxnSpPr/>
      </xdr:nvCxnSpPr>
      <xdr:spPr>
        <a:xfrm flipV="1">
          <a:off x="3225800" y="1094943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39370</xdr:rowOff>
    </xdr:from>
    <xdr:to>
      <xdr:col>4</xdr:col>
      <xdr:colOff>482600</xdr:colOff>
      <xdr:row>64</xdr:row>
      <xdr:rowOff>131064</xdr:rowOff>
    </xdr:to>
    <xdr:cxnSp macro="">
      <xdr:nvCxnSpPr>
        <xdr:cNvPr id="135" name="直線コネクタ 134"/>
        <xdr:cNvCxnSpPr/>
      </xdr:nvCxnSpPr>
      <xdr:spPr>
        <a:xfrm>
          <a:off x="2336800" y="1101217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5588</xdr:rowOff>
    </xdr:from>
    <xdr:to>
      <xdr:col>3</xdr:col>
      <xdr:colOff>279400</xdr:colOff>
      <xdr:row>64</xdr:row>
      <xdr:rowOff>39370</xdr:rowOff>
    </xdr:to>
    <xdr:cxnSp macro="">
      <xdr:nvCxnSpPr>
        <xdr:cNvPr id="138" name="直線コネクタ 137"/>
        <xdr:cNvCxnSpPr/>
      </xdr:nvCxnSpPr>
      <xdr:spPr>
        <a:xfrm>
          <a:off x="1447800" y="1097838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154940</xdr:rowOff>
    </xdr:from>
    <xdr:to>
      <xdr:col>7</xdr:col>
      <xdr:colOff>203200</xdr:colOff>
      <xdr:row>66</xdr:row>
      <xdr:rowOff>85090</xdr:rowOff>
    </xdr:to>
    <xdr:sp macro="" textlink="">
      <xdr:nvSpPr>
        <xdr:cNvPr id="148" name="円/楕円 147"/>
        <xdr:cNvSpPr/>
      </xdr:nvSpPr>
      <xdr:spPr>
        <a:xfrm>
          <a:off x="49022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127017</xdr:rowOff>
    </xdr:from>
    <xdr:ext cx="762000" cy="259045"/>
    <xdr:sp macro="" textlink="">
      <xdr:nvSpPr>
        <xdr:cNvPr id="149" name="財政構造の弾力性該当値テキスト"/>
        <xdr:cNvSpPr txBox="1"/>
      </xdr:nvSpPr>
      <xdr:spPr>
        <a:xfrm>
          <a:off x="5041900" y="1127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97282</xdr:rowOff>
    </xdr:from>
    <xdr:to>
      <xdr:col>6</xdr:col>
      <xdr:colOff>50800</xdr:colOff>
      <xdr:row>64</xdr:row>
      <xdr:rowOff>27432</xdr:rowOff>
    </xdr:to>
    <xdr:sp macro="" textlink="">
      <xdr:nvSpPr>
        <xdr:cNvPr id="150" name="円/楕円 149"/>
        <xdr:cNvSpPr/>
      </xdr:nvSpPr>
      <xdr:spPr>
        <a:xfrm>
          <a:off x="4064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12209</xdr:rowOff>
    </xdr:from>
    <xdr:ext cx="736600" cy="259045"/>
    <xdr:sp macro="" textlink="">
      <xdr:nvSpPr>
        <xdr:cNvPr id="151" name="テキスト ボックス 150"/>
        <xdr:cNvSpPr txBox="1"/>
      </xdr:nvSpPr>
      <xdr:spPr>
        <a:xfrm>
          <a:off x="3733800" y="1098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80264</xdr:rowOff>
    </xdr:from>
    <xdr:to>
      <xdr:col>4</xdr:col>
      <xdr:colOff>533400</xdr:colOff>
      <xdr:row>65</xdr:row>
      <xdr:rowOff>10414</xdr:rowOff>
    </xdr:to>
    <xdr:sp macro="" textlink="">
      <xdr:nvSpPr>
        <xdr:cNvPr id="152" name="円/楕円 151"/>
        <xdr:cNvSpPr/>
      </xdr:nvSpPr>
      <xdr:spPr>
        <a:xfrm>
          <a:off x="3175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166641</xdr:rowOff>
    </xdr:from>
    <xdr:ext cx="762000" cy="259045"/>
    <xdr:sp macro="" textlink="">
      <xdr:nvSpPr>
        <xdr:cNvPr id="153" name="テキスト ボックス 152"/>
        <xdr:cNvSpPr txBox="1"/>
      </xdr:nvSpPr>
      <xdr:spPr>
        <a:xfrm>
          <a:off x="2844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160020</xdr:rowOff>
    </xdr:from>
    <xdr:to>
      <xdr:col>3</xdr:col>
      <xdr:colOff>330200</xdr:colOff>
      <xdr:row>64</xdr:row>
      <xdr:rowOff>90170</xdr:rowOff>
    </xdr:to>
    <xdr:sp macro="" textlink="">
      <xdr:nvSpPr>
        <xdr:cNvPr id="154" name="円/楕円 153"/>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74947</xdr:rowOff>
    </xdr:from>
    <xdr:ext cx="762000" cy="259045"/>
    <xdr:sp macro="" textlink="">
      <xdr:nvSpPr>
        <xdr:cNvPr id="155" name="テキスト ボックス 154"/>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126238</xdr:rowOff>
    </xdr:from>
    <xdr:to>
      <xdr:col>2</xdr:col>
      <xdr:colOff>127000</xdr:colOff>
      <xdr:row>64</xdr:row>
      <xdr:rowOff>56388</xdr:rowOff>
    </xdr:to>
    <xdr:sp macro="" textlink="">
      <xdr:nvSpPr>
        <xdr:cNvPr id="156" name="円/楕円 155"/>
        <xdr:cNvSpPr/>
      </xdr:nvSpPr>
      <xdr:spPr>
        <a:xfrm>
          <a:off x="1397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41165</xdr:rowOff>
    </xdr:from>
    <xdr:ext cx="762000" cy="259045"/>
    <xdr:sp macro="" textlink="">
      <xdr:nvSpPr>
        <xdr:cNvPr id="157" name="テキスト ボックス 156"/>
        <xdr:cNvSpPr txBox="1"/>
      </xdr:nvSpPr>
      <xdr:spPr>
        <a:xfrm>
          <a:off x="1066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116,648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下回っている要因として、し尿処理業務や粗大ごみ処理業務、常備消防業務を一部事務組合や事務委託において実施していることや、指定管理者制度を導入していることなどがあげられる。今後も定員の適正化や事務改善を推進し、コストの抑制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133355</xdr:rowOff>
    </xdr:from>
    <xdr:to>
      <xdr:col>7</xdr:col>
      <xdr:colOff>152400</xdr:colOff>
      <xdr:row>80</xdr:row>
      <xdr:rowOff>138292</xdr:rowOff>
    </xdr:to>
    <xdr:cxnSp macro="">
      <xdr:nvCxnSpPr>
        <xdr:cNvPr id="190" name="直線コネクタ 189"/>
        <xdr:cNvCxnSpPr/>
      </xdr:nvCxnSpPr>
      <xdr:spPr>
        <a:xfrm>
          <a:off x="4114800" y="13849355"/>
          <a:ext cx="8382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111232</xdr:rowOff>
    </xdr:from>
    <xdr:to>
      <xdr:col>6</xdr:col>
      <xdr:colOff>0</xdr:colOff>
      <xdr:row>80</xdr:row>
      <xdr:rowOff>133355</xdr:rowOff>
    </xdr:to>
    <xdr:cxnSp macro="">
      <xdr:nvCxnSpPr>
        <xdr:cNvPr id="193" name="直線コネクタ 192"/>
        <xdr:cNvCxnSpPr/>
      </xdr:nvCxnSpPr>
      <xdr:spPr>
        <a:xfrm>
          <a:off x="3225800" y="13827232"/>
          <a:ext cx="889000" cy="2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96030</xdr:rowOff>
    </xdr:from>
    <xdr:to>
      <xdr:col>4</xdr:col>
      <xdr:colOff>482600</xdr:colOff>
      <xdr:row>80</xdr:row>
      <xdr:rowOff>111232</xdr:rowOff>
    </xdr:to>
    <xdr:cxnSp macro="">
      <xdr:nvCxnSpPr>
        <xdr:cNvPr id="196" name="直線コネクタ 195"/>
        <xdr:cNvCxnSpPr/>
      </xdr:nvCxnSpPr>
      <xdr:spPr>
        <a:xfrm>
          <a:off x="2336800" y="13812030"/>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96030</xdr:rowOff>
    </xdr:from>
    <xdr:to>
      <xdr:col>3</xdr:col>
      <xdr:colOff>279400</xdr:colOff>
      <xdr:row>80</xdr:row>
      <xdr:rowOff>102116</xdr:rowOff>
    </xdr:to>
    <xdr:cxnSp macro="">
      <xdr:nvCxnSpPr>
        <xdr:cNvPr id="199" name="直線コネクタ 198"/>
        <xdr:cNvCxnSpPr/>
      </xdr:nvCxnSpPr>
      <xdr:spPr>
        <a:xfrm flipV="1">
          <a:off x="1447800" y="13812030"/>
          <a:ext cx="889000" cy="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87492</xdr:rowOff>
    </xdr:from>
    <xdr:to>
      <xdr:col>7</xdr:col>
      <xdr:colOff>203200</xdr:colOff>
      <xdr:row>81</xdr:row>
      <xdr:rowOff>17642</xdr:rowOff>
    </xdr:to>
    <xdr:sp macro="" textlink="">
      <xdr:nvSpPr>
        <xdr:cNvPr id="209" name="円/楕円 208"/>
        <xdr:cNvSpPr/>
      </xdr:nvSpPr>
      <xdr:spPr>
        <a:xfrm>
          <a:off x="4902200" y="138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8769</xdr:rowOff>
    </xdr:from>
    <xdr:ext cx="762000" cy="259045"/>
    <xdr:sp macro="" textlink="">
      <xdr:nvSpPr>
        <xdr:cNvPr id="210" name="人件費・物件費等の状況該当値テキスト"/>
        <xdr:cNvSpPr txBox="1"/>
      </xdr:nvSpPr>
      <xdr:spPr>
        <a:xfrm>
          <a:off x="5041900" y="1372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94,445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82555</xdr:rowOff>
    </xdr:from>
    <xdr:to>
      <xdr:col>6</xdr:col>
      <xdr:colOff>50800</xdr:colOff>
      <xdr:row>81</xdr:row>
      <xdr:rowOff>12705</xdr:rowOff>
    </xdr:to>
    <xdr:sp macro="" textlink="">
      <xdr:nvSpPr>
        <xdr:cNvPr id="211" name="円/楕円 210"/>
        <xdr:cNvSpPr/>
      </xdr:nvSpPr>
      <xdr:spPr>
        <a:xfrm>
          <a:off x="4064000" y="1379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22882</xdr:rowOff>
    </xdr:from>
    <xdr:ext cx="736600" cy="259045"/>
    <xdr:sp macro="" textlink="">
      <xdr:nvSpPr>
        <xdr:cNvPr id="212" name="テキスト ボックス 211"/>
        <xdr:cNvSpPr txBox="1"/>
      </xdr:nvSpPr>
      <xdr:spPr>
        <a:xfrm>
          <a:off x="3733800" y="13567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93,422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60432</xdr:rowOff>
    </xdr:from>
    <xdr:to>
      <xdr:col>4</xdr:col>
      <xdr:colOff>533400</xdr:colOff>
      <xdr:row>80</xdr:row>
      <xdr:rowOff>162032</xdr:rowOff>
    </xdr:to>
    <xdr:sp macro="" textlink="">
      <xdr:nvSpPr>
        <xdr:cNvPr id="213" name="円/楕円 212"/>
        <xdr:cNvSpPr/>
      </xdr:nvSpPr>
      <xdr:spPr>
        <a:xfrm>
          <a:off x="3175000" y="137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759</xdr:rowOff>
    </xdr:from>
    <xdr:ext cx="762000" cy="259045"/>
    <xdr:sp macro="" textlink="">
      <xdr:nvSpPr>
        <xdr:cNvPr id="214" name="テキスト ボックス 213"/>
        <xdr:cNvSpPr txBox="1"/>
      </xdr:nvSpPr>
      <xdr:spPr>
        <a:xfrm>
          <a:off x="2844800" y="1354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88,838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45230</xdr:rowOff>
    </xdr:from>
    <xdr:to>
      <xdr:col>3</xdr:col>
      <xdr:colOff>330200</xdr:colOff>
      <xdr:row>80</xdr:row>
      <xdr:rowOff>146830</xdr:rowOff>
    </xdr:to>
    <xdr:sp macro="" textlink="">
      <xdr:nvSpPr>
        <xdr:cNvPr id="215" name="円/楕円 214"/>
        <xdr:cNvSpPr/>
      </xdr:nvSpPr>
      <xdr:spPr>
        <a:xfrm>
          <a:off x="2286000" y="1376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157007</xdr:rowOff>
    </xdr:from>
    <xdr:ext cx="762000" cy="259045"/>
    <xdr:sp macro="" textlink="">
      <xdr:nvSpPr>
        <xdr:cNvPr id="216" name="テキスト ボックス 215"/>
        <xdr:cNvSpPr txBox="1"/>
      </xdr:nvSpPr>
      <xdr:spPr>
        <a:xfrm>
          <a:off x="1955800" y="1353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85,688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51316</xdr:rowOff>
    </xdr:from>
    <xdr:to>
      <xdr:col>2</xdr:col>
      <xdr:colOff>127000</xdr:colOff>
      <xdr:row>80</xdr:row>
      <xdr:rowOff>152916</xdr:rowOff>
    </xdr:to>
    <xdr:sp macro="" textlink="">
      <xdr:nvSpPr>
        <xdr:cNvPr id="217" name="円/楕円 216"/>
        <xdr:cNvSpPr/>
      </xdr:nvSpPr>
      <xdr:spPr>
        <a:xfrm>
          <a:off x="1397000" y="1376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163093</xdr:rowOff>
    </xdr:from>
    <xdr:ext cx="762000" cy="259045"/>
    <xdr:sp macro="" textlink="">
      <xdr:nvSpPr>
        <xdr:cNvPr id="218" name="テキスト ボックス 217"/>
        <xdr:cNvSpPr txBox="1"/>
      </xdr:nvSpPr>
      <xdr:spPr>
        <a:xfrm>
          <a:off x="1066800" y="1353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86,949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年度の指数については、国家公務員の給与削減の影響により、従前よりも上昇していたが、平成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年度以降においては概ね従来の水準に戻っている。</a:t>
          </a:r>
          <a:endParaRPr lang="ja-JP" altLang="ja-JP" sz="1400">
            <a:effectLst/>
          </a:endParaRPr>
        </a:p>
        <a:p>
          <a:r>
            <a:rPr kumimoji="1" lang="ja-JP" altLang="ja-JP" sz="1100">
              <a:solidFill>
                <a:schemeClr val="dk1"/>
              </a:solidFill>
              <a:effectLst/>
              <a:latin typeface="+mn-lt"/>
              <a:ea typeface="+mn-ea"/>
              <a:cs typeface="+mn-cs"/>
            </a:rPr>
            <a:t>　また、類似団体平均を</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ポイント上回っているが、定員管理の適正度等を勘案すると、現行水準は適正であると考える。今後も定員管理の適正化を進めながら、指数の上昇を抑制し、現行水準の維持に努める。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3302</xdr:rowOff>
    </xdr:from>
    <xdr:to>
      <xdr:col>24</xdr:col>
      <xdr:colOff>558800</xdr:colOff>
      <xdr:row>88</xdr:row>
      <xdr:rowOff>19304</xdr:rowOff>
    </xdr:to>
    <xdr:cxnSp macro="">
      <xdr:nvCxnSpPr>
        <xdr:cNvPr id="245" name="直線コネクタ 244"/>
        <xdr:cNvCxnSpPr/>
      </xdr:nvCxnSpPr>
      <xdr:spPr>
        <a:xfrm flipV="1">
          <a:off x="17018000" y="13890752"/>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162831</xdr:rowOff>
    </xdr:from>
    <xdr:ext cx="762000" cy="259045"/>
    <xdr:sp macro="" textlink="">
      <xdr:nvSpPr>
        <xdr:cNvPr id="246" name="給与水準   （国との比較）最小値テキスト"/>
        <xdr:cNvSpPr txBox="1"/>
      </xdr:nvSpPr>
      <xdr:spPr>
        <a:xfrm>
          <a:off x="17106900" y="1507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19304</xdr:rowOff>
    </xdr:from>
    <xdr:to>
      <xdr:col>24</xdr:col>
      <xdr:colOff>647700</xdr:colOff>
      <xdr:row>88</xdr:row>
      <xdr:rowOff>19304</xdr:rowOff>
    </xdr:to>
    <xdr:cxnSp macro="">
      <xdr:nvCxnSpPr>
        <xdr:cNvPr id="247" name="直線コネクタ 246"/>
        <xdr:cNvCxnSpPr/>
      </xdr:nvCxnSpPr>
      <xdr:spPr>
        <a:xfrm>
          <a:off x="16929100" y="1510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89679</xdr:rowOff>
    </xdr:from>
    <xdr:ext cx="762000" cy="259045"/>
    <xdr:sp macro="" textlink="">
      <xdr:nvSpPr>
        <xdr:cNvPr id="248" name="給与水準   （国との比較）最大値テキスト"/>
        <xdr:cNvSpPr txBox="1"/>
      </xdr:nvSpPr>
      <xdr:spPr>
        <a:xfrm>
          <a:off x="17106900" y="1363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81</xdr:row>
      <xdr:rowOff>3302</xdr:rowOff>
    </xdr:from>
    <xdr:to>
      <xdr:col>24</xdr:col>
      <xdr:colOff>647700</xdr:colOff>
      <xdr:row>81</xdr:row>
      <xdr:rowOff>3302</xdr:rowOff>
    </xdr:to>
    <xdr:cxnSp macro="">
      <xdr:nvCxnSpPr>
        <xdr:cNvPr id="249" name="直線コネクタ 248"/>
        <xdr:cNvCxnSpPr/>
      </xdr:nvCxnSpPr>
      <xdr:spPr>
        <a:xfrm>
          <a:off x="16929100" y="1389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137922</xdr:rowOff>
    </xdr:from>
    <xdr:to>
      <xdr:col>24</xdr:col>
      <xdr:colOff>558800</xdr:colOff>
      <xdr:row>86</xdr:row>
      <xdr:rowOff>43687</xdr:rowOff>
    </xdr:to>
    <xdr:cxnSp macro="">
      <xdr:nvCxnSpPr>
        <xdr:cNvPr id="250" name="直線コネクタ 249"/>
        <xdr:cNvCxnSpPr/>
      </xdr:nvCxnSpPr>
      <xdr:spPr>
        <a:xfrm>
          <a:off x="16179800" y="14711172"/>
          <a:ext cx="8382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149623</xdr:rowOff>
    </xdr:from>
    <xdr:ext cx="762000" cy="259045"/>
    <xdr:sp macro="" textlink="">
      <xdr:nvSpPr>
        <xdr:cNvPr id="251" name="給与水準   （国との比較）平均値テキスト"/>
        <xdr:cNvSpPr txBox="1"/>
      </xdr:nvSpPr>
      <xdr:spPr>
        <a:xfrm>
          <a:off x="17106900" y="1437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133096</xdr:rowOff>
    </xdr:from>
    <xdr:to>
      <xdr:col>24</xdr:col>
      <xdr:colOff>609600</xdr:colOff>
      <xdr:row>85</xdr:row>
      <xdr:rowOff>63246</xdr:rowOff>
    </xdr:to>
    <xdr:sp macro="" textlink="">
      <xdr:nvSpPr>
        <xdr:cNvPr id="252" name="フローチャート : 判断 251"/>
        <xdr:cNvSpPr/>
      </xdr:nvSpPr>
      <xdr:spPr>
        <a:xfrm>
          <a:off x="169672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137922</xdr:rowOff>
    </xdr:from>
    <xdr:to>
      <xdr:col>23</xdr:col>
      <xdr:colOff>406400</xdr:colOff>
      <xdr:row>85</xdr:row>
      <xdr:rowOff>147574</xdr:rowOff>
    </xdr:to>
    <xdr:cxnSp macro="">
      <xdr:nvCxnSpPr>
        <xdr:cNvPr id="253" name="直線コネクタ 252"/>
        <xdr:cNvCxnSpPr/>
      </xdr:nvCxnSpPr>
      <xdr:spPr>
        <a:xfrm flipV="1">
          <a:off x="15290800" y="147111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123444</xdr:rowOff>
    </xdr:from>
    <xdr:to>
      <xdr:col>23</xdr:col>
      <xdr:colOff>457200</xdr:colOff>
      <xdr:row>85</xdr:row>
      <xdr:rowOff>53594</xdr:rowOff>
    </xdr:to>
    <xdr:sp macro="" textlink="">
      <xdr:nvSpPr>
        <xdr:cNvPr id="254" name="フローチャート : 判断 253"/>
        <xdr:cNvSpPr/>
      </xdr:nvSpPr>
      <xdr:spPr>
        <a:xfrm>
          <a:off x="16129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63771</xdr:rowOff>
    </xdr:from>
    <xdr:ext cx="736600" cy="259045"/>
    <xdr:sp macro="" textlink="">
      <xdr:nvSpPr>
        <xdr:cNvPr id="255" name="テキスト ボックス 254"/>
        <xdr:cNvSpPr txBox="1"/>
      </xdr:nvSpPr>
      <xdr:spPr>
        <a:xfrm>
          <a:off x="15798800" y="1429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137922</xdr:rowOff>
    </xdr:from>
    <xdr:to>
      <xdr:col>22</xdr:col>
      <xdr:colOff>203200</xdr:colOff>
      <xdr:row>85</xdr:row>
      <xdr:rowOff>147574</xdr:rowOff>
    </xdr:to>
    <xdr:cxnSp macro="">
      <xdr:nvCxnSpPr>
        <xdr:cNvPr id="256" name="直線コネクタ 255"/>
        <xdr:cNvCxnSpPr/>
      </xdr:nvCxnSpPr>
      <xdr:spPr>
        <a:xfrm>
          <a:off x="14401800" y="147111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84837</xdr:rowOff>
    </xdr:from>
    <xdr:to>
      <xdr:col>22</xdr:col>
      <xdr:colOff>254000</xdr:colOff>
      <xdr:row>85</xdr:row>
      <xdr:rowOff>14987</xdr:rowOff>
    </xdr:to>
    <xdr:sp macro="" textlink="">
      <xdr:nvSpPr>
        <xdr:cNvPr id="257" name="フローチャート : 判断 256"/>
        <xdr:cNvSpPr/>
      </xdr:nvSpPr>
      <xdr:spPr>
        <a:xfrm>
          <a:off x="15240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25164</xdr:rowOff>
    </xdr:from>
    <xdr:ext cx="762000" cy="259045"/>
    <xdr:sp macro="" textlink="">
      <xdr:nvSpPr>
        <xdr:cNvPr id="258" name="テキスト ボックス 257"/>
        <xdr:cNvSpPr txBox="1"/>
      </xdr:nvSpPr>
      <xdr:spPr>
        <a:xfrm>
          <a:off x="14909800" y="1425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137922</xdr:rowOff>
    </xdr:from>
    <xdr:to>
      <xdr:col>21</xdr:col>
      <xdr:colOff>0</xdr:colOff>
      <xdr:row>89</xdr:row>
      <xdr:rowOff>127763</xdr:rowOff>
    </xdr:to>
    <xdr:cxnSp macro="">
      <xdr:nvCxnSpPr>
        <xdr:cNvPr id="259" name="直線コネクタ 258"/>
        <xdr:cNvCxnSpPr/>
      </xdr:nvCxnSpPr>
      <xdr:spPr>
        <a:xfrm flipV="1">
          <a:off x="13512800" y="14711172"/>
          <a:ext cx="889000" cy="6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75185</xdr:rowOff>
    </xdr:from>
    <xdr:to>
      <xdr:col>21</xdr:col>
      <xdr:colOff>50800</xdr:colOff>
      <xdr:row>85</xdr:row>
      <xdr:rowOff>5335</xdr:rowOff>
    </xdr:to>
    <xdr:sp macro="" textlink="">
      <xdr:nvSpPr>
        <xdr:cNvPr id="260" name="フローチャート : 判断 259"/>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15512</xdr:rowOff>
    </xdr:from>
    <xdr:ext cx="762000" cy="259045"/>
    <xdr:sp macro="" textlink="">
      <xdr:nvSpPr>
        <xdr:cNvPr id="261" name="テキスト ボックス 260"/>
        <xdr:cNvSpPr txBox="1"/>
      </xdr:nvSpPr>
      <xdr:spPr>
        <a:xfrm>
          <a:off x="14020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62" name="フローチャート : 判断 261"/>
        <xdr:cNvSpPr/>
      </xdr:nvSpPr>
      <xdr:spPr>
        <a:xfrm>
          <a:off x="13462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82566</xdr:rowOff>
    </xdr:from>
    <xdr:ext cx="762000" cy="259045"/>
    <xdr:sp macro="" textlink="">
      <xdr:nvSpPr>
        <xdr:cNvPr id="263" name="テキスト ボックス 262"/>
        <xdr:cNvSpPr txBox="1"/>
      </xdr:nvSpPr>
      <xdr:spPr>
        <a:xfrm>
          <a:off x="13131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164337</xdr:rowOff>
    </xdr:from>
    <xdr:to>
      <xdr:col>24</xdr:col>
      <xdr:colOff>609600</xdr:colOff>
      <xdr:row>86</xdr:row>
      <xdr:rowOff>94487</xdr:rowOff>
    </xdr:to>
    <xdr:sp macro="" textlink="">
      <xdr:nvSpPr>
        <xdr:cNvPr id="269" name="円/楕円 268"/>
        <xdr:cNvSpPr/>
      </xdr:nvSpPr>
      <xdr:spPr>
        <a:xfrm>
          <a:off x="169672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136414</xdr:rowOff>
    </xdr:from>
    <xdr:ext cx="762000" cy="259045"/>
    <xdr:sp macro="" textlink="">
      <xdr:nvSpPr>
        <xdr:cNvPr id="270" name="給与水準   （国との比較）該当値テキスト"/>
        <xdr:cNvSpPr txBox="1"/>
      </xdr:nvSpPr>
      <xdr:spPr>
        <a:xfrm>
          <a:off x="17106900" y="1470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87122</xdr:rowOff>
    </xdr:from>
    <xdr:to>
      <xdr:col>23</xdr:col>
      <xdr:colOff>457200</xdr:colOff>
      <xdr:row>86</xdr:row>
      <xdr:rowOff>17272</xdr:rowOff>
    </xdr:to>
    <xdr:sp macro="" textlink="">
      <xdr:nvSpPr>
        <xdr:cNvPr id="271" name="円/楕円 270"/>
        <xdr:cNvSpPr/>
      </xdr:nvSpPr>
      <xdr:spPr>
        <a:xfrm>
          <a:off x="161290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2049</xdr:rowOff>
    </xdr:from>
    <xdr:ext cx="736600" cy="259045"/>
    <xdr:sp macro="" textlink="">
      <xdr:nvSpPr>
        <xdr:cNvPr id="272" name="テキスト ボックス 271"/>
        <xdr:cNvSpPr txBox="1"/>
      </xdr:nvSpPr>
      <xdr:spPr>
        <a:xfrm>
          <a:off x="15798800" y="1474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96774</xdr:rowOff>
    </xdr:from>
    <xdr:to>
      <xdr:col>22</xdr:col>
      <xdr:colOff>254000</xdr:colOff>
      <xdr:row>86</xdr:row>
      <xdr:rowOff>26924</xdr:rowOff>
    </xdr:to>
    <xdr:sp macro="" textlink="">
      <xdr:nvSpPr>
        <xdr:cNvPr id="273" name="円/楕円 272"/>
        <xdr:cNvSpPr/>
      </xdr:nvSpPr>
      <xdr:spPr>
        <a:xfrm>
          <a:off x="152400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11701</xdr:rowOff>
    </xdr:from>
    <xdr:ext cx="762000" cy="259045"/>
    <xdr:sp macro="" textlink="">
      <xdr:nvSpPr>
        <xdr:cNvPr id="274" name="テキスト ボックス 273"/>
        <xdr:cNvSpPr txBox="1"/>
      </xdr:nvSpPr>
      <xdr:spPr>
        <a:xfrm>
          <a:off x="14909800" y="1475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87122</xdr:rowOff>
    </xdr:from>
    <xdr:to>
      <xdr:col>21</xdr:col>
      <xdr:colOff>50800</xdr:colOff>
      <xdr:row>86</xdr:row>
      <xdr:rowOff>17272</xdr:rowOff>
    </xdr:to>
    <xdr:sp macro="" textlink="">
      <xdr:nvSpPr>
        <xdr:cNvPr id="275" name="円/楕円 274"/>
        <xdr:cNvSpPr/>
      </xdr:nvSpPr>
      <xdr:spPr>
        <a:xfrm>
          <a:off x="143510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2049</xdr:rowOff>
    </xdr:from>
    <xdr:ext cx="762000" cy="259045"/>
    <xdr:sp macro="" textlink="">
      <xdr:nvSpPr>
        <xdr:cNvPr id="276" name="テキスト ボックス 275"/>
        <xdr:cNvSpPr txBox="1"/>
      </xdr:nvSpPr>
      <xdr:spPr>
        <a:xfrm>
          <a:off x="14020800" y="147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76963</xdr:rowOff>
    </xdr:from>
    <xdr:to>
      <xdr:col>19</xdr:col>
      <xdr:colOff>533400</xdr:colOff>
      <xdr:row>90</xdr:row>
      <xdr:rowOff>7113</xdr:rowOff>
    </xdr:to>
    <xdr:sp macro="" textlink="">
      <xdr:nvSpPr>
        <xdr:cNvPr id="277" name="円/楕円 276"/>
        <xdr:cNvSpPr/>
      </xdr:nvSpPr>
      <xdr:spPr>
        <a:xfrm>
          <a:off x="13462000" y="1533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163340</xdr:rowOff>
    </xdr:from>
    <xdr:ext cx="762000" cy="259045"/>
    <xdr:sp macro="" textlink="">
      <xdr:nvSpPr>
        <xdr:cNvPr id="278" name="テキスト ボックス 277"/>
        <xdr:cNvSpPr txBox="1"/>
      </xdr:nvSpPr>
      <xdr:spPr>
        <a:xfrm>
          <a:off x="13131800" y="1542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全国・県内・類似団体と比較すると、少人数となっており、今後も事務事業の整理・合理化を更に推進し、全国的にも小さな経営規模である特徴点に見合った定数管理を継続し、定員の適正化に努める。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0" name="直線コネクタ 309"/>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1"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2" name="直線コネクタ 311"/>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3"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4" name="直線コネクタ 313"/>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59781</xdr:rowOff>
    </xdr:from>
    <xdr:to>
      <xdr:col>24</xdr:col>
      <xdr:colOff>558800</xdr:colOff>
      <xdr:row>58</xdr:row>
      <xdr:rowOff>78740</xdr:rowOff>
    </xdr:to>
    <xdr:cxnSp macro="">
      <xdr:nvCxnSpPr>
        <xdr:cNvPr id="315" name="直線コネクタ 314"/>
        <xdr:cNvCxnSpPr/>
      </xdr:nvCxnSpPr>
      <xdr:spPr>
        <a:xfrm>
          <a:off x="16179800" y="10003881"/>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16"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17" name="フローチャート : 判断 316"/>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28756</xdr:rowOff>
    </xdr:from>
    <xdr:to>
      <xdr:col>23</xdr:col>
      <xdr:colOff>406400</xdr:colOff>
      <xdr:row>58</xdr:row>
      <xdr:rowOff>59781</xdr:rowOff>
    </xdr:to>
    <xdr:cxnSp macro="">
      <xdr:nvCxnSpPr>
        <xdr:cNvPr id="318" name="直線コネクタ 317"/>
        <xdr:cNvCxnSpPr/>
      </xdr:nvCxnSpPr>
      <xdr:spPr>
        <a:xfrm>
          <a:off x="15290800" y="997285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19" name="フローチャート : 判断 318"/>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0" name="テキスト ボックス 319"/>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27033</xdr:rowOff>
    </xdr:from>
    <xdr:to>
      <xdr:col>22</xdr:col>
      <xdr:colOff>203200</xdr:colOff>
      <xdr:row>58</xdr:row>
      <xdr:rowOff>28756</xdr:rowOff>
    </xdr:to>
    <xdr:cxnSp macro="">
      <xdr:nvCxnSpPr>
        <xdr:cNvPr id="321" name="直線コネクタ 320"/>
        <xdr:cNvCxnSpPr/>
      </xdr:nvCxnSpPr>
      <xdr:spPr>
        <a:xfrm>
          <a:off x="14401800" y="9971133"/>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2" name="フローチャート : 判断 321"/>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3" name="テキスト ボックス 322"/>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27033</xdr:rowOff>
    </xdr:from>
    <xdr:to>
      <xdr:col>21</xdr:col>
      <xdr:colOff>0</xdr:colOff>
      <xdr:row>58</xdr:row>
      <xdr:rowOff>33927</xdr:rowOff>
    </xdr:to>
    <xdr:cxnSp macro="">
      <xdr:nvCxnSpPr>
        <xdr:cNvPr id="324" name="直線コネクタ 323"/>
        <xdr:cNvCxnSpPr/>
      </xdr:nvCxnSpPr>
      <xdr:spPr>
        <a:xfrm flipV="1">
          <a:off x="13512800" y="997113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5" name="フローチャート : 判断 324"/>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26" name="テキスト ボックス 325"/>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27" name="フローチャート : 判断 326"/>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28" name="テキスト ボックス 327"/>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27940</xdr:rowOff>
    </xdr:from>
    <xdr:to>
      <xdr:col>24</xdr:col>
      <xdr:colOff>609600</xdr:colOff>
      <xdr:row>58</xdr:row>
      <xdr:rowOff>129540</xdr:rowOff>
    </xdr:to>
    <xdr:sp macro="" textlink="">
      <xdr:nvSpPr>
        <xdr:cNvPr id="334" name="円/楕円 333"/>
        <xdr:cNvSpPr/>
      </xdr:nvSpPr>
      <xdr:spPr>
        <a:xfrm>
          <a:off x="169672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120667</xdr:rowOff>
    </xdr:from>
    <xdr:ext cx="762000" cy="259045"/>
    <xdr:sp macro="" textlink="">
      <xdr:nvSpPr>
        <xdr:cNvPr id="335" name="定員管理の状況該当値テキスト"/>
        <xdr:cNvSpPr txBox="1"/>
      </xdr:nvSpPr>
      <xdr:spPr>
        <a:xfrm>
          <a:off x="171069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8981</xdr:rowOff>
    </xdr:from>
    <xdr:to>
      <xdr:col>23</xdr:col>
      <xdr:colOff>457200</xdr:colOff>
      <xdr:row>58</xdr:row>
      <xdr:rowOff>110581</xdr:rowOff>
    </xdr:to>
    <xdr:sp macro="" textlink="">
      <xdr:nvSpPr>
        <xdr:cNvPr id="336" name="円/楕円 335"/>
        <xdr:cNvSpPr/>
      </xdr:nvSpPr>
      <xdr:spPr>
        <a:xfrm>
          <a:off x="16129000" y="995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120758</xdr:rowOff>
    </xdr:from>
    <xdr:ext cx="736600" cy="259045"/>
    <xdr:sp macro="" textlink="">
      <xdr:nvSpPr>
        <xdr:cNvPr id="337" name="テキスト ボックス 336"/>
        <xdr:cNvSpPr txBox="1"/>
      </xdr:nvSpPr>
      <xdr:spPr>
        <a:xfrm>
          <a:off x="15798800" y="9721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22</xdr:col>
      <xdr:colOff>152400</xdr:colOff>
      <xdr:row>57</xdr:row>
      <xdr:rowOff>149406</xdr:rowOff>
    </xdr:from>
    <xdr:to>
      <xdr:col>22</xdr:col>
      <xdr:colOff>254000</xdr:colOff>
      <xdr:row>58</xdr:row>
      <xdr:rowOff>79556</xdr:rowOff>
    </xdr:to>
    <xdr:sp macro="" textlink="">
      <xdr:nvSpPr>
        <xdr:cNvPr id="338" name="円/楕円 337"/>
        <xdr:cNvSpPr/>
      </xdr:nvSpPr>
      <xdr:spPr>
        <a:xfrm>
          <a:off x="15240000" y="992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89733</xdr:rowOff>
    </xdr:from>
    <xdr:ext cx="762000" cy="259045"/>
    <xdr:sp macro="" textlink="">
      <xdr:nvSpPr>
        <xdr:cNvPr id="339" name="テキスト ボックス 338"/>
        <xdr:cNvSpPr txBox="1"/>
      </xdr:nvSpPr>
      <xdr:spPr>
        <a:xfrm>
          <a:off x="14909800" y="969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20</xdr:col>
      <xdr:colOff>635000</xdr:colOff>
      <xdr:row>57</xdr:row>
      <xdr:rowOff>147683</xdr:rowOff>
    </xdr:from>
    <xdr:to>
      <xdr:col>21</xdr:col>
      <xdr:colOff>50800</xdr:colOff>
      <xdr:row>58</xdr:row>
      <xdr:rowOff>77833</xdr:rowOff>
    </xdr:to>
    <xdr:sp macro="" textlink="">
      <xdr:nvSpPr>
        <xdr:cNvPr id="340" name="円/楕円 339"/>
        <xdr:cNvSpPr/>
      </xdr:nvSpPr>
      <xdr:spPr>
        <a:xfrm>
          <a:off x="14351000" y="992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88010</xdr:rowOff>
    </xdr:from>
    <xdr:ext cx="762000" cy="259045"/>
    <xdr:sp macro="" textlink="">
      <xdr:nvSpPr>
        <xdr:cNvPr id="341" name="テキスト ボックス 340"/>
        <xdr:cNvSpPr txBox="1"/>
      </xdr:nvSpPr>
      <xdr:spPr>
        <a:xfrm>
          <a:off x="14020800" y="9689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19</xdr:col>
      <xdr:colOff>431800</xdr:colOff>
      <xdr:row>57</xdr:row>
      <xdr:rowOff>154577</xdr:rowOff>
    </xdr:from>
    <xdr:to>
      <xdr:col>19</xdr:col>
      <xdr:colOff>533400</xdr:colOff>
      <xdr:row>58</xdr:row>
      <xdr:rowOff>84727</xdr:rowOff>
    </xdr:to>
    <xdr:sp macro="" textlink="">
      <xdr:nvSpPr>
        <xdr:cNvPr id="342" name="円/楕円 341"/>
        <xdr:cNvSpPr/>
      </xdr:nvSpPr>
      <xdr:spPr>
        <a:xfrm>
          <a:off x="13462000" y="992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94904</xdr:rowOff>
    </xdr:from>
    <xdr:ext cx="762000" cy="259045"/>
    <xdr:sp macro="" textlink="">
      <xdr:nvSpPr>
        <xdr:cNvPr id="343" name="テキスト ボックス 342"/>
        <xdr:cNvSpPr txBox="1"/>
      </xdr:nvSpPr>
      <xdr:spPr>
        <a:xfrm>
          <a:off x="13131800" y="969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主要公共施設整備や都市基盤整備が一段落したため、類似団体平均を大きく下回る</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％となっており、平成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年度以降、改善傾向にある。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今後は、公共施設やインフラの一斉更新時期が続くため、公共施設等総合管理計画に基づいた老朽化対策を実施し、その財源として起債も活用していくため数値の悪化が見込まれる。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7" name="テキスト ボックス 36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0" name="直線コネクタ 369"/>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1"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2" name="直線コネクタ 371"/>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3"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4" name="直線コネクタ 373"/>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127508</xdr:rowOff>
    </xdr:from>
    <xdr:to>
      <xdr:col>24</xdr:col>
      <xdr:colOff>558800</xdr:colOff>
      <xdr:row>37</xdr:row>
      <xdr:rowOff>52578</xdr:rowOff>
    </xdr:to>
    <xdr:cxnSp macro="">
      <xdr:nvCxnSpPr>
        <xdr:cNvPr id="375" name="直線コネクタ 374"/>
        <xdr:cNvCxnSpPr/>
      </xdr:nvCxnSpPr>
      <xdr:spPr>
        <a:xfrm flipV="1">
          <a:off x="16179800" y="629970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76"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77" name="フローチャート : 判断 376"/>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52578</xdr:rowOff>
    </xdr:from>
    <xdr:to>
      <xdr:col>23</xdr:col>
      <xdr:colOff>406400</xdr:colOff>
      <xdr:row>38</xdr:row>
      <xdr:rowOff>6604</xdr:rowOff>
    </xdr:to>
    <xdr:cxnSp macro="">
      <xdr:nvCxnSpPr>
        <xdr:cNvPr id="378" name="直線コネクタ 377"/>
        <xdr:cNvCxnSpPr/>
      </xdr:nvCxnSpPr>
      <xdr:spPr>
        <a:xfrm flipV="1">
          <a:off x="15290800" y="639622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79" name="フローチャート : 判断 378"/>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95013</xdr:rowOff>
    </xdr:from>
    <xdr:ext cx="736600" cy="259045"/>
    <xdr:sp macro="" textlink="">
      <xdr:nvSpPr>
        <xdr:cNvPr id="380" name="テキスト ボックス 379"/>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6604</xdr:rowOff>
    </xdr:from>
    <xdr:to>
      <xdr:col>22</xdr:col>
      <xdr:colOff>203200</xdr:colOff>
      <xdr:row>38</xdr:row>
      <xdr:rowOff>132080</xdr:rowOff>
    </xdr:to>
    <xdr:cxnSp macro="">
      <xdr:nvCxnSpPr>
        <xdr:cNvPr id="381" name="直線コネクタ 380"/>
        <xdr:cNvCxnSpPr/>
      </xdr:nvCxnSpPr>
      <xdr:spPr>
        <a:xfrm flipV="1">
          <a:off x="14401800" y="652170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2" name="フローチャート : 判断 381"/>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383" name="テキスト ボックス 382"/>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132080</xdr:rowOff>
    </xdr:from>
    <xdr:to>
      <xdr:col>21</xdr:col>
      <xdr:colOff>0</xdr:colOff>
      <xdr:row>38</xdr:row>
      <xdr:rowOff>170688</xdr:rowOff>
    </xdr:to>
    <xdr:cxnSp macro="">
      <xdr:nvCxnSpPr>
        <xdr:cNvPr id="384" name="直線コネクタ 383"/>
        <xdr:cNvCxnSpPr/>
      </xdr:nvCxnSpPr>
      <xdr:spPr>
        <a:xfrm flipV="1">
          <a:off x="13512800" y="664718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5" name="フローチャート : 判断 384"/>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86" name="テキスト ボックス 385"/>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87" name="フローチャート : 判断 386"/>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88" name="テキスト ボックス 387"/>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76708</xdr:rowOff>
    </xdr:from>
    <xdr:to>
      <xdr:col>24</xdr:col>
      <xdr:colOff>609600</xdr:colOff>
      <xdr:row>37</xdr:row>
      <xdr:rowOff>6858</xdr:rowOff>
    </xdr:to>
    <xdr:sp macro="" textlink="">
      <xdr:nvSpPr>
        <xdr:cNvPr id="394" name="円/楕円 393"/>
        <xdr:cNvSpPr/>
      </xdr:nvSpPr>
      <xdr:spPr>
        <a:xfrm>
          <a:off x="16967200" y="62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169435</xdr:rowOff>
    </xdr:from>
    <xdr:ext cx="762000" cy="259045"/>
    <xdr:sp macro="" textlink="">
      <xdr:nvSpPr>
        <xdr:cNvPr id="395" name="公債費負担の状況該当値テキスト"/>
        <xdr:cNvSpPr txBox="1"/>
      </xdr:nvSpPr>
      <xdr:spPr>
        <a:xfrm>
          <a:off x="17106900" y="61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1778</xdr:rowOff>
    </xdr:from>
    <xdr:to>
      <xdr:col>23</xdr:col>
      <xdr:colOff>457200</xdr:colOff>
      <xdr:row>37</xdr:row>
      <xdr:rowOff>103378</xdr:rowOff>
    </xdr:to>
    <xdr:sp macro="" textlink="">
      <xdr:nvSpPr>
        <xdr:cNvPr id="396" name="円/楕円 395"/>
        <xdr:cNvSpPr/>
      </xdr:nvSpPr>
      <xdr:spPr>
        <a:xfrm>
          <a:off x="16129000" y="634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113555</xdr:rowOff>
    </xdr:from>
    <xdr:ext cx="736600" cy="259045"/>
    <xdr:sp macro="" textlink="">
      <xdr:nvSpPr>
        <xdr:cNvPr id="397" name="テキスト ボックス 396"/>
        <xdr:cNvSpPr txBox="1"/>
      </xdr:nvSpPr>
      <xdr:spPr>
        <a:xfrm>
          <a:off x="15798800" y="6114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127254</xdr:rowOff>
    </xdr:from>
    <xdr:to>
      <xdr:col>22</xdr:col>
      <xdr:colOff>254000</xdr:colOff>
      <xdr:row>38</xdr:row>
      <xdr:rowOff>57404</xdr:rowOff>
    </xdr:to>
    <xdr:sp macro="" textlink="">
      <xdr:nvSpPr>
        <xdr:cNvPr id="398" name="円/楕円 397"/>
        <xdr:cNvSpPr/>
      </xdr:nvSpPr>
      <xdr:spPr>
        <a:xfrm>
          <a:off x="15240000" y="64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67581</xdr:rowOff>
    </xdr:from>
    <xdr:ext cx="762000" cy="259045"/>
    <xdr:sp macro="" textlink="">
      <xdr:nvSpPr>
        <xdr:cNvPr id="399" name="テキスト ボックス 398"/>
        <xdr:cNvSpPr txBox="1"/>
      </xdr:nvSpPr>
      <xdr:spPr>
        <a:xfrm>
          <a:off x="14909800" y="623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81280</xdr:rowOff>
    </xdr:from>
    <xdr:to>
      <xdr:col>21</xdr:col>
      <xdr:colOff>50800</xdr:colOff>
      <xdr:row>39</xdr:row>
      <xdr:rowOff>11430</xdr:rowOff>
    </xdr:to>
    <xdr:sp macro="" textlink="">
      <xdr:nvSpPr>
        <xdr:cNvPr id="400" name="円/楕円 399"/>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21607</xdr:rowOff>
    </xdr:from>
    <xdr:ext cx="762000" cy="259045"/>
    <xdr:sp macro="" textlink="">
      <xdr:nvSpPr>
        <xdr:cNvPr id="401" name="テキスト ボックス 400"/>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119888</xdr:rowOff>
    </xdr:from>
    <xdr:to>
      <xdr:col>19</xdr:col>
      <xdr:colOff>533400</xdr:colOff>
      <xdr:row>39</xdr:row>
      <xdr:rowOff>50038</xdr:rowOff>
    </xdr:to>
    <xdr:sp macro="" textlink="">
      <xdr:nvSpPr>
        <xdr:cNvPr id="402" name="円/楕円 401"/>
        <xdr:cNvSpPr/>
      </xdr:nvSpPr>
      <xdr:spPr>
        <a:xfrm>
          <a:off x="13462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60215</xdr:rowOff>
    </xdr:from>
    <xdr:ext cx="762000" cy="259045"/>
    <xdr:sp macro="" textlink="">
      <xdr:nvSpPr>
        <xdr:cNvPr id="403" name="テキスト ボックス 402"/>
        <xdr:cNvSpPr txBox="1"/>
      </xdr:nvSpPr>
      <xdr:spPr>
        <a:xfrm>
          <a:off x="13131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に引き続き、町債残高など将来負担として見込まれる金額よりも、充当可能基金や交付税算入見込額などの将来負担を軽減する財源が上回っているため、将来負担すべき実質的な負担額はマイナス値となっており、将来負担比率は算定されていない。</a:t>
          </a:r>
          <a:endParaRPr lang="ja-JP" altLang="ja-JP" sz="1400">
            <a:effectLst/>
          </a:endParaRPr>
        </a:p>
        <a:p>
          <a:r>
            <a:rPr kumimoji="1" lang="ja-JP" altLang="ja-JP" sz="1100">
              <a:solidFill>
                <a:schemeClr val="dk1"/>
              </a:solidFill>
              <a:effectLst/>
              <a:latin typeface="+mn-lt"/>
              <a:ea typeface="+mn-ea"/>
              <a:cs typeface="+mn-cs"/>
            </a:rPr>
            <a:t>　今後は公共施設やインフラの一斉更新時期が続くため、公共施設等総合管理計画に基づいた</a:t>
          </a:r>
          <a:r>
            <a:rPr kumimoji="1" lang="ja-JP" altLang="en-US" sz="1100">
              <a:solidFill>
                <a:schemeClr val="dk1"/>
              </a:solidFill>
              <a:effectLst/>
              <a:latin typeface="+mn-lt"/>
              <a:ea typeface="+mn-ea"/>
              <a:cs typeface="+mn-cs"/>
            </a:rPr>
            <a:t>個別施設修繕計画の策定を進める。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0" name="直線コネクタ 429"/>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1"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2" name="直線コネクタ 431"/>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35"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36" name="フローチャート : 判断 435"/>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37" name="フローチャート : 判断 436"/>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38" name="テキスト ボックス 437"/>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39" name="フローチャート : 判断 438"/>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0" name="テキスト ボックス 439"/>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43790</xdr:rowOff>
    </xdr:from>
    <xdr:to>
      <xdr:col>21</xdr:col>
      <xdr:colOff>50800</xdr:colOff>
      <xdr:row>15</xdr:row>
      <xdr:rowOff>145390</xdr:rowOff>
    </xdr:to>
    <xdr:sp macro="" textlink="">
      <xdr:nvSpPr>
        <xdr:cNvPr id="441" name="フローチャート : 判断 440"/>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2" name="テキスト ボックス 441"/>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3" name="フローチャート : 判断 442"/>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44" name="テキスト ボックス 443"/>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兵庫県播磨町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34,711
34,300
9.13
11,495,603
10,575,320
674,696
6,697,859
8,228,678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と比較して下回っている要因として、し尿処理業務や粗大ごみ処理業務、常備消防業務を一部事務組合や事務委託において実施していることや、指定管理者制度を導入していることなどがあげられる。今後も定員の適正化や事務改善を推進し、コストの抑制を図っ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92710</xdr:rowOff>
    </xdr:from>
    <xdr:to>
      <xdr:col>7</xdr:col>
      <xdr:colOff>15875</xdr:colOff>
      <xdr:row>35</xdr:row>
      <xdr:rowOff>165862</xdr:rowOff>
    </xdr:to>
    <xdr:cxnSp macro="">
      <xdr:nvCxnSpPr>
        <xdr:cNvPr id="64" name="直線コネクタ 63"/>
        <xdr:cNvCxnSpPr/>
      </xdr:nvCxnSpPr>
      <xdr:spPr>
        <a:xfrm>
          <a:off x="3987800" y="609346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92710</xdr:rowOff>
    </xdr:from>
    <xdr:to>
      <xdr:col>5</xdr:col>
      <xdr:colOff>549275</xdr:colOff>
      <xdr:row>35</xdr:row>
      <xdr:rowOff>138430</xdr:rowOff>
    </xdr:to>
    <xdr:cxnSp macro="">
      <xdr:nvCxnSpPr>
        <xdr:cNvPr id="67" name="直線コネクタ 66"/>
        <xdr:cNvCxnSpPr/>
      </xdr:nvCxnSpPr>
      <xdr:spPr>
        <a:xfrm flipV="1">
          <a:off x="3098800" y="6093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69" name="テキスト ボックス 68"/>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138430</xdr:rowOff>
    </xdr:from>
    <xdr:to>
      <xdr:col>4</xdr:col>
      <xdr:colOff>346075</xdr:colOff>
      <xdr:row>35</xdr:row>
      <xdr:rowOff>156718</xdr:rowOff>
    </xdr:to>
    <xdr:cxnSp macro="">
      <xdr:nvCxnSpPr>
        <xdr:cNvPr id="70" name="直線コネクタ 69"/>
        <xdr:cNvCxnSpPr/>
      </xdr:nvCxnSpPr>
      <xdr:spPr>
        <a:xfrm flipV="1">
          <a:off x="2209800" y="6139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156718</xdr:rowOff>
    </xdr:from>
    <xdr:to>
      <xdr:col>3</xdr:col>
      <xdr:colOff>142875</xdr:colOff>
      <xdr:row>36</xdr:row>
      <xdr:rowOff>12700</xdr:rowOff>
    </xdr:to>
    <xdr:cxnSp macro="">
      <xdr:nvCxnSpPr>
        <xdr:cNvPr id="73" name="直線コネクタ 72"/>
        <xdr:cNvCxnSpPr/>
      </xdr:nvCxnSpPr>
      <xdr:spPr>
        <a:xfrm flipV="1">
          <a:off x="1320800" y="6157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115062</xdr:rowOff>
    </xdr:from>
    <xdr:to>
      <xdr:col>7</xdr:col>
      <xdr:colOff>66675</xdr:colOff>
      <xdr:row>36</xdr:row>
      <xdr:rowOff>45212</xdr:rowOff>
    </xdr:to>
    <xdr:sp macro="" textlink="">
      <xdr:nvSpPr>
        <xdr:cNvPr id="83" name="円/楕円 82"/>
        <xdr:cNvSpPr/>
      </xdr:nvSpPr>
      <xdr:spPr>
        <a:xfrm>
          <a:off x="4775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131589</xdr:rowOff>
    </xdr:from>
    <xdr:ext cx="762000" cy="259045"/>
    <xdr:sp macro="" textlink="">
      <xdr:nvSpPr>
        <xdr:cNvPr id="84" name="人件費該当値テキスト"/>
        <xdr:cNvSpPr txBox="1"/>
      </xdr:nvSpPr>
      <xdr:spPr>
        <a:xfrm>
          <a:off x="4914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41910</xdr:rowOff>
    </xdr:from>
    <xdr:to>
      <xdr:col>5</xdr:col>
      <xdr:colOff>600075</xdr:colOff>
      <xdr:row>35</xdr:row>
      <xdr:rowOff>143510</xdr:rowOff>
    </xdr:to>
    <xdr:sp macro="" textlink="">
      <xdr:nvSpPr>
        <xdr:cNvPr id="85" name="円/楕円 84"/>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153687</xdr:rowOff>
    </xdr:from>
    <xdr:ext cx="736600" cy="259045"/>
    <xdr:sp macro="" textlink="">
      <xdr:nvSpPr>
        <xdr:cNvPr id="86" name="テキスト ボックス 85"/>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87630</xdr:rowOff>
    </xdr:from>
    <xdr:to>
      <xdr:col>4</xdr:col>
      <xdr:colOff>396875</xdr:colOff>
      <xdr:row>36</xdr:row>
      <xdr:rowOff>17780</xdr:rowOff>
    </xdr:to>
    <xdr:sp macro="" textlink="">
      <xdr:nvSpPr>
        <xdr:cNvPr id="87" name="円/楕円 86"/>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27957</xdr:rowOff>
    </xdr:from>
    <xdr:ext cx="762000" cy="259045"/>
    <xdr:sp macro="" textlink="">
      <xdr:nvSpPr>
        <xdr:cNvPr id="88" name="テキスト ボックス 87"/>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105918</xdr:rowOff>
    </xdr:from>
    <xdr:to>
      <xdr:col>3</xdr:col>
      <xdr:colOff>193675</xdr:colOff>
      <xdr:row>36</xdr:row>
      <xdr:rowOff>36068</xdr:rowOff>
    </xdr:to>
    <xdr:sp macro="" textlink="">
      <xdr:nvSpPr>
        <xdr:cNvPr id="89" name="円/楕円 88"/>
        <xdr:cNvSpPr/>
      </xdr:nvSpPr>
      <xdr:spPr>
        <a:xfrm>
          <a:off x="2159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46245</xdr:rowOff>
    </xdr:from>
    <xdr:ext cx="762000" cy="259045"/>
    <xdr:sp macro="" textlink="">
      <xdr:nvSpPr>
        <xdr:cNvPr id="90" name="テキスト ボックス 89"/>
        <xdr:cNvSpPr txBox="1"/>
      </xdr:nvSpPr>
      <xdr:spPr>
        <a:xfrm>
          <a:off x="1828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133350</xdr:rowOff>
    </xdr:from>
    <xdr:to>
      <xdr:col>1</xdr:col>
      <xdr:colOff>676275</xdr:colOff>
      <xdr:row>36</xdr:row>
      <xdr:rowOff>63500</xdr:rowOff>
    </xdr:to>
    <xdr:sp macro="" textlink="">
      <xdr:nvSpPr>
        <xdr:cNvPr id="91" name="円/楕円 90"/>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73677</xdr:rowOff>
    </xdr:from>
    <xdr:ext cx="762000" cy="259045"/>
    <xdr:sp macro="" textlink="">
      <xdr:nvSpPr>
        <xdr:cNvPr id="92" name="テキスト ボックス 91"/>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物件費に係る経常収支比率が高くなっているのは、大部分の公共施設において管理運営業務を指定管理者制度に移行したことにより、これまで職員人件費等で措置されていた経費が、委託料（物件費）に代わり、これにより物件費の占める割合が引き上げられている結果となっている。今後は包括的民間委託の導入も検討し、管理運営経費のコスト削減を図っ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161290</xdr:rowOff>
    </xdr:from>
    <xdr:to>
      <xdr:col>24</xdr:col>
      <xdr:colOff>31750</xdr:colOff>
      <xdr:row>19</xdr:row>
      <xdr:rowOff>31750</xdr:rowOff>
    </xdr:to>
    <xdr:cxnSp macro="">
      <xdr:nvCxnSpPr>
        <xdr:cNvPr id="125" name="直線コネクタ 124"/>
        <xdr:cNvCxnSpPr/>
      </xdr:nvCxnSpPr>
      <xdr:spPr>
        <a:xfrm>
          <a:off x="15671800" y="307594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115570</xdr:rowOff>
    </xdr:from>
    <xdr:to>
      <xdr:col>22</xdr:col>
      <xdr:colOff>565150</xdr:colOff>
      <xdr:row>17</xdr:row>
      <xdr:rowOff>161290</xdr:rowOff>
    </xdr:to>
    <xdr:cxnSp macro="">
      <xdr:nvCxnSpPr>
        <xdr:cNvPr id="128" name="直線コネクタ 127"/>
        <xdr:cNvCxnSpPr/>
      </xdr:nvCxnSpPr>
      <xdr:spPr>
        <a:xfrm>
          <a:off x="14782800" y="3030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30" name="テキスト ボックス 129"/>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77470</xdr:rowOff>
    </xdr:from>
    <xdr:to>
      <xdr:col>21</xdr:col>
      <xdr:colOff>361950</xdr:colOff>
      <xdr:row>17</xdr:row>
      <xdr:rowOff>115570</xdr:rowOff>
    </xdr:to>
    <xdr:cxnSp macro="">
      <xdr:nvCxnSpPr>
        <xdr:cNvPr id="131" name="直線コネクタ 130"/>
        <xdr:cNvCxnSpPr/>
      </xdr:nvCxnSpPr>
      <xdr:spPr>
        <a:xfrm>
          <a:off x="13893800" y="2992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3" name="テキスト ボックス 132"/>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31750</xdr:rowOff>
    </xdr:from>
    <xdr:to>
      <xdr:col>20</xdr:col>
      <xdr:colOff>158750</xdr:colOff>
      <xdr:row>17</xdr:row>
      <xdr:rowOff>77470</xdr:rowOff>
    </xdr:to>
    <xdr:cxnSp macro="">
      <xdr:nvCxnSpPr>
        <xdr:cNvPr id="134" name="直線コネクタ 133"/>
        <xdr:cNvCxnSpPr/>
      </xdr:nvCxnSpPr>
      <xdr:spPr>
        <a:xfrm>
          <a:off x="13004800" y="2946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36" name="テキスト ボックス 135"/>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38" name="テキスト ボックス 137"/>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152400</xdr:rowOff>
    </xdr:from>
    <xdr:to>
      <xdr:col>24</xdr:col>
      <xdr:colOff>82550</xdr:colOff>
      <xdr:row>19</xdr:row>
      <xdr:rowOff>82550</xdr:rowOff>
    </xdr:to>
    <xdr:sp macro="" textlink="">
      <xdr:nvSpPr>
        <xdr:cNvPr id="144" name="円/楕円 143"/>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124477</xdr:rowOff>
    </xdr:from>
    <xdr:ext cx="762000" cy="259045"/>
    <xdr:sp macro="" textlink="">
      <xdr:nvSpPr>
        <xdr:cNvPr id="145" name="物件費該当値テキスト"/>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110490</xdr:rowOff>
    </xdr:from>
    <xdr:to>
      <xdr:col>22</xdr:col>
      <xdr:colOff>615950</xdr:colOff>
      <xdr:row>18</xdr:row>
      <xdr:rowOff>40640</xdr:rowOff>
    </xdr:to>
    <xdr:sp macro="" textlink="">
      <xdr:nvSpPr>
        <xdr:cNvPr id="146" name="円/楕円 145"/>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25417</xdr:rowOff>
    </xdr:from>
    <xdr:ext cx="736600" cy="259045"/>
    <xdr:sp macro="" textlink="">
      <xdr:nvSpPr>
        <xdr:cNvPr id="147" name="テキスト ボックス 146"/>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64770</xdr:rowOff>
    </xdr:from>
    <xdr:to>
      <xdr:col>21</xdr:col>
      <xdr:colOff>412750</xdr:colOff>
      <xdr:row>17</xdr:row>
      <xdr:rowOff>166370</xdr:rowOff>
    </xdr:to>
    <xdr:sp macro="" textlink="">
      <xdr:nvSpPr>
        <xdr:cNvPr id="148" name="円/楕円 147"/>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151147</xdr:rowOff>
    </xdr:from>
    <xdr:ext cx="762000" cy="259045"/>
    <xdr:sp macro="" textlink="">
      <xdr:nvSpPr>
        <xdr:cNvPr id="149" name="テキスト ボックス 148"/>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26670</xdr:rowOff>
    </xdr:from>
    <xdr:to>
      <xdr:col>20</xdr:col>
      <xdr:colOff>209550</xdr:colOff>
      <xdr:row>17</xdr:row>
      <xdr:rowOff>128270</xdr:rowOff>
    </xdr:to>
    <xdr:sp macro="" textlink="">
      <xdr:nvSpPr>
        <xdr:cNvPr id="150" name="円/楕円 149"/>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113047</xdr:rowOff>
    </xdr:from>
    <xdr:ext cx="762000" cy="259045"/>
    <xdr:sp macro="" textlink="">
      <xdr:nvSpPr>
        <xdr:cNvPr id="151" name="テキスト ボックス 150"/>
        <xdr:cNvSpPr txBox="1"/>
      </xdr:nvSpPr>
      <xdr:spPr>
        <a:xfrm>
          <a:off x="13512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52" name="円/楕円 151"/>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67327</xdr:rowOff>
    </xdr:from>
    <xdr:ext cx="762000" cy="259045"/>
    <xdr:sp macro="" textlink="">
      <xdr:nvSpPr>
        <xdr:cNvPr id="153" name="テキスト ボックス 152"/>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係る経常収支比率が類似団体平均を上回っている状況で、児童・高齢者・障がい者福祉などの各種サービスや援助のための経費については、少子・高齢化の進展に伴い、その対策経費として年々増加する傾向があ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このような状況下、播磨町行政改革実施計画に基づき、町独自の給付などを受益と負担の関係から見直し、町単独事業の抑制等を図ることにより、経費の削減に努める。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133350</xdr:rowOff>
    </xdr:from>
    <xdr:to>
      <xdr:col>7</xdr:col>
      <xdr:colOff>15875</xdr:colOff>
      <xdr:row>58</xdr:row>
      <xdr:rowOff>101600</xdr:rowOff>
    </xdr:to>
    <xdr:cxnSp macro="">
      <xdr:nvCxnSpPr>
        <xdr:cNvPr id="186" name="直線コネクタ 185"/>
        <xdr:cNvCxnSpPr/>
      </xdr:nvCxnSpPr>
      <xdr:spPr>
        <a:xfrm>
          <a:off x="3987800" y="99060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139700</xdr:rowOff>
    </xdr:from>
    <xdr:to>
      <xdr:col>5</xdr:col>
      <xdr:colOff>549275</xdr:colOff>
      <xdr:row>57</xdr:row>
      <xdr:rowOff>133350</xdr:rowOff>
    </xdr:to>
    <xdr:cxnSp macro="">
      <xdr:nvCxnSpPr>
        <xdr:cNvPr id="189" name="直線コネクタ 188"/>
        <xdr:cNvCxnSpPr/>
      </xdr:nvCxnSpPr>
      <xdr:spPr>
        <a:xfrm>
          <a:off x="3098800" y="97409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139700</xdr:rowOff>
    </xdr:from>
    <xdr:to>
      <xdr:col>4</xdr:col>
      <xdr:colOff>346075</xdr:colOff>
      <xdr:row>56</xdr:row>
      <xdr:rowOff>139700</xdr:rowOff>
    </xdr:to>
    <xdr:cxnSp macro="">
      <xdr:nvCxnSpPr>
        <xdr:cNvPr id="192" name="直線コネクタ 191"/>
        <xdr:cNvCxnSpPr/>
      </xdr:nvCxnSpPr>
      <xdr:spPr>
        <a:xfrm>
          <a:off x="2209800" y="974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114300</xdr:rowOff>
    </xdr:from>
    <xdr:to>
      <xdr:col>3</xdr:col>
      <xdr:colOff>142875</xdr:colOff>
      <xdr:row>56</xdr:row>
      <xdr:rowOff>139700</xdr:rowOff>
    </xdr:to>
    <xdr:cxnSp macro="">
      <xdr:nvCxnSpPr>
        <xdr:cNvPr id="195" name="直線コネクタ 194"/>
        <xdr:cNvCxnSpPr/>
      </xdr:nvCxnSpPr>
      <xdr:spPr>
        <a:xfrm>
          <a:off x="1320800" y="9715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50800</xdr:rowOff>
    </xdr:from>
    <xdr:to>
      <xdr:col>7</xdr:col>
      <xdr:colOff>66675</xdr:colOff>
      <xdr:row>58</xdr:row>
      <xdr:rowOff>152400</xdr:rowOff>
    </xdr:to>
    <xdr:sp macro="" textlink="">
      <xdr:nvSpPr>
        <xdr:cNvPr id="205" name="円/楕円 204"/>
        <xdr:cNvSpPr/>
      </xdr:nvSpPr>
      <xdr:spPr>
        <a:xfrm>
          <a:off x="4775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22877</xdr:rowOff>
    </xdr:from>
    <xdr:ext cx="762000" cy="259045"/>
    <xdr:sp macro="" textlink="">
      <xdr:nvSpPr>
        <xdr:cNvPr id="206" name="扶助費該当値テキスト"/>
        <xdr:cNvSpPr txBox="1"/>
      </xdr:nvSpPr>
      <xdr:spPr>
        <a:xfrm>
          <a:off x="4914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82550</xdr:rowOff>
    </xdr:from>
    <xdr:to>
      <xdr:col>5</xdr:col>
      <xdr:colOff>600075</xdr:colOff>
      <xdr:row>58</xdr:row>
      <xdr:rowOff>12700</xdr:rowOff>
    </xdr:to>
    <xdr:sp macro="" textlink="">
      <xdr:nvSpPr>
        <xdr:cNvPr id="207" name="円/楕円 206"/>
        <xdr:cNvSpPr/>
      </xdr:nvSpPr>
      <xdr:spPr>
        <a:xfrm>
          <a:off x="3937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168927</xdr:rowOff>
    </xdr:from>
    <xdr:ext cx="736600" cy="259045"/>
    <xdr:sp macro="" textlink="">
      <xdr:nvSpPr>
        <xdr:cNvPr id="208" name="テキスト ボックス 207"/>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88900</xdr:rowOff>
    </xdr:from>
    <xdr:to>
      <xdr:col>4</xdr:col>
      <xdr:colOff>396875</xdr:colOff>
      <xdr:row>57</xdr:row>
      <xdr:rowOff>19050</xdr:rowOff>
    </xdr:to>
    <xdr:sp macro="" textlink="">
      <xdr:nvSpPr>
        <xdr:cNvPr id="209" name="円/楕円 208"/>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3827</xdr:rowOff>
    </xdr:from>
    <xdr:ext cx="762000" cy="259045"/>
    <xdr:sp macro="" textlink="">
      <xdr:nvSpPr>
        <xdr:cNvPr id="210" name="テキスト ボックス 209"/>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88900</xdr:rowOff>
    </xdr:from>
    <xdr:to>
      <xdr:col>3</xdr:col>
      <xdr:colOff>193675</xdr:colOff>
      <xdr:row>57</xdr:row>
      <xdr:rowOff>19050</xdr:rowOff>
    </xdr:to>
    <xdr:sp macro="" textlink="">
      <xdr:nvSpPr>
        <xdr:cNvPr id="211" name="円/楕円 210"/>
        <xdr:cNvSpPr/>
      </xdr:nvSpPr>
      <xdr:spPr>
        <a:xfrm>
          <a:off x="2159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3827</xdr:rowOff>
    </xdr:from>
    <xdr:ext cx="762000" cy="259045"/>
    <xdr:sp macro="" textlink="">
      <xdr:nvSpPr>
        <xdr:cNvPr id="212" name="テキスト ボックス 211"/>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63500</xdr:rowOff>
    </xdr:from>
    <xdr:to>
      <xdr:col>1</xdr:col>
      <xdr:colOff>676275</xdr:colOff>
      <xdr:row>56</xdr:row>
      <xdr:rowOff>165100</xdr:rowOff>
    </xdr:to>
    <xdr:sp macro="" textlink="">
      <xdr:nvSpPr>
        <xdr:cNvPr id="213" name="円/楕円 212"/>
        <xdr:cNvSpPr/>
      </xdr:nvSpPr>
      <xdr:spPr>
        <a:xfrm>
          <a:off x="1270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149877</xdr:rowOff>
    </xdr:from>
    <xdr:ext cx="762000" cy="259045"/>
    <xdr:sp macro="" textlink="">
      <xdr:nvSpPr>
        <xdr:cNvPr id="214" name="テキスト ボックス 213"/>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として主に「繰出金」があげられるが、特に下水道事業特別会計に係る分が大きく、これは早期に下水道環境を整備するために借り入れた町債の償還に対する繰出金が占めている。繰出金の増加は財政状況悪化の大きな要因となるため、他の特別会計においても、経費を節減するとともに料金の適正化を図り、繰出金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5080</xdr:rowOff>
    </xdr:from>
    <xdr:to>
      <xdr:col>24</xdr:col>
      <xdr:colOff>31750</xdr:colOff>
      <xdr:row>58</xdr:row>
      <xdr:rowOff>81280</xdr:rowOff>
    </xdr:to>
    <xdr:cxnSp macro="">
      <xdr:nvCxnSpPr>
        <xdr:cNvPr id="247" name="直線コネクタ 246"/>
        <xdr:cNvCxnSpPr/>
      </xdr:nvCxnSpPr>
      <xdr:spPr>
        <a:xfrm>
          <a:off x="15671800" y="99491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5080</xdr:rowOff>
    </xdr:from>
    <xdr:to>
      <xdr:col>22</xdr:col>
      <xdr:colOff>565150</xdr:colOff>
      <xdr:row>58</xdr:row>
      <xdr:rowOff>43180</xdr:rowOff>
    </xdr:to>
    <xdr:cxnSp macro="">
      <xdr:nvCxnSpPr>
        <xdr:cNvPr id="250" name="直線コネクタ 249"/>
        <xdr:cNvCxnSpPr/>
      </xdr:nvCxnSpPr>
      <xdr:spPr>
        <a:xfrm flipV="1">
          <a:off x="14782800" y="9949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2" name="テキスト ボックス 251"/>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77470</xdr:rowOff>
    </xdr:from>
    <xdr:to>
      <xdr:col>21</xdr:col>
      <xdr:colOff>361950</xdr:colOff>
      <xdr:row>58</xdr:row>
      <xdr:rowOff>43180</xdr:rowOff>
    </xdr:to>
    <xdr:cxnSp macro="">
      <xdr:nvCxnSpPr>
        <xdr:cNvPr id="253" name="直線コネクタ 252"/>
        <xdr:cNvCxnSpPr/>
      </xdr:nvCxnSpPr>
      <xdr:spPr>
        <a:xfrm>
          <a:off x="13893800" y="98501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46990</xdr:rowOff>
    </xdr:from>
    <xdr:to>
      <xdr:col>20</xdr:col>
      <xdr:colOff>158750</xdr:colOff>
      <xdr:row>57</xdr:row>
      <xdr:rowOff>77470</xdr:rowOff>
    </xdr:to>
    <xdr:cxnSp macro="">
      <xdr:nvCxnSpPr>
        <xdr:cNvPr id="256" name="直線コネクタ 255"/>
        <xdr:cNvCxnSpPr/>
      </xdr:nvCxnSpPr>
      <xdr:spPr>
        <a:xfrm>
          <a:off x="13004800" y="9819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0" name="テキスト ボックス 259"/>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30480</xdr:rowOff>
    </xdr:from>
    <xdr:to>
      <xdr:col>24</xdr:col>
      <xdr:colOff>82550</xdr:colOff>
      <xdr:row>58</xdr:row>
      <xdr:rowOff>132080</xdr:rowOff>
    </xdr:to>
    <xdr:sp macro="" textlink="">
      <xdr:nvSpPr>
        <xdr:cNvPr id="266" name="円/楕円 265"/>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2557</xdr:rowOff>
    </xdr:from>
    <xdr:ext cx="762000" cy="259045"/>
    <xdr:sp macro="" textlink="">
      <xdr:nvSpPr>
        <xdr:cNvPr id="267" name="その他該当値テキスト"/>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125730</xdr:rowOff>
    </xdr:from>
    <xdr:to>
      <xdr:col>22</xdr:col>
      <xdr:colOff>615950</xdr:colOff>
      <xdr:row>58</xdr:row>
      <xdr:rowOff>55880</xdr:rowOff>
    </xdr:to>
    <xdr:sp macro="" textlink="">
      <xdr:nvSpPr>
        <xdr:cNvPr id="268" name="円/楕円 267"/>
        <xdr:cNvSpPr/>
      </xdr:nvSpPr>
      <xdr:spPr>
        <a:xfrm>
          <a:off x="1562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40657</xdr:rowOff>
    </xdr:from>
    <xdr:ext cx="736600" cy="259045"/>
    <xdr:sp macro="" textlink="">
      <xdr:nvSpPr>
        <xdr:cNvPr id="269" name="テキスト ボックス 268"/>
        <xdr:cNvSpPr txBox="1"/>
      </xdr:nvSpPr>
      <xdr:spPr>
        <a:xfrm>
          <a:off x="15290800" y="998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163830</xdr:rowOff>
    </xdr:from>
    <xdr:to>
      <xdr:col>21</xdr:col>
      <xdr:colOff>412750</xdr:colOff>
      <xdr:row>58</xdr:row>
      <xdr:rowOff>93980</xdr:rowOff>
    </xdr:to>
    <xdr:sp macro="" textlink="">
      <xdr:nvSpPr>
        <xdr:cNvPr id="270" name="円/楕円 269"/>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71" name="テキスト ボックス 270"/>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26670</xdr:rowOff>
    </xdr:from>
    <xdr:to>
      <xdr:col>20</xdr:col>
      <xdr:colOff>209550</xdr:colOff>
      <xdr:row>57</xdr:row>
      <xdr:rowOff>128270</xdr:rowOff>
    </xdr:to>
    <xdr:sp macro="" textlink="">
      <xdr:nvSpPr>
        <xdr:cNvPr id="272" name="円/楕円 271"/>
        <xdr:cNvSpPr/>
      </xdr:nvSpPr>
      <xdr:spPr>
        <a:xfrm>
          <a:off x="13843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113047</xdr:rowOff>
    </xdr:from>
    <xdr:ext cx="762000" cy="259045"/>
    <xdr:sp macro="" textlink="">
      <xdr:nvSpPr>
        <xdr:cNvPr id="273" name="テキスト ボックス 272"/>
        <xdr:cNvSpPr txBox="1"/>
      </xdr:nvSpPr>
      <xdr:spPr>
        <a:xfrm>
          <a:off x="13512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74" name="円/楕円 273"/>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75" name="テキスト ボックス 274"/>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係る経常収支比率は、類似団体のほぼ平均値となっている。し尿処理業務や常備消防業務などを一部事務組合等において実施していることに伴い、負担金が多額になっている。また、各種団体への補助金については、個々に必要性を検証するなど見直しを行っていく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104140</xdr:rowOff>
    </xdr:from>
    <xdr:to>
      <xdr:col>24</xdr:col>
      <xdr:colOff>31750</xdr:colOff>
      <xdr:row>36</xdr:row>
      <xdr:rowOff>136144</xdr:rowOff>
    </xdr:to>
    <xdr:cxnSp macro="">
      <xdr:nvCxnSpPr>
        <xdr:cNvPr id="305" name="直線コネクタ 304"/>
        <xdr:cNvCxnSpPr/>
      </xdr:nvCxnSpPr>
      <xdr:spPr>
        <a:xfrm>
          <a:off x="15671800" y="62763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104140</xdr:rowOff>
    </xdr:from>
    <xdr:to>
      <xdr:col>22</xdr:col>
      <xdr:colOff>565150</xdr:colOff>
      <xdr:row>36</xdr:row>
      <xdr:rowOff>122428</xdr:rowOff>
    </xdr:to>
    <xdr:cxnSp macro="">
      <xdr:nvCxnSpPr>
        <xdr:cNvPr id="308" name="直線コネクタ 307"/>
        <xdr:cNvCxnSpPr/>
      </xdr:nvCxnSpPr>
      <xdr:spPr>
        <a:xfrm flipV="1">
          <a:off x="14782800" y="62763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10" name="テキスト ボックス 309"/>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113284</xdr:rowOff>
    </xdr:from>
    <xdr:to>
      <xdr:col>21</xdr:col>
      <xdr:colOff>361950</xdr:colOff>
      <xdr:row>36</xdr:row>
      <xdr:rowOff>122428</xdr:rowOff>
    </xdr:to>
    <xdr:cxnSp macro="">
      <xdr:nvCxnSpPr>
        <xdr:cNvPr id="311" name="直線コネクタ 310"/>
        <xdr:cNvCxnSpPr/>
      </xdr:nvCxnSpPr>
      <xdr:spPr>
        <a:xfrm>
          <a:off x="13893800" y="6285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3" name="テキスト ボックス 312"/>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113284</xdr:rowOff>
    </xdr:from>
    <xdr:to>
      <xdr:col>20</xdr:col>
      <xdr:colOff>158750</xdr:colOff>
      <xdr:row>36</xdr:row>
      <xdr:rowOff>122428</xdr:rowOff>
    </xdr:to>
    <xdr:cxnSp macro="">
      <xdr:nvCxnSpPr>
        <xdr:cNvPr id="314" name="直線コネクタ 313"/>
        <xdr:cNvCxnSpPr/>
      </xdr:nvCxnSpPr>
      <xdr:spPr>
        <a:xfrm flipV="1">
          <a:off x="13004800" y="6285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16" name="テキスト ボックス 315"/>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18" name="テキスト ボックス 317"/>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24" name="円/楕円 323"/>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101871</xdr:rowOff>
    </xdr:from>
    <xdr:ext cx="762000" cy="259045"/>
    <xdr:sp macro="" textlink="">
      <xdr:nvSpPr>
        <xdr:cNvPr id="325" name="補助費等該当値テキスト"/>
        <xdr:cNvSpPr txBox="1"/>
      </xdr:nvSpPr>
      <xdr:spPr>
        <a:xfrm>
          <a:off x="16598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26" name="円/楕円 325"/>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165117</xdr:rowOff>
    </xdr:from>
    <xdr:ext cx="736600" cy="259045"/>
    <xdr:sp macro="" textlink="">
      <xdr:nvSpPr>
        <xdr:cNvPr id="327" name="テキスト ボックス 326"/>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71628</xdr:rowOff>
    </xdr:from>
    <xdr:to>
      <xdr:col>21</xdr:col>
      <xdr:colOff>412750</xdr:colOff>
      <xdr:row>37</xdr:row>
      <xdr:rowOff>1778</xdr:rowOff>
    </xdr:to>
    <xdr:sp macro="" textlink="">
      <xdr:nvSpPr>
        <xdr:cNvPr id="328" name="円/楕円 327"/>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11955</xdr:rowOff>
    </xdr:from>
    <xdr:ext cx="762000" cy="259045"/>
    <xdr:sp macro="" textlink="">
      <xdr:nvSpPr>
        <xdr:cNvPr id="329" name="テキスト ボックス 328"/>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62484</xdr:rowOff>
    </xdr:from>
    <xdr:to>
      <xdr:col>20</xdr:col>
      <xdr:colOff>209550</xdr:colOff>
      <xdr:row>36</xdr:row>
      <xdr:rowOff>164084</xdr:rowOff>
    </xdr:to>
    <xdr:sp macro="" textlink="">
      <xdr:nvSpPr>
        <xdr:cNvPr id="330" name="円/楕円 329"/>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31" name="テキスト ボックス 330"/>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71628</xdr:rowOff>
    </xdr:from>
    <xdr:to>
      <xdr:col>19</xdr:col>
      <xdr:colOff>6350</xdr:colOff>
      <xdr:row>37</xdr:row>
      <xdr:rowOff>1778</xdr:rowOff>
    </xdr:to>
    <xdr:sp macro="" textlink="">
      <xdr:nvSpPr>
        <xdr:cNvPr id="332" name="円/楕円 331"/>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11955</xdr:rowOff>
    </xdr:from>
    <xdr:ext cx="762000" cy="259045"/>
    <xdr:sp macro="" textlink="">
      <xdr:nvSpPr>
        <xdr:cNvPr id="333" name="テキスト ボックス 332"/>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年代の人口急増に伴う教育施設等の整備のために集中的に発行した地方債の償還もほぼ終了し、町債残高も減少傾向にある。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今後は、公共施設やインフラの一斉更新時期が続くため、公共施設等総合管理計画に基づいた老朽化対策を実施し、その財源として起債も活用していく。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115570</xdr:rowOff>
    </xdr:from>
    <xdr:to>
      <xdr:col>7</xdr:col>
      <xdr:colOff>15875</xdr:colOff>
      <xdr:row>76</xdr:row>
      <xdr:rowOff>27939</xdr:rowOff>
    </xdr:to>
    <xdr:cxnSp macro="">
      <xdr:nvCxnSpPr>
        <xdr:cNvPr id="366" name="直線コネクタ 365"/>
        <xdr:cNvCxnSpPr/>
      </xdr:nvCxnSpPr>
      <xdr:spPr>
        <a:xfrm>
          <a:off x="3987800" y="1297432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115570</xdr:rowOff>
    </xdr:from>
    <xdr:to>
      <xdr:col>5</xdr:col>
      <xdr:colOff>549275</xdr:colOff>
      <xdr:row>77</xdr:row>
      <xdr:rowOff>16511</xdr:rowOff>
    </xdr:to>
    <xdr:cxnSp macro="">
      <xdr:nvCxnSpPr>
        <xdr:cNvPr id="369" name="直線コネクタ 368"/>
        <xdr:cNvCxnSpPr/>
      </xdr:nvCxnSpPr>
      <xdr:spPr>
        <a:xfrm flipV="1">
          <a:off x="3098800" y="12974320"/>
          <a:ext cx="8890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16511</xdr:rowOff>
    </xdr:from>
    <xdr:to>
      <xdr:col>4</xdr:col>
      <xdr:colOff>346075</xdr:colOff>
      <xdr:row>77</xdr:row>
      <xdr:rowOff>31750</xdr:rowOff>
    </xdr:to>
    <xdr:cxnSp macro="">
      <xdr:nvCxnSpPr>
        <xdr:cNvPr id="372" name="直線コネクタ 371"/>
        <xdr:cNvCxnSpPr/>
      </xdr:nvCxnSpPr>
      <xdr:spPr>
        <a:xfrm flipV="1">
          <a:off x="2209800" y="132181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8889</xdr:rowOff>
    </xdr:from>
    <xdr:to>
      <xdr:col>3</xdr:col>
      <xdr:colOff>142875</xdr:colOff>
      <xdr:row>77</xdr:row>
      <xdr:rowOff>31750</xdr:rowOff>
    </xdr:to>
    <xdr:cxnSp macro="">
      <xdr:nvCxnSpPr>
        <xdr:cNvPr id="375" name="直線コネクタ 374"/>
        <xdr:cNvCxnSpPr/>
      </xdr:nvCxnSpPr>
      <xdr:spPr>
        <a:xfrm>
          <a:off x="1320800" y="132105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148589</xdr:rowOff>
    </xdr:from>
    <xdr:to>
      <xdr:col>7</xdr:col>
      <xdr:colOff>66675</xdr:colOff>
      <xdr:row>76</xdr:row>
      <xdr:rowOff>78739</xdr:rowOff>
    </xdr:to>
    <xdr:sp macro="" textlink="">
      <xdr:nvSpPr>
        <xdr:cNvPr id="385" name="円/楕円 384"/>
        <xdr:cNvSpPr/>
      </xdr:nvSpPr>
      <xdr:spPr>
        <a:xfrm>
          <a:off x="4775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165117</xdr:rowOff>
    </xdr:from>
    <xdr:ext cx="762000" cy="259045"/>
    <xdr:sp macro="" textlink="">
      <xdr:nvSpPr>
        <xdr:cNvPr id="386" name="公債費該当値テキスト"/>
        <xdr:cNvSpPr txBox="1"/>
      </xdr:nvSpPr>
      <xdr:spPr>
        <a:xfrm>
          <a:off x="4914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64770</xdr:rowOff>
    </xdr:from>
    <xdr:to>
      <xdr:col>5</xdr:col>
      <xdr:colOff>600075</xdr:colOff>
      <xdr:row>75</xdr:row>
      <xdr:rowOff>166370</xdr:rowOff>
    </xdr:to>
    <xdr:sp macro="" textlink="">
      <xdr:nvSpPr>
        <xdr:cNvPr id="387" name="円/楕円 386"/>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5097</xdr:rowOff>
    </xdr:from>
    <xdr:ext cx="736600" cy="259045"/>
    <xdr:sp macro="" textlink="">
      <xdr:nvSpPr>
        <xdr:cNvPr id="388" name="テキスト ボックス 387"/>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137161</xdr:rowOff>
    </xdr:from>
    <xdr:to>
      <xdr:col>4</xdr:col>
      <xdr:colOff>396875</xdr:colOff>
      <xdr:row>77</xdr:row>
      <xdr:rowOff>67311</xdr:rowOff>
    </xdr:to>
    <xdr:sp macro="" textlink="">
      <xdr:nvSpPr>
        <xdr:cNvPr id="389" name="円/楕円 388"/>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77487</xdr:rowOff>
    </xdr:from>
    <xdr:ext cx="762000" cy="259045"/>
    <xdr:sp macro="" textlink="">
      <xdr:nvSpPr>
        <xdr:cNvPr id="390" name="テキスト ボックス 389"/>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152400</xdr:rowOff>
    </xdr:from>
    <xdr:to>
      <xdr:col>3</xdr:col>
      <xdr:colOff>193675</xdr:colOff>
      <xdr:row>77</xdr:row>
      <xdr:rowOff>82550</xdr:rowOff>
    </xdr:to>
    <xdr:sp macro="" textlink="">
      <xdr:nvSpPr>
        <xdr:cNvPr id="391" name="円/楕円 390"/>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92727</xdr:rowOff>
    </xdr:from>
    <xdr:ext cx="762000" cy="259045"/>
    <xdr:sp macro="" textlink="">
      <xdr:nvSpPr>
        <xdr:cNvPr id="392" name="テキスト ボックス 391"/>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93" name="円/楕円 392"/>
        <xdr:cNvSpPr/>
      </xdr:nvSpPr>
      <xdr:spPr>
        <a:xfrm>
          <a:off x="1270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69867</xdr:rowOff>
    </xdr:from>
    <xdr:ext cx="762000" cy="259045"/>
    <xdr:sp macro="" textlink="">
      <xdr:nvSpPr>
        <xdr:cNvPr id="394" name="テキスト ボックス 393"/>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とは「人件費」、「扶助費」、「物件費」、「補助費等」、「その他（繰出金等）」の合計である。人件費については、職員数の抑制等により削減が図られており、経常収支比率は低くなっている。その一方で物件費に係る経常収支比率が高くなっており、また繰出金も平均を下回るため、総合的に見れば公債費以外に係る比率は類似団体の平均値を下回っている。</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年度は経常一般財源等が大幅に減少したため、相対的に悪化幅が大きくなっている。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165863</xdr:rowOff>
    </xdr:from>
    <xdr:to>
      <xdr:col>24</xdr:col>
      <xdr:colOff>31750</xdr:colOff>
      <xdr:row>79</xdr:row>
      <xdr:rowOff>152146</xdr:rowOff>
    </xdr:to>
    <xdr:cxnSp macro="">
      <xdr:nvCxnSpPr>
        <xdr:cNvPr id="425" name="直線コネクタ 424"/>
        <xdr:cNvCxnSpPr/>
      </xdr:nvCxnSpPr>
      <xdr:spPr>
        <a:xfrm>
          <a:off x="15671800" y="13367513"/>
          <a:ext cx="838200" cy="32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165863</xdr:rowOff>
    </xdr:from>
    <xdr:to>
      <xdr:col>22</xdr:col>
      <xdr:colOff>565150</xdr:colOff>
      <xdr:row>77</xdr:row>
      <xdr:rowOff>165863</xdr:rowOff>
    </xdr:to>
    <xdr:cxnSp macro="">
      <xdr:nvCxnSpPr>
        <xdr:cNvPr id="428" name="直線コネクタ 427"/>
        <xdr:cNvCxnSpPr/>
      </xdr:nvCxnSpPr>
      <xdr:spPr>
        <a:xfrm>
          <a:off x="14782800" y="13367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0" name="テキスト ボックス 429"/>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69850</xdr:rowOff>
    </xdr:from>
    <xdr:to>
      <xdr:col>21</xdr:col>
      <xdr:colOff>361950</xdr:colOff>
      <xdr:row>77</xdr:row>
      <xdr:rowOff>165863</xdr:rowOff>
    </xdr:to>
    <xdr:cxnSp macro="">
      <xdr:nvCxnSpPr>
        <xdr:cNvPr id="431" name="直線コネクタ 430"/>
        <xdr:cNvCxnSpPr/>
      </xdr:nvCxnSpPr>
      <xdr:spPr>
        <a:xfrm>
          <a:off x="13893800" y="13271500"/>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51563</xdr:rowOff>
    </xdr:from>
    <xdr:to>
      <xdr:col>20</xdr:col>
      <xdr:colOff>158750</xdr:colOff>
      <xdr:row>77</xdr:row>
      <xdr:rowOff>69850</xdr:rowOff>
    </xdr:to>
    <xdr:cxnSp macro="">
      <xdr:nvCxnSpPr>
        <xdr:cNvPr id="434" name="直線コネクタ 433"/>
        <xdr:cNvCxnSpPr/>
      </xdr:nvCxnSpPr>
      <xdr:spPr>
        <a:xfrm>
          <a:off x="13004800" y="132532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101346</xdr:rowOff>
    </xdr:from>
    <xdr:to>
      <xdr:col>24</xdr:col>
      <xdr:colOff>82550</xdr:colOff>
      <xdr:row>80</xdr:row>
      <xdr:rowOff>31496</xdr:rowOff>
    </xdr:to>
    <xdr:sp macro="" textlink="">
      <xdr:nvSpPr>
        <xdr:cNvPr id="444" name="円/楕円 443"/>
        <xdr:cNvSpPr/>
      </xdr:nvSpPr>
      <xdr:spPr>
        <a:xfrm>
          <a:off x="164592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73423</xdr:rowOff>
    </xdr:from>
    <xdr:ext cx="762000" cy="259045"/>
    <xdr:sp macro="" textlink="">
      <xdr:nvSpPr>
        <xdr:cNvPr id="445" name="公債費以外該当値テキスト"/>
        <xdr:cNvSpPr txBox="1"/>
      </xdr:nvSpPr>
      <xdr:spPr>
        <a:xfrm>
          <a:off x="165989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115063</xdr:rowOff>
    </xdr:from>
    <xdr:to>
      <xdr:col>22</xdr:col>
      <xdr:colOff>615950</xdr:colOff>
      <xdr:row>78</xdr:row>
      <xdr:rowOff>45213</xdr:rowOff>
    </xdr:to>
    <xdr:sp macro="" textlink="">
      <xdr:nvSpPr>
        <xdr:cNvPr id="446" name="円/楕円 445"/>
        <xdr:cNvSpPr/>
      </xdr:nvSpPr>
      <xdr:spPr>
        <a:xfrm>
          <a:off x="15621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29990</xdr:rowOff>
    </xdr:from>
    <xdr:ext cx="736600" cy="259045"/>
    <xdr:sp macro="" textlink="">
      <xdr:nvSpPr>
        <xdr:cNvPr id="447" name="テキスト ボックス 446"/>
        <xdr:cNvSpPr txBox="1"/>
      </xdr:nvSpPr>
      <xdr:spPr>
        <a:xfrm>
          <a:off x="15290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115063</xdr:rowOff>
    </xdr:from>
    <xdr:to>
      <xdr:col>21</xdr:col>
      <xdr:colOff>412750</xdr:colOff>
      <xdr:row>78</xdr:row>
      <xdr:rowOff>45213</xdr:rowOff>
    </xdr:to>
    <xdr:sp macro="" textlink="">
      <xdr:nvSpPr>
        <xdr:cNvPr id="448" name="円/楕円 447"/>
        <xdr:cNvSpPr/>
      </xdr:nvSpPr>
      <xdr:spPr>
        <a:xfrm>
          <a:off x="14732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29990</xdr:rowOff>
    </xdr:from>
    <xdr:ext cx="762000" cy="259045"/>
    <xdr:sp macro="" textlink="">
      <xdr:nvSpPr>
        <xdr:cNvPr id="449" name="テキスト ボックス 448"/>
        <xdr:cNvSpPr txBox="1"/>
      </xdr:nvSpPr>
      <xdr:spPr>
        <a:xfrm>
          <a:off x="14401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19050</xdr:rowOff>
    </xdr:from>
    <xdr:to>
      <xdr:col>20</xdr:col>
      <xdr:colOff>209550</xdr:colOff>
      <xdr:row>77</xdr:row>
      <xdr:rowOff>120650</xdr:rowOff>
    </xdr:to>
    <xdr:sp macro="" textlink="">
      <xdr:nvSpPr>
        <xdr:cNvPr id="450" name="円/楕円 449"/>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105427</xdr:rowOff>
    </xdr:from>
    <xdr:ext cx="762000" cy="259045"/>
    <xdr:sp macro="" textlink="">
      <xdr:nvSpPr>
        <xdr:cNvPr id="451" name="テキスト ボックス 450"/>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763</xdr:rowOff>
    </xdr:from>
    <xdr:to>
      <xdr:col>19</xdr:col>
      <xdr:colOff>6350</xdr:colOff>
      <xdr:row>77</xdr:row>
      <xdr:rowOff>102363</xdr:rowOff>
    </xdr:to>
    <xdr:sp macro="" textlink="">
      <xdr:nvSpPr>
        <xdr:cNvPr id="452" name="円/楕円 451"/>
        <xdr:cNvSpPr/>
      </xdr:nvSpPr>
      <xdr:spPr>
        <a:xfrm>
          <a:off x="12954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87140</xdr:rowOff>
    </xdr:from>
    <xdr:ext cx="762000" cy="259045"/>
    <xdr:sp macro="" textlink="">
      <xdr:nvSpPr>
        <xdr:cNvPr id="453" name="テキスト ボックス 452"/>
        <xdr:cNvSpPr txBox="1"/>
      </xdr:nvSpPr>
      <xdr:spPr>
        <a:xfrm>
          <a:off x="12623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兵庫県播磨町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16075</xdr:rowOff>
    </xdr:from>
    <xdr:to>
      <xdr:col>4</xdr:col>
      <xdr:colOff>1117600</xdr:colOff>
      <xdr:row>20</xdr:row>
      <xdr:rowOff>21087</xdr:rowOff>
    </xdr:to>
    <xdr:cxnSp macro="">
      <xdr:nvCxnSpPr>
        <xdr:cNvPr id="52" name="直線コネクタ 51"/>
        <xdr:cNvCxnSpPr/>
      </xdr:nvCxnSpPr>
      <xdr:spPr bwMode="auto">
        <a:xfrm flipV="1">
          <a:off x="5003800" y="3492700"/>
          <a:ext cx="647700" cy="5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20451</xdr:rowOff>
    </xdr:from>
    <xdr:to>
      <xdr:col>4</xdr:col>
      <xdr:colOff>469900</xdr:colOff>
      <xdr:row>20</xdr:row>
      <xdr:rowOff>21087</xdr:rowOff>
    </xdr:to>
    <xdr:cxnSp macro="">
      <xdr:nvCxnSpPr>
        <xdr:cNvPr id="55" name="直線コネクタ 54"/>
        <xdr:cNvCxnSpPr/>
      </xdr:nvCxnSpPr>
      <xdr:spPr bwMode="auto">
        <a:xfrm>
          <a:off x="4305300" y="3497076"/>
          <a:ext cx="698500" cy="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91829</xdr:rowOff>
    </xdr:from>
    <xdr:ext cx="736600" cy="259045"/>
    <xdr:sp macro="" textlink="">
      <xdr:nvSpPr>
        <xdr:cNvPr id="57" name="テキスト ボックス 56"/>
        <xdr:cNvSpPr txBox="1"/>
      </xdr:nvSpPr>
      <xdr:spPr>
        <a:xfrm>
          <a:off x="4622800" y="288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20451</xdr:rowOff>
    </xdr:from>
    <xdr:to>
      <xdr:col>3</xdr:col>
      <xdr:colOff>904875</xdr:colOff>
      <xdr:row>20</xdr:row>
      <xdr:rowOff>45466</xdr:rowOff>
    </xdr:to>
    <xdr:cxnSp macro="">
      <xdr:nvCxnSpPr>
        <xdr:cNvPr id="58" name="直線コネクタ 57"/>
        <xdr:cNvCxnSpPr/>
      </xdr:nvCxnSpPr>
      <xdr:spPr bwMode="auto">
        <a:xfrm flipV="1">
          <a:off x="3606800" y="3497076"/>
          <a:ext cx="698500" cy="25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20</xdr:row>
      <xdr:rowOff>33513</xdr:rowOff>
    </xdr:from>
    <xdr:to>
      <xdr:col>3</xdr:col>
      <xdr:colOff>206375</xdr:colOff>
      <xdr:row>20</xdr:row>
      <xdr:rowOff>45466</xdr:rowOff>
    </xdr:to>
    <xdr:cxnSp macro="">
      <xdr:nvCxnSpPr>
        <xdr:cNvPr id="61" name="直線コネクタ 60"/>
        <xdr:cNvCxnSpPr/>
      </xdr:nvCxnSpPr>
      <xdr:spPr bwMode="auto">
        <a:xfrm>
          <a:off x="2908300" y="3510138"/>
          <a:ext cx="698500" cy="11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136725</xdr:rowOff>
    </xdr:from>
    <xdr:to>
      <xdr:col>5</xdr:col>
      <xdr:colOff>34925</xdr:colOff>
      <xdr:row>20</xdr:row>
      <xdr:rowOff>66875</xdr:rowOff>
    </xdr:to>
    <xdr:sp macro="" textlink="">
      <xdr:nvSpPr>
        <xdr:cNvPr id="71" name="円/楕円 70"/>
        <xdr:cNvSpPr/>
      </xdr:nvSpPr>
      <xdr:spPr bwMode="auto">
        <a:xfrm>
          <a:off x="5600700" y="3441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45302</xdr:rowOff>
    </xdr:from>
    <xdr:ext cx="762000" cy="259045"/>
    <xdr:sp macro="" textlink="">
      <xdr:nvSpPr>
        <xdr:cNvPr id="72" name="人口1人当たり決算額の推移該当値テキスト130"/>
        <xdr:cNvSpPr txBox="1"/>
      </xdr:nvSpPr>
      <xdr:spPr>
        <a:xfrm>
          <a:off x="5740400" y="335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47,210</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141737</xdr:rowOff>
    </xdr:from>
    <xdr:to>
      <xdr:col>4</xdr:col>
      <xdr:colOff>520700</xdr:colOff>
      <xdr:row>20</xdr:row>
      <xdr:rowOff>71887</xdr:rowOff>
    </xdr:to>
    <xdr:sp macro="" textlink="">
      <xdr:nvSpPr>
        <xdr:cNvPr id="73" name="円/楕円 72"/>
        <xdr:cNvSpPr/>
      </xdr:nvSpPr>
      <xdr:spPr bwMode="auto">
        <a:xfrm>
          <a:off x="4953000" y="3446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56664</xdr:rowOff>
    </xdr:from>
    <xdr:ext cx="736600" cy="259045"/>
    <xdr:sp macro="" textlink="">
      <xdr:nvSpPr>
        <xdr:cNvPr id="74" name="テキスト ボックス 73"/>
        <xdr:cNvSpPr txBox="1"/>
      </xdr:nvSpPr>
      <xdr:spPr>
        <a:xfrm>
          <a:off x="4622800" y="353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46,903</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141101</xdr:rowOff>
    </xdr:from>
    <xdr:to>
      <xdr:col>3</xdr:col>
      <xdr:colOff>955675</xdr:colOff>
      <xdr:row>20</xdr:row>
      <xdr:rowOff>71251</xdr:rowOff>
    </xdr:to>
    <xdr:sp macro="" textlink="">
      <xdr:nvSpPr>
        <xdr:cNvPr id="75" name="円/楕円 74"/>
        <xdr:cNvSpPr/>
      </xdr:nvSpPr>
      <xdr:spPr bwMode="auto">
        <a:xfrm>
          <a:off x="4254500" y="3446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56028</xdr:rowOff>
    </xdr:from>
    <xdr:ext cx="762000" cy="259045"/>
    <xdr:sp macro="" textlink="">
      <xdr:nvSpPr>
        <xdr:cNvPr id="76" name="テキスト ボックス 75"/>
        <xdr:cNvSpPr txBox="1"/>
      </xdr:nvSpPr>
      <xdr:spPr>
        <a:xfrm>
          <a:off x="3924300" y="353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46,942</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166116</xdr:rowOff>
    </xdr:from>
    <xdr:to>
      <xdr:col>3</xdr:col>
      <xdr:colOff>257175</xdr:colOff>
      <xdr:row>20</xdr:row>
      <xdr:rowOff>96266</xdr:rowOff>
    </xdr:to>
    <xdr:sp macro="" textlink="">
      <xdr:nvSpPr>
        <xdr:cNvPr id="77" name="円/楕円 76"/>
        <xdr:cNvSpPr/>
      </xdr:nvSpPr>
      <xdr:spPr bwMode="auto">
        <a:xfrm>
          <a:off x="3556000" y="3471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81043</xdr:rowOff>
    </xdr:from>
    <xdr:ext cx="762000" cy="259045"/>
    <xdr:sp macro="" textlink="">
      <xdr:nvSpPr>
        <xdr:cNvPr id="78" name="テキスト ボックス 77"/>
        <xdr:cNvSpPr txBox="1"/>
      </xdr:nvSpPr>
      <xdr:spPr>
        <a:xfrm>
          <a:off x="3225800" y="35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45,410</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154163</xdr:rowOff>
    </xdr:from>
    <xdr:to>
      <xdr:col>2</xdr:col>
      <xdr:colOff>692150</xdr:colOff>
      <xdr:row>20</xdr:row>
      <xdr:rowOff>84313</xdr:rowOff>
    </xdr:to>
    <xdr:sp macro="" textlink="">
      <xdr:nvSpPr>
        <xdr:cNvPr id="79" name="円/楕円 78"/>
        <xdr:cNvSpPr/>
      </xdr:nvSpPr>
      <xdr:spPr bwMode="auto">
        <a:xfrm>
          <a:off x="2857500" y="3459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69090</xdr:rowOff>
    </xdr:from>
    <xdr:ext cx="762000" cy="259045"/>
    <xdr:sp macro="" textlink="">
      <xdr:nvSpPr>
        <xdr:cNvPr id="80" name="テキスト ボックス 79"/>
        <xdr:cNvSpPr txBox="1"/>
      </xdr:nvSpPr>
      <xdr:spPr>
        <a:xfrm>
          <a:off x="2527300" y="354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46,142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134663</xdr:rowOff>
    </xdr:from>
    <xdr:ext cx="762000" cy="259045"/>
    <xdr:sp macro="" textlink="">
      <xdr:nvSpPr>
        <xdr:cNvPr id="110" name="人口1人当たり決算額の推移最小値テキスト445"/>
        <xdr:cNvSpPr txBox="1"/>
      </xdr:nvSpPr>
      <xdr:spPr>
        <a:xfrm>
          <a:off x="5740400" y="76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111036</xdr:rowOff>
    </xdr:from>
    <xdr:to>
      <xdr:col>4</xdr:col>
      <xdr:colOff>1117600</xdr:colOff>
      <xdr:row>38</xdr:row>
      <xdr:rowOff>124485</xdr:rowOff>
    </xdr:to>
    <xdr:cxnSp macro="">
      <xdr:nvCxnSpPr>
        <xdr:cNvPr id="114" name="直線コネクタ 113"/>
        <xdr:cNvCxnSpPr/>
      </xdr:nvCxnSpPr>
      <xdr:spPr bwMode="auto">
        <a:xfrm>
          <a:off x="5003800" y="7578636"/>
          <a:ext cx="647700" cy="13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289496</xdr:rowOff>
    </xdr:from>
    <xdr:to>
      <xdr:col>4</xdr:col>
      <xdr:colOff>469900</xdr:colOff>
      <xdr:row>38</xdr:row>
      <xdr:rowOff>111036</xdr:rowOff>
    </xdr:to>
    <xdr:cxnSp macro="">
      <xdr:nvCxnSpPr>
        <xdr:cNvPr id="117" name="直線コネクタ 116"/>
        <xdr:cNvCxnSpPr/>
      </xdr:nvCxnSpPr>
      <xdr:spPr bwMode="auto">
        <a:xfrm>
          <a:off x="4305300" y="7414196"/>
          <a:ext cx="698500" cy="164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213199</xdr:rowOff>
    </xdr:from>
    <xdr:ext cx="736600" cy="259045"/>
    <xdr:sp macro="" textlink="">
      <xdr:nvSpPr>
        <xdr:cNvPr id="119" name="テキスト ボックス 118"/>
        <xdr:cNvSpPr txBox="1"/>
      </xdr:nvSpPr>
      <xdr:spPr>
        <a:xfrm>
          <a:off x="4622800" y="682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284734</xdr:rowOff>
    </xdr:from>
    <xdr:to>
      <xdr:col>3</xdr:col>
      <xdr:colOff>904875</xdr:colOff>
      <xdr:row>37</xdr:row>
      <xdr:rowOff>289496</xdr:rowOff>
    </xdr:to>
    <xdr:cxnSp macro="">
      <xdr:nvCxnSpPr>
        <xdr:cNvPr id="120" name="直線コネクタ 119"/>
        <xdr:cNvCxnSpPr/>
      </xdr:nvCxnSpPr>
      <xdr:spPr bwMode="auto">
        <a:xfrm>
          <a:off x="3606800" y="7409434"/>
          <a:ext cx="698500" cy="4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204419</xdr:rowOff>
    </xdr:from>
    <xdr:to>
      <xdr:col>3</xdr:col>
      <xdr:colOff>206375</xdr:colOff>
      <xdr:row>37</xdr:row>
      <xdr:rowOff>284734</xdr:rowOff>
    </xdr:to>
    <xdr:cxnSp macro="">
      <xdr:nvCxnSpPr>
        <xdr:cNvPr id="123" name="直線コネクタ 122"/>
        <xdr:cNvCxnSpPr/>
      </xdr:nvCxnSpPr>
      <xdr:spPr bwMode="auto">
        <a:xfrm>
          <a:off x="2908300" y="7329119"/>
          <a:ext cx="698500" cy="80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38</xdr:row>
      <xdr:rowOff>73685</xdr:rowOff>
    </xdr:from>
    <xdr:to>
      <xdr:col>5</xdr:col>
      <xdr:colOff>34925</xdr:colOff>
      <xdr:row>39</xdr:row>
      <xdr:rowOff>3835</xdr:rowOff>
    </xdr:to>
    <xdr:sp macro="" textlink="">
      <xdr:nvSpPr>
        <xdr:cNvPr id="133" name="円/楕円 132"/>
        <xdr:cNvSpPr/>
      </xdr:nvSpPr>
      <xdr:spPr bwMode="auto">
        <a:xfrm>
          <a:off x="5600700" y="7541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325162</xdr:rowOff>
    </xdr:from>
    <xdr:ext cx="762000" cy="259045"/>
    <xdr:sp macro="" textlink="">
      <xdr:nvSpPr>
        <xdr:cNvPr id="134" name="人口1人当たり決算額の推移該当値テキスト445"/>
        <xdr:cNvSpPr txBox="1"/>
      </xdr:nvSpPr>
      <xdr:spPr>
        <a:xfrm>
          <a:off x="5740400" y="744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4</xdr:col>
      <xdr:colOff>419100</xdr:colOff>
      <xdr:row>38</xdr:row>
      <xdr:rowOff>60236</xdr:rowOff>
    </xdr:from>
    <xdr:to>
      <xdr:col>4</xdr:col>
      <xdr:colOff>520700</xdr:colOff>
      <xdr:row>38</xdr:row>
      <xdr:rowOff>161836</xdr:rowOff>
    </xdr:to>
    <xdr:sp macro="" textlink="">
      <xdr:nvSpPr>
        <xdr:cNvPr id="135" name="円/楕円 134"/>
        <xdr:cNvSpPr/>
      </xdr:nvSpPr>
      <xdr:spPr bwMode="auto">
        <a:xfrm>
          <a:off x="4953000" y="7527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146613</xdr:rowOff>
    </xdr:from>
    <xdr:ext cx="736600" cy="259045"/>
    <xdr:sp macro="" textlink="">
      <xdr:nvSpPr>
        <xdr:cNvPr id="136" name="テキスト ボックス 135"/>
        <xdr:cNvSpPr txBox="1"/>
      </xdr:nvSpPr>
      <xdr:spPr>
        <a:xfrm>
          <a:off x="4622800" y="761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238696</xdr:rowOff>
    </xdr:from>
    <xdr:to>
      <xdr:col>3</xdr:col>
      <xdr:colOff>955675</xdr:colOff>
      <xdr:row>37</xdr:row>
      <xdr:rowOff>340296</xdr:rowOff>
    </xdr:to>
    <xdr:sp macro="" textlink="">
      <xdr:nvSpPr>
        <xdr:cNvPr id="137" name="円/楕円 136"/>
        <xdr:cNvSpPr/>
      </xdr:nvSpPr>
      <xdr:spPr bwMode="auto">
        <a:xfrm>
          <a:off x="4254500" y="7363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325073</xdr:rowOff>
    </xdr:from>
    <xdr:ext cx="762000" cy="259045"/>
    <xdr:sp macro="" textlink="">
      <xdr:nvSpPr>
        <xdr:cNvPr id="138" name="テキスト ボックス 137"/>
        <xdr:cNvSpPr txBox="1"/>
      </xdr:nvSpPr>
      <xdr:spPr>
        <a:xfrm>
          <a:off x="3924300" y="744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3,735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233934</xdr:rowOff>
    </xdr:from>
    <xdr:to>
      <xdr:col>3</xdr:col>
      <xdr:colOff>257175</xdr:colOff>
      <xdr:row>37</xdr:row>
      <xdr:rowOff>335534</xdr:rowOff>
    </xdr:to>
    <xdr:sp macro="" textlink="">
      <xdr:nvSpPr>
        <xdr:cNvPr id="139" name="円/楕円 138"/>
        <xdr:cNvSpPr/>
      </xdr:nvSpPr>
      <xdr:spPr bwMode="auto">
        <a:xfrm>
          <a:off x="3556000" y="7358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320311</xdr:rowOff>
    </xdr:from>
    <xdr:ext cx="762000" cy="259045"/>
    <xdr:sp macro="" textlink="">
      <xdr:nvSpPr>
        <xdr:cNvPr id="140" name="テキスト ボックス 139"/>
        <xdr:cNvSpPr txBox="1"/>
      </xdr:nvSpPr>
      <xdr:spPr>
        <a:xfrm>
          <a:off x="3225800" y="744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153619</xdr:rowOff>
    </xdr:from>
    <xdr:to>
      <xdr:col>2</xdr:col>
      <xdr:colOff>692150</xdr:colOff>
      <xdr:row>37</xdr:row>
      <xdr:rowOff>255219</xdr:rowOff>
    </xdr:to>
    <xdr:sp macro="" textlink="">
      <xdr:nvSpPr>
        <xdr:cNvPr id="141" name="円/楕円 140"/>
        <xdr:cNvSpPr/>
      </xdr:nvSpPr>
      <xdr:spPr bwMode="auto">
        <a:xfrm>
          <a:off x="2857500" y="7278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239996</xdr:rowOff>
    </xdr:from>
    <xdr:ext cx="762000" cy="259045"/>
    <xdr:sp macro="" textlink="">
      <xdr:nvSpPr>
        <xdr:cNvPr id="142" name="テキスト ボックス 141"/>
        <xdr:cNvSpPr txBox="1"/>
      </xdr:nvSpPr>
      <xdr:spPr>
        <a:xfrm>
          <a:off x="2527300" y="7364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兵庫県播磨町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34,711
34,300
9.13
11,495,603
10,575,320
674,696
6,697,859
8,228,678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27724</xdr:rowOff>
    </xdr:from>
    <xdr:to>
      <xdr:col>6</xdr:col>
      <xdr:colOff>511175</xdr:colOff>
      <xdr:row>39</xdr:row>
      <xdr:rowOff>34734</xdr:rowOff>
    </xdr:to>
    <xdr:cxnSp macro="">
      <xdr:nvCxnSpPr>
        <xdr:cNvPr id="61" name="直線コネクタ 60"/>
        <xdr:cNvCxnSpPr/>
      </xdr:nvCxnSpPr>
      <xdr:spPr>
        <a:xfrm>
          <a:off x="3797300" y="6714274"/>
          <a:ext cx="8382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27724</xdr:rowOff>
    </xdr:from>
    <xdr:to>
      <xdr:col>5</xdr:col>
      <xdr:colOff>358775</xdr:colOff>
      <xdr:row>39</xdr:row>
      <xdr:rowOff>30582</xdr:rowOff>
    </xdr:to>
    <xdr:cxnSp macro="">
      <xdr:nvCxnSpPr>
        <xdr:cNvPr id="64" name="直線コネクタ 63"/>
        <xdr:cNvCxnSpPr/>
      </xdr:nvCxnSpPr>
      <xdr:spPr>
        <a:xfrm flipV="1">
          <a:off x="2908300" y="6714274"/>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21819</xdr:rowOff>
    </xdr:from>
    <xdr:to>
      <xdr:col>4</xdr:col>
      <xdr:colOff>155575</xdr:colOff>
      <xdr:row>39</xdr:row>
      <xdr:rowOff>30582</xdr:rowOff>
    </xdr:to>
    <xdr:cxnSp macro="">
      <xdr:nvCxnSpPr>
        <xdr:cNvPr id="67" name="直線コネクタ 66"/>
        <xdr:cNvCxnSpPr/>
      </xdr:nvCxnSpPr>
      <xdr:spPr>
        <a:xfrm>
          <a:off x="2019300" y="6708369"/>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158750</xdr:rowOff>
    </xdr:from>
    <xdr:to>
      <xdr:col>2</xdr:col>
      <xdr:colOff>638175</xdr:colOff>
      <xdr:row>39</xdr:row>
      <xdr:rowOff>21819</xdr:rowOff>
    </xdr:to>
    <xdr:cxnSp macro="">
      <xdr:nvCxnSpPr>
        <xdr:cNvPr id="70" name="直線コネクタ 69"/>
        <xdr:cNvCxnSpPr/>
      </xdr:nvCxnSpPr>
      <xdr:spPr>
        <a:xfrm>
          <a:off x="1130300" y="6673850"/>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155384</xdr:rowOff>
    </xdr:from>
    <xdr:to>
      <xdr:col>6</xdr:col>
      <xdr:colOff>561975</xdr:colOff>
      <xdr:row>39</xdr:row>
      <xdr:rowOff>85534</xdr:rowOff>
    </xdr:to>
    <xdr:sp macro="" textlink="">
      <xdr:nvSpPr>
        <xdr:cNvPr id="80" name="円/楕円 79"/>
        <xdr:cNvSpPr/>
      </xdr:nvSpPr>
      <xdr:spPr>
        <a:xfrm>
          <a:off x="4584700" y="667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70311</xdr:rowOff>
    </xdr:from>
    <xdr:ext cx="534377" cy="259045"/>
    <xdr:sp macro="" textlink="">
      <xdr:nvSpPr>
        <xdr:cNvPr id="81" name="人件費該当値テキスト"/>
        <xdr:cNvSpPr txBox="1"/>
      </xdr:nvSpPr>
      <xdr:spPr>
        <a:xfrm>
          <a:off x="4686300" y="65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40,510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148374</xdr:rowOff>
    </xdr:from>
    <xdr:to>
      <xdr:col>5</xdr:col>
      <xdr:colOff>409575</xdr:colOff>
      <xdr:row>39</xdr:row>
      <xdr:rowOff>78524</xdr:rowOff>
    </xdr:to>
    <xdr:sp macro="" textlink="">
      <xdr:nvSpPr>
        <xdr:cNvPr id="82" name="円/楕円 81"/>
        <xdr:cNvSpPr/>
      </xdr:nvSpPr>
      <xdr:spPr>
        <a:xfrm>
          <a:off x="3746500" y="66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69651</xdr:rowOff>
    </xdr:from>
    <xdr:ext cx="534377" cy="259045"/>
    <xdr:sp macro="" textlink="">
      <xdr:nvSpPr>
        <xdr:cNvPr id="83" name="テキスト ボックス 82"/>
        <xdr:cNvSpPr txBox="1"/>
      </xdr:nvSpPr>
      <xdr:spPr>
        <a:xfrm>
          <a:off x="3530111" y="675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40,878</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151232</xdr:rowOff>
    </xdr:from>
    <xdr:to>
      <xdr:col>4</xdr:col>
      <xdr:colOff>206375</xdr:colOff>
      <xdr:row>39</xdr:row>
      <xdr:rowOff>81382</xdr:rowOff>
    </xdr:to>
    <xdr:sp macro="" textlink="">
      <xdr:nvSpPr>
        <xdr:cNvPr id="84" name="円/楕円 83"/>
        <xdr:cNvSpPr/>
      </xdr:nvSpPr>
      <xdr:spPr>
        <a:xfrm>
          <a:off x="2857500" y="666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72509</xdr:rowOff>
    </xdr:from>
    <xdr:ext cx="534377" cy="259045"/>
    <xdr:sp macro="" textlink="">
      <xdr:nvSpPr>
        <xdr:cNvPr id="85" name="テキスト ボックス 84"/>
        <xdr:cNvSpPr txBox="1"/>
      </xdr:nvSpPr>
      <xdr:spPr>
        <a:xfrm>
          <a:off x="2641111" y="675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40,728</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142469</xdr:rowOff>
    </xdr:from>
    <xdr:to>
      <xdr:col>3</xdr:col>
      <xdr:colOff>3175</xdr:colOff>
      <xdr:row>39</xdr:row>
      <xdr:rowOff>72619</xdr:rowOff>
    </xdr:to>
    <xdr:sp macro="" textlink="">
      <xdr:nvSpPr>
        <xdr:cNvPr id="86" name="円/楕円 85"/>
        <xdr:cNvSpPr/>
      </xdr:nvSpPr>
      <xdr:spPr>
        <a:xfrm>
          <a:off x="1968500" y="665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63746</xdr:rowOff>
    </xdr:from>
    <xdr:ext cx="534377" cy="259045"/>
    <xdr:sp macro="" textlink="">
      <xdr:nvSpPr>
        <xdr:cNvPr id="87" name="テキスト ボックス 86"/>
        <xdr:cNvSpPr txBox="1"/>
      </xdr:nvSpPr>
      <xdr:spPr>
        <a:xfrm>
          <a:off x="1752111" y="675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41,188</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107950</xdr:rowOff>
    </xdr:from>
    <xdr:to>
      <xdr:col>1</xdr:col>
      <xdr:colOff>485775</xdr:colOff>
      <xdr:row>39</xdr:row>
      <xdr:rowOff>38100</xdr:rowOff>
    </xdr:to>
    <xdr:sp macro="" textlink="">
      <xdr:nvSpPr>
        <xdr:cNvPr id="88" name="円/楕円 87"/>
        <xdr:cNvSpPr/>
      </xdr:nvSpPr>
      <xdr:spPr>
        <a:xfrm>
          <a:off x="10795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29227</xdr:rowOff>
    </xdr:from>
    <xdr:ext cx="534377" cy="259045"/>
    <xdr:sp macro="" textlink="">
      <xdr:nvSpPr>
        <xdr:cNvPr id="89" name="テキスト ボックス 88"/>
        <xdr:cNvSpPr txBox="1"/>
      </xdr:nvSpPr>
      <xdr:spPr>
        <a:xfrm>
          <a:off x="863111" y="671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43,000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58867</xdr:rowOff>
    </xdr:from>
    <xdr:to>
      <xdr:col>6</xdr:col>
      <xdr:colOff>511175</xdr:colOff>
      <xdr:row>57</xdr:row>
      <xdr:rowOff>64308</xdr:rowOff>
    </xdr:to>
    <xdr:cxnSp macro="">
      <xdr:nvCxnSpPr>
        <xdr:cNvPr id="116" name="直線コネクタ 115"/>
        <xdr:cNvCxnSpPr/>
      </xdr:nvCxnSpPr>
      <xdr:spPr>
        <a:xfrm flipV="1">
          <a:off x="3797300" y="9831517"/>
          <a:ext cx="8382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64308</xdr:rowOff>
    </xdr:from>
    <xdr:to>
      <xdr:col>5</xdr:col>
      <xdr:colOff>358775</xdr:colOff>
      <xdr:row>57</xdr:row>
      <xdr:rowOff>84544</xdr:rowOff>
    </xdr:to>
    <xdr:cxnSp macro="">
      <xdr:nvCxnSpPr>
        <xdr:cNvPr id="119" name="直線コネクタ 118"/>
        <xdr:cNvCxnSpPr/>
      </xdr:nvCxnSpPr>
      <xdr:spPr>
        <a:xfrm flipV="1">
          <a:off x="2908300" y="9836958"/>
          <a:ext cx="889000" cy="2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107519</xdr:rowOff>
    </xdr:from>
    <xdr:ext cx="534377" cy="259045"/>
    <xdr:sp macro="" textlink="">
      <xdr:nvSpPr>
        <xdr:cNvPr id="121" name="テキスト ボックス 120"/>
        <xdr:cNvSpPr txBox="1"/>
      </xdr:nvSpPr>
      <xdr:spPr>
        <a:xfrm>
          <a:off x="3530111" y="98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84544</xdr:rowOff>
    </xdr:from>
    <xdr:to>
      <xdr:col>4</xdr:col>
      <xdr:colOff>155575</xdr:colOff>
      <xdr:row>57</xdr:row>
      <xdr:rowOff>93779</xdr:rowOff>
    </xdr:to>
    <xdr:cxnSp macro="">
      <xdr:nvCxnSpPr>
        <xdr:cNvPr id="122" name="直線コネクタ 121"/>
        <xdr:cNvCxnSpPr/>
      </xdr:nvCxnSpPr>
      <xdr:spPr>
        <a:xfrm flipV="1">
          <a:off x="2019300" y="9857194"/>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92521</xdr:rowOff>
    </xdr:from>
    <xdr:to>
      <xdr:col>2</xdr:col>
      <xdr:colOff>638175</xdr:colOff>
      <xdr:row>57</xdr:row>
      <xdr:rowOff>93779</xdr:rowOff>
    </xdr:to>
    <xdr:cxnSp macro="">
      <xdr:nvCxnSpPr>
        <xdr:cNvPr id="125" name="直線コネクタ 124"/>
        <xdr:cNvCxnSpPr/>
      </xdr:nvCxnSpPr>
      <xdr:spPr>
        <a:xfrm>
          <a:off x="1130300" y="9865171"/>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8067</xdr:rowOff>
    </xdr:from>
    <xdr:to>
      <xdr:col>6</xdr:col>
      <xdr:colOff>561975</xdr:colOff>
      <xdr:row>57</xdr:row>
      <xdr:rowOff>109667</xdr:rowOff>
    </xdr:to>
    <xdr:sp macro="" textlink="">
      <xdr:nvSpPr>
        <xdr:cNvPr id="135" name="円/楕円 134"/>
        <xdr:cNvSpPr/>
      </xdr:nvSpPr>
      <xdr:spPr>
        <a:xfrm>
          <a:off x="4584700" y="978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143547</xdr:rowOff>
    </xdr:from>
    <xdr:ext cx="534377" cy="259045"/>
    <xdr:sp macro="" textlink="">
      <xdr:nvSpPr>
        <xdr:cNvPr id="136" name="物件費該当値テキスト"/>
        <xdr:cNvSpPr txBox="1"/>
      </xdr:nvSpPr>
      <xdr:spPr>
        <a:xfrm>
          <a:off x="4686300" y="97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55,180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13508</xdr:rowOff>
    </xdr:from>
    <xdr:to>
      <xdr:col>5</xdr:col>
      <xdr:colOff>409575</xdr:colOff>
      <xdr:row>57</xdr:row>
      <xdr:rowOff>115108</xdr:rowOff>
    </xdr:to>
    <xdr:sp macro="" textlink="">
      <xdr:nvSpPr>
        <xdr:cNvPr id="137" name="円/楕円 136"/>
        <xdr:cNvSpPr/>
      </xdr:nvSpPr>
      <xdr:spPr>
        <a:xfrm>
          <a:off x="3746500" y="978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131635</xdr:rowOff>
    </xdr:from>
    <xdr:ext cx="534377" cy="259045"/>
    <xdr:sp macro="" textlink="">
      <xdr:nvSpPr>
        <xdr:cNvPr id="138" name="テキスト ボックス 137"/>
        <xdr:cNvSpPr txBox="1"/>
      </xdr:nvSpPr>
      <xdr:spPr>
        <a:xfrm>
          <a:off x="3530111" y="956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53,990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33744</xdr:rowOff>
    </xdr:from>
    <xdr:to>
      <xdr:col>4</xdr:col>
      <xdr:colOff>206375</xdr:colOff>
      <xdr:row>57</xdr:row>
      <xdr:rowOff>135344</xdr:rowOff>
    </xdr:to>
    <xdr:sp macro="" textlink="">
      <xdr:nvSpPr>
        <xdr:cNvPr id="139" name="円/楕円 138"/>
        <xdr:cNvSpPr/>
      </xdr:nvSpPr>
      <xdr:spPr>
        <a:xfrm>
          <a:off x="2857500" y="980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126471</xdr:rowOff>
    </xdr:from>
    <xdr:ext cx="534377" cy="259045"/>
    <xdr:sp macro="" textlink="">
      <xdr:nvSpPr>
        <xdr:cNvPr id="140" name="テキスト ボックス 139"/>
        <xdr:cNvSpPr txBox="1"/>
      </xdr:nvSpPr>
      <xdr:spPr>
        <a:xfrm>
          <a:off x="2641111" y="98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49,564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42979</xdr:rowOff>
    </xdr:from>
    <xdr:to>
      <xdr:col>3</xdr:col>
      <xdr:colOff>3175</xdr:colOff>
      <xdr:row>57</xdr:row>
      <xdr:rowOff>144579</xdr:rowOff>
    </xdr:to>
    <xdr:sp macro="" textlink="">
      <xdr:nvSpPr>
        <xdr:cNvPr id="141" name="円/楕円 140"/>
        <xdr:cNvSpPr/>
      </xdr:nvSpPr>
      <xdr:spPr>
        <a:xfrm>
          <a:off x="1968500" y="981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135706</xdr:rowOff>
    </xdr:from>
    <xdr:ext cx="534377" cy="259045"/>
    <xdr:sp macro="" textlink="">
      <xdr:nvSpPr>
        <xdr:cNvPr id="142" name="テキスト ボックス 141"/>
        <xdr:cNvSpPr txBox="1"/>
      </xdr:nvSpPr>
      <xdr:spPr>
        <a:xfrm>
          <a:off x="1752111" y="990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41721</xdr:rowOff>
    </xdr:from>
    <xdr:to>
      <xdr:col>1</xdr:col>
      <xdr:colOff>485775</xdr:colOff>
      <xdr:row>57</xdr:row>
      <xdr:rowOff>143321</xdr:rowOff>
    </xdr:to>
    <xdr:sp macro="" textlink="">
      <xdr:nvSpPr>
        <xdr:cNvPr id="143" name="円/楕円 142"/>
        <xdr:cNvSpPr/>
      </xdr:nvSpPr>
      <xdr:spPr>
        <a:xfrm>
          <a:off x="1079500" y="981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134448</xdr:rowOff>
    </xdr:from>
    <xdr:ext cx="534377" cy="259045"/>
    <xdr:sp macro="" textlink="">
      <xdr:nvSpPr>
        <xdr:cNvPr id="144" name="テキスト ボックス 143"/>
        <xdr:cNvSpPr txBox="1"/>
      </xdr:nvSpPr>
      <xdr:spPr>
        <a:xfrm>
          <a:off x="863111" y="990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127127</xdr:rowOff>
    </xdr:from>
    <xdr:to>
      <xdr:col>6</xdr:col>
      <xdr:colOff>511175</xdr:colOff>
      <xdr:row>78</xdr:row>
      <xdr:rowOff>139395</xdr:rowOff>
    </xdr:to>
    <xdr:cxnSp macro="">
      <xdr:nvCxnSpPr>
        <xdr:cNvPr id="173" name="直線コネクタ 172"/>
        <xdr:cNvCxnSpPr/>
      </xdr:nvCxnSpPr>
      <xdr:spPr>
        <a:xfrm>
          <a:off x="3797300" y="13500227"/>
          <a:ext cx="8382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120726</xdr:rowOff>
    </xdr:from>
    <xdr:to>
      <xdr:col>5</xdr:col>
      <xdr:colOff>358775</xdr:colOff>
      <xdr:row>78</xdr:row>
      <xdr:rowOff>127127</xdr:rowOff>
    </xdr:to>
    <xdr:cxnSp macro="">
      <xdr:nvCxnSpPr>
        <xdr:cNvPr id="176" name="直線コネクタ 175"/>
        <xdr:cNvCxnSpPr/>
      </xdr:nvCxnSpPr>
      <xdr:spPr>
        <a:xfrm>
          <a:off x="2908300" y="13493826"/>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120726</xdr:rowOff>
    </xdr:from>
    <xdr:to>
      <xdr:col>4</xdr:col>
      <xdr:colOff>155575</xdr:colOff>
      <xdr:row>78</xdr:row>
      <xdr:rowOff>145948</xdr:rowOff>
    </xdr:to>
    <xdr:cxnSp macro="">
      <xdr:nvCxnSpPr>
        <xdr:cNvPr id="179" name="直線コネクタ 178"/>
        <xdr:cNvCxnSpPr/>
      </xdr:nvCxnSpPr>
      <xdr:spPr>
        <a:xfrm flipV="1">
          <a:off x="2019300" y="13493826"/>
          <a:ext cx="8890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145948</xdr:rowOff>
    </xdr:from>
    <xdr:to>
      <xdr:col>2</xdr:col>
      <xdr:colOff>638175</xdr:colOff>
      <xdr:row>78</xdr:row>
      <xdr:rowOff>153949</xdr:rowOff>
    </xdr:to>
    <xdr:cxnSp macro="">
      <xdr:nvCxnSpPr>
        <xdr:cNvPr id="182" name="直線コネクタ 181"/>
        <xdr:cNvCxnSpPr/>
      </xdr:nvCxnSpPr>
      <xdr:spPr>
        <a:xfrm flipV="1">
          <a:off x="1130300" y="1351904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88595</xdr:rowOff>
    </xdr:from>
    <xdr:to>
      <xdr:col>6</xdr:col>
      <xdr:colOff>561975</xdr:colOff>
      <xdr:row>79</xdr:row>
      <xdr:rowOff>18745</xdr:rowOff>
    </xdr:to>
    <xdr:sp macro="" textlink="">
      <xdr:nvSpPr>
        <xdr:cNvPr id="192" name="円/楕円 191"/>
        <xdr:cNvSpPr/>
      </xdr:nvSpPr>
      <xdr:spPr>
        <a:xfrm>
          <a:off x="4584700" y="1346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3522</xdr:rowOff>
    </xdr:from>
    <xdr:ext cx="469744" cy="259045"/>
    <xdr:sp macro="" textlink="">
      <xdr:nvSpPr>
        <xdr:cNvPr id="193" name="維持補修費該当値テキスト"/>
        <xdr:cNvSpPr txBox="1"/>
      </xdr:nvSpPr>
      <xdr:spPr>
        <a:xfrm>
          <a:off x="4686300" y="1337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76327</xdr:rowOff>
    </xdr:from>
    <xdr:to>
      <xdr:col>5</xdr:col>
      <xdr:colOff>409575</xdr:colOff>
      <xdr:row>79</xdr:row>
      <xdr:rowOff>6477</xdr:rowOff>
    </xdr:to>
    <xdr:sp macro="" textlink="">
      <xdr:nvSpPr>
        <xdr:cNvPr id="194" name="円/楕円 193"/>
        <xdr:cNvSpPr/>
      </xdr:nvSpPr>
      <xdr:spPr>
        <a:xfrm>
          <a:off x="3746500" y="1344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169054</xdr:rowOff>
    </xdr:from>
    <xdr:ext cx="469744" cy="259045"/>
    <xdr:sp macro="" textlink="">
      <xdr:nvSpPr>
        <xdr:cNvPr id="195" name="テキスト ボックス 194"/>
        <xdr:cNvSpPr txBox="1"/>
      </xdr:nvSpPr>
      <xdr:spPr>
        <a:xfrm>
          <a:off x="3562427" y="1354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69926</xdr:rowOff>
    </xdr:from>
    <xdr:to>
      <xdr:col>4</xdr:col>
      <xdr:colOff>206375</xdr:colOff>
      <xdr:row>79</xdr:row>
      <xdr:rowOff>76</xdr:rowOff>
    </xdr:to>
    <xdr:sp macro="" textlink="">
      <xdr:nvSpPr>
        <xdr:cNvPr id="196" name="円/楕円 195"/>
        <xdr:cNvSpPr/>
      </xdr:nvSpPr>
      <xdr:spPr>
        <a:xfrm>
          <a:off x="2857500" y="134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162653</xdr:rowOff>
    </xdr:from>
    <xdr:ext cx="469744" cy="259045"/>
    <xdr:sp macro="" textlink="">
      <xdr:nvSpPr>
        <xdr:cNvPr id="197" name="テキスト ボックス 196"/>
        <xdr:cNvSpPr txBox="1"/>
      </xdr:nvSpPr>
      <xdr:spPr>
        <a:xfrm>
          <a:off x="2673427" y="1353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95148</xdr:rowOff>
    </xdr:from>
    <xdr:to>
      <xdr:col>3</xdr:col>
      <xdr:colOff>3175</xdr:colOff>
      <xdr:row>79</xdr:row>
      <xdr:rowOff>25298</xdr:rowOff>
    </xdr:to>
    <xdr:sp macro="" textlink="">
      <xdr:nvSpPr>
        <xdr:cNvPr id="198" name="円/楕円 197"/>
        <xdr:cNvSpPr/>
      </xdr:nvSpPr>
      <xdr:spPr>
        <a:xfrm>
          <a:off x="1968500" y="1346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16425</xdr:rowOff>
    </xdr:from>
    <xdr:ext cx="378565" cy="259045"/>
    <xdr:sp macro="" textlink="">
      <xdr:nvSpPr>
        <xdr:cNvPr id="199" name="テキスト ボックス 198"/>
        <xdr:cNvSpPr txBox="1"/>
      </xdr:nvSpPr>
      <xdr:spPr>
        <a:xfrm>
          <a:off x="1830017" y="13560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103149</xdr:rowOff>
    </xdr:from>
    <xdr:to>
      <xdr:col>1</xdr:col>
      <xdr:colOff>485775</xdr:colOff>
      <xdr:row>79</xdr:row>
      <xdr:rowOff>33299</xdr:rowOff>
    </xdr:to>
    <xdr:sp macro="" textlink="">
      <xdr:nvSpPr>
        <xdr:cNvPr id="200" name="円/楕円 199"/>
        <xdr:cNvSpPr/>
      </xdr:nvSpPr>
      <xdr:spPr>
        <a:xfrm>
          <a:off x="1079500" y="1347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24426</xdr:rowOff>
    </xdr:from>
    <xdr:ext cx="378565" cy="259045"/>
    <xdr:sp macro="" textlink="">
      <xdr:nvSpPr>
        <xdr:cNvPr id="201" name="テキスト ボックス 200"/>
        <xdr:cNvSpPr txBox="1"/>
      </xdr:nvSpPr>
      <xdr:spPr>
        <a:xfrm>
          <a:off x="941017" y="13568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103,740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78130</xdr:rowOff>
    </xdr:from>
    <xdr:to>
      <xdr:col>6</xdr:col>
      <xdr:colOff>511175</xdr:colOff>
      <xdr:row>96</xdr:row>
      <xdr:rowOff>153645</xdr:rowOff>
    </xdr:to>
    <xdr:cxnSp macro="">
      <xdr:nvCxnSpPr>
        <xdr:cNvPr id="231" name="直線コネクタ 230"/>
        <xdr:cNvCxnSpPr/>
      </xdr:nvCxnSpPr>
      <xdr:spPr>
        <a:xfrm flipV="1">
          <a:off x="3797300" y="16537330"/>
          <a:ext cx="838200" cy="7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153645</xdr:rowOff>
    </xdr:from>
    <xdr:to>
      <xdr:col>5</xdr:col>
      <xdr:colOff>358775</xdr:colOff>
      <xdr:row>97</xdr:row>
      <xdr:rowOff>96189</xdr:rowOff>
    </xdr:to>
    <xdr:cxnSp macro="">
      <xdr:nvCxnSpPr>
        <xdr:cNvPr id="234" name="直線コネクタ 233"/>
        <xdr:cNvCxnSpPr/>
      </xdr:nvCxnSpPr>
      <xdr:spPr>
        <a:xfrm flipV="1">
          <a:off x="2908300" y="16612845"/>
          <a:ext cx="889000" cy="11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53821</xdr:rowOff>
    </xdr:from>
    <xdr:ext cx="534377" cy="259045"/>
    <xdr:sp macro="" textlink="">
      <xdr:nvSpPr>
        <xdr:cNvPr id="236" name="テキスト ボックス 235"/>
        <xdr:cNvSpPr txBox="1"/>
      </xdr:nvSpPr>
      <xdr:spPr>
        <a:xfrm>
          <a:off x="3530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96189</xdr:rowOff>
    </xdr:from>
    <xdr:to>
      <xdr:col>4</xdr:col>
      <xdr:colOff>155575</xdr:colOff>
      <xdr:row>97</xdr:row>
      <xdr:rowOff>153130</xdr:rowOff>
    </xdr:to>
    <xdr:cxnSp macro="">
      <xdr:nvCxnSpPr>
        <xdr:cNvPr id="237" name="直線コネクタ 236"/>
        <xdr:cNvCxnSpPr/>
      </xdr:nvCxnSpPr>
      <xdr:spPr>
        <a:xfrm flipV="1">
          <a:off x="2019300" y="16726839"/>
          <a:ext cx="889000" cy="5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153130</xdr:rowOff>
    </xdr:from>
    <xdr:to>
      <xdr:col>2</xdr:col>
      <xdr:colOff>638175</xdr:colOff>
      <xdr:row>97</xdr:row>
      <xdr:rowOff>167590</xdr:rowOff>
    </xdr:to>
    <xdr:cxnSp macro="">
      <xdr:nvCxnSpPr>
        <xdr:cNvPr id="240" name="直線コネクタ 239"/>
        <xdr:cNvCxnSpPr/>
      </xdr:nvCxnSpPr>
      <xdr:spPr>
        <a:xfrm flipV="1">
          <a:off x="1130300" y="16783780"/>
          <a:ext cx="889000" cy="1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52049</xdr:rowOff>
    </xdr:from>
    <xdr:ext cx="534377" cy="259045"/>
    <xdr:sp macro="" textlink="">
      <xdr:nvSpPr>
        <xdr:cNvPr id="242" name="テキスト ボックス 241"/>
        <xdr:cNvSpPr txBox="1"/>
      </xdr:nvSpPr>
      <xdr:spPr>
        <a:xfrm>
          <a:off x="1752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66812</xdr:rowOff>
    </xdr:from>
    <xdr:ext cx="534377" cy="259045"/>
    <xdr:sp macro="" textlink="">
      <xdr:nvSpPr>
        <xdr:cNvPr id="244" name="テキスト ボックス 243"/>
        <xdr:cNvSpPr txBox="1"/>
      </xdr:nvSpPr>
      <xdr:spPr>
        <a:xfrm>
          <a:off x="863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27330</xdr:rowOff>
    </xdr:from>
    <xdr:to>
      <xdr:col>6</xdr:col>
      <xdr:colOff>561975</xdr:colOff>
      <xdr:row>96</xdr:row>
      <xdr:rowOff>128930</xdr:rowOff>
    </xdr:to>
    <xdr:sp macro="" textlink="">
      <xdr:nvSpPr>
        <xdr:cNvPr id="250" name="円/楕円 249"/>
        <xdr:cNvSpPr/>
      </xdr:nvSpPr>
      <xdr:spPr>
        <a:xfrm>
          <a:off x="4584700" y="164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5757</xdr:rowOff>
    </xdr:from>
    <xdr:ext cx="534377" cy="259045"/>
    <xdr:sp macro="" textlink="">
      <xdr:nvSpPr>
        <xdr:cNvPr id="251" name="扶助費該当値テキスト"/>
        <xdr:cNvSpPr txBox="1"/>
      </xdr:nvSpPr>
      <xdr:spPr>
        <a:xfrm>
          <a:off x="4686300" y="1646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65,232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102845</xdr:rowOff>
    </xdr:from>
    <xdr:to>
      <xdr:col>5</xdr:col>
      <xdr:colOff>409575</xdr:colOff>
      <xdr:row>97</xdr:row>
      <xdr:rowOff>32995</xdr:rowOff>
    </xdr:to>
    <xdr:sp macro="" textlink="">
      <xdr:nvSpPr>
        <xdr:cNvPr id="252" name="円/楕円 251"/>
        <xdr:cNvSpPr/>
      </xdr:nvSpPr>
      <xdr:spPr>
        <a:xfrm>
          <a:off x="3746500" y="1656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49522</xdr:rowOff>
    </xdr:from>
    <xdr:ext cx="534377" cy="259045"/>
    <xdr:sp macro="" textlink="">
      <xdr:nvSpPr>
        <xdr:cNvPr id="253" name="テキスト ボックス 252"/>
        <xdr:cNvSpPr txBox="1"/>
      </xdr:nvSpPr>
      <xdr:spPr>
        <a:xfrm>
          <a:off x="3530111" y="1633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61,268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45389</xdr:rowOff>
    </xdr:from>
    <xdr:to>
      <xdr:col>4</xdr:col>
      <xdr:colOff>206375</xdr:colOff>
      <xdr:row>97</xdr:row>
      <xdr:rowOff>146989</xdr:rowOff>
    </xdr:to>
    <xdr:sp macro="" textlink="">
      <xdr:nvSpPr>
        <xdr:cNvPr id="254" name="円/楕円 253"/>
        <xdr:cNvSpPr/>
      </xdr:nvSpPr>
      <xdr:spPr>
        <a:xfrm>
          <a:off x="2857500" y="1667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138116</xdr:rowOff>
    </xdr:from>
    <xdr:ext cx="534377" cy="259045"/>
    <xdr:sp macro="" textlink="">
      <xdr:nvSpPr>
        <xdr:cNvPr id="255" name="テキスト ボックス 254"/>
        <xdr:cNvSpPr txBox="1"/>
      </xdr:nvSpPr>
      <xdr:spPr>
        <a:xfrm>
          <a:off x="2641111" y="1676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55,284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102330</xdr:rowOff>
    </xdr:from>
    <xdr:to>
      <xdr:col>3</xdr:col>
      <xdr:colOff>3175</xdr:colOff>
      <xdr:row>98</xdr:row>
      <xdr:rowOff>32480</xdr:rowOff>
    </xdr:to>
    <xdr:sp macro="" textlink="">
      <xdr:nvSpPr>
        <xdr:cNvPr id="256" name="円/楕円 255"/>
        <xdr:cNvSpPr/>
      </xdr:nvSpPr>
      <xdr:spPr>
        <a:xfrm>
          <a:off x="1968500" y="1673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49007</xdr:rowOff>
    </xdr:from>
    <xdr:ext cx="534377" cy="259045"/>
    <xdr:sp macro="" textlink="">
      <xdr:nvSpPr>
        <xdr:cNvPr id="257" name="テキスト ボックス 256"/>
        <xdr:cNvSpPr txBox="1"/>
      </xdr:nvSpPr>
      <xdr:spPr>
        <a:xfrm>
          <a:off x="1752111" y="165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52,295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116790</xdr:rowOff>
    </xdr:from>
    <xdr:to>
      <xdr:col>1</xdr:col>
      <xdr:colOff>485775</xdr:colOff>
      <xdr:row>98</xdr:row>
      <xdr:rowOff>46940</xdr:rowOff>
    </xdr:to>
    <xdr:sp macro="" textlink="">
      <xdr:nvSpPr>
        <xdr:cNvPr id="258" name="円/楕円 257"/>
        <xdr:cNvSpPr/>
      </xdr:nvSpPr>
      <xdr:spPr>
        <a:xfrm>
          <a:off x="1079500" y="1674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63467</xdr:rowOff>
    </xdr:from>
    <xdr:ext cx="534377" cy="259045"/>
    <xdr:sp macro="" textlink="">
      <xdr:nvSpPr>
        <xdr:cNvPr id="259" name="テキスト ボックス 258"/>
        <xdr:cNvSpPr txBox="1"/>
      </xdr:nvSpPr>
      <xdr:spPr>
        <a:xfrm>
          <a:off x="863111" y="1652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5599</xdr:rowOff>
    </xdr:from>
    <xdr:to>
      <xdr:col>15</xdr:col>
      <xdr:colOff>180975</xdr:colOff>
      <xdr:row>38</xdr:row>
      <xdr:rowOff>15136</xdr:rowOff>
    </xdr:to>
    <xdr:cxnSp macro="">
      <xdr:nvCxnSpPr>
        <xdr:cNvPr id="286" name="直線コネクタ 285"/>
        <xdr:cNvCxnSpPr/>
      </xdr:nvCxnSpPr>
      <xdr:spPr>
        <a:xfrm>
          <a:off x="9639300" y="6520699"/>
          <a:ext cx="838200" cy="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171434</xdr:rowOff>
    </xdr:from>
    <xdr:to>
      <xdr:col>14</xdr:col>
      <xdr:colOff>28575</xdr:colOff>
      <xdr:row>38</xdr:row>
      <xdr:rowOff>5599</xdr:rowOff>
    </xdr:to>
    <xdr:cxnSp macro="">
      <xdr:nvCxnSpPr>
        <xdr:cNvPr id="289" name="直線コネクタ 288"/>
        <xdr:cNvCxnSpPr/>
      </xdr:nvCxnSpPr>
      <xdr:spPr>
        <a:xfrm>
          <a:off x="8750300" y="6515084"/>
          <a:ext cx="889000" cy="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171434</xdr:rowOff>
    </xdr:from>
    <xdr:to>
      <xdr:col>12</xdr:col>
      <xdr:colOff>511175</xdr:colOff>
      <xdr:row>38</xdr:row>
      <xdr:rowOff>16722</xdr:rowOff>
    </xdr:to>
    <xdr:cxnSp macro="">
      <xdr:nvCxnSpPr>
        <xdr:cNvPr id="292" name="直線コネクタ 291"/>
        <xdr:cNvCxnSpPr/>
      </xdr:nvCxnSpPr>
      <xdr:spPr>
        <a:xfrm flipV="1">
          <a:off x="7861300" y="6515084"/>
          <a:ext cx="889000" cy="1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16722</xdr:rowOff>
    </xdr:from>
    <xdr:to>
      <xdr:col>11</xdr:col>
      <xdr:colOff>307975</xdr:colOff>
      <xdr:row>38</xdr:row>
      <xdr:rowOff>18793</xdr:rowOff>
    </xdr:to>
    <xdr:cxnSp macro="">
      <xdr:nvCxnSpPr>
        <xdr:cNvPr id="295" name="直線コネクタ 294"/>
        <xdr:cNvCxnSpPr/>
      </xdr:nvCxnSpPr>
      <xdr:spPr>
        <a:xfrm flipV="1">
          <a:off x="6972300" y="6531822"/>
          <a:ext cx="889000" cy="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135786</xdr:rowOff>
    </xdr:from>
    <xdr:to>
      <xdr:col>15</xdr:col>
      <xdr:colOff>231775</xdr:colOff>
      <xdr:row>38</xdr:row>
      <xdr:rowOff>65936</xdr:rowOff>
    </xdr:to>
    <xdr:sp macro="" textlink="">
      <xdr:nvSpPr>
        <xdr:cNvPr id="305" name="円/楕円 304"/>
        <xdr:cNvSpPr/>
      </xdr:nvSpPr>
      <xdr:spPr>
        <a:xfrm>
          <a:off x="10426700" y="647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50713</xdr:rowOff>
    </xdr:from>
    <xdr:ext cx="534377" cy="259045"/>
    <xdr:sp macro="" textlink="">
      <xdr:nvSpPr>
        <xdr:cNvPr id="306" name="補助費等該当値テキスト"/>
        <xdr:cNvSpPr txBox="1"/>
      </xdr:nvSpPr>
      <xdr:spPr>
        <a:xfrm>
          <a:off x="10528300" y="639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27,245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126248</xdr:rowOff>
    </xdr:from>
    <xdr:to>
      <xdr:col>14</xdr:col>
      <xdr:colOff>79375</xdr:colOff>
      <xdr:row>38</xdr:row>
      <xdr:rowOff>56398</xdr:rowOff>
    </xdr:to>
    <xdr:sp macro="" textlink="">
      <xdr:nvSpPr>
        <xdr:cNvPr id="307" name="円/楕円 306"/>
        <xdr:cNvSpPr/>
      </xdr:nvSpPr>
      <xdr:spPr>
        <a:xfrm>
          <a:off x="9588500" y="646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47526</xdr:rowOff>
    </xdr:from>
    <xdr:ext cx="534377" cy="259045"/>
    <xdr:sp macro="" textlink="">
      <xdr:nvSpPr>
        <xdr:cNvPr id="308" name="テキスト ボックス 307"/>
        <xdr:cNvSpPr txBox="1"/>
      </xdr:nvSpPr>
      <xdr:spPr>
        <a:xfrm>
          <a:off x="9372111" y="656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29,331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120634</xdr:rowOff>
    </xdr:from>
    <xdr:to>
      <xdr:col>12</xdr:col>
      <xdr:colOff>561975</xdr:colOff>
      <xdr:row>38</xdr:row>
      <xdr:rowOff>50784</xdr:rowOff>
    </xdr:to>
    <xdr:sp macro="" textlink="">
      <xdr:nvSpPr>
        <xdr:cNvPr id="309" name="円/楕円 308"/>
        <xdr:cNvSpPr/>
      </xdr:nvSpPr>
      <xdr:spPr>
        <a:xfrm>
          <a:off x="8699500" y="646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41911</xdr:rowOff>
    </xdr:from>
    <xdr:ext cx="534377" cy="259045"/>
    <xdr:sp macro="" textlink="">
      <xdr:nvSpPr>
        <xdr:cNvPr id="310" name="テキスト ボックス 309"/>
        <xdr:cNvSpPr txBox="1"/>
      </xdr:nvSpPr>
      <xdr:spPr>
        <a:xfrm>
          <a:off x="8483111" y="655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30,559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137372</xdr:rowOff>
    </xdr:from>
    <xdr:to>
      <xdr:col>11</xdr:col>
      <xdr:colOff>358775</xdr:colOff>
      <xdr:row>38</xdr:row>
      <xdr:rowOff>67522</xdr:rowOff>
    </xdr:to>
    <xdr:sp macro="" textlink="">
      <xdr:nvSpPr>
        <xdr:cNvPr id="311" name="円/楕円 310"/>
        <xdr:cNvSpPr/>
      </xdr:nvSpPr>
      <xdr:spPr>
        <a:xfrm>
          <a:off x="7810500" y="648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58649</xdr:rowOff>
    </xdr:from>
    <xdr:ext cx="534377" cy="259045"/>
    <xdr:sp macro="" textlink="">
      <xdr:nvSpPr>
        <xdr:cNvPr id="312" name="テキスト ボックス 311"/>
        <xdr:cNvSpPr txBox="1"/>
      </xdr:nvSpPr>
      <xdr:spPr>
        <a:xfrm>
          <a:off x="7594111" y="657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139443</xdr:rowOff>
    </xdr:from>
    <xdr:to>
      <xdr:col>10</xdr:col>
      <xdr:colOff>155575</xdr:colOff>
      <xdr:row>38</xdr:row>
      <xdr:rowOff>69593</xdr:rowOff>
    </xdr:to>
    <xdr:sp macro="" textlink="">
      <xdr:nvSpPr>
        <xdr:cNvPr id="313" name="円/楕円 312"/>
        <xdr:cNvSpPr/>
      </xdr:nvSpPr>
      <xdr:spPr>
        <a:xfrm>
          <a:off x="6921500" y="648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60720</xdr:rowOff>
    </xdr:from>
    <xdr:ext cx="534377" cy="259045"/>
    <xdr:sp macro="" textlink="">
      <xdr:nvSpPr>
        <xdr:cNvPr id="314" name="テキスト ボックス 313"/>
        <xdr:cNvSpPr txBox="1"/>
      </xdr:nvSpPr>
      <xdr:spPr>
        <a:xfrm>
          <a:off x="6705111" y="657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51,395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54036</xdr:rowOff>
    </xdr:from>
    <xdr:to>
      <xdr:col>15</xdr:col>
      <xdr:colOff>180975</xdr:colOff>
      <xdr:row>57</xdr:row>
      <xdr:rowOff>91572</xdr:rowOff>
    </xdr:to>
    <xdr:cxnSp macro="">
      <xdr:nvCxnSpPr>
        <xdr:cNvPr id="343" name="直線コネクタ 342"/>
        <xdr:cNvCxnSpPr/>
      </xdr:nvCxnSpPr>
      <xdr:spPr>
        <a:xfrm flipV="1">
          <a:off x="9639300" y="9826686"/>
          <a:ext cx="8382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51636</xdr:rowOff>
    </xdr:from>
    <xdr:to>
      <xdr:col>14</xdr:col>
      <xdr:colOff>28575</xdr:colOff>
      <xdr:row>57</xdr:row>
      <xdr:rowOff>91572</xdr:rowOff>
    </xdr:to>
    <xdr:cxnSp macro="">
      <xdr:nvCxnSpPr>
        <xdr:cNvPr id="346" name="直線コネクタ 345"/>
        <xdr:cNvCxnSpPr/>
      </xdr:nvCxnSpPr>
      <xdr:spPr>
        <a:xfrm>
          <a:off x="8750300" y="9824286"/>
          <a:ext cx="889000" cy="3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51636</xdr:rowOff>
    </xdr:from>
    <xdr:to>
      <xdr:col>12</xdr:col>
      <xdr:colOff>511175</xdr:colOff>
      <xdr:row>58</xdr:row>
      <xdr:rowOff>37104</xdr:rowOff>
    </xdr:to>
    <xdr:cxnSp macro="">
      <xdr:nvCxnSpPr>
        <xdr:cNvPr id="349" name="直線コネクタ 348"/>
        <xdr:cNvCxnSpPr/>
      </xdr:nvCxnSpPr>
      <xdr:spPr>
        <a:xfrm flipV="1">
          <a:off x="7861300" y="9824286"/>
          <a:ext cx="889000" cy="15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169121</xdr:rowOff>
    </xdr:from>
    <xdr:to>
      <xdr:col>11</xdr:col>
      <xdr:colOff>307975</xdr:colOff>
      <xdr:row>58</xdr:row>
      <xdr:rowOff>37104</xdr:rowOff>
    </xdr:to>
    <xdr:cxnSp macro="">
      <xdr:nvCxnSpPr>
        <xdr:cNvPr id="352" name="直線コネクタ 351"/>
        <xdr:cNvCxnSpPr/>
      </xdr:nvCxnSpPr>
      <xdr:spPr>
        <a:xfrm>
          <a:off x="6972300" y="9941771"/>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3236</xdr:rowOff>
    </xdr:from>
    <xdr:to>
      <xdr:col>15</xdr:col>
      <xdr:colOff>231775</xdr:colOff>
      <xdr:row>57</xdr:row>
      <xdr:rowOff>104836</xdr:rowOff>
    </xdr:to>
    <xdr:sp macro="" textlink="">
      <xdr:nvSpPr>
        <xdr:cNvPr id="362" name="円/楕円 361"/>
        <xdr:cNvSpPr/>
      </xdr:nvSpPr>
      <xdr:spPr>
        <a:xfrm>
          <a:off x="10426700" y="977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153113</xdr:rowOff>
    </xdr:from>
    <xdr:ext cx="534377" cy="259045"/>
    <xdr:sp macro="" textlink="">
      <xdr:nvSpPr>
        <xdr:cNvPr id="363" name="普通建設事業費該当値テキスト"/>
        <xdr:cNvSpPr txBox="1"/>
      </xdr:nvSpPr>
      <xdr:spPr>
        <a:xfrm>
          <a:off x="10528300" y="975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43,742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40772</xdr:rowOff>
    </xdr:from>
    <xdr:to>
      <xdr:col>14</xdr:col>
      <xdr:colOff>79375</xdr:colOff>
      <xdr:row>57</xdr:row>
      <xdr:rowOff>142372</xdr:rowOff>
    </xdr:to>
    <xdr:sp macro="" textlink="">
      <xdr:nvSpPr>
        <xdr:cNvPr id="364" name="円/楕円 363"/>
        <xdr:cNvSpPr/>
      </xdr:nvSpPr>
      <xdr:spPr>
        <a:xfrm>
          <a:off x="9588500" y="981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133499</xdr:rowOff>
    </xdr:from>
    <xdr:ext cx="534377" cy="259045"/>
    <xdr:sp macro="" textlink="">
      <xdr:nvSpPr>
        <xdr:cNvPr id="365" name="テキスト ボックス 364"/>
        <xdr:cNvSpPr txBox="1"/>
      </xdr:nvSpPr>
      <xdr:spPr>
        <a:xfrm>
          <a:off x="9372111" y="990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836</xdr:rowOff>
    </xdr:from>
    <xdr:to>
      <xdr:col>12</xdr:col>
      <xdr:colOff>561975</xdr:colOff>
      <xdr:row>57</xdr:row>
      <xdr:rowOff>102436</xdr:rowOff>
    </xdr:to>
    <xdr:sp macro="" textlink="">
      <xdr:nvSpPr>
        <xdr:cNvPr id="366" name="円/楕円 365"/>
        <xdr:cNvSpPr/>
      </xdr:nvSpPr>
      <xdr:spPr>
        <a:xfrm>
          <a:off x="8699500" y="977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93563</xdr:rowOff>
    </xdr:from>
    <xdr:ext cx="534377" cy="259045"/>
    <xdr:sp macro="" textlink="">
      <xdr:nvSpPr>
        <xdr:cNvPr id="367" name="テキスト ボックス 366"/>
        <xdr:cNvSpPr txBox="1"/>
      </xdr:nvSpPr>
      <xdr:spPr>
        <a:xfrm>
          <a:off x="8483111" y="986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44,057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157754</xdr:rowOff>
    </xdr:from>
    <xdr:to>
      <xdr:col>11</xdr:col>
      <xdr:colOff>358775</xdr:colOff>
      <xdr:row>58</xdr:row>
      <xdr:rowOff>87904</xdr:rowOff>
    </xdr:to>
    <xdr:sp macro="" textlink="">
      <xdr:nvSpPr>
        <xdr:cNvPr id="368" name="円/楕円 367"/>
        <xdr:cNvSpPr/>
      </xdr:nvSpPr>
      <xdr:spPr>
        <a:xfrm>
          <a:off x="7810500" y="993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79031</xdr:rowOff>
    </xdr:from>
    <xdr:ext cx="534377" cy="259045"/>
    <xdr:sp macro="" textlink="">
      <xdr:nvSpPr>
        <xdr:cNvPr id="369" name="テキスト ボックス 368"/>
        <xdr:cNvSpPr txBox="1"/>
      </xdr:nvSpPr>
      <xdr:spPr>
        <a:xfrm>
          <a:off x="7594111" y="1002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118321</xdr:rowOff>
    </xdr:from>
    <xdr:to>
      <xdr:col>10</xdr:col>
      <xdr:colOff>155575</xdr:colOff>
      <xdr:row>58</xdr:row>
      <xdr:rowOff>48471</xdr:rowOff>
    </xdr:to>
    <xdr:sp macro="" textlink="">
      <xdr:nvSpPr>
        <xdr:cNvPr id="370" name="円/楕円 369"/>
        <xdr:cNvSpPr/>
      </xdr:nvSpPr>
      <xdr:spPr>
        <a:xfrm>
          <a:off x="6921500" y="989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39598</xdr:rowOff>
    </xdr:from>
    <xdr:ext cx="534377" cy="259045"/>
    <xdr:sp macro="" textlink="">
      <xdr:nvSpPr>
        <xdr:cNvPr id="371" name="テキスト ボックス 370"/>
        <xdr:cNvSpPr txBox="1"/>
      </xdr:nvSpPr>
      <xdr:spPr>
        <a:xfrm>
          <a:off x="6705111" y="998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155232</xdr:rowOff>
    </xdr:from>
    <xdr:to>
      <xdr:col>15</xdr:col>
      <xdr:colOff>180975</xdr:colOff>
      <xdr:row>79</xdr:row>
      <xdr:rowOff>40246</xdr:rowOff>
    </xdr:to>
    <xdr:cxnSp macro="">
      <xdr:nvCxnSpPr>
        <xdr:cNvPr id="400" name="直線コネクタ 399"/>
        <xdr:cNvCxnSpPr/>
      </xdr:nvCxnSpPr>
      <xdr:spPr>
        <a:xfrm flipV="1">
          <a:off x="9639300" y="13528332"/>
          <a:ext cx="8382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86258</xdr:rowOff>
    </xdr:from>
    <xdr:to>
      <xdr:col>14</xdr:col>
      <xdr:colOff>28575</xdr:colOff>
      <xdr:row>79</xdr:row>
      <xdr:rowOff>40246</xdr:rowOff>
    </xdr:to>
    <xdr:cxnSp macro="">
      <xdr:nvCxnSpPr>
        <xdr:cNvPr id="403" name="直線コネクタ 402"/>
        <xdr:cNvCxnSpPr/>
      </xdr:nvCxnSpPr>
      <xdr:spPr>
        <a:xfrm>
          <a:off x="8750300" y="13459358"/>
          <a:ext cx="889000" cy="12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104432</xdr:rowOff>
    </xdr:from>
    <xdr:to>
      <xdr:col>15</xdr:col>
      <xdr:colOff>231775</xdr:colOff>
      <xdr:row>79</xdr:row>
      <xdr:rowOff>34582</xdr:rowOff>
    </xdr:to>
    <xdr:sp macro="" textlink="">
      <xdr:nvSpPr>
        <xdr:cNvPr id="413" name="円/楕円 412"/>
        <xdr:cNvSpPr/>
      </xdr:nvSpPr>
      <xdr:spPr>
        <a:xfrm>
          <a:off x="10426700" y="134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19359</xdr:rowOff>
    </xdr:from>
    <xdr:ext cx="469744" cy="259045"/>
    <xdr:sp macro="" textlink="">
      <xdr:nvSpPr>
        <xdr:cNvPr id="414" name="普通建設事業費 （ うち新規整備　）該当値テキスト"/>
        <xdr:cNvSpPr txBox="1"/>
      </xdr:nvSpPr>
      <xdr:spPr>
        <a:xfrm>
          <a:off x="10528300" y="1339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160896</xdr:rowOff>
    </xdr:from>
    <xdr:to>
      <xdr:col>14</xdr:col>
      <xdr:colOff>79375</xdr:colOff>
      <xdr:row>79</xdr:row>
      <xdr:rowOff>91046</xdr:rowOff>
    </xdr:to>
    <xdr:sp macro="" textlink="">
      <xdr:nvSpPr>
        <xdr:cNvPr id="415" name="円/楕円 414"/>
        <xdr:cNvSpPr/>
      </xdr:nvSpPr>
      <xdr:spPr>
        <a:xfrm>
          <a:off x="9588500" y="1353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82173</xdr:rowOff>
    </xdr:from>
    <xdr:ext cx="378565" cy="259045"/>
    <xdr:sp macro="" textlink="">
      <xdr:nvSpPr>
        <xdr:cNvPr id="416" name="テキスト ボックス 415"/>
        <xdr:cNvSpPr txBox="1"/>
      </xdr:nvSpPr>
      <xdr:spPr>
        <a:xfrm>
          <a:off x="9450017" y="13626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35458</xdr:rowOff>
    </xdr:from>
    <xdr:to>
      <xdr:col>12</xdr:col>
      <xdr:colOff>561975</xdr:colOff>
      <xdr:row>78</xdr:row>
      <xdr:rowOff>137058</xdr:rowOff>
    </xdr:to>
    <xdr:sp macro="" textlink="">
      <xdr:nvSpPr>
        <xdr:cNvPr id="417" name="円/楕円 416"/>
        <xdr:cNvSpPr/>
      </xdr:nvSpPr>
      <xdr:spPr>
        <a:xfrm>
          <a:off x="8699500" y="1340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128185</xdr:rowOff>
    </xdr:from>
    <xdr:ext cx="534377" cy="259045"/>
    <xdr:sp macro="" textlink="">
      <xdr:nvSpPr>
        <xdr:cNvPr id="418" name="テキスト ボックス 417"/>
        <xdr:cNvSpPr txBox="1"/>
      </xdr:nvSpPr>
      <xdr:spPr>
        <a:xfrm>
          <a:off x="8483111" y="1350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71132</xdr:rowOff>
    </xdr:from>
    <xdr:to>
      <xdr:col>15</xdr:col>
      <xdr:colOff>180975</xdr:colOff>
      <xdr:row>96</xdr:row>
      <xdr:rowOff>73279</xdr:rowOff>
    </xdr:to>
    <xdr:cxnSp macro="">
      <xdr:nvCxnSpPr>
        <xdr:cNvPr id="447" name="直線コネクタ 446"/>
        <xdr:cNvCxnSpPr/>
      </xdr:nvCxnSpPr>
      <xdr:spPr>
        <a:xfrm>
          <a:off x="9639300" y="16530332"/>
          <a:ext cx="838200" cy="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7827</xdr:rowOff>
    </xdr:from>
    <xdr:ext cx="534377" cy="259045"/>
    <xdr:sp macro="" textlink="">
      <xdr:nvSpPr>
        <xdr:cNvPr id="448" name="普通建設事業費 （ うち更新整備　）平均値テキスト"/>
        <xdr:cNvSpPr txBox="1"/>
      </xdr:nvSpPr>
      <xdr:spPr>
        <a:xfrm>
          <a:off x="10528300" y="1663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71132</xdr:rowOff>
    </xdr:from>
    <xdr:to>
      <xdr:col>14</xdr:col>
      <xdr:colOff>28575</xdr:colOff>
      <xdr:row>97</xdr:row>
      <xdr:rowOff>29845</xdr:rowOff>
    </xdr:to>
    <xdr:cxnSp macro="">
      <xdr:nvCxnSpPr>
        <xdr:cNvPr id="450" name="直線コネクタ 449"/>
        <xdr:cNvCxnSpPr/>
      </xdr:nvCxnSpPr>
      <xdr:spPr>
        <a:xfrm flipV="1">
          <a:off x="8750300" y="16530332"/>
          <a:ext cx="889000" cy="1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30650</xdr:rowOff>
    </xdr:from>
    <xdr:ext cx="534377" cy="259045"/>
    <xdr:sp macro="" textlink="">
      <xdr:nvSpPr>
        <xdr:cNvPr id="452" name="テキスト ボックス 451"/>
        <xdr:cNvSpPr txBox="1"/>
      </xdr:nvSpPr>
      <xdr:spPr>
        <a:xfrm>
          <a:off x="9372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143260</xdr:rowOff>
    </xdr:from>
    <xdr:ext cx="534377" cy="259045"/>
    <xdr:sp macro="" textlink="">
      <xdr:nvSpPr>
        <xdr:cNvPr id="454" name="テキスト ボックス 453"/>
        <xdr:cNvSpPr txBox="1"/>
      </xdr:nvSpPr>
      <xdr:spPr>
        <a:xfrm>
          <a:off x="8483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22479</xdr:rowOff>
    </xdr:from>
    <xdr:to>
      <xdr:col>15</xdr:col>
      <xdr:colOff>231775</xdr:colOff>
      <xdr:row>96</xdr:row>
      <xdr:rowOff>124079</xdr:rowOff>
    </xdr:to>
    <xdr:sp macro="" textlink="">
      <xdr:nvSpPr>
        <xdr:cNvPr id="460" name="円/楕円 459"/>
        <xdr:cNvSpPr/>
      </xdr:nvSpPr>
      <xdr:spPr>
        <a:xfrm>
          <a:off x="10426700" y="164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45356</xdr:rowOff>
    </xdr:from>
    <xdr:ext cx="534377" cy="259045"/>
    <xdr:sp macro="" textlink="">
      <xdr:nvSpPr>
        <xdr:cNvPr id="461" name="普通建設事業費 （ うち更新整備　）該当値テキスト"/>
        <xdr:cNvSpPr txBox="1"/>
      </xdr:nvSpPr>
      <xdr:spPr>
        <a:xfrm>
          <a:off x="10528300" y="1633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38,230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20332</xdr:rowOff>
    </xdr:from>
    <xdr:to>
      <xdr:col>14</xdr:col>
      <xdr:colOff>79375</xdr:colOff>
      <xdr:row>96</xdr:row>
      <xdr:rowOff>121932</xdr:rowOff>
    </xdr:to>
    <xdr:sp macro="" textlink="">
      <xdr:nvSpPr>
        <xdr:cNvPr id="462" name="円/楕円 461"/>
        <xdr:cNvSpPr/>
      </xdr:nvSpPr>
      <xdr:spPr>
        <a:xfrm>
          <a:off x="9588500" y="1647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138459</xdr:rowOff>
    </xdr:from>
    <xdr:ext cx="534377" cy="259045"/>
    <xdr:sp macro="" textlink="">
      <xdr:nvSpPr>
        <xdr:cNvPr id="463" name="テキスト ボックス 462"/>
        <xdr:cNvSpPr txBox="1"/>
      </xdr:nvSpPr>
      <xdr:spPr>
        <a:xfrm>
          <a:off x="9372111" y="1625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38,399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150495</xdr:rowOff>
    </xdr:from>
    <xdr:to>
      <xdr:col>12</xdr:col>
      <xdr:colOff>561975</xdr:colOff>
      <xdr:row>97</xdr:row>
      <xdr:rowOff>80645</xdr:rowOff>
    </xdr:to>
    <xdr:sp macro="" textlink="">
      <xdr:nvSpPr>
        <xdr:cNvPr id="464" name="円/楕円 463"/>
        <xdr:cNvSpPr/>
      </xdr:nvSpPr>
      <xdr:spPr>
        <a:xfrm>
          <a:off x="8699500" y="1660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97172</xdr:rowOff>
    </xdr:from>
    <xdr:ext cx="534377" cy="259045"/>
    <xdr:sp macro="" textlink="">
      <xdr:nvSpPr>
        <xdr:cNvPr id="465" name="テキスト ボックス 464"/>
        <xdr:cNvSpPr txBox="1"/>
      </xdr:nvSpPr>
      <xdr:spPr>
        <a:xfrm>
          <a:off x="8483111" y="1638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4" name="直線コネクタ 49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0" name="直線コネクタ 49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3" name="直線コネクタ 50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4"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20065</xdr:rowOff>
    </xdr:from>
    <xdr:to>
      <xdr:col>23</xdr:col>
      <xdr:colOff>517525</xdr:colOff>
      <xdr:row>78</xdr:row>
      <xdr:rowOff>24845</xdr:rowOff>
    </xdr:to>
    <xdr:cxnSp macro="">
      <xdr:nvCxnSpPr>
        <xdr:cNvPr id="602" name="直線コネクタ 601"/>
        <xdr:cNvCxnSpPr/>
      </xdr:nvCxnSpPr>
      <xdr:spPr>
        <a:xfrm flipV="1">
          <a:off x="15481300" y="13393165"/>
          <a:ext cx="838200" cy="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141965</xdr:rowOff>
    </xdr:from>
    <xdr:to>
      <xdr:col>22</xdr:col>
      <xdr:colOff>365125</xdr:colOff>
      <xdr:row>78</xdr:row>
      <xdr:rowOff>24845</xdr:rowOff>
    </xdr:to>
    <xdr:cxnSp macro="">
      <xdr:nvCxnSpPr>
        <xdr:cNvPr id="605" name="直線コネクタ 604"/>
        <xdr:cNvCxnSpPr/>
      </xdr:nvCxnSpPr>
      <xdr:spPr>
        <a:xfrm>
          <a:off x="14592300" y="13343615"/>
          <a:ext cx="889000" cy="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7" name="テキスト ボックス 606"/>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140571</xdr:rowOff>
    </xdr:from>
    <xdr:to>
      <xdr:col>21</xdr:col>
      <xdr:colOff>161925</xdr:colOff>
      <xdr:row>77</xdr:row>
      <xdr:rowOff>141965</xdr:rowOff>
    </xdr:to>
    <xdr:cxnSp macro="">
      <xdr:nvCxnSpPr>
        <xdr:cNvPr id="608" name="直線コネクタ 607"/>
        <xdr:cNvCxnSpPr/>
      </xdr:nvCxnSpPr>
      <xdr:spPr>
        <a:xfrm>
          <a:off x="13703300" y="13342221"/>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140571</xdr:rowOff>
    </xdr:from>
    <xdr:to>
      <xdr:col>19</xdr:col>
      <xdr:colOff>644525</xdr:colOff>
      <xdr:row>77</xdr:row>
      <xdr:rowOff>146372</xdr:rowOff>
    </xdr:to>
    <xdr:cxnSp macro="">
      <xdr:nvCxnSpPr>
        <xdr:cNvPr id="611" name="直線コネクタ 610"/>
        <xdr:cNvCxnSpPr/>
      </xdr:nvCxnSpPr>
      <xdr:spPr>
        <a:xfrm flipV="1">
          <a:off x="12814300" y="13342221"/>
          <a:ext cx="889000" cy="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140715</xdr:rowOff>
    </xdr:from>
    <xdr:to>
      <xdr:col>23</xdr:col>
      <xdr:colOff>568325</xdr:colOff>
      <xdr:row>78</xdr:row>
      <xdr:rowOff>70865</xdr:rowOff>
    </xdr:to>
    <xdr:sp macro="" textlink="">
      <xdr:nvSpPr>
        <xdr:cNvPr id="621" name="円/楕円 620"/>
        <xdr:cNvSpPr/>
      </xdr:nvSpPr>
      <xdr:spPr>
        <a:xfrm>
          <a:off x="16268700" y="1334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55642</xdr:rowOff>
    </xdr:from>
    <xdr:ext cx="534377" cy="259045"/>
    <xdr:sp macro="" textlink="">
      <xdr:nvSpPr>
        <xdr:cNvPr id="622" name="公債費該当値テキスト"/>
        <xdr:cNvSpPr txBox="1"/>
      </xdr:nvSpPr>
      <xdr:spPr>
        <a:xfrm>
          <a:off x="16370300" y="1325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22,990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145495</xdr:rowOff>
    </xdr:from>
    <xdr:to>
      <xdr:col>22</xdr:col>
      <xdr:colOff>415925</xdr:colOff>
      <xdr:row>78</xdr:row>
      <xdr:rowOff>75645</xdr:rowOff>
    </xdr:to>
    <xdr:sp macro="" textlink="">
      <xdr:nvSpPr>
        <xdr:cNvPr id="623" name="円/楕円 622"/>
        <xdr:cNvSpPr/>
      </xdr:nvSpPr>
      <xdr:spPr>
        <a:xfrm>
          <a:off x="15430500" y="1334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66772</xdr:rowOff>
    </xdr:from>
    <xdr:ext cx="534377" cy="259045"/>
    <xdr:sp macro="" textlink="">
      <xdr:nvSpPr>
        <xdr:cNvPr id="624" name="テキスト ボックス 623"/>
        <xdr:cNvSpPr txBox="1"/>
      </xdr:nvSpPr>
      <xdr:spPr>
        <a:xfrm>
          <a:off x="15214111" y="1343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22,551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91165</xdr:rowOff>
    </xdr:from>
    <xdr:to>
      <xdr:col>21</xdr:col>
      <xdr:colOff>212725</xdr:colOff>
      <xdr:row>78</xdr:row>
      <xdr:rowOff>21315</xdr:rowOff>
    </xdr:to>
    <xdr:sp macro="" textlink="">
      <xdr:nvSpPr>
        <xdr:cNvPr id="625" name="円/楕円 624"/>
        <xdr:cNvSpPr/>
      </xdr:nvSpPr>
      <xdr:spPr>
        <a:xfrm>
          <a:off x="14541500" y="1329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12442</xdr:rowOff>
    </xdr:from>
    <xdr:ext cx="534377" cy="259045"/>
    <xdr:sp macro="" textlink="">
      <xdr:nvSpPr>
        <xdr:cNvPr id="626" name="テキスト ボックス 625"/>
        <xdr:cNvSpPr txBox="1"/>
      </xdr:nvSpPr>
      <xdr:spPr>
        <a:xfrm>
          <a:off x="14325111" y="1338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27,542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89771</xdr:rowOff>
    </xdr:from>
    <xdr:to>
      <xdr:col>20</xdr:col>
      <xdr:colOff>9525</xdr:colOff>
      <xdr:row>78</xdr:row>
      <xdr:rowOff>19921</xdr:rowOff>
    </xdr:to>
    <xdr:sp macro="" textlink="">
      <xdr:nvSpPr>
        <xdr:cNvPr id="627" name="円/楕円 626"/>
        <xdr:cNvSpPr/>
      </xdr:nvSpPr>
      <xdr:spPr>
        <a:xfrm>
          <a:off x="13652500" y="1329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11048</xdr:rowOff>
    </xdr:from>
    <xdr:ext cx="534377" cy="259045"/>
    <xdr:sp macro="" textlink="">
      <xdr:nvSpPr>
        <xdr:cNvPr id="628" name="テキスト ボックス 627"/>
        <xdr:cNvSpPr txBox="1"/>
      </xdr:nvSpPr>
      <xdr:spPr>
        <a:xfrm>
          <a:off x="13436111" y="1338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95572</xdr:rowOff>
    </xdr:from>
    <xdr:to>
      <xdr:col>18</xdr:col>
      <xdr:colOff>492125</xdr:colOff>
      <xdr:row>78</xdr:row>
      <xdr:rowOff>25722</xdr:rowOff>
    </xdr:to>
    <xdr:sp macro="" textlink="">
      <xdr:nvSpPr>
        <xdr:cNvPr id="629" name="円/楕円 628"/>
        <xdr:cNvSpPr/>
      </xdr:nvSpPr>
      <xdr:spPr>
        <a:xfrm>
          <a:off x="12763500" y="1329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16849</xdr:rowOff>
    </xdr:from>
    <xdr:ext cx="534377" cy="259045"/>
    <xdr:sp macro="" textlink="">
      <xdr:nvSpPr>
        <xdr:cNvPr id="630" name="テキスト ボックス 629"/>
        <xdr:cNvSpPr txBox="1"/>
      </xdr:nvSpPr>
      <xdr:spPr>
        <a:xfrm>
          <a:off x="12547111" y="1338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170205</xdr:rowOff>
    </xdr:from>
    <xdr:to>
      <xdr:col>23</xdr:col>
      <xdr:colOff>517525</xdr:colOff>
      <xdr:row>99</xdr:row>
      <xdr:rowOff>2884</xdr:rowOff>
    </xdr:to>
    <xdr:cxnSp macro="">
      <xdr:nvCxnSpPr>
        <xdr:cNvPr id="659" name="直線コネクタ 658"/>
        <xdr:cNvCxnSpPr/>
      </xdr:nvCxnSpPr>
      <xdr:spPr>
        <a:xfrm>
          <a:off x="15481300" y="16972305"/>
          <a:ext cx="838200" cy="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168960</xdr:rowOff>
    </xdr:from>
    <xdr:to>
      <xdr:col>22</xdr:col>
      <xdr:colOff>365125</xdr:colOff>
      <xdr:row>98</xdr:row>
      <xdr:rowOff>170205</xdr:rowOff>
    </xdr:to>
    <xdr:cxnSp macro="">
      <xdr:nvCxnSpPr>
        <xdr:cNvPr id="662" name="直線コネクタ 661"/>
        <xdr:cNvCxnSpPr/>
      </xdr:nvCxnSpPr>
      <xdr:spPr>
        <a:xfrm>
          <a:off x="14592300" y="16971060"/>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165278</xdr:rowOff>
    </xdr:from>
    <xdr:to>
      <xdr:col>21</xdr:col>
      <xdr:colOff>161925</xdr:colOff>
      <xdr:row>98</xdr:row>
      <xdr:rowOff>168960</xdr:rowOff>
    </xdr:to>
    <xdr:cxnSp macro="">
      <xdr:nvCxnSpPr>
        <xdr:cNvPr id="665" name="直線コネクタ 664"/>
        <xdr:cNvCxnSpPr/>
      </xdr:nvCxnSpPr>
      <xdr:spPr>
        <a:xfrm>
          <a:off x="13703300" y="16967378"/>
          <a:ext cx="889000" cy="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163221</xdr:rowOff>
    </xdr:from>
    <xdr:to>
      <xdr:col>19</xdr:col>
      <xdr:colOff>644525</xdr:colOff>
      <xdr:row>98</xdr:row>
      <xdr:rowOff>165278</xdr:rowOff>
    </xdr:to>
    <xdr:cxnSp macro="">
      <xdr:nvCxnSpPr>
        <xdr:cNvPr id="668" name="直線コネクタ 667"/>
        <xdr:cNvCxnSpPr/>
      </xdr:nvCxnSpPr>
      <xdr:spPr>
        <a:xfrm>
          <a:off x="12814300" y="16965321"/>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123534</xdr:rowOff>
    </xdr:from>
    <xdr:to>
      <xdr:col>23</xdr:col>
      <xdr:colOff>568325</xdr:colOff>
      <xdr:row>99</xdr:row>
      <xdr:rowOff>53684</xdr:rowOff>
    </xdr:to>
    <xdr:sp macro="" textlink="">
      <xdr:nvSpPr>
        <xdr:cNvPr id="678" name="円/楕円 677"/>
        <xdr:cNvSpPr/>
      </xdr:nvSpPr>
      <xdr:spPr>
        <a:xfrm>
          <a:off x="16268700" y="1692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38461</xdr:rowOff>
    </xdr:from>
    <xdr:ext cx="469744" cy="259045"/>
    <xdr:sp macro="" textlink="">
      <xdr:nvSpPr>
        <xdr:cNvPr id="679" name="積立金該当値テキスト"/>
        <xdr:cNvSpPr txBox="1"/>
      </xdr:nvSpPr>
      <xdr:spPr>
        <a:xfrm>
          <a:off x="16370300" y="1684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119405</xdr:rowOff>
    </xdr:from>
    <xdr:to>
      <xdr:col>22</xdr:col>
      <xdr:colOff>415925</xdr:colOff>
      <xdr:row>99</xdr:row>
      <xdr:rowOff>49555</xdr:rowOff>
    </xdr:to>
    <xdr:sp macro="" textlink="">
      <xdr:nvSpPr>
        <xdr:cNvPr id="680" name="円/楕円 679"/>
        <xdr:cNvSpPr/>
      </xdr:nvSpPr>
      <xdr:spPr>
        <a:xfrm>
          <a:off x="15430500" y="1692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40682</xdr:rowOff>
    </xdr:from>
    <xdr:ext cx="469744" cy="259045"/>
    <xdr:sp macro="" textlink="">
      <xdr:nvSpPr>
        <xdr:cNvPr id="681" name="テキスト ボックス 680"/>
        <xdr:cNvSpPr txBox="1"/>
      </xdr:nvSpPr>
      <xdr:spPr>
        <a:xfrm>
          <a:off x="15246427" y="1701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118160</xdr:rowOff>
    </xdr:from>
    <xdr:to>
      <xdr:col>21</xdr:col>
      <xdr:colOff>212725</xdr:colOff>
      <xdr:row>99</xdr:row>
      <xdr:rowOff>48310</xdr:rowOff>
    </xdr:to>
    <xdr:sp macro="" textlink="">
      <xdr:nvSpPr>
        <xdr:cNvPr id="682" name="円/楕円 681"/>
        <xdr:cNvSpPr/>
      </xdr:nvSpPr>
      <xdr:spPr>
        <a:xfrm>
          <a:off x="14541500" y="1692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39437</xdr:rowOff>
    </xdr:from>
    <xdr:ext cx="469744" cy="259045"/>
    <xdr:sp macro="" textlink="">
      <xdr:nvSpPr>
        <xdr:cNvPr id="683" name="テキスト ボックス 682"/>
        <xdr:cNvSpPr txBox="1"/>
      </xdr:nvSpPr>
      <xdr:spPr>
        <a:xfrm>
          <a:off x="14357427" y="1701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114478</xdr:rowOff>
    </xdr:from>
    <xdr:to>
      <xdr:col>20</xdr:col>
      <xdr:colOff>9525</xdr:colOff>
      <xdr:row>99</xdr:row>
      <xdr:rowOff>44628</xdr:rowOff>
    </xdr:to>
    <xdr:sp macro="" textlink="">
      <xdr:nvSpPr>
        <xdr:cNvPr id="684" name="円/楕円 683"/>
        <xdr:cNvSpPr/>
      </xdr:nvSpPr>
      <xdr:spPr>
        <a:xfrm>
          <a:off x="13652500" y="1691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35755</xdr:rowOff>
    </xdr:from>
    <xdr:ext cx="469744" cy="259045"/>
    <xdr:sp macro="" textlink="">
      <xdr:nvSpPr>
        <xdr:cNvPr id="685" name="テキスト ボックス 684"/>
        <xdr:cNvSpPr txBox="1"/>
      </xdr:nvSpPr>
      <xdr:spPr>
        <a:xfrm>
          <a:off x="13468427" y="1700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112421</xdr:rowOff>
    </xdr:from>
    <xdr:to>
      <xdr:col>18</xdr:col>
      <xdr:colOff>492125</xdr:colOff>
      <xdr:row>99</xdr:row>
      <xdr:rowOff>42571</xdr:rowOff>
    </xdr:to>
    <xdr:sp macro="" textlink="">
      <xdr:nvSpPr>
        <xdr:cNvPr id="686" name="円/楕円 685"/>
        <xdr:cNvSpPr/>
      </xdr:nvSpPr>
      <xdr:spPr>
        <a:xfrm>
          <a:off x="12763500" y="1691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33698</xdr:rowOff>
    </xdr:from>
    <xdr:ext cx="469744" cy="259045"/>
    <xdr:sp macro="" textlink="">
      <xdr:nvSpPr>
        <xdr:cNvPr id="687" name="テキスト ボックス 686"/>
        <xdr:cNvSpPr txBox="1"/>
      </xdr:nvSpPr>
      <xdr:spPr>
        <a:xfrm>
          <a:off x="12579427" y="1700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40899</xdr:rowOff>
    </xdr:from>
    <xdr:to>
      <xdr:col>32</xdr:col>
      <xdr:colOff>187325</xdr:colOff>
      <xdr:row>58</xdr:row>
      <xdr:rowOff>79166</xdr:rowOff>
    </xdr:to>
    <xdr:cxnSp macro="">
      <xdr:nvCxnSpPr>
        <xdr:cNvPr id="773" name="直線コネクタ 772"/>
        <xdr:cNvCxnSpPr/>
      </xdr:nvCxnSpPr>
      <xdr:spPr>
        <a:xfrm flipV="1">
          <a:off x="21323300" y="9984999"/>
          <a:ext cx="838200" cy="3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168871</xdr:rowOff>
    </xdr:from>
    <xdr:ext cx="469744" cy="259045"/>
    <xdr:sp macro="" textlink="">
      <xdr:nvSpPr>
        <xdr:cNvPr id="774" name="貸付金平均値テキスト"/>
        <xdr:cNvSpPr txBox="1"/>
      </xdr:nvSpPr>
      <xdr:spPr>
        <a:xfrm>
          <a:off x="22212300" y="9941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42407</xdr:rowOff>
    </xdr:from>
    <xdr:to>
      <xdr:col>31</xdr:col>
      <xdr:colOff>34925</xdr:colOff>
      <xdr:row>58</xdr:row>
      <xdr:rowOff>79166</xdr:rowOff>
    </xdr:to>
    <xdr:cxnSp macro="">
      <xdr:nvCxnSpPr>
        <xdr:cNvPr id="776" name="直線コネクタ 775"/>
        <xdr:cNvCxnSpPr/>
      </xdr:nvCxnSpPr>
      <xdr:spPr>
        <a:xfrm>
          <a:off x="20434300" y="9986507"/>
          <a:ext cx="889000" cy="3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126671</xdr:rowOff>
    </xdr:from>
    <xdr:ext cx="469744" cy="259045"/>
    <xdr:sp macro="" textlink="">
      <xdr:nvSpPr>
        <xdr:cNvPr id="778" name="テキスト ボックス 777"/>
        <xdr:cNvSpPr txBox="1"/>
      </xdr:nvSpPr>
      <xdr:spPr>
        <a:xfrm>
          <a:off x="21088427"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35321</xdr:rowOff>
    </xdr:from>
    <xdr:to>
      <xdr:col>29</xdr:col>
      <xdr:colOff>517525</xdr:colOff>
      <xdr:row>58</xdr:row>
      <xdr:rowOff>42407</xdr:rowOff>
    </xdr:to>
    <xdr:cxnSp macro="">
      <xdr:nvCxnSpPr>
        <xdr:cNvPr id="779" name="直線コネクタ 778"/>
        <xdr:cNvCxnSpPr/>
      </xdr:nvCxnSpPr>
      <xdr:spPr>
        <a:xfrm>
          <a:off x="19545300" y="9979421"/>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116659</xdr:rowOff>
    </xdr:from>
    <xdr:ext cx="469744" cy="259045"/>
    <xdr:sp macro="" textlink="">
      <xdr:nvSpPr>
        <xdr:cNvPr id="781" name="テキスト ボックス 780"/>
        <xdr:cNvSpPr txBox="1"/>
      </xdr:nvSpPr>
      <xdr:spPr>
        <a:xfrm>
          <a:off x="20199427"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26589</xdr:rowOff>
    </xdr:from>
    <xdr:to>
      <xdr:col>28</xdr:col>
      <xdr:colOff>314325</xdr:colOff>
      <xdr:row>58</xdr:row>
      <xdr:rowOff>35321</xdr:rowOff>
    </xdr:to>
    <xdr:cxnSp macro="">
      <xdr:nvCxnSpPr>
        <xdr:cNvPr id="782" name="直線コネクタ 781"/>
        <xdr:cNvCxnSpPr/>
      </xdr:nvCxnSpPr>
      <xdr:spPr>
        <a:xfrm>
          <a:off x="18656300" y="9970689"/>
          <a:ext cx="889000" cy="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107697</xdr:rowOff>
    </xdr:from>
    <xdr:ext cx="469744" cy="259045"/>
    <xdr:sp macro="" textlink="">
      <xdr:nvSpPr>
        <xdr:cNvPr id="784" name="テキスト ボックス 783"/>
        <xdr:cNvSpPr txBox="1"/>
      </xdr:nvSpPr>
      <xdr:spPr>
        <a:xfrm>
          <a:off x="19310427"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99560</xdr:rowOff>
    </xdr:from>
    <xdr:ext cx="469744" cy="259045"/>
    <xdr:sp macro="" textlink="">
      <xdr:nvSpPr>
        <xdr:cNvPr id="786" name="テキスト ボックス 785"/>
        <xdr:cNvSpPr txBox="1"/>
      </xdr:nvSpPr>
      <xdr:spPr>
        <a:xfrm>
          <a:off x="18421427" y="1004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161549</xdr:rowOff>
    </xdr:from>
    <xdr:to>
      <xdr:col>32</xdr:col>
      <xdr:colOff>238125</xdr:colOff>
      <xdr:row>58</xdr:row>
      <xdr:rowOff>91699</xdr:rowOff>
    </xdr:to>
    <xdr:sp macro="" textlink="">
      <xdr:nvSpPr>
        <xdr:cNvPr id="792" name="円/楕円 791"/>
        <xdr:cNvSpPr/>
      </xdr:nvSpPr>
      <xdr:spPr>
        <a:xfrm>
          <a:off x="22110700" y="993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120926</xdr:rowOff>
    </xdr:from>
    <xdr:ext cx="469744" cy="259045"/>
    <xdr:sp macro="" textlink="">
      <xdr:nvSpPr>
        <xdr:cNvPr id="793" name="貸付金該当値テキスト"/>
        <xdr:cNvSpPr txBox="1"/>
      </xdr:nvSpPr>
      <xdr:spPr>
        <a:xfrm>
          <a:off x="22212300" y="9722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28366</xdr:rowOff>
    </xdr:from>
    <xdr:to>
      <xdr:col>31</xdr:col>
      <xdr:colOff>85725</xdr:colOff>
      <xdr:row>58</xdr:row>
      <xdr:rowOff>129966</xdr:rowOff>
    </xdr:to>
    <xdr:sp macro="" textlink="">
      <xdr:nvSpPr>
        <xdr:cNvPr id="794" name="円/楕円 793"/>
        <xdr:cNvSpPr/>
      </xdr:nvSpPr>
      <xdr:spPr>
        <a:xfrm>
          <a:off x="21272500" y="997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146493</xdr:rowOff>
    </xdr:from>
    <xdr:ext cx="469744" cy="259045"/>
    <xdr:sp macro="" textlink="">
      <xdr:nvSpPr>
        <xdr:cNvPr id="795" name="テキスト ボックス 794"/>
        <xdr:cNvSpPr txBox="1"/>
      </xdr:nvSpPr>
      <xdr:spPr>
        <a:xfrm>
          <a:off x="21088427" y="974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163057</xdr:rowOff>
    </xdr:from>
    <xdr:to>
      <xdr:col>29</xdr:col>
      <xdr:colOff>568325</xdr:colOff>
      <xdr:row>58</xdr:row>
      <xdr:rowOff>93207</xdr:rowOff>
    </xdr:to>
    <xdr:sp macro="" textlink="">
      <xdr:nvSpPr>
        <xdr:cNvPr id="796" name="円/楕円 795"/>
        <xdr:cNvSpPr/>
      </xdr:nvSpPr>
      <xdr:spPr>
        <a:xfrm>
          <a:off x="20383500" y="993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109734</xdr:rowOff>
    </xdr:from>
    <xdr:ext cx="469744" cy="259045"/>
    <xdr:sp macro="" textlink="">
      <xdr:nvSpPr>
        <xdr:cNvPr id="797" name="テキスト ボックス 796"/>
        <xdr:cNvSpPr txBox="1"/>
      </xdr:nvSpPr>
      <xdr:spPr>
        <a:xfrm>
          <a:off x="20199427" y="971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155971</xdr:rowOff>
    </xdr:from>
    <xdr:to>
      <xdr:col>28</xdr:col>
      <xdr:colOff>365125</xdr:colOff>
      <xdr:row>58</xdr:row>
      <xdr:rowOff>86121</xdr:rowOff>
    </xdr:to>
    <xdr:sp macro="" textlink="">
      <xdr:nvSpPr>
        <xdr:cNvPr id="798" name="円/楕円 797"/>
        <xdr:cNvSpPr/>
      </xdr:nvSpPr>
      <xdr:spPr>
        <a:xfrm>
          <a:off x="19494500" y="992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102648</xdr:rowOff>
    </xdr:from>
    <xdr:ext cx="469744" cy="259045"/>
    <xdr:sp macro="" textlink="">
      <xdr:nvSpPr>
        <xdr:cNvPr id="799" name="テキスト ボックス 798"/>
        <xdr:cNvSpPr txBox="1"/>
      </xdr:nvSpPr>
      <xdr:spPr>
        <a:xfrm>
          <a:off x="19310427" y="970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147239</xdr:rowOff>
    </xdr:from>
    <xdr:to>
      <xdr:col>27</xdr:col>
      <xdr:colOff>161925</xdr:colOff>
      <xdr:row>58</xdr:row>
      <xdr:rowOff>77389</xdr:rowOff>
    </xdr:to>
    <xdr:sp macro="" textlink="">
      <xdr:nvSpPr>
        <xdr:cNvPr id="800" name="円/楕円 799"/>
        <xdr:cNvSpPr/>
      </xdr:nvSpPr>
      <xdr:spPr>
        <a:xfrm>
          <a:off x="18605500" y="991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93916</xdr:rowOff>
    </xdr:from>
    <xdr:ext cx="469744" cy="259045"/>
    <xdr:sp macro="" textlink="">
      <xdr:nvSpPr>
        <xdr:cNvPr id="801" name="テキスト ボックス 800"/>
        <xdr:cNvSpPr txBox="1"/>
      </xdr:nvSpPr>
      <xdr:spPr>
        <a:xfrm>
          <a:off x="18421427" y="9695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120749</xdr:rowOff>
    </xdr:from>
    <xdr:to>
      <xdr:col>32</xdr:col>
      <xdr:colOff>187325</xdr:colOff>
      <xdr:row>75</xdr:row>
      <xdr:rowOff>122029</xdr:rowOff>
    </xdr:to>
    <xdr:cxnSp macro="">
      <xdr:nvCxnSpPr>
        <xdr:cNvPr id="829" name="直線コネクタ 828"/>
        <xdr:cNvCxnSpPr/>
      </xdr:nvCxnSpPr>
      <xdr:spPr>
        <a:xfrm flipV="1">
          <a:off x="21323300" y="12979499"/>
          <a:ext cx="8382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77591</xdr:rowOff>
    </xdr:from>
    <xdr:ext cx="534377" cy="259045"/>
    <xdr:sp macro="" textlink="">
      <xdr:nvSpPr>
        <xdr:cNvPr id="830" name="繰出金平均値テキスト"/>
        <xdr:cNvSpPr txBox="1"/>
      </xdr:nvSpPr>
      <xdr:spPr>
        <a:xfrm>
          <a:off x="22212300" y="12936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122029</xdr:rowOff>
    </xdr:from>
    <xdr:to>
      <xdr:col>31</xdr:col>
      <xdr:colOff>34925</xdr:colOff>
      <xdr:row>75</xdr:row>
      <xdr:rowOff>156228</xdr:rowOff>
    </xdr:to>
    <xdr:cxnSp macro="">
      <xdr:nvCxnSpPr>
        <xdr:cNvPr id="832" name="直線コネクタ 831"/>
        <xdr:cNvCxnSpPr/>
      </xdr:nvCxnSpPr>
      <xdr:spPr>
        <a:xfrm flipV="1">
          <a:off x="20434300" y="12980779"/>
          <a:ext cx="889000" cy="3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16440</xdr:rowOff>
    </xdr:from>
    <xdr:ext cx="534377" cy="259045"/>
    <xdr:sp macro="" textlink="">
      <xdr:nvSpPr>
        <xdr:cNvPr id="834" name="テキスト ボックス 833"/>
        <xdr:cNvSpPr txBox="1"/>
      </xdr:nvSpPr>
      <xdr:spPr>
        <a:xfrm>
          <a:off x="21056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156228</xdr:rowOff>
    </xdr:from>
    <xdr:to>
      <xdr:col>29</xdr:col>
      <xdr:colOff>517525</xdr:colOff>
      <xdr:row>76</xdr:row>
      <xdr:rowOff>78618</xdr:rowOff>
    </xdr:to>
    <xdr:cxnSp macro="">
      <xdr:nvCxnSpPr>
        <xdr:cNvPr id="835" name="直線コネクタ 834"/>
        <xdr:cNvCxnSpPr/>
      </xdr:nvCxnSpPr>
      <xdr:spPr>
        <a:xfrm flipV="1">
          <a:off x="19545300" y="13014978"/>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30706</xdr:rowOff>
    </xdr:from>
    <xdr:ext cx="534377" cy="259045"/>
    <xdr:sp macro="" textlink="">
      <xdr:nvSpPr>
        <xdr:cNvPr id="837" name="テキスト ボックス 836"/>
        <xdr:cNvSpPr txBox="1"/>
      </xdr:nvSpPr>
      <xdr:spPr>
        <a:xfrm>
          <a:off x="20167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78618</xdr:rowOff>
    </xdr:from>
    <xdr:to>
      <xdr:col>28</xdr:col>
      <xdr:colOff>314325</xdr:colOff>
      <xdr:row>76</xdr:row>
      <xdr:rowOff>83762</xdr:rowOff>
    </xdr:to>
    <xdr:cxnSp macro="">
      <xdr:nvCxnSpPr>
        <xdr:cNvPr id="838" name="直線コネクタ 837"/>
        <xdr:cNvCxnSpPr/>
      </xdr:nvCxnSpPr>
      <xdr:spPr>
        <a:xfrm flipV="1">
          <a:off x="18656300" y="13108818"/>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0" name="テキスト ボックス 839"/>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2" name="テキスト ボックス 841"/>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69949</xdr:rowOff>
    </xdr:from>
    <xdr:to>
      <xdr:col>32</xdr:col>
      <xdr:colOff>238125</xdr:colOff>
      <xdr:row>76</xdr:row>
      <xdr:rowOff>99</xdr:rowOff>
    </xdr:to>
    <xdr:sp macro="" textlink="">
      <xdr:nvSpPr>
        <xdr:cNvPr id="848" name="円/楕円 847"/>
        <xdr:cNvSpPr/>
      </xdr:nvSpPr>
      <xdr:spPr>
        <a:xfrm>
          <a:off x="22110700" y="1292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92826</xdr:rowOff>
    </xdr:from>
    <xdr:ext cx="534377" cy="259045"/>
    <xdr:sp macro="" textlink="">
      <xdr:nvSpPr>
        <xdr:cNvPr id="849" name="繰出金該当値テキスト"/>
        <xdr:cNvSpPr txBox="1"/>
      </xdr:nvSpPr>
      <xdr:spPr>
        <a:xfrm>
          <a:off x="22212300" y="1278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43,329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71229</xdr:rowOff>
    </xdr:from>
    <xdr:to>
      <xdr:col>31</xdr:col>
      <xdr:colOff>85725</xdr:colOff>
      <xdr:row>76</xdr:row>
      <xdr:rowOff>1380</xdr:rowOff>
    </xdr:to>
    <xdr:sp macro="" textlink="">
      <xdr:nvSpPr>
        <xdr:cNvPr id="850" name="円/楕円 849"/>
        <xdr:cNvSpPr/>
      </xdr:nvSpPr>
      <xdr:spPr>
        <a:xfrm>
          <a:off x="21272500" y="129299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17906</xdr:rowOff>
    </xdr:from>
    <xdr:ext cx="534377" cy="259045"/>
    <xdr:sp macro="" textlink="">
      <xdr:nvSpPr>
        <xdr:cNvPr id="851" name="テキスト ボックス 850"/>
        <xdr:cNvSpPr txBox="1"/>
      </xdr:nvSpPr>
      <xdr:spPr>
        <a:xfrm>
          <a:off x="21056111" y="1270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43,273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105428</xdr:rowOff>
    </xdr:from>
    <xdr:to>
      <xdr:col>29</xdr:col>
      <xdr:colOff>568325</xdr:colOff>
      <xdr:row>76</xdr:row>
      <xdr:rowOff>35578</xdr:rowOff>
    </xdr:to>
    <xdr:sp macro="" textlink="">
      <xdr:nvSpPr>
        <xdr:cNvPr id="852" name="円/楕円 851"/>
        <xdr:cNvSpPr/>
      </xdr:nvSpPr>
      <xdr:spPr>
        <a:xfrm>
          <a:off x="20383500" y="1296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52105</xdr:rowOff>
    </xdr:from>
    <xdr:ext cx="534377" cy="259045"/>
    <xdr:sp macro="" textlink="">
      <xdr:nvSpPr>
        <xdr:cNvPr id="853" name="テキスト ボックス 852"/>
        <xdr:cNvSpPr txBox="1"/>
      </xdr:nvSpPr>
      <xdr:spPr>
        <a:xfrm>
          <a:off x="20167111" y="1273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41,777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27818</xdr:rowOff>
    </xdr:from>
    <xdr:to>
      <xdr:col>28</xdr:col>
      <xdr:colOff>365125</xdr:colOff>
      <xdr:row>76</xdr:row>
      <xdr:rowOff>129418</xdr:rowOff>
    </xdr:to>
    <xdr:sp macro="" textlink="">
      <xdr:nvSpPr>
        <xdr:cNvPr id="854" name="円/楕円 853"/>
        <xdr:cNvSpPr/>
      </xdr:nvSpPr>
      <xdr:spPr>
        <a:xfrm>
          <a:off x="19494500" y="1305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120545</xdr:rowOff>
    </xdr:from>
    <xdr:ext cx="534377" cy="259045"/>
    <xdr:sp macro="" textlink="">
      <xdr:nvSpPr>
        <xdr:cNvPr id="855" name="テキスト ボックス 854"/>
        <xdr:cNvSpPr txBox="1"/>
      </xdr:nvSpPr>
      <xdr:spPr>
        <a:xfrm>
          <a:off x="19278111" y="1315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37,672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32962</xdr:rowOff>
    </xdr:from>
    <xdr:to>
      <xdr:col>27</xdr:col>
      <xdr:colOff>161925</xdr:colOff>
      <xdr:row>76</xdr:row>
      <xdr:rowOff>134562</xdr:rowOff>
    </xdr:to>
    <xdr:sp macro="" textlink="">
      <xdr:nvSpPr>
        <xdr:cNvPr id="856" name="円/楕円 855"/>
        <xdr:cNvSpPr/>
      </xdr:nvSpPr>
      <xdr:spPr>
        <a:xfrm>
          <a:off x="18605500" y="1306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125689</xdr:rowOff>
    </xdr:from>
    <xdr:ext cx="534377" cy="259045"/>
    <xdr:sp macro="" textlink="">
      <xdr:nvSpPr>
        <xdr:cNvPr id="857" name="テキスト ボックス 856"/>
        <xdr:cNvSpPr txBox="1"/>
      </xdr:nvSpPr>
      <xdr:spPr>
        <a:xfrm>
          <a:off x="18389111" y="1315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類似団体内においても人口密度が高いことが功を奏し、全体的に平均を下回る支出となっている。</a:t>
          </a:r>
          <a:endParaRPr lang="ja-JP" altLang="ja-JP" sz="1400">
            <a:effectLst/>
          </a:endParaRPr>
        </a:p>
        <a:p>
          <a:r>
            <a:rPr kumimoji="1" lang="ja-JP" altLang="ja-JP" sz="1100">
              <a:solidFill>
                <a:schemeClr val="dk1"/>
              </a:solidFill>
              <a:effectLst/>
              <a:latin typeface="+mn-lt"/>
              <a:ea typeface="+mn-ea"/>
              <a:cs typeface="+mn-cs"/>
            </a:rPr>
            <a:t>一方で「普通建設事業費（うち更新整備）」は、特に学校園の老朽化対策を積極的におこなっており、類似団体平均の</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割増し</a:t>
          </a:r>
          <a:r>
            <a:rPr kumimoji="1" lang="ja-JP" altLang="ja-JP" sz="110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今後は公共施設やインフラの一斉更新時期が続くため、公共施設等総合管理計画に基づいた老朽化対策を実施する。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兵庫県播磨町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34,711
34,300
9.13
11,495,603
10,575,320
674,696
6,697,859
8,228,678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66929</xdr:rowOff>
    </xdr:from>
    <xdr:to>
      <xdr:col>6</xdr:col>
      <xdr:colOff>511175</xdr:colOff>
      <xdr:row>34</xdr:row>
      <xdr:rowOff>169037</xdr:rowOff>
    </xdr:to>
    <xdr:cxnSp macro="">
      <xdr:nvCxnSpPr>
        <xdr:cNvPr id="61" name="直線コネクタ 60"/>
        <xdr:cNvCxnSpPr/>
      </xdr:nvCxnSpPr>
      <xdr:spPr>
        <a:xfrm flipV="1">
          <a:off x="3797300" y="5896229"/>
          <a:ext cx="838200" cy="10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169037</xdr:rowOff>
    </xdr:from>
    <xdr:to>
      <xdr:col>5</xdr:col>
      <xdr:colOff>358775</xdr:colOff>
      <xdr:row>35</xdr:row>
      <xdr:rowOff>81026</xdr:rowOff>
    </xdr:to>
    <xdr:cxnSp macro="">
      <xdr:nvCxnSpPr>
        <xdr:cNvPr id="64" name="直線コネクタ 63"/>
        <xdr:cNvCxnSpPr/>
      </xdr:nvCxnSpPr>
      <xdr:spPr>
        <a:xfrm flipV="1">
          <a:off x="2908300" y="5998337"/>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906</xdr:rowOff>
    </xdr:from>
    <xdr:ext cx="469744" cy="259045"/>
    <xdr:sp macro="" textlink="">
      <xdr:nvSpPr>
        <xdr:cNvPr id="66" name="テキスト ボックス 65"/>
        <xdr:cNvSpPr txBox="1"/>
      </xdr:nvSpPr>
      <xdr:spPr>
        <a:xfrm>
          <a:off x="3562427"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81026</xdr:rowOff>
    </xdr:from>
    <xdr:to>
      <xdr:col>4</xdr:col>
      <xdr:colOff>155575</xdr:colOff>
      <xdr:row>35</xdr:row>
      <xdr:rowOff>111506</xdr:rowOff>
    </xdr:to>
    <xdr:cxnSp macro="">
      <xdr:nvCxnSpPr>
        <xdr:cNvPr id="67" name="直線コネクタ 66"/>
        <xdr:cNvCxnSpPr/>
      </xdr:nvCxnSpPr>
      <xdr:spPr>
        <a:xfrm flipV="1">
          <a:off x="2019300" y="6081776"/>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82169</xdr:rowOff>
    </xdr:from>
    <xdr:to>
      <xdr:col>2</xdr:col>
      <xdr:colOff>638175</xdr:colOff>
      <xdr:row>35</xdr:row>
      <xdr:rowOff>111506</xdr:rowOff>
    </xdr:to>
    <xdr:cxnSp macro="">
      <xdr:nvCxnSpPr>
        <xdr:cNvPr id="70" name="直線コネクタ 69"/>
        <xdr:cNvCxnSpPr/>
      </xdr:nvCxnSpPr>
      <xdr:spPr>
        <a:xfrm>
          <a:off x="1130300" y="6082919"/>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16129</xdr:rowOff>
    </xdr:from>
    <xdr:to>
      <xdr:col>6</xdr:col>
      <xdr:colOff>561975</xdr:colOff>
      <xdr:row>34</xdr:row>
      <xdr:rowOff>117729</xdr:rowOff>
    </xdr:to>
    <xdr:sp macro="" textlink="">
      <xdr:nvSpPr>
        <xdr:cNvPr id="80" name="円/楕円 79"/>
        <xdr:cNvSpPr/>
      </xdr:nvSpPr>
      <xdr:spPr>
        <a:xfrm>
          <a:off x="4584700" y="584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39006</xdr:rowOff>
    </xdr:from>
    <xdr:ext cx="469744" cy="259045"/>
    <xdr:sp macro="" textlink="">
      <xdr:nvSpPr>
        <xdr:cNvPr id="81" name="議会費該当値テキスト"/>
        <xdr:cNvSpPr txBox="1"/>
      </xdr:nvSpPr>
      <xdr:spPr>
        <a:xfrm>
          <a:off x="4686300" y="569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118237</xdr:rowOff>
    </xdr:from>
    <xdr:to>
      <xdr:col>5</xdr:col>
      <xdr:colOff>409575</xdr:colOff>
      <xdr:row>35</xdr:row>
      <xdr:rowOff>48387</xdr:rowOff>
    </xdr:to>
    <xdr:sp macro="" textlink="">
      <xdr:nvSpPr>
        <xdr:cNvPr id="82" name="円/楕円 81"/>
        <xdr:cNvSpPr/>
      </xdr:nvSpPr>
      <xdr:spPr>
        <a:xfrm>
          <a:off x="3746500" y="594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39514</xdr:rowOff>
    </xdr:from>
    <xdr:ext cx="469744" cy="259045"/>
    <xdr:sp macro="" textlink="">
      <xdr:nvSpPr>
        <xdr:cNvPr id="83" name="テキスト ボックス 82"/>
        <xdr:cNvSpPr txBox="1"/>
      </xdr:nvSpPr>
      <xdr:spPr>
        <a:xfrm>
          <a:off x="3562427" y="604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30226</xdr:rowOff>
    </xdr:from>
    <xdr:to>
      <xdr:col>4</xdr:col>
      <xdr:colOff>206375</xdr:colOff>
      <xdr:row>35</xdr:row>
      <xdr:rowOff>131826</xdr:rowOff>
    </xdr:to>
    <xdr:sp macro="" textlink="">
      <xdr:nvSpPr>
        <xdr:cNvPr id="84" name="円/楕円 83"/>
        <xdr:cNvSpPr/>
      </xdr:nvSpPr>
      <xdr:spPr>
        <a:xfrm>
          <a:off x="2857500" y="60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122953</xdr:rowOff>
    </xdr:from>
    <xdr:ext cx="469744" cy="259045"/>
    <xdr:sp macro="" textlink="">
      <xdr:nvSpPr>
        <xdr:cNvPr id="85" name="テキスト ボックス 84"/>
        <xdr:cNvSpPr txBox="1"/>
      </xdr:nvSpPr>
      <xdr:spPr>
        <a:xfrm>
          <a:off x="2673427" y="61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60706</xdr:rowOff>
    </xdr:from>
    <xdr:to>
      <xdr:col>3</xdr:col>
      <xdr:colOff>3175</xdr:colOff>
      <xdr:row>35</xdr:row>
      <xdr:rowOff>162306</xdr:rowOff>
    </xdr:to>
    <xdr:sp macro="" textlink="">
      <xdr:nvSpPr>
        <xdr:cNvPr id="86" name="円/楕円 85"/>
        <xdr:cNvSpPr/>
      </xdr:nvSpPr>
      <xdr:spPr>
        <a:xfrm>
          <a:off x="1968500" y="60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153433</xdr:rowOff>
    </xdr:from>
    <xdr:ext cx="469744" cy="259045"/>
    <xdr:sp macro="" textlink="">
      <xdr:nvSpPr>
        <xdr:cNvPr id="87" name="テキスト ボックス 86"/>
        <xdr:cNvSpPr txBox="1"/>
      </xdr:nvSpPr>
      <xdr:spPr>
        <a:xfrm>
          <a:off x="1784427"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31369</xdr:rowOff>
    </xdr:from>
    <xdr:to>
      <xdr:col>1</xdr:col>
      <xdr:colOff>485775</xdr:colOff>
      <xdr:row>35</xdr:row>
      <xdr:rowOff>132969</xdr:rowOff>
    </xdr:to>
    <xdr:sp macro="" textlink="">
      <xdr:nvSpPr>
        <xdr:cNvPr id="88" name="円/楕円 87"/>
        <xdr:cNvSpPr/>
      </xdr:nvSpPr>
      <xdr:spPr>
        <a:xfrm>
          <a:off x="1079500" y="603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124096</xdr:rowOff>
    </xdr:from>
    <xdr:ext cx="469744" cy="259045"/>
    <xdr:sp macro="" textlink="">
      <xdr:nvSpPr>
        <xdr:cNvPr id="89" name="テキスト ボックス 88"/>
        <xdr:cNvSpPr txBox="1"/>
      </xdr:nvSpPr>
      <xdr:spPr>
        <a:xfrm>
          <a:off x="895427" y="612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127051</xdr:rowOff>
    </xdr:from>
    <xdr:to>
      <xdr:col>6</xdr:col>
      <xdr:colOff>511175</xdr:colOff>
      <xdr:row>57</xdr:row>
      <xdr:rowOff>127416</xdr:rowOff>
    </xdr:to>
    <xdr:cxnSp macro="">
      <xdr:nvCxnSpPr>
        <xdr:cNvPr id="118" name="直線コネクタ 117"/>
        <xdr:cNvCxnSpPr/>
      </xdr:nvCxnSpPr>
      <xdr:spPr>
        <a:xfrm>
          <a:off x="3797300" y="9899701"/>
          <a:ext cx="8382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127051</xdr:rowOff>
    </xdr:from>
    <xdr:to>
      <xdr:col>5</xdr:col>
      <xdr:colOff>358775</xdr:colOff>
      <xdr:row>57</xdr:row>
      <xdr:rowOff>138618</xdr:rowOff>
    </xdr:to>
    <xdr:cxnSp macro="">
      <xdr:nvCxnSpPr>
        <xdr:cNvPr id="121" name="直線コネクタ 120"/>
        <xdr:cNvCxnSpPr/>
      </xdr:nvCxnSpPr>
      <xdr:spPr>
        <a:xfrm flipV="1">
          <a:off x="2908300" y="9899701"/>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138618</xdr:rowOff>
    </xdr:from>
    <xdr:to>
      <xdr:col>4</xdr:col>
      <xdr:colOff>155575</xdr:colOff>
      <xdr:row>57</xdr:row>
      <xdr:rowOff>141148</xdr:rowOff>
    </xdr:to>
    <xdr:cxnSp macro="">
      <xdr:nvCxnSpPr>
        <xdr:cNvPr id="124" name="直線コネクタ 123"/>
        <xdr:cNvCxnSpPr/>
      </xdr:nvCxnSpPr>
      <xdr:spPr>
        <a:xfrm flipV="1">
          <a:off x="2019300" y="9911268"/>
          <a:ext cx="889000" cy="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140416</xdr:rowOff>
    </xdr:from>
    <xdr:to>
      <xdr:col>2</xdr:col>
      <xdr:colOff>638175</xdr:colOff>
      <xdr:row>57</xdr:row>
      <xdr:rowOff>141148</xdr:rowOff>
    </xdr:to>
    <xdr:cxnSp macro="">
      <xdr:nvCxnSpPr>
        <xdr:cNvPr id="127" name="直線コネクタ 126"/>
        <xdr:cNvCxnSpPr/>
      </xdr:nvCxnSpPr>
      <xdr:spPr>
        <a:xfrm>
          <a:off x="1130300" y="9913066"/>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76616</xdr:rowOff>
    </xdr:from>
    <xdr:to>
      <xdr:col>6</xdr:col>
      <xdr:colOff>561975</xdr:colOff>
      <xdr:row>58</xdr:row>
      <xdr:rowOff>6766</xdr:rowOff>
    </xdr:to>
    <xdr:sp macro="" textlink="">
      <xdr:nvSpPr>
        <xdr:cNvPr id="137" name="円/楕円 136"/>
        <xdr:cNvSpPr/>
      </xdr:nvSpPr>
      <xdr:spPr>
        <a:xfrm>
          <a:off x="4584700" y="984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162993</xdr:rowOff>
    </xdr:from>
    <xdr:ext cx="534377" cy="259045"/>
    <xdr:sp macro="" textlink="">
      <xdr:nvSpPr>
        <xdr:cNvPr id="138" name="総務費該当値テキスト"/>
        <xdr:cNvSpPr txBox="1"/>
      </xdr:nvSpPr>
      <xdr:spPr>
        <a:xfrm>
          <a:off x="4686300" y="976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34,112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76251</xdr:rowOff>
    </xdr:from>
    <xdr:to>
      <xdr:col>5</xdr:col>
      <xdr:colOff>409575</xdr:colOff>
      <xdr:row>58</xdr:row>
      <xdr:rowOff>6401</xdr:rowOff>
    </xdr:to>
    <xdr:sp macro="" textlink="">
      <xdr:nvSpPr>
        <xdr:cNvPr id="139" name="円/楕円 138"/>
        <xdr:cNvSpPr/>
      </xdr:nvSpPr>
      <xdr:spPr>
        <a:xfrm>
          <a:off x="3746500" y="984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168978</xdr:rowOff>
    </xdr:from>
    <xdr:ext cx="534377" cy="259045"/>
    <xdr:sp macro="" textlink="">
      <xdr:nvSpPr>
        <xdr:cNvPr id="140" name="テキスト ボックス 139"/>
        <xdr:cNvSpPr txBox="1"/>
      </xdr:nvSpPr>
      <xdr:spPr>
        <a:xfrm>
          <a:off x="3530111" y="994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34,160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87818</xdr:rowOff>
    </xdr:from>
    <xdr:to>
      <xdr:col>4</xdr:col>
      <xdr:colOff>206375</xdr:colOff>
      <xdr:row>58</xdr:row>
      <xdr:rowOff>17968</xdr:rowOff>
    </xdr:to>
    <xdr:sp macro="" textlink="">
      <xdr:nvSpPr>
        <xdr:cNvPr id="141" name="円/楕円 140"/>
        <xdr:cNvSpPr/>
      </xdr:nvSpPr>
      <xdr:spPr>
        <a:xfrm>
          <a:off x="2857500" y="986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9095</xdr:rowOff>
    </xdr:from>
    <xdr:ext cx="534377" cy="259045"/>
    <xdr:sp macro="" textlink="">
      <xdr:nvSpPr>
        <xdr:cNvPr id="142" name="テキスト ボックス 141"/>
        <xdr:cNvSpPr txBox="1"/>
      </xdr:nvSpPr>
      <xdr:spPr>
        <a:xfrm>
          <a:off x="2641111" y="995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32,642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90348</xdr:rowOff>
    </xdr:from>
    <xdr:to>
      <xdr:col>3</xdr:col>
      <xdr:colOff>3175</xdr:colOff>
      <xdr:row>58</xdr:row>
      <xdr:rowOff>20498</xdr:rowOff>
    </xdr:to>
    <xdr:sp macro="" textlink="">
      <xdr:nvSpPr>
        <xdr:cNvPr id="143" name="円/楕円 142"/>
        <xdr:cNvSpPr/>
      </xdr:nvSpPr>
      <xdr:spPr>
        <a:xfrm>
          <a:off x="1968500" y="986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11625</xdr:rowOff>
    </xdr:from>
    <xdr:ext cx="534377" cy="259045"/>
    <xdr:sp macro="" textlink="">
      <xdr:nvSpPr>
        <xdr:cNvPr id="144" name="テキスト ボックス 143"/>
        <xdr:cNvSpPr txBox="1"/>
      </xdr:nvSpPr>
      <xdr:spPr>
        <a:xfrm>
          <a:off x="1752111" y="99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32,310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89616</xdr:rowOff>
    </xdr:from>
    <xdr:to>
      <xdr:col>1</xdr:col>
      <xdr:colOff>485775</xdr:colOff>
      <xdr:row>58</xdr:row>
      <xdr:rowOff>19766</xdr:rowOff>
    </xdr:to>
    <xdr:sp macro="" textlink="">
      <xdr:nvSpPr>
        <xdr:cNvPr id="145" name="円/楕円 144"/>
        <xdr:cNvSpPr/>
      </xdr:nvSpPr>
      <xdr:spPr>
        <a:xfrm>
          <a:off x="1079500" y="986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10893</xdr:rowOff>
    </xdr:from>
    <xdr:ext cx="534377" cy="259045"/>
    <xdr:sp macro="" textlink="">
      <xdr:nvSpPr>
        <xdr:cNvPr id="146" name="テキスト ボックス 145"/>
        <xdr:cNvSpPr txBox="1"/>
      </xdr:nvSpPr>
      <xdr:spPr>
        <a:xfrm>
          <a:off x="863111" y="995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100163</xdr:rowOff>
    </xdr:from>
    <xdr:to>
      <xdr:col>6</xdr:col>
      <xdr:colOff>511175</xdr:colOff>
      <xdr:row>78</xdr:row>
      <xdr:rowOff>149921</xdr:rowOff>
    </xdr:to>
    <xdr:cxnSp macro="">
      <xdr:nvCxnSpPr>
        <xdr:cNvPr id="178" name="直線コネクタ 177"/>
        <xdr:cNvCxnSpPr/>
      </xdr:nvCxnSpPr>
      <xdr:spPr>
        <a:xfrm flipV="1">
          <a:off x="3797300" y="13473263"/>
          <a:ext cx="838200" cy="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66025</xdr:rowOff>
    </xdr:from>
    <xdr:ext cx="599010" cy="259045"/>
    <xdr:sp macro="" textlink="">
      <xdr:nvSpPr>
        <xdr:cNvPr id="179" name="民生費平均値テキスト"/>
        <xdr:cNvSpPr txBox="1"/>
      </xdr:nvSpPr>
      <xdr:spPr>
        <a:xfrm>
          <a:off x="4686300" y="13096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149921</xdr:rowOff>
    </xdr:from>
    <xdr:to>
      <xdr:col>5</xdr:col>
      <xdr:colOff>358775</xdr:colOff>
      <xdr:row>79</xdr:row>
      <xdr:rowOff>35872</xdr:rowOff>
    </xdr:to>
    <xdr:cxnSp macro="">
      <xdr:nvCxnSpPr>
        <xdr:cNvPr id="181" name="直線コネクタ 180"/>
        <xdr:cNvCxnSpPr/>
      </xdr:nvCxnSpPr>
      <xdr:spPr>
        <a:xfrm flipV="1">
          <a:off x="2908300" y="13523021"/>
          <a:ext cx="889000" cy="5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70586</xdr:rowOff>
    </xdr:from>
    <xdr:ext cx="599010" cy="259045"/>
    <xdr:sp macro="" textlink="">
      <xdr:nvSpPr>
        <xdr:cNvPr id="183" name="テキスト ボックス 182"/>
        <xdr:cNvSpPr txBox="1"/>
      </xdr:nvSpPr>
      <xdr:spPr>
        <a:xfrm>
          <a:off x="3497794"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35872</xdr:rowOff>
    </xdr:from>
    <xdr:to>
      <xdr:col>4</xdr:col>
      <xdr:colOff>155575</xdr:colOff>
      <xdr:row>79</xdr:row>
      <xdr:rowOff>125820</xdr:rowOff>
    </xdr:to>
    <xdr:cxnSp macro="">
      <xdr:nvCxnSpPr>
        <xdr:cNvPr id="184" name="直線コネクタ 183"/>
        <xdr:cNvCxnSpPr/>
      </xdr:nvCxnSpPr>
      <xdr:spPr>
        <a:xfrm flipV="1">
          <a:off x="2019300" y="13580422"/>
          <a:ext cx="889000" cy="8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100934</xdr:rowOff>
    </xdr:from>
    <xdr:ext cx="599010" cy="259045"/>
    <xdr:sp macro="" textlink="">
      <xdr:nvSpPr>
        <xdr:cNvPr id="186" name="テキスト ボックス 185"/>
        <xdr:cNvSpPr txBox="1"/>
      </xdr:nvSpPr>
      <xdr:spPr>
        <a:xfrm>
          <a:off x="2608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125820</xdr:rowOff>
    </xdr:from>
    <xdr:to>
      <xdr:col>2</xdr:col>
      <xdr:colOff>638175</xdr:colOff>
      <xdr:row>79</xdr:row>
      <xdr:rowOff>135759</xdr:rowOff>
    </xdr:to>
    <xdr:cxnSp macro="">
      <xdr:nvCxnSpPr>
        <xdr:cNvPr id="187" name="直線コネクタ 186"/>
        <xdr:cNvCxnSpPr/>
      </xdr:nvCxnSpPr>
      <xdr:spPr>
        <a:xfrm flipV="1">
          <a:off x="1130300" y="13670370"/>
          <a:ext cx="889000" cy="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1123</xdr:rowOff>
    </xdr:from>
    <xdr:ext cx="599010" cy="259045"/>
    <xdr:sp macro="" textlink="">
      <xdr:nvSpPr>
        <xdr:cNvPr id="191" name="テキスト ボックス 190"/>
        <xdr:cNvSpPr txBox="1"/>
      </xdr:nvSpPr>
      <xdr:spPr>
        <a:xfrm>
          <a:off x="830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49363</xdr:rowOff>
    </xdr:from>
    <xdr:to>
      <xdr:col>6</xdr:col>
      <xdr:colOff>561975</xdr:colOff>
      <xdr:row>78</xdr:row>
      <xdr:rowOff>150963</xdr:rowOff>
    </xdr:to>
    <xdr:sp macro="" textlink="">
      <xdr:nvSpPr>
        <xdr:cNvPr id="197" name="円/楕円 196"/>
        <xdr:cNvSpPr/>
      </xdr:nvSpPr>
      <xdr:spPr>
        <a:xfrm>
          <a:off x="4584700" y="1342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27790</xdr:rowOff>
    </xdr:from>
    <xdr:ext cx="599010" cy="259045"/>
    <xdr:sp macro="" textlink="">
      <xdr:nvSpPr>
        <xdr:cNvPr id="198" name="民生費該当値テキスト"/>
        <xdr:cNvSpPr txBox="1"/>
      </xdr:nvSpPr>
      <xdr:spPr>
        <a:xfrm>
          <a:off x="4686300" y="13400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105,632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99121</xdr:rowOff>
    </xdr:from>
    <xdr:to>
      <xdr:col>5</xdr:col>
      <xdr:colOff>409575</xdr:colOff>
      <xdr:row>79</xdr:row>
      <xdr:rowOff>29271</xdr:rowOff>
    </xdr:to>
    <xdr:sp macro="" textlink="">
      <xdr:nvSpPr>
        <xdr:cNvPr id="199" name="円/楕円 198"/>
        <xdr:cNvSpPr/>
      </xdr:nvSpPr>
      <xdr:spPr>
        <a:xfrm>
          <a:off x="3746500" y="1347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20398</xdr:rowOff>
    </xdr:from>
    <xdr:ext cx="599010" cy="259045"/>
    <xdr:sp macro="" textlink="">
      <xdr:nvSpPr>
        <xdr:cNvPr id="200" name="テキスト ボックス 199"/>
        <xdr:cNvSpPr txBox="1"/>
      </xdr:nvSpPr>
      <xdr:spPr>
        <a:xfrm>
          <a:off x="3497794" y="1356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101,061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156522</xdr:rowOff>
    </xdr:from>
    <xdr:to>
      <xdr:col>4</xdr:col>
      <xdr:colOff>206375</xdr:colOff>
      <xdr:row>79</xdr:row>
      <xdr:rowOff>86672</xdr:rowOff>
    </xdr:to>
    <xdr:sp macro="" textlink="">
      <xdr:nvSpPr>
        <xdr:cNvPr id="201" name="円/楕円 200"/>
        <xdr:cNvSpPr/>
      </xdr:nvSpPr>
      <xdr:spPr>
        <a:xfrm>
          <a:off x="2857500" y="1352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77799</xdr:rowOff>
    </xdr:from>
    <xdr:ext cx="534377" cy="259045"/>
    <xdr:sp macro="" textlink="">
      <xdr:nvSpPr>
        <xdr:cNvPr id="202" name="テキスト ボックス 201"/>
        <xdr:cNvSpPr txBox="1"/>
      </xdr:nvSpPr>
      <xdr:spPr>
        <a:xfrm>
          <a:off x="2641111" y="1362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95,788</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75020</xdr:rowOff>
    </xdr:from>
    <xdr:to>
      <xdr:col>3</xdr:col>
      <xdr:colOff>3175</xdr:colOff>
      <xdr:row>80</xdr:row>
      <xdr:rowOff>5170</xdr:rowOff>
    </xdr:to>
    <xdr:sp macro="" textlink="">
      <xdr:nvSpPr>
        <xdr:cNvPr id="203" name="円/楕円 202"/>
        <xdr:cNvSpPr/>
      </xdr:nvSpPr>
      <xdr:spPr>
        <a:xfrm>
          <a:off x="1968500" y="136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167747</xdr:rowOff>
    </xdr:from>
    <xdr:ext cx="534377" cy="259045"/>
    <xdr:sp macro="" textlink="">
      <xdr:nvSpPr>
        <xdr:cNvPr id="204" name="テキスト ボックス 203"/>
        <xdr:cNvSpPr txBox="1"/>
      </xdr:nvSpPr>
      <xdr:spPr>
        <a:xfrm>
          <a:off x="1752111" y="1371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87,525</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84959</xdr:rowOff>
    </xdr:from>
    <xdr:to>
      <xdr:col>1</xdr:col>
      <xdr:colOff>485775</xdr:colOff>
      <xdr:row>80</xdr:row>
      <xdr:rowOff>15109</xdr:rowOff>
    </xdr:to>
    <xdr:sp macro="" textlink="">
      <xdr:nvSpPr>
        <xdr:cNvPr id="205" name="円/楕円 204"/>
        <xdr:cNvSpPr/>
      </xdr:nvSpPr>
      <xdr:spPr>
        <a:xfrm>
          <a:off x="1079500" y="1362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80</xdr:row>
      <xdr:rowOff>6236</xdr:rowOff>
    </xdr:from>
    <xdr:ext cx="534377" cy="259045"/>
    <xdr:sp macro="" textlink="">
      <xdr:nvSpPr>
        <xdr:cNvPr id="206" name="テキスト ボックス 205"/>
        <xdr:cNvSpPr txBox="1"/>
      </xdr:nvSpPr>
      <xdr:spPr>
        <a:xfrm>
          <a:off x="863111" y="1372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97637</xdr:rowOff>
    </xdr:from>
    <xdr:to>
      <xdr:col>6</xdr:col>
      <xdr:colOff>511175</xdr:colOff>
      <xdr:row>98</xdr:row>
      <xdr:rowOff>109296</xdr:rowOff>
    </xdr:to>
    <xdr:cxnSp macro="">
      <xdr:nvCxnSpPr>
        <xdr:cNvPr id="235" name="直線コネクタ 234"/>
        <xdr:cNvCxnSpPr/>
      </xdr:nvCxnSpPr>
      <xdr:spPr>
        <a:xfrm flipV="1">
          <a:off x="3797300" y="16899737"/>
          <a:ext cx="8382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109296</xdr:rowOff>
    </xdr:from>
    <xdr:to>
      <xdr:col>5</xdr:col>
      <xdr:colOff>358775</xdr:colOff>
      <xdr:row>98</xdr:row>
      <xdr:rowOff>113579</xdr:rowOff>
    </xdr:to>
    <xdr:cxnSp macro="">
      <xdr:nvCxnSpPr>
        <xdr:cNvPr id="238" name="直線コネクタ 237"/>
        <xdr:cNvCxnSpPr/>
      </xdr:nvCxnSpPr>
      <xdr:spPr>
        <a:xfrm flipV="1">
          <a:off x="2908300" y="16911396"/>
          <a:ext cx="889000" cy="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40" name="テキスト ボックス 239"/>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113579</xdr:rowOff>
    </xdr:from>
    <xdr:to>
      <xdr:col>4</xdr:col>
      <xdr:colOff>155575</xdr:colOff>
      <xdr:row>98</xdr:row>
      <xdr:rowOff>115976</xdr:rowOff>
    </xdr:to>
    <xdr:cxnSp macro="">
      <xdr:nvCxnSpPr>
        <xdr:cNvPr id="241" name="直線コネクタ 240"/>
        <xdr:cNvCxnSpPr/>
      </xdr:nvCxnSpPr>
      <xdr:spPr>
        <a:xfrm flipV="1">
          <a:off x="2019300" y="16915679"/>
          <a:ext cx="889000" cy="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112165</xdr:rowOff>
    </xdr:from>
    <xdr:to>
      <xdr:col>2</xdr:col>
      <xdr:colOff>638175</xdr:colOff>
      <xdr:row>98</xdr:row>
      <xdr:rowOff>115976</xdr:rowOff>
    </xdr:to>
    <xdr:cxnSp macro="">
      <xdr:nvCxnSpPr>
        <xdr:cNvPr id="244" name="直線コネクタ 243"/>
        <xdr:cNvCxnSpPr/>
      </xdr:nvCxnSpPr>
      <xdr:spPr>
        <a:xfrm>
          <a:off x="1130300" y="1691426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6" name="テキスト ボックス 245"/>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8" name="テキスト ボックス 247"/>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46837</xdr:rowOff>
    </xdr:from>
    <xdr:to>
      <xdr:col>6</xdr:col>
      <xdr:colOff>561975</xdr:colOff>
      <xdr:row>98</xdr:row>
      <xdr:rowOff>148437</xdr:rowOff>
    </xdr:to>
    <xdr:sp macro="" textlink="">
      <xdr:nvSpPr>
        <xdr:cNvPr id="254" name="円/楕円 253"/>
        <xdr:cNvSpPr/>
      </xdr:nvSpPr>
      <xdr:spPr>
        <a:xfrm>
          <a:off x="4584700" y="1684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1501</xdr:rowOff>
    </xdr:from>
    <xdr:ext cx="534377" cy="259045"/>
    <xdr:sp macro="" textlink="">
      <xdr:nvSpPr>
        <xdr:cNvPr id="255" name="衛生費該当値テキスト"/>
        <xdr:cNvSpPr txBox="1"/>
      </xdr:nvSpPr>
      <xdr:spPr>
        <a:xfrm>
          <a:off x="4686300" y="168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31,040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58496</xdr:rowOff>
    </xdr:from>
    <xdr:to>
      <xdr:col>5</xdr:col>
      <xdr:colOff>409575</xdr:colOff>
      <xdr:row>98</xdr:row>
      <xdr:rowOff>160096</xdr:rowOff>
    </xdr:to>
    <xdr:sp macro="" textlink="">
      <xdr:nvSpPr>
        <xdr:cNvPr id="256" name="円/楕円 255"/>
        <xdr:cNvSpPr/>
      </xdr:nvSpPr>
      <xdr:spPr>
        <a:xfrm>
          <a:off x="3746500" y="1686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151223</xdr:rowOff>
    </xdr:from>
    <xdr:ext cx="534377" cy="259045"/>
    <xdr:sp macro="" textlink="">
      <xdr:nvSpPr>
        <xdr:cNvPr id="257" name="テキスト ボックス 256"/>
        <xdr:cNvSpPr txBox="1"/>
      </xdr:nvSpPr>
      <xdr:spPr>
        <a:xfrm>
          <a:off x="3530111" y="1695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27,980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62779</xdr:rowOff>
    </xdr:from>
    <xdr:to>
      <xdr:col>4</xdr:col>
      <xdr:colOff>206375</xdr:colOff>
      <xdr:row>98</xdr:row>
      <xdr:rowOff>164379</xdr:rowOff>
    </xdr:to>
    <xdr:sp macro="" textlink="">
      <xdr:nvSpPr>
        <xdr:cNvPr id="258" name="円/楕円 257"/>
        <xdr:cNvSpPr/>
      </xdr:nvSpPr>
      <xdr:spPr>
        <a:xfrm>
          <a:off x="2857500" y="1686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155506</xdr:rowOff>
    </xdr:from>
    <xdr:ext cx="534377" cy="259045"/>
    <xdr:sp macro="" textlink="">
      <xdr:nvSpPr>
        <xdr:cNvPr id="259" name="テキスト ボックス 258"/>
        <xdr:cNvSpPr txBox="1"/>
      </xdr:nvSpPr>
      <xdr:spPr>
        <a:xfrm>
          <a:off x="2641111" y="1695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26,856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65176</xdr:rowOff>
    </xdr:from>
    <xdr:to>
      <xdr:col>3</xdr:col>
      <xdr:colOff>3175</xdr:colOff>
      <xdr:row>98</xdr:row>
      <xdr:rowOff>166776</xdr:rowOff>
    </xdr:to>
    <xdr:sp macro="" textlink="">
      <xdr:nvSpPr>
        <xdr:cNvPr id="260" name="円/楕円 259"/>
        <xdr:cNvSpPr/>
      </xdr:nvSpPr>
      <xdr:spPr>
        <a:xfrm>
          <a:off x="1968500" y="1686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157903</xdr:rowOff>
    </xdr:from>
    <xdr:ext cx="534377" cy="259045"/>
    <xdr:sp macro="" textlink="">
      <xdr:nvSpPr>
        <xdr:cNvPr id="261" name="テキスト ボックス 260"/>
        <xdr:cNvSpPr txBox="1"/>
      </xdr:nvSpPr>
      <xdr:spPr>
        <a:xfrm>
          <a:off x="1752111" y="1696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61365</xdr:rowOff>
    </xdr:from>
    <xdr:to>
      <xdr:col>1</xdr:col>
      <xdr:colOff>485775</xdr:colOff>
      <xdr:row>98</xdr:row>
      <xdr:rowOff>162965</xdr:rowOff>
    </xdr:to>
    <xdr:sp macro="" textlink="">
      <xdr:nvSpPr>
        <xdr:cNvPr id="262" name="円/楕円 261"/>
        <xdr:cNvSpPr/>
      </xdr:nvSpPr>
      <xdr:spPr>
        <a:xfrm>
          <a:off x="1079500" y="1686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154092</xdr:rowOff>
    </xdr:from>
    <xdr:ext cx="534377" cy="259045"/>
    <xdr:sp macro="" textlink="">
      <xdr:nvSpPr>
        <xdr:cNvPr id="263" name="テキスト ボックス 262"/>
        <xdr:cNvSpPr txBox="1"/>
      </xdr:nvSpPr>
      <xdr:spPr>
        <a:xfrm>
          <a:off x="863111" y="1695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159893</xdr:rowOff>
    </xdr:from>
    <xdr:to>
      <xdr:col>15</xdr:col>
      <xdr:colOff>180975</xdr:colOff>
      <xdr:row>35</xdr:row>
      <xdr:rowOff>94742</xdr:rowOff>
    </xdr:to>
    <xdr:cxnSp macro="">
      <xdr:nvCxnSpPr>
        <xdr:cNvPr id="292" name="直線コネクタ 291"/>
        <xdr:cNvCxnSpPr/>
      </xdr:nvCxnSpPr>
      <xdr:spPr>
        <a:xfrm flipV="1">
          <a:off x="9639300" y="5474843"/>
          <a:ext cx="838200" cy="62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135526</xdr:rowOff>
    </xdr:from>
    <xdr:ext cx="378565" cy="259045"/>
    <xdr:sp macro="" textlink="">
      <xdr:nvSpPr>
        <xdr:cNvPr id="293" name="労働費平均値テキスト"/>
        <xdr:cNvSpPr txBox="1"/>
      </xdr:nvSpPr>
      <xdr:spPr>
        <a:xfrm>
          <a:off x="10528300" y="6479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122174</xdr:rowOff>
    </xdr:from>
    <xdr:to>
      <xdr:col>14</xdr:col>
      <xdr:colOff>28575</xdr:colOff>
      <xdr:row>35</xdr:row>
      <xdr:rowOff>94742</xdr:rowOff>
    </xdr:to>
    <xdr:cxnSp macro="">
      <xdr:nvCxnSpPr>
        <xdr:cNvPr id="295" name="直線コネクタ 294"/>
        <xdr:cNvCxnSpPr/>
      </xdr:nvCxnSpPr>
      <xdr:spPr>
        <a:xfrm>
          <a:off x="8750300" y="5608574"/>
          <a:ext cx="889000" cy="48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39133</xdr:rowOff>
    </xdr:from>
    <xdr:ext cx="378565" cy="259045"/>
    <xdr:sp macro="" textlink="">
      <xdr:nvSpPr>
        <xdr:cNvPr id="297" name="テキスト ボックス 296"/>
        <xdr:cNvSpPr txBox="1"/>
      </xdr:nvSpPr>
      <xdr:spPr>
        <a:xfrm>
          <a:off x="9450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122174</xdr:rowOff>
    </xdr:from>
    <xdr:to>
      <xdr:col>12</xdr:col>
      <xdr:colOff>511175</xdr:colOff>
      <xdr:row>33</xdr:row>
      <xdr:rowOff>74168</xdr:rowOff>
    </xdr:to>
    <xdr:cxnSp macro="">
      <xdr:nvCxnSpPr>
        <xdr:cNvPr id="298" name="直線コネクタ 297"/>
        <xdr:cNvCxnSpPr/>
      </xdr:nvCxnSpPr>
      <xdr:spPr>
        <a:xfrm flipV="1">
          <a:off x="7861300" y="560857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59707</xdr:rowOff>
    </xdr:from>
    <xdr:ext cx="378565" cy="259045"/>
    <xdr:sp macro="" textlink="">
      <xdr:nvSpPr>
        <xdr:cNvPr id="300" name="テキスト ボックス 299"/>
        <xdr:cNvSpPr txBox="1"/>
      </xdr:nvSpPr>
      <xdr:spPr>
        <a:xfrm>
          <a:off x="8561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20828</xdr:rowOff>
    </xdr:from>
    <xdr:to>
      <xdr:col>11</xdr:col>
      <xdr:colOff>307975</xdr:colOff>
      <xdr:row>33</xdr:row>
      <xdr:rowOff>74168</xdr:rowOff>
    </xdr:to>
    <xdr:cxnSp macro="">
      <xdr:nvCxnSpPr>
        <xdr:cNvPr id="301" name="直線コネクタ 300"/>
        <xdr:cNvCxnSpPr/>
      </xdr:nvCxnSpPr>
      <xdr:spPr>
        <a:xfrm>
          <a:off x="6972300" y="5678678"/>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133240</xdr:rowOff>
    </xdr:from>
    <xdr:ext cx="469744" cy="259045"/>
    <xdr:sp macro="" textlink="">
      <xdr:nvSpPr>
        <xdr:cNvPr id="303" name="テキスト ボックス 302"/>
        <xdr:cNvSpPr txBox="1"/>
      </xdr:nvSpPr>
      <xdr:spPr>
        <a:xfrm>
          <a:off x="7626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30370</xdr:rowOff>
    </xdr:from>
    <xdr:ext cx="469744" cy="259045"/>
    <xdr:sp macro="" textlink="">
      <xdr:nvSpPr>
        <xdr:cNvPr id="305" name="テキスト ボックス 304"/>
        <xdr:cNvSpPr txBox="1"/>
      </xdr:nvSpPr>
      <xdr:spPr>
        <a:xfrm>
          <a:off x="6737427"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31</xdr:row>
      <xdr:rowOff>109093</xdr:rowOff>
    </xdr:from>
    <xdr:to>
      <xdr:col>15</xdr:col>
      <xdr:colOff>231775</xdr:colOff>
      <xdr:row>32</xdr:row>
      <xdr:rowOff>39243</xdr:rowOff>
    </xdr:to>
    <xdr:sp macro="" textlink="">
      <xdr:nvSpPr>
        <xdr:cNvPr id="311" name="円/楕円 310"/>
        <xdr:cNvSpPr/>
      </xdr:nvSpPr>
      <xdr:spPr>
        <a:xfrm>
          <a:off x="10426700" y="542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131970</xdr:rowOff>
    </xdr:from>
    <xdr:ext cx="469744" cy="259045"/>
    <xdr:sp macro="" textlink="">
      <xdr:nvSpPr>
        <xdr:cNvPr id="312" name="労働費該当値テキスト"/>
        <xdr:cNvSpPr txBox="1"/>
      </xdr:nvSpPr>
      <xdr:spPr>
        <a:xfrm>
          <a:off x="10528300" y="527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43942</xdr:rowOff>
    </xdr:from>
    <xdr:to>
      <xdr:col>14</xdr:col>
      <xdr:colOff>79375</xdr:colOff>
      <xdr:row>35</xdr:row>
      <xdr:rowOff>145542</xdr:rowOff>
    </xdr:to>
    <xdr:sp macro="" textlink="">
      <xdr:nvSpPr>
        <xdr:cNvPr id="313" name="円/楕円 312"/>
        <xdr:cNvSpPr/>
      </xdr:nvSpPr>
      <xdr:spPr>
        <a:xfrm>
          <a:off x="9588500" y="6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162069</xdr:rowOff>
    </xdr:from>
    <xdr:ext cx="469744" cy="259045"/>
    <xdr:sp macro="" textlink="">
      <xdr:nvSpPr>
        <xdr:cNvPr id="314" name="テキスト ボックス 313"/>
        <xdr:cNvSpPr txBox="1"/>
      </xdr:nvSpPr>
      <xdr:spPr>
        <a:xfrm>
          <a:off x="9404427" y="58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71374</xdr:rowOff>
    </xdr:from>
    <xdr:to>
      <xdr:col>12</xdr:col>
      <xdr:colOff>561975</xdr:colOff>
      <xdr:row>33</xdr:row>
      <xdr:rowOff>1524</xdr:rowOff>
    </xdr:to>
    <xdr:sp macro="" textlink="">
      <xdr:nvSpPr>
        <xdr:cNvPr id="315" name="円/楕円 314"/>
        <xdr:cNvSpPr/>
      </xdr:nvSpPr>
      <xdr:spPr>
        <a:xfrm>
          <a:off x="8699500" y="555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18051</xdr:rowOff>
    </xdr:from>
    <xdr:ext cx="469744" cy="259045"/>
    <xdr:sp macro="" textlink="">
      <xdr:nvSpPr>
        <xdr:cNvPr id="316" name="テキスト ボックス 315"/>
        <xdr:cNvSpPr txBox="1"/>
      </xdr:nvSpPr>
      <xdr:spPr>
        <a:xfrm>
          <a:off x="8515427" y="533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2,946</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23368</xdr:rowOff>
    </xdr:from>
    <xdr:to>
      <xdr:col>11</xdr:col>
      <xdr:colOff>358775</xdr:colOff>
      <xdr:row>33</xdr:row>
      <xdr:rowOff>124968</xdr:rowOff>
    </xdr:to>
    <xdr:sp macro="" textlink="">
      <xdr:nvSpPr>
        <xdr:cNvPr id="317" name="円/楕円 316"/>
        <xdr:cNvSpPr/>
      </xdr:nvSpPr>
      <xdr:spPr>
        <a:xfrm>
          <a:off x="7810500" y="568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141495</xdr:rowOff>
    </xdr:from>
    <xdr:ext cx="469744" cy="259045"/>
    <xdr:sp macro="" textlink="">
      <xdr:nvSpPr>
        <xdr:cNvPr id="318" name="テキスト ボックス 317"/>
        <xdr:cNvSpPr txBox="1"/>
      </xdr:nvSpPr>
      <xdr:spPr>
        <a:xfrm>
          <a:off x="7626427" y="545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141478</xdr:rowOff>
    </xdr:from>
    <xdr:to>
      <xdr:col>10</xdr:col>
      <xdr:colOff>155575</xdr:colOff>
      <xdr:row>33</xdr:row>
      <xdr:rowOff>71628</xdr:rowOff>
    </xdr:to>
    <xdr:sp macro="" textlink="">
      <xdr:nvSpPr>
        <xdr:cNvPr id="319" name="円/楕円 318"/>
        <xdr:cNvSpPr/>
      </xdr:nvSpPr>
      <xdr:spPr>
        <a:xfrm>
          <a:off x="6921500" y="56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88155</xdr:rowOff>
    </xdr:from>
    <xdr:ext cx="469744" cy="259045"/>
    <xdr:sp macro="" textlink="">
      <xdr:nvSpPr>
        <xdr:cNvPr id="320" name="テキスト ボックス 319"/>
        <xdr:cNvSpPr txBox="1"/>
      </xdr:nvSpPr>
      <xdr:spPr>
        <a:xfrm>
          <a:off x="6737427" y="540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132785</xdr:rowOff>
    </xdr:from>
    <xdr:to>
      <xdr:col>15</xdr:col>
      <xdr:colOff>180975</xdr:colOff>
      <xdr:row>58</xdr:row>
      <xdr:rowOff>164350</xdr:rowOff>
    </xdr:to>
    <xdr:cxnSp macro="">
      <xdr:nvCxnSpPr>
        <xdr:cNvPr id="349" name="直線コネクタ 348"/>
        <xdr:cNvCxnSpPr/>
      </xdr:nvCxnSpPr>
      <xdr:spPr>
        <a:xfrm>
          <a:off x="9639300" y="10076885"/>
          <a:ext cx="838200" cy="3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132785</xdr:rowOff>
    </xdr:from>
    <xdr:to>
      <xdr:col>14</xdr:col>
      <xdr:colOff>28575</xdr:colOff>
      <xdr:row>58</xdr:row>
      <xdr:rowOff>145548</xdr:rowOff>
    </xdr:to>
    <xdr:cxnSp macro="">
      <xdr:nvCxnSpPr>
        <xdr:cNvPr id="352" name="直線コネクタ 351"/>
        <xdr:cNvCxnSpPr/>
      </xdr:nvCxnSpPr>
      <xdr:spPr>
        <a:xfrm flipV="1">
          <a:off x="8750300" y="10076885"/>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145548</xdr:rowOff>
    </xdr:from>
    <xdr:to>
      <xdr:col>12</xdr:col>
      <xdr:colOff>511175</xdr:colOff>
      <xdr:row>59</xdr:row>
      <xdr:rowOff>11988</xdr:rowOff>
    </xdr:to>
    <xdr:cxnSp macro="">
      <xdr:nvCxnSpPr>
        <xdr:cNvPr id="355" name="直線コネクタ 354"/>
        <xdr:cNvCxnSpPr/>
      </xdr:nvCxnSpPr>
      <xdr:spPr>
        <a:xfrm flipV="1">
          <a:off x="7861300" y="10089648"/>
          <a:ext cx="889000" cy="3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11988</xdr:rowOff>
    </xdr:from>
    <xdr:to>
      <xdr:col>11</xdr:col>
      <xdr:colOff>307975</xdr:colOff>
      <xdr:row>59</xdr:row>
      <xdr:rowOff>12123</xdr:rowOff>
    </xdr:to>
    <xdr:cxnSp macro="">
      <xdr:nvCxnSpPr>
        <xdr:cNvPr id="358" name="直線コネクタ 357"/>
        <xdr:cNvCxnSpPr/>
      </xdr:nvCxnSpPr>
      <xdr:spPr>
        <a:xfrm flipV="1">
          <a:off x="6972300" y="10127538"/>
          <a:ext cx="8890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113550</xdr:rowOff>
    </xdr:from>
    <xdr:to>
      <xdr:col>15</xdr:col>
      <xdr:colOff>231775</xdr:colOff>
      <xdr:row>59</xdr:row>
      <xdr:rowOff>43700</xdr:rowOff>
    </xdr:to>
    <xdr:sp macro="" textlink="">
      <xdr:nvSpPr>
        <xdr:cNvPr id="368" name="円/楕円 367"/>
        <xdr:cNvSpPr/>
      </xdr:nvSpPr>
      <xdr:spPr>
        <a:xfrm>
          <a:off x="10426700" y="100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28477</xdr:rowOff>
    </xdr:from>
    <xdr:ext cx="469744" cy="259045"/>
    <xdr:sp macro="" textlink="">
      <xdr:nvSpPr>
        <xdr:cNvPr id="369" name="農林水産業費該当値テキスト"/>
        <xdr:cNvSpPr txBox="1"/>
      </xdr:nvSpPr>
      <xdr:spPr>
        <a:xfrm>
          <a:off x="10528300" y="997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81985</xdr:rowOff>
    </xdr:from>
    <xdr:to>
      <xdr:col>14</xdr:col>
      <xdr:colOff>79375</xdr:colOff>
      <xdr:row>59</xdr:row>
      <xdr:rowOff>12135</xdr:rowOff>
    </xdr:to>
    <xdr:sp macro="" textlink="">
      <xdr:nvSpPr>
        <xdr:cNvPr id="370" name="円/楕円 369"/>
        <xdr:cNvSpPr/>
      </xdr:nvSpPr>
      <xdr:spPr>
        <a:xfrm>
          <a:off x="9588500" y="1002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3262</xdr:rowOff>
    </xdr:from>
    <xdr:ext cx="469744" cy="259045"/>
    <xdr:sp macro="" textlink="">
      <xdr:nvSpPr>
        <xdr:cNvPr id="371" name="テキスト ボックス 370"/>
        <xdr:cNvSpPr txBox="1"/>
      </xdr:nvSpPr>
      <xdr:spPr>
        <a:xfrm>
          <a:off x="9404427" y="1011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94748</xdr:rowOff>
    </xdr:from>
    <xdr:to>
      <xdr:col>12</xdr:col>
      <xdr:colOff>561975</xdr:colOff>
      <xdr:row>59</xdr:row>
      <xdr:rowOff>24898</xdr:rowOff>
    </xdr:to>
    <xdr:sp macro="" textlink="">
      <xdr:nvSpPr>
        <xdr:cNvPr id="372" name="円/楕円 371"/>
        <xdr:cNvSpPr/>
      </xdr:nvSpPr>
      <xdr:spPr>
        <a:xfrm>
          <a:off x="8699500" y="100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16025</xdr:rowOff>
    </xdr:from>
    <xdr:ext cx="469744" cy="259045"/>
    <xdr:sp macro="" textlink="">
      <xdr:nvSpPr>
        <xdr:cNvPr id="373" name="テキスト ボックス 372"/>
        <xdr:cNvSpPr txBox="1"/>
      </xdr:nvSpPr>
      <xdr:spPr>
        <a:xfrm>
          <a:off x="8515427" y="1013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132638</xdr:rowOff>
    </xdr:from>
    <xdr:to>
      <xdr:col>11</xdr:col>
      <xdr:colOff>358775</xdr:colOff>
      <xdr:row>59</xdr:row>
      <xdr:rowOff>62788</xdr:rowOff>
    </xdr:to>
    <xdr:sp macro="" textlink="">
      <xdr:nvSpPr>
        <xdr:cNvPr id="374" name="円/楕円 373"/>
        <xdr:cNvSpPr/>
      </xdr:nvSpPr>
      <xdr:spPr>
        <a:xfrm>
          <a:off x="7810500" y="1007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53915</xdr:rowOff>
    </xdr:from>
    <xdr:ext cx="469744" cy="259045"/>
    <xdr:sp macro="" textlink="">
      <xdr:nvSpPr>
        <xdr:cNvPr id="375" name="テキスト ボックス 374"/>
        <xdr:cNvSpPr txBox="1"/>
      </xdr:nvSpPr>
      <xdr:spPr>
        <a:xfrm>
          <a:off x="7626427" y="1016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132773</xdr:rowOff>
    </xdr:from>
    <xdr:to>
      <xdr:col>10</xdr:col>
      <xdr:colOff>155575</xdr:colOff>
      <xdr:row>59</xdr:row>
      <xdr:rowOff>62923</xdr:rowOff>
    </xdr:to>
    <xdr:sp macro="" textlink="">
      <xdr:nvSpPr>
        <xdr:cNvPr id="376" name="円/楕円 375"/>
        <xdr:cNvSpPr/>
      </xdr:nvSpPr>
      <xdr:spPr>
        <a:xfrm>
          <a:off x="6921500" y="1007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54050</xdr:rowOff>
    </xdr:from>
    <xdr:ext cx="469744" cy="259045"/>
    <xdr:sp macro="" textlink="">
      <xdr:nvSpPr>
        <xdr:cNvPr id="377" name="テキスト ボックス 376"/>
        <xdr:cNvSpPr txBox="1"/>
      </xdr:nvSpPr>
      <xdr:spPr>
        <a:xfrm>
          <a:off x="6737427" y="1016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145225</xdr:rowOff>
    </xdr:from>
    <xdr:to>
      <xdr:col>15</xdr:col>
      <xdr:colOff>180975</xdr:colOff>
      <xdr:row>79</xdr:row>
      <xdr:rowOff>15608</xdr:rowOff>
    </xdr:to>
    <xdr:cxnSp macro="">
      <xdr:nvCxnSpPr>
        <xdr:cNvPr id="406" name="直線コネクタ 405"/>
        <xdr:cNvCxnSpPr/>
      </xdr:nvCxnSpPr>
      <xdr:spPr>
        <a:xfrm>
          <a:off x="9639300" y="13518325"/>
          <a:ext cx="838200" cy="4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145225</xdr:rowOff>
    </xdr:from>
    <xdr:to>
      <xdr:col>14</xdr:col>
      <xdr:colOff>28575</xdr:colOff>
      <xdr:row>79</xdr:row>
      <xdr:rowOff>13436</xdr:rowOff>
    </xdr:to>
    <xdr:cxnSp macro="">
      <xdr:nvCxnSpPr>
        <xdr:cNvPr id="409" name="直線コネクタ 408"/>
        <xdr:cNvCxnSpPr/>
      </xdr:nvCxnSpPr>
      <xdr:spPr>
        <a:xfrm flipV="1">
          <a:off x="8750300" y="13518325"/>
          <a:ext cx="889000" cy="3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11" name="テキスト ボックス 410"/>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13436</xdr:rowOff>
    </xdr:from>
    <xdr:to>
      <xdr:col>12</xdr:col>
      <xdr:colOff>511175</xdr:colOff>
      <xdr:row>79</xdr:row>
      <xdr:rowOff>17284</xdr:rowOff>
    </xdr:to>
    <xdr:cxnSp macro="">
      <xdr:nvCxnSpPr>
        <xdr:cNvPr id="412" name="直線コネクタ 411"/>
        <xdr:cNvCxnSpPr/>
      </xdr:nvCxnSpPr>
      <xdr:spPr>
        <a:xfrm flipV="1">
          <a:off x="7861300" y="13557986"/>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15990</xdr:rowOff>
    </xdr:from>
    <xdr:to>
      <xdr:col>11</xdr:col>
      <xdr:colOff>307975</xdr:colOff>
      <xdr:row>79</xdr:row>
      <xdr:rowOff>17284</xdr:rowOff>
    </xdr:to>
    <xdr:cxnSp macro="">
      <xdr:nvCxnSpPr>
        <xdr:cNvPr id="415" name="直線コネクタ 414"/>
        <xdr:cNvCxnSpPr/>
      </xdr:nvCxnSpPr>
      <xdr:spPr>
        <a:xfrm>
          <a:off x="6972300" y="13560540"/>
          <a:ext cx="889000" cy="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136258</xdr:rowOff>
    </xdr:from>
    <xdr:to>
      <xdr:col>15</xdr:col>
      <xdr:colOff>231775</xdr:colOff>
      <xdr:row>79</xdr:row>
      <xdr:rowOff>66408</xdr:rowOff>
    </xdr:to>
    <xdr:sp macro="" textlink="">
      <xdr:nvSpPr>
        <xdr:cNvPr id="425" name="円/楕円 424"/>
        <xdr:cNvSpPr/>
      </xdr:nvSpPr>
      <xdr:spPr>
        <a:xfrm>
          <a:off x="10426700" y="1350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51185</xdr:rowOff>
    </xdr:from>
    <xdr:ext cx="378565" cy="259045"/>
    <xdr:sp macro="" textlink="">
      <xdr:nvSpPr>
        <xdr:cNvPr id="426" name="商工費該当値テキスト"/>
        <xdr:cNvSpPr txBox="1"/>
      </xdr:nvSpPr>
      <xdr:spPr>
        <a:xfrm>
          <a:off x="10528300" y="13424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94425</xdr:rowOff>
    </xdr:from>
    <xdr:to>
      <xdr:col>14</xdr:col>
      <xdr:colOff>79375</xdr:colOff>
      <xdr:row>79</xdr:row>
      <xdr:rowOff>24575</xdr:rowOff>
    </xdr:to>
    <xdr:sp macro="" textlink="">
      <xdr:nvSpPr>
        <xdr:cNvPr id="427" name="円/楕円 426"/>
        <xdr:cNvSpPr/>
      </xdr:nvSpPr>
      <xdr:spPr>
        <a:xfrm>
          <a:off x="9588500" y="1346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15702</xdr:rowOff>
    </xdr:from>
    <xdr:ext cx="469744" cy="259045"/>
    <xdr:sp macro="" textlink="">
      <xdr:nvSpPr>
        <xdr:cNvPr id="428" name="テキスト ボックス 427"/>
        <xdr:cNvSpPr txBox="1"/>
      </xdr:nvSpPr>
      <xdr:spPr>
        <a:xfrm>
          <a:off x="9404427" y="1356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134086</xdr:rowOff>
    </xdr:from>
    <xdr:to>
      <xdr:col>12</xdr:col>
      <xdr:colOff>561975</xdr:colOff>
      <xdr:row>79</xdr:row>
      <xdr:rowOff>64236</xdr:rowOff>
    </xdr:to>
    <xdr:sp macro="" textlink="">
      <xdr:nvSpPr>
        <xdr:cNvPr id="429" name="円/楕円 428"/>
        <xdr:cNvSpPr/>
      </xdr:nvSpPr>
      <xdr:spPr>
        <a:xfrm>
          <a:off x="8699500" y="135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55363</xdr:rowOff>
    </xdr:from>
    <xdr:ext cx="378565" cy="259045"/>
    <xdr:sp macro="" textlink="">
      <xdr:nvSpPr>
        <xdr:cNvPr id="430" name="テキスト ボックス 429"/>
        <xdr:cNvSpPr txBox="1"/>
      </xdr:nvSpPr>
      <xdr:spPr>
        <a:xfrm>
          <a:off x="8561017" y="13599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137934</xdr:rowOff>
    </xdr:from>
    <xdr:to>
      <xdr:col>11</xdr:col>
      <xdr:colOff>358775</xdr:colOff>
      <xdr:row>79</xdr:row>
      <xdr:rowOff>68084</xdr:rowOff>
    </xdr:to>
    <xdr:sp macro="" textlink="">
      <xdr:nvSpPr>
        <xdr:cNvPr id="431" name="円/楕円 430"/>
        <xdr:cNvSpPr/>
      </xdr:nvSpPr>
      <xdr:spPr>
        <a:xfrm>
          <a:off x="7810500" y="1351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59211</xdr:rowOff>
    </xdr:from>
    <xdr:ext cx="378565" cy="259045"/>
    <xdr:sp macro="" textlink="">
      <xdr:nvSpPr>
        <xdr:cNvPr id="432" name="テキスト ボックス 431"/>
        <xdr:cNvSpPr txBox="1"/>
      </xdr:nvSpPr>
      <xdr:spPr>
        <a:xfrm>
          <a:off x="7672017" y="13603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136640</xdr:rowOff>
    </xdr:from>
    <xdr:to>
      <xdr:col>10</xdr:col>
      <xdr:colOff>155575</xdr:colOff>
      <xdr:row>79</xdr:row>
      <xdr:rowOff>66790</xdr:rowOff>
    </xdr:to>
    <xdr:sp macro="" textlink="">
      <xdr:nvSpPr>
        <xdr:cNvPr id="433" name="円/楕円 432"/>
        <xdr:cNvSpPr/>
      </xdr:nvSpPr>
      <xdr:spPr>
        <a:xfrm>
          <a:off x="6921500" y="1350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57917</xdr:rowOff>
    </xdr:from>
    <xdr:ext cx="378565" cy="259045"/>
    <xdr:sp macro="" textlink="">
      <xdr:nvSpPr>
        <xdr:cNvPr id="434" name="テキスト ボックス 433"/>
        <xdr:cNvSpPr txBox="1"/>
      </xdr:nvSpPr>
      <xdr:spPr>
        <a:xfrm>
          <a:off x="6783017" y="13602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17942</xdr:rowOff>
    </xdr:from>
    <xdr:to>
      <xdr:col>15</xdr:col>
      <xdr:colOff>180975</xdr:colOff>
      <xdr:row>98</xdr:row>
      <xdr:rowOff>21904</xdr:rowOff>
    </xdr:to>
    <xdr:cxnSp macro="">
      <xdr:nvCxnSpPr>
        <xdr:cNvPr id="467" name="直線コネクタ 466"/>
        <xdr:cNvCxnSpPr/>
      </xdr:nvCxnSpPr>
      <xdr:spPr>
        <a:xfrm flipV="1">
          <a:off x="9639300" y="16820042"/>
          <a:ext cx="8382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113945</xdr:rowOff>
    </xdr:from>
    <xdr:to>
      <xdr:col>14</xdr:col>
      <xdr:colOff>28575</xdr:colOff>
      <xdr:row>98</xdr:row>
      <xdr:rowOff>21904</xdr:rowOff>
    </xdr:to>
    <xdr:cxnSp macro="">
      <xdr:nvCxnSpPr>
        <xdr:cNvPr id="470" name="直線コネクタ 469"/>
        <xdr:cNvCxnSpPr/>
      </xdr:nvCxnSpPr>
      <xdr:spPr>
        <a:xfrm>
          <a:off x="8750300" y="16744595"/>
          <a:ext cx="889000" cy="7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2" name="テキスト ボックス 471"/>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113945</xdr:rowOff>
    </xdr:from>
    <xdr:to>
      <xdr:col>12</xdr:col>
      <xdr:colOff>511175</xdr:colOff>
      <xdr:row>98</xdr:row>
      <xdr:rowOff>18608</xdr:rowOff>
    </xdr:to>
    <xdr:cxnSp macro="">
      <xdr:nvCxnSpPr>
        <xdr:cNvPr id="473" name="直線コネクタ 472"/>
        <xdr:cNvCxnSpPr/>
      </xdr:nvCxnSpPr>
      <xdr:spPr>
        <a:xfrm flipV="1">
          <a:off x="7861300" y="16744595"/>
          <a:ext cx="889000" cy="7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141081</xdr:rowOff>
    </xdr:from>
    <xdr:to>
      <xdr:col>11</xdr:col>
      <xdr:colOff>307975</xdr:colOff>
      <xdr:row>98</xdr:row>
      <xdr:rowOff>18608</xdr:rowOff>
    </xdr:to>
    <xdr:cxnSp macro="">
      <xdr:nvCxnSpPr>
        <xdr:cNvPr id="476" name="直線コネクタ 475"/>
        <xdr:cNvCxnSpPr/>
      </xdr:nvCxnSpPr>
      <xdr:spPr>
        <a:xfrm>
          <a:off x="6972300" y="16771731"/>
          <a:ext cx="889000" cy="4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8" name="テキスト ボックス 477"/>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0" name="テキスト ボックス 479"/>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138592</xdr:rowOff>
    </xdr:from>
    <xdr:to>
      <xdr:col>15</xdr:col>
      <xdr:colOff>231775</xdr:colOff>
      <xdr:row>98</xdr:row>
      <xdr:rowOff>68742</xdr:rowOff>
    </xdr:to>
    <xdr:sp macro="" textlink="">
      <xdr:nvSpPr>
        <xdr:cNvPr id="486" name="円/楕円 485"/>
        <xdr:cNvSpPr/>
      </xdr:nvSpPr>
      <xdr:spPr>
        <a:xfrm>
          <a:off x="10426700" y="1676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117019</xdr:rowOff>
    </xdr:from>
    <xdr:ext cx="534377" cy="259045"/>
    <xdr:sp macro="" textlink="">
      <xdr:nvSpPr>
        <xdr:cNvPr id="487" name="土木費該当値テキスト"/>
        <xdr:cNvSpPr txBox="1"/>
      </xdr:nvSpPr>
      <xdr:spPr>
        <a:xfrm>
          <a:off x="10528300" y="1674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30,783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142554</xdr:rowOff>
    </xdr:from>
    <xdr:to>
      <xdr:col>14</xdr:col>
      <xdr:colOff>79375</xdr:colOff>
      <xdr:row>98</xdr:row>
      <xdr:rowOff>72704</xdr:rowOff>
    </xdr:to>
    <xdr:sp macro="" textlink="">
      <xdr:nvSpPr>
        <xdr:cNvPr id="488" name="円/楕円 487"/>
        <xdr:cNvSpPr/>
      </xdr:nvSpPr>
      <xdr:spPr>
        <a:xfrm>
          <a:off x="9588500" y="1677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63831</xdr:rowOff>
    </xdr:from>
    <xdr:ext cx="534377" cy="259045"/>
    <xdr:sp macro="" textlink="">
      <xdr:nvSpPr>
        <xdr:cNvPr id="489" name="テキスト ボックス 488"/>
        <xdr:cNvSpPr txBox="1"/>
      </xdr:nvSpPr>
      <xdr:spPr>
        <a:xfrm>
          <a:off x="9372111" y="1686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30,367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63145</xdr:rowOff>
    </xdr:from>
    <xdr:to>
      <xdr:col>12</xdr:col>
      <xdr:colOff>561975</xdr:colOff>
      <xdr:row>97</xdr:row>
      <xdr:rowOff>164745</xdr:rowOff>
    </xdr:to>
    <xdr:sp macro="" textlink="">
      <xdr:nvSpPr>
        <xdr:cNvPr id="490" name="円/楕円 489"/>
        <xdr:cNvSpPr/>
      </xdr:nvSpPr>
      <xdr:spPr>
        <a:xfrm>
          <a:off x="8699500" y="1669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155872</xdr:rowOff>
    </xdr:from>
    <xdr:ext cx="534377" cy="259045"/>
    <xdr:sp macro="" textlink="">
      <xdr:nvSpPr>
        <xdr:cNvPr id="491" name="テキスト ボックス 490"/>
        <xdr:cNvSpPr txBox="1"/>
      </xdr:nvSpPr>
      <xdr:spPr>
        <a:xfrm>
          <a:off x="8483111" y="167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38,704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139258</xdr:rowOff>
    </xdr:from>
    <xdr:to>
      <xdr:col>11</xdr:col>
      <xdr:colOff>358775</xdr:colOff>
      <xdr:row>98</xdr:row>
      <xdr:rowOff>69408</xdr:rowOff>
    </xdr:to>
    <xdr:sp macro="" textlink="">
      <xdr:nvSpPr>
        <xdr:cNvPr id="492" name="円/楕円 491"/>
        <xdr:cNvSpPr/>
      </xdr:nvSpPr>
      <xdr:spPr>
        <a:xfrm>
          <a:off x="7810500" y="1676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60535</xdr:rowOff>
    </xdr:from>
    <xdr:ext cx="534377" cy="259045"/>
    <xdr:sp macro="" textlink="">
      <xdr:nvSpPr>
        <xdr:cNvPr id="493" name="テキスト ボックス 492"/>
        <xdr:cNvSpPr txBox="1"/>
      </xdr:nvSpPr>
      <xdr:spPr>
        <a:xfrm>
          <a:off x="7594111" y="168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90281</xdr:rowOff>
    </xdr:from>
    <xdr:to>
      <xdr:col>10</xdr:col>
      <xdr:colOff>155575</xdr:colOff>
      <xdr:row>98</xdr:row>
      <xdr:rowOff>20431</xdr:rowOff>
    </xdr:to>
    <xdr:sp macro="" textlink="">
      <xdr:nvSpPr>
        <xdr:cNvPr id="494" name="円/楕円 493"/>
        <xdr:cNvSpPr/>
      </xdr:nvSpPr>
      <xdr:spPr>
        <a:xfrm>
          <a:off x="6921500" y="1672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11558</xdr:rowOff>
    </xdr:from>
    <xdr:ext cx="534377" cy="259045"/>
    <xdr:sp macro="" textlink="">
      <xdr:nvSpPr>
        <xdr:cNvPr id="495" name="テキスト ボックス 494"/>
        <xdr:cNvSpPr txBox="1"/>
      </xdr:nvSpPr>
      <xdr:spPr>
        <a:xfrm>
          <a:off x="6705111" y="168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97455</xdr:rowOff>
    </xdr:from>
    <xdr:to>
      <xdr:col>23</xdr:col>
      <xdr:colOff>517525</xdr:colOff>
      <xdr:row>37</xdr:row>
      <xdr:rowOff>101250</xdr:rowOff>
    </xdr:to>
    <xdr:cxnSp macro="">
      <xdr:nvCxnSpPr>
        <xdr:cNvPr id="523" name="直線コネクタ 522"/>
        <xdr:cNvCxnSpPr/>
      </xdr:nvCxnSpPr>
      <xdr:spPr>
        <a:xfrm flipV="1">
          <a:off x="15481300" y="6441105"/>
          <a:ext cx="8382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4" name="消防費平均値テキスト"/>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101250</xdr:rowOff>
    </xdr:from>
    <xdr:to>
      <xdr:col>22</xdr:col>
      <xdr:colOff>365125</xdr:colOff>
      <xdr:row>37</xdr:row>
      <xdr:rowOff>110028</xdr:rowOff>
    </xdr:to>
    <xdr:cxnSp macro="">
      <xdr:nvCxnSpPr>
        <xdr:cNvPr id="526" name="直線コネクタ 525"/>
        <xdr:cNvCxnSpPr/>
      </xdr:nvCxnSpPr>
      <xdr:spPr>
        <a:xfrm flipV="1">
          <a:off x="14592300" y="6444900"/>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28" name="テキスト ボックス 527"/>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110028</xdr:rowOff>
    </xdr:from>
    <xdr:to>
      <xdr:col>21</xdr:col>
      <xdr:colOff>161925</xdr:colOff>
      <xdr:row>37</xdr:row>
      <xdr:rowOff>130968</xdr:rowOff>
    </xdr:to>
    <xdr:cxnSp macro="">
      <xdr:nvCxnSpPr>
        <xdr:cNvPr id="529" name="直線コネクタ 528"/>
        <xdr:cNvCxnSpPr/>
      </xdr:nvCxnSpPr>
      <xdr:spPr>
        <a:xfrm flipV="1">
          <a:off x="13703300" y="6453678"/>
          <a:ext cx="889000" cy="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1" name="テキスト ボックス 530"/>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126716</xdr:rowOff>
    </xdr:from>
    <xdr:to>
      <xdr:col>19</xdr:col>
      <xdr:colOff>644525</xdr:colOff>
      <xdr:row>37</xdr:row>
      <xdr:rowOff>130968</xdr:rowOff>
    </xdr:to>
    <xdr:cxnSp macro="">
      <xdr:nvCxnSpPr>
        <xdr:cNvPr id="532" name="直線コネクタ 531"/>
        <xdr:cNvCxnSpPr/>
      </xdr:nvCxnSpPr>
      <xdr:spPr>
        <a:xfrm>
          <a:off x="12814300" y="6470366"/>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6" name="テキスト ボックス 535"/>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46655</xdr:rowOff>
    </xdr:from>
    <xdr:to>
      <xdr:col>23</xdr:col>
      <xdr:colOff>568325</xdr:colOff>
      <xdr:row>37</xdr:row>
      <xdr:rowOff>148255</xdr:rowOff>
    </xdr:to>
    <xdr:sp macro="" textlink="">
      <xdr:nvSpPr>
        <xdr:cNvPr id="542" name="円/楕円 541"/>
        <xdr:cNvSpPr/>
      </xdr:nvSpPr>
      <xdr:spPr>
        <a:xfrm>
          <a:off x="16268700" y="639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25082</xdr:rowOff>
    </xdr:from>
    <xdr:ext cx="534377" cy="259045"/>
    <xdr:sp macro="" textlink="">
      <xdr:nvSpPr>
        <xdr:cNvPr id="543" name="消防費該当値テキスト"/>
        <xdr:cNvSpPr txBox="1"/>
      </xdr:nvSpPr>
      <xdr:spPr>
        <a:xfrm>
          <a:off x="16370300" y="636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14,674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50450</xdr:rowOff>
    </xdr:from>
    <xdr:to>
      <xdr:col>22</xdr:col>
      <xdr:colOff>415925</xdr:colOff>
      <xdr:row>37</xdr:row>
      <xdr:rowOff>152050</xdr:rowOff>
    </xdr:to>
    <xdr:sp macro="" textlink="">
      <xdr:nvSpPr>
        <xdr:cNvPr id="544" name="円/楕円 543"/>
        <xdr:cNvSpPr/>
      </xdr:nvSpPr>
      <xdr:spPr>
        <a:xfrm>
          <a:off x="15430500" y="639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143177</xdr:rowOff>
    </xdr:from>
    <xdr:ext cx="534377" cy="259045"/>
    <xdr:sp macro="" textlink="">
      <xdr:nvSpPr>
        <xdr:cNvPr id="545" name="テキスト ボックス 544"/>
        <xdr:cNvSpPr txBox="1"/>
      </xdr:nvSpPr>
      <xdr:spPr>
        <a:xfrm>
          <a:off x="15214111" y="648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59228</xdr:rowOff>
    </xdr:from>
    <xdr:to>
      <xdr:col>21</xdr:col>
      <xdr:colOff>212725</xdr:colOff>
      <xdr:row>37</xdr:row>
      <xdr:rowOff>160827</xdr:rowOff>
    </xdr:to>
    <xdr:sp macro="" textlink="">
      <xdr:nvSpPr>
        <xdr:cNvPr id="546" name="円/楕円 545"/>
        <xdr:cNvSpPr/>
      </xdr:nvSpPr>
      <xdr:spPr>
        <a:xfrm>
          <a:off x="14541500" y="64028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151954</xdr:rowOff>
    </xdr:from>
    <xdr:ext cx="534377" cy="259045"/>
    <xdr:sp macro="" textlink="">
      <xdr:nvSpPr>
        <xdr:cNvPr id="547" name="テキスト ボックス 546"/>
        <xdr:cNvSpPr txBox="1"/>
      </xdr:nvSpPr>
      <xdr:spPr>
        <a:xfrm>
          <a:off x="14325111" y="649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80168</xdr:rowOff>
    </xdr:from>
    <xdr:to>
      <xdr:col>20</xdr:col>
      <xdr:colOff>9525</xdr:colOff>
      <xdr:row>38</xdr:row>
      <xdr:rowOff>10317</xdr:rowOff>
    </xdr:to>
    <xdr:sp macro="" textlink="">
      <xdr:nvSpPr>
        <xdr:cNvPr id="548" name="円/楕円 547"/>
        <xdr:cNvSpPr/>
      </xdr:nvSpPr>
      <xdr:spPr>
        <a:xfrm>
          <a:off x="13652500" y="642381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1444</xdr:rowOff>
    </xdr:from>
    <xdr:ext cx="534377" cy="259045"/>
    <xdr:sp macro="" textlink="">
      <xdr:nvSpPr>
        <xdr:cNvPr id="549" name="テキスト ボックス 548"/>
        <xdr:cNvSpPr txBox="1"/>
      </xdr:nvSpPr>
      <xdr:spPr>
        <a:xfrm>
          <a:off x="13436111" y="651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75916</xdr:rowOff>
    </xdr:from>
    <xdr:to>
      <xdr:col>18</xdr:col>
      <xdr:colOff>492125</xdr:colOff>
      <xdr:row>38</xdr:row>
      <xdr:rowOff>6066</xdr:rowOff>
    </xdr:to>
    <xdr:sp macro="" textlink="">
      <xdr:nvSpPr>
        <xdr:cNvPr id="550" name="円/楕円 549"/>
        <xdr:cNvSpPr/>
      </xdr:nvSpPr>
      <xdr:spPr>
        <a:xfrm>
          <a:off x="12763500" y="641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168643</xdr:rowOff>
    </xdr:from>
    <xdr:ext cx="534377" cy="259045"/>
    <xdr:sp macro="" textlink="">
      <xdr:nvSpPr>
        <xdr:cNvPr id="551" name="テキスト ボックス 550"/>
        <xdr:cNvSpPr txBox="1"/>
      </xdr:nvSpPr>
      <xdr:spPr>
        <a:xfrm>
          <a:off x="12547111" y="651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20120</xdr:rowOff>
    </xdr:from>
    <xdr:to>
      <xdr:col>23</xdr:col>
      <xdr:colOff>517525</xdr:colOff>
      <xdr:row>56</xdr:row>
      <xdr:rowOff>28938</xdr:rowOff>
    </xdr:to>
    <xdr:cxnSp macro="">
      <xdr:nvCxnSpPr>
        <xdr:cNvPr id="582" name="直線コネクタ 581"/>
        <xdr:cNvCxnSpPr/>
      </xdr:nvCxnSpPr>
      <xdr:spPr>
        <a:xfrm flipV="1">
          <a:off x="15481300" y="9621320"/>
          <a:ext cx="8382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58357</xdr:rowOff>
    </xdr:from>
    <xdr:ext cx="534377" cy="259045"/>
    <xdr:sp macro="" textlink="">
      <xdr:nvSpPr>
        <xdr:cNvPr id="583" name="教育費平均値テキスト"/>
        <xdr:cNvSpPr txBox="1"/>
      </xdr:nvSpPr>
      <xdr:spPr>
        <a:xfrm>
          <a:off x="16370300" y="9659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28938</xdr:rowOff>
    </xdr:from>
    <xdr:to>
      <xdr:col>22</xdr:col>
      <xdr:colOff>365125</xdr:colOff>
      <xdr:row>56</xdr:row>
      <xdr:rowOff>74419</xdr:rowOff>
    </xdr:to>
    <xdr:cxnSp macro="">
      <xdr:nvCxnSpPr>
        <xdr:cNvPr id="585" name="直線コネクタ 584"/>
        <xdr:cNvCxnSpPr/>
      </xdr:nvCxnSpPr>
      <xdr:spPr>
        <a:xfrm flipV="1">
          <a:off x="14592300" y="9630138"/>
          <a:ext cx="889000" cy="4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154129</xdr:rowOff>
    </xdr:from>
    <xdr:ext cx="534377" cy="259045"/>
    <xdr:sp macro="" textlink="">
      <xdr:nvSpPr>
        <xdr:cNvPr id="587" name="テキスト ボックス 586"/>
        <xdr:cNvSpPr txBox="1"/>
      </xdr:nvSpPr>
      <xdr:spPr>
        <a:xfrm>
          <a:off x="15214111" y="975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74419</xdr:rowOff>
    </xdr:from>
    <xdr:to>
      <xdr:col>21</xdr:col>
      <xdr:colOff>161925</xdr:colOff>
      <xdr:row>57</xdr:row>
      <xdr:rowOff>40455</xdr:rowOff>
    </xdr:to>
    <xdr:cxnSp macro="">
      <xdr:nvCxnSpPr>
        <xdr:cNvPr id="588" name="直線コネクタ 587"/>
        <xdr:cNvCxnSpPr/>
      </xdr:nvCxnSpPr>
      <xdr:spPr>
        <a:xfrm flipV="1">
          <a:off x="13703300" y="9675619"/>
          <a:ext cx="889000" cy="13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147108</xdr:rowOff>
    </xdr:from>
    <xdr:ext cx="534377" cy="259045"/>
    <xdr:sp macro="" textlink="">
      <xdr:nvSpPr>
        <xdr:cNvPr id="590" name="テキスト ボックス 589"/>
        <xdr:cNvSpPr txBox="1"/>
      </xdr:nvSpPr>
      <xdr:spPr>
        <a:xfrm>
          <a:off x="14325111" y="97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35948</xdr:rowOff>
    </xdr:from>
    <xdr:to>
      <xdr:col>19</xdr:col>
      <xdr:colOff>644525</xdr:colOff>
      <xdr:row>57</xdr:row>
      <xdr:rowOff>40455</xdr:rowOff>
    </xdr:to>
    <xdr:cxnSp macro="">
      <xdr:nvCxnSpPr>
        <xdr:cNvPr id="591" name="直線コネクタ 590"/>
        <xdr:cNvCxnSpPr/>
      </xdr:nvCxnSpPr>
      <xdr:spPr>
        <a:xfrm>
          <a:off x="12814300" y="9808598"/>
          <a:ext cx="8890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140770</xdr:rowOff>
    </xdr:from>
    <xdr:to>
      <xdr:col>23</xdr:col>
      <xdr:colOff>568325</xdr:colOff>
      <xdr:row>56</xdr:row>
      <xdr:rowOff>70920</xdr:rowOff>
    </xdr:to>
    <xdr:sp macro="" textlink="">
      <xdr:nvSpPr>
        <xdr:cNvPr id="601" name="円/楕円 600"/>
        <xdr:cNvSpPr/>
      </xdr:nvSpPr>
      <xdr:spPr>
        <a:xfrm>
          <a:off x="16268700" y="957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163647</xdr:rowOff>
    </xdr:from>
    <xdr:ext cx="534377" cy="259045"/>
    <xdr:sp macro="" textlink="">
      <xdr:nvSpPr>
        <xdr:cNvPr id="602" name="教育費該当値テキスト"/>
        <xdr:cNvSpPr txBox="1"/>
      </xdr:nvSpPr>
      <xdr:spPr>
        <a:xfrm>
          <a:off x="16370300" y="942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54,485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149588</xdr:rowOff>
    </xdr:from>
    <xdr:to>
      <xdr:col>22</xdr:col>
      <xdr:colOff>415925</xdr:colOff>
      <xdr:row>56</xdr:row>
      <xdr:rowOff>79738</xdr:rowOff>
    </xdr:to>
    <xdr:sp macro="" textlink="">
      <xdr:nvSpPr>
        <xdr:cNvPr id="603" name="円/楕円 602"/>
        <xdr:cNvSpPr/>
      </xdr:nvSpPr>
      <xdr:spPr>
        <a:xfrm>
          <a:off x="15430500" y="957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96265</xdr:rowOff>
    </xdr:from>
    <xdr:ext cx="534377" cy="259045"/>
    <xdr:sp macro="" textlink="">
      <xdr:nvSpPr>
        <xdr:cNvPr id="604" name="テキスト ボックス 603"/>
        <xdr:cNvSpPr txBox="1"/>
      </xdr:nvSpPr>
      <xdr:spPr>
        <a:xfrm>
          <a:off x="15214111" y="93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53,675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23619</xdr:rowOff>
    </xdr:from>
    <xdr:to>
      <xdr:col>21</xdr:col>
      <xdr:colOff>212725</xdr:colOff>
      <xdr:row>56</xdr:row>
      <xdr:rowOff>125219</xdr:rowOff>
    </xdr:to>
    <xdr:sp macro="" textlink="">
      <xdr:nvSpPr>
        <xdr:cNvPr id="605" name="円/楕円 604"/>
        <xdr:cNvSpPr/>
      </xdr:nvSpPr>
      <xdr:spPr>
        <a:xfrm>
          <a:off x="14541500" y="962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141746</xdr:rowOff>
    </xdr:from>
    <xdr:ext cx="534377" cy="259045"/>
    <xdr:sp macro="" textlink="">
      <xdr:nvSpPr>
        <xdr:cNvPr id="606" name="テキスト ボックス 605"/>
        <xdr:cNvSpPr txBox="1"/>
      </xdr:nvSpPr>
      <xdr:spPr>
        <a:xfrm>
          <a:off x="14325111" y="94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49,497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161105</xdr:rowOff>
    </xdr:from>
    <xdr:to>
      <xdr:col>20</xdr:col>
      <xdr:colOff>9525</xdr:colOff>
      <xdr:row>57</xdr:row>
      <xdr:rowOff>91255</xdr:rowOff>
    </xdr:to>
    <xdr:sp macro="" textlink="">
      <xdr:nvSpPr>
        <xdr:cNvPr id="607" name="円/楕円 606"/>
        <xdr:cNvSpPr/>
      </xdr:nvSpPr>
      <xdr:spPr>
        <a:xfrm>
          <a:off x="13652500" y="97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82382</xdr:rowOff>
    </xdr:from>
    <xdr:ext cx="534377" cy="259045"/>
    <xdr:sp macro="" textlink="">
      <xdr:nvSpPr>
        <xdr:cNvPr id="608" name="テキスト ボックス 607"/>
        <xdr:cNvSpPr txBox="1"/>
      </xdr:nvSpPr>
      <xdr:spPr>
        <a:xfrm>
          <a:off x="13436111" y="98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36,867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156598</xdr:rowOff>
    </xdr:from>
    <xdr:to>
      <xdr:col>18</xdr:col>
      <xdr:colOff>492125</xdr:colOff>
      <xdr:row>57</xdr:row>
      <xdr:rowOff>86748</xdr:rowOff>
    </xdr:to>
    <xdr:sp macro="" textlink="">
      <xdr:nvSpPr>
        <xdr:cNvPr id="609" name="円/楕円 608"/>
        <xdr:cNvSpPr/>
      </xdr:nvSpPr>
      <xdr:spPr>
        <a:xfrm>
          <a:off x="12763500" y="975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77875</xdr:rowOff>
    </xdr:from>
    <xdr:ext cx="534377" cy="259045"/>
    <xdr:sp macro="" textlink="">
      <xdr:nvSpPr>
        <xdr:cNvPr id="610" name="テキスト ボックス 609"/>
        <xdr:cNvSpPr txBox="1"/>
      </xdr:nvSpPr>
      <xdr:spPr>
        <a:xfrm>
          <a:off x="12547111" y="985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37,281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59"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20065</xdr:rowOff>
    </xdr:from>
    <xdr:to>
      <xdr:col>23</xdr:col>
      <xdr:colOff>517525</xdr:colOff>
      <xdr:row>98</xdr:row>
      <xdr:rowOff>24845</xdr:rowOff>
    </xdr:to>
    <xdr:cxnSp macro="">
      <xdr:nvCxnSpPr>
        <xdr:cNvPr id="698" name="直線コネクタ 697"/>
        <xdr:cNvCxnSpPr/>
      </xdr:nvCxnSpPr>
      <xdr:spPr>
        <a:xfrm flipV="1">
          <a:off x="15481300" y="16822165"/>
          <a:ext cx="838200" cy="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141965</xdr:rowOff>
    </xdr:from>
    <xdr:to>
      <xdr:col>22</xdr:col>
      <xdr:colOff>365125</xdr:colOff>
      <xdr:row>98</xdr:row>
      <xdr:rowOff>24845</xdr:rowOff>
    </xdr:to>
    <xdr:cxnSp macro="">
      <xdr:nvCxnSpPr>
        <xdr:cNvPr id="701" name="直線コネクタ 700"/>
        <xdr:cNvCxnSpPr/>
      </xdr:nvCxnSpPr>
      <xdr:spPr>
        <a:xfrm>
          <a:off x="14592300" y="16772615"/>
          <a:ext cx="889000" cy="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3" name="テキスト ボックス 702"/>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140571</xdr:rowOff>
    </xdr:from>
    <xdr:to>
      <xdr:col>21</xdr:col>
      <xdr:colOff>161925</xdr:colOff>
      <xdr:row>97</xdr:row>
      <xdr:rowOff>141965</xdr:rowOff>
    </xdr:to>
    <xdr:cxnSp macro="">
      <xdr:nvCxnSpPr>
        <xdr:cNvPr id="704" name="直線コネクタ 703"/>
        <xdr:cNvCxnSpPr/>
      </xdr:nvCxnSpPr>
      <xdr:spPr>
        <a:xfrm>
          <a:off x="13703300" y="16771221"/>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140571</xdr:rowOff>
    </xdr:from>
    <xdr:to>
      <xdr:col>19</xdr:col>
      <xdr:colOff>644525</xdr:colOff>
      <xdr:row>97</xdr:row>
      <xdr:rowOff>146372</xdr:rowOff>
    </xdr:to>
    <xdr:cxnSp macro="">
      <xdr:nvCxnSpPr>
        <xdr:cNvPr id="707" name="直線コネクタ 706"/>
        <xdr:cNvCxnSpPr/>
      </xdr:nvCxnSpPr>
      <xdr:spPr>
        <a:xfrm flipV="1">
          <a:off x="12814300" y="16771221"/>
          <a:ext cx="889000" cy="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1" name="テキスト ボックス 710"/>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140715</xdr:rowOff>
    </xdr:from>
    <xdr:to>
      <xdr:col>23</xdr:col>
      <xdr:colOff>568325</xdr:colOff>
      <xdr:row>98</xdr:row>
      <xdr:rowOff>70865</xdr:rowOff>
    </xdr:to>
    <xdr:sp macro="" textlink="">
      <xdr:nvSpPr>
        <xdr:cNvPr id="717" name="円/楕円 716"/>
        <xdr:cNvSpPr/>
      </xdr:nvSpPr>
      <xdr:spPr>
        <a:xfrm>
          <a:off x="16268700" y="1677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55642</xdr:rowOff>
    </xdr:from>
    <xdr:ext cx="534377" cy="259045"/>
    <xdr:sp macro="" textlink="">
      <xdr:nvSpPr>
        <xdr:cNvPr id="718" name="公債費該当値テキスト"/>
        <xdr:cNvSpPr txBox="1"/>
      </xdr:nvSpPr>
      <xdr:spPr>
        <a:xfrm>
          <a:off x="16370300" y="1668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22,990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145495</xdr:rowOff>
    </xdr:from>
    <xdr:to>
      <xdr:col>22</xdr:col>
      <xdr:colOff>415925</xdr:colOff>
      <xdr:row>98</xdr:row>
      <xdr:rowOff>75645</xdr:rowOff>
    </xdr:to>
    <xdr:sp macro="" textlink="">
      <xdr:nvSpPr>
        <xdr:cNvPr id="719" name="円/楕円 718"/>
        <xdr:cNvSpPr/>
      </xdr:nvSpPr>
      <xdr:spPr>
        <a:xfrm>
          <a:off x="15430500" y="1677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66772</xdr:rowOff>
    </xdr:from>
    <xdr:ext cx="534377" cy="259045"/>
    <xdr:sp macro="" textlink="">
      <xdr:nvSpPr>
        <xdr:cNvPr id="720" name="テキスト ボックス 719"/>
        <xdr:cNvSpPr txBox="1"/>
      </xdr:nvSpPr>
      <xdr:spPr>
        <a:xfrm>
          <a:off x="15214111" y="1686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22,551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91165</xdr:rowOff>
    </xdr:from>
    <xdr:to>
      <xdr:col>21</xdr:col>
      <xdr:colOff>212725</xdr:colOff>
      <xdr:row>98</xdr:row>
      <xdr:rowOff>21315</xdr:rowOff>
    </xdr:to>
    <xdr:sp macro="" textlink="">
      <xdr:nvSpPr>
        <xdr:cNvPr id="721" name="円/楕円 720"/>
        <xdr:cNvSpPr/>
      </xdr:nvSpPr>
      <xdr:spPr>
        <a:xfrm>
          <a:off x="14541500" y="1672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12442</xdr:rowOff>
    </xdr:from>
    <xdr:ext cx="534377" cy="259045"/>
    <xdr:sp macro="" textlink="">
      <xdr:nvSpPr>
        <xdr:cNvPr id="722" name="テキスト ボックス 721"/>
        <xdr:cNvSpPr txBox="1"/>
      </xdr:nvSpPr>
      <xdr:spPr>
        <a:xfrm>
          <a:off x="14325111" y="1681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27,542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89771</xdr:rowOff>
    </xdr:from>
    <xdr:to>
      <xdr:col>20</xdr:col>
      <xdr:colOff>9525</xdr:colOff>
      <xdr:row>98</xdr:row>
      <xdr:rowOff>19921</xdr:rowOff>
    </xdr:to>
    <xdr:sp macro="" textlink="">
      <xdr:nvSpPr>
        <xdr:cNvPr id="723" name="円/楕円 722"/>
        <xdr:cNvSpPr/>
      </xdr:nvSpPr>
      <xdr:spPr>
        <a:xfrm>
          <a:off x="13652500" y="1672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11048</xdr:rowOff>
    </xdr:from>
    <xdr:ext cx="534377" cy="259045"/>
    <xdr:sp macro="" textlink="">
      <xdr:nvSpPr>
        <xdr:cNvPr id="724" name="テキスト ボックス 723"/>
        <xdr:cNvSpPr txBox="1"/>
      </xdr:nvSpPr>
      <xdr:spPr>
        <a:xfrm>
          <a:off x="13436111" y="1681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95572</xdr:rowOff>
    </xdr:from>
    <xdr:to>
      <xdr:col>18</xdr:col>
      <xdr:colOff>492125</xdr:colOff>
      <xdr:row>98</xdr:row>
      <xdr:rowOff>25722</xdr:rowOff>
    </xdr:to>
    <xdr:sp macro="" textlink="">
      <xdr:nvSpPr>
        <xdr:cNvPr id="725" name="円/楕円 724"/>
        <xdr:cNvSpPr/>
      </xdr:nvSpPr>
      <xdr:spPr>
        <a:xfrm>
          <a:off x="12763500" y="1672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16849</xdr:rowOff>
    </xdr:from>
    <xdr:ext cx="534377" cy="259045"/>
    <xdr:sp macro="" textlink="">
      <xdr:nvSpPr>
        <xdr:cNvPr id="726" name="テキスト ボックス 725"/>
        <xdr:cNvSpPr txBox="1"/>
      </xdr:nvSpPr>
      <xdr:spPr>
        <a:xfrm>
          <a:off x="12547111" y="1681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類似団体内においても人口密度が高いことが功を奏し、全体的に平均を下回る「効率の良い」支出となっている。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その中でも、「教育費」は小中学校の大規模改造が集中した影響で、平均を上回る状況が続く見込みである。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「労働費」のみ類似団体平均の約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倍と突出しているが、これは「労働費」の</a:t>
          </a:r>
          <a:r>
            <a:rPr kumimoji="1" lang="ja-JP" altLang="en-US" sz="1100">
              <a:solidFill>
                <a:schemeClr val="dk1"/>
              </a:solidFill>
              <a:effectLst/>
              <a:latin typeface="+mn-lt"/>
              <a:ea typeface="+mn-ea"/>
              <a:cs typeface="+mn-cs"/>
            </a:rPr>
            <a:t>大半</a:t>
          </a:r>
          <a:r>
            <a:rPr kumimoji="1" lang="ja-JP" altLang="ja-JP" sz="1100">
              <a:solidFill>
                <a:schemeClr val="dk1"/>
              </a:solidFill>
              <a:effectLst/>
              <a:latin typeface="+mn-lt"/>
              <a:ea typeface="+mn-ea"/>
              <a:cs typeface="+mn-cs"/>
            </a:rPr>
            <a:t>を占める「労働者住宅資金融資対策事業（借入時の信用保証料補助）」が原因となっている。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兵庫県播磨町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年度末財政調整基金残高は、財源調整のため</a:t>
          </a:r>
          <a:r>
            <a:rPr kumimoji="1" lang="en-US" altLang="ja-JP" sz="1100">
              <a:solidFill>
                <a:schemeClr val="dk1"/>
              </a:solidFill>
              <a:effectLst/>
              <a:latin typeface="+mn-lt"/>
              <a:ea typeface="+mn-ea"/>
              <a:cs typeface="+mn-cs"/>
            </a:rPr>
            <a:t>14.0</a:t>
          </a:r>
          <a:r>
            <a:rPr kumimoji="1" lang="ja-JP" altLang="ja-JP" sz="1100">
              <a:solidFill>
                <a:schemeClr val="dk1"/>
              </a:solidFill>
              <a:effectLst/>
              <a:latin typeface="+mn-lt"/>
              <a:ea typeface="+mn-ea"/>
              <a:cs typeface="+mn-cs"/>
            </a:rPr>
            <a:t>億円を取り崩すものの前年度の剰余金</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億円及び、運用利子</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億円を基金に編入したことにより約</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億円となり前年度に比べ約</a:t>
          </a:r>
          <a:r>
            <a:rPr kumimoji="1" lang="en-US" altLang="ja-JP" sz="1100">
              <a:solidFill>
                <a:schemeClr val="dk1"/>
              </a:solidFill>
              <a:effectLst/>
              <a:latin typeface="+mn-lt"/>
              <a:ea typeface="+mn-ea"/>
              <a:cs typeface="+mn-cs"/>
            </a:rPr>
            <a:t>7.9</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標準財政規模比は約</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％となっており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年度以降</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割以上を維持してい</a:t>
          </a:r>
          <a:r>
            <a:rPr kumimoji="1" lang="ja-JP" altLang="en-US" sz="1100">
              <a:solidFill>
                <a:schemeClr val="dk1"/>
              </a:solidFill>
              <a:effectLst/>
              <a:latin typeface="+mn-lt"/>
              <a:ea typeface="+mn-ea"/>
              <a:cs typeface="+mn-cs"/>
            </a:rPr>
            <a:t>たが今年度に大きく減少した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、学校関係を主とする公共施設等の老朽化対策が今後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年間に集中しており、</a:t>
          </a:r>
          <a:r>
            <a:rPr kumimoji="1" lang="ja-JP" altLang="en-US" sz="1100">
              <a:solidFill>
                <a:schemeClr val="dk1"/>
              </a:solidFill>
              <a:effectLst/>
              <a:latin typeface="+mn-lt"/>
              <a:ea typeface="+mn-ea"/>
              <a:cs typeface="+mn-cs"/>
            </a:rPr>
            <a:t>これからも</a:t>
          </a:r>
          <a:r>
            <a:rPr kumimoji="1" lang="ja-JP" altLang="ja-JP" sz="1100">
              <a:solidFill>
                <a:schemeClr val="dk1"/>
              </a:solidFill>
              <a:effectLst/>
              <a:latin typeface="+mn-lt"/>
              <a:ea typeface="+mn-ea"/>
              <a:cs typeface="+mn-cs"/>
            </a:rPr>
            <a:t>残高の減少</a:t>
          </a:r>
          <a:r>
            <a:rPr kumimoji="1" lang="ja-JP" altLang="en-US" sz="1100">
              <a:solidFill>
                <a:schemeClr val="dk1"/>
              </a:solidFill>
              <a:effectLst/>
              <a:latin typeface="+mn-lt"/>
              <a:ea typeface="+mn-ea"/>
              <a:cs typeface="+mn-cs"/>
            </a:rPr>
            <a:t>が続くと</a:t>
          </a:r>
          <a:r>
            <a:rPr kumimoji="1" lang="ja-JP" altLang="ja-JP" sz="1100">
              <a:solidFill>
                <a:schemeClr val="dk1"/>
              </a:solidFill>
              <a:effectLst/>
              <a:latin typeface="+mn-lt"/>
              <a:ea typeface="+mn-ea"/>
              <a:cs typeface="+mn-cs"/>
            </a:rPr>
            <a:t>見込んでいる。</a:t>
          </a:r>
          <a:endParaRPr lang="ja-JP" altLang="ja-JP" sz="1400">
            <a:effectLst/>
          </a:endParaRPr>
        </a:p>
        <a:p>
          <a:r>
            <a:rPr kumimoji="1" lang="ja-JP" altLang="ja-JP" sz="1100">
              <a:solidFill>
                <a:schemeClr val="dk1"/>
              </a:solidFill>
              <a:effectLst/>
              <a:latin typeface="+mn-lt"/>
              <a:ea typeface="+mn-ea"/>
              <a:cs typeface="+mn-cs"/>
            </a:rPr>
            <a:t>　また、実質収支額については、翌年度に繰り越すべき財源が</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億円であり、前年度と比較し</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実質単年度収支は、町税・交付税等が</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取り崩しを行っていることから赤字となっている。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兵庫県播磨町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のほか国民健康保険事業や水道事業などの公営事業会計を含む全ての会計の赤字や黒字を合算し、その団体における資金の不足の程度を把握するもので、町税等の財源の規模と比較し、指標化されたものであ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年度においては、全ての会計において黒字で、連結実質収支は</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43.45</a:t>
          </a:r>
          <a:r>
            <a:rPr kumimoji="1" lang="ja-JP" altLang="ja-JP" sz="1100">
              <a:solidFill>
                <a:schemeClr val="dk1"/>
              </a:solidFill>
              <a:effectLst/>
              <a:latin typeface="+mn-lt"/>
              <a:ea typeface="+mn-ea"/>
              <a:cs typeface="+mn-cs"/>
            </a:rPr>
            <a:t>％）の黒字となり、連結実質赤字額は発生しておらず、基準を大幅に下回っている。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11495603</v>
      </c>
      <c r="BO4" s="381"/>
      <c r="BP4" s="381"/>
      <c r="BQ4" s="381"/>
      <c r="BR4" s="381"/>
      <c r="BS4" s="381"/>
      <c r="BT4" s="381"/>
      <c r="BU4" s="382"/>
      <c r="BV4" s="380">
        <v>11002031</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10.1</v>
      </c>
      <c r="CU4" s="558"/>
      <c r="CV4" s="558"/>
      <c r="CW4" s="558"/>
      <c r="CX4" s="558"/>
      <c r="CY4" s="558"/>
      <c r="CZ4" s="558"/>
      <c r="DA4" s="559"/>
      <c r="DB4" s="557">
        <v>9.8000000000000007</v>
      </c>
      <c r="DC4" s="558"/>
      <c r="DD4" s="558"/>
      <c r="DE4" s="558"/>
      <c r="DF4" s="558"/>
      <c r="DG4" s="558"/>
      <c r="DH4" s="558"/>
      <c r="DI4" s="559"/>
      <c r="DJ4" s="139"/>
      <c r="DK4" s="139"/>
      <c r="DL4" s="139"/>
      <c r="DM4" s="139"/>
      <c r="DN4" s="139"/>
      <c r="DO4" s="139"/>
    </row>
    <row r="5" spans="1:119" ht="18.75" customHeight="1">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10575320</v>
      </c>
      <c r="BO5" s="386"/>
      <c r="BP5" s="386"/>
      <c r="BQ5" s="386"/>
      <c r="BR5" s="386"/>
      <c r="BS5" s="386"/>
      <c r="BT5" s="386"/>
      <c r="BU5" s="387"/>
      <c r="BV5" s="385">
        <v>10287390</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96.5</v>
      </c>
      <c r="CU5" s="356"/>
      <c r="CV5" s="356"/>
      <c r="CW5" s="356"/>
      <c r="CX5" s="356"/>
      <c r="CY5" s="356"/>
      <c r="CZ5" s="356"/>
      <c r="DA5" s="357"/>
      <c r="DB5" s="355">
        <v>88.2</v>
      </c>
      <c r="DC5" s="356"/>
      <c r="DD5" s="356"/>
      <c r="DE5" s="356"/>
      <c r="DF5" s="356"/>
      <c r="DG5" s="356"/>
      <c r="DH5" s="356"/>
      <c r="DI5" s="357"/>
      <c r="DJ5" s="139"/>
      <c r="DK5" s="139"/>
      <c r="DL5" s="139"/>
      <c r="DM5" s="139"/>
      <c r="DN5" s="139"/>
      <c r="DO5" s="139"/>
    </row>
    <row r="6" spans="1:119" ht="18.75" customHeight="1">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920283</v>
      </c>
      <c r="BO6" s="386"/>
      <c r="BP6" s="386"/>
      <c r="BQ6" s="386"/>
      <c r="BR6" s="386"/>
      <c r="BS6" s="386"/>
      <c r="BT6" s="386"/>
      <c r="BU6" s="387"/>
      <c r="BV6" s="385">
        <v>714641</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102.4</v>
      </c>
      <c r="CU6" s="532"/>
      <c r="CV6" s="532"/>
      <c r="CW6" s="532"/>
      <c r="CX6" s="532"/>
      <c r="CY6" s="532"/>
      <c r="CZ6" s="532"/>
      <c r="DA6" s="533"/>
      <c r="DB6" s="531">
        <v>94.6</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245587</v>
      </c>
      <c r="BO7" s="386"/>
      <c r="BP7" s="386"/>
      <c r="BQ7" s="386"/>
      <c r="BR7" s="386"/>
      <c r="BS7" s="386"/>
      <c r="BT7" s="386"/>
      <c r="BU7" s="387"/>
      <c r="BV7" s="385">
        <v>63372</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6697859</v>
      </c>
      <c r="CU7" s="386"/>
      <c r="CV7" s="386"/>
      <c r="CW7" s="386"/>
      <c r="CX7" s="386"/>
      <c r="CY7" s="386"/>
      <c r="CZ7" s="386"/>
      <c r="DA7" s="387"/>
      <c r="DB7" s="385">
        <v>6618195</v>
      </c>
      <c r="DC7" s="386"/>
      <c r="DD7" s="386"/>
      <c r="DE7" s="386"/>
      <c r="DF7" s="386"/>
      <c r="DG7" s="386"/>
      <c r="DH7" s="386"/>
      <c r="DI7" s="387"/>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674696</v>
      </c>
      <c r="BO8" s="386"/>
      <c r="BP8" s="386"/>
      <c r="BQ8" s="386"/>
      <c r="BR8" s="386"/>
      <c r="BS8" s="386"/>
      <c r="BT8" s="386"/>
      <c r="BU8" s="387"/>
      <c r="BV8" s="385">
        <v>651269</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0.89</v>
      </c>
      <c r="CU8" s="495"/>
      <c r="CV8" s="495"/>
      <c r="CW8" s="495"/>
      <c r="CX8" s="495"/>
      <c r="CY8" s="495"/>
      <c r="CZ8" s="495"/>
      <c r="DA8" s="496"/>
      <c r="DB8" s="494">
        <v>0.88</v>
      </c>
      <c r="DC8" s="495"/>
      <c r="DD8" s="495"/>
      <c r="DE8" s="495"/>
      <c r="DF8" s="495"/>
      <c r="DG8" s="495"/>
      <c r="DH8" s="495"/>
      <c r="DI8" s="496"/>
      <c r="DJ8" s="139"/>
      <c r="DK8" s="139"/>
      <c r="DL8" s="139"/>
      <c r="DM8" s="139"/>
      <c r="DN8" s="139"/>
      <c r="DO8" s="139"/>
    </row>
    <row r="9" spans="1:119" ht="18.75" customHeight="1" thickBot="1">
      <c r="A9" s="140"/>
      <c r="B9" s="520" t="s">
        <v>96</v>
      </c>
      <c r="C9" s="521"/>
      <c r="D9" s="521"/>
      <c r="E9" s="521"/>
      <c r="F9" s="521"/>
      <c r="G9" s="521"/>
      <c r="H9" s="521"/>
      <c r="I9" s="521"/>
      <c r="J9" s="521"/>
      <c r="K9" s="448"/>
      <c r="L9" s="522" t="s">
        <v>97</v>
      </c>
      <c r="M9" s="523"/>
      <c r="N9" s="523"/>
      <c r="O9" s="523"/>
      <c r="P9" s="523"/>
      <c r="Q9" s="524"/>
      <c r="R9" s="525">
        <v>33739</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78</v>
      </c>
      <c r="AV9" s="443"/>
      <c r="AW9" s="443"/>
      <c r="AX9" s="443"/>
      <c r="AY9" s="365" t="s">
        <v>100</v>
      </c>
      <c r="AZ9" s="366"/>
      <c r="BA9" s="366"/>
      <c r="BB9" s="366"/>
      <c r="BC9" s="366"/>
      <c r="BD9" s="366"/>
      <c r="BE9" s="366"/>
      <c r="BF9" s="366"/>
      <c r="BG9" s="366"/>
      <c r="BH9" s="366"/>
      <c r="BI9" s="366"/>
      <c r="BJ9" s="366"/>
      <c r="BK9" s="366"/>
      <c r="BL9" s="366"/>
      <c r="BM9" s="367"/>
      <c r="BN9" s="385">
        <v>23427</v>
      </c>
      <c r="BO9" s="386"/>
      <c r="BP9" s="386"/>
      <c r="BQ9" s="386"/>
      <c r="BR9" s="386"/>
      <c r="BS9" s="386"/>
      <c r="BT9" s="386"/>
      <c r="BU9" s="387"/>
      <c r="BV9" s="385">
        <v>-99646</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9.1</v>
      </c>
      <c r="CU9" s="356"/>
      <c r="CV9" s="356"/>
      <c r="CW9" s="356"/>
      <c r="CX9" s="356"/>
      <c r="CY9" s="356"/>
      <c r="CZ9" s="356"/>
      <c r="DA9" s="357"/>
      <c r="DB9" s="355">
        <v>9.1999999999999993</v>
      </c>
      <c r="DC9" s="356"/>
      <c r="DD9" s="356"/>
      <c r="DE9" s="356"/>
      <c r="DF9" s="356"/>
      <c r="DG9" s="356"/>
      <c r="DH9" s="356"/>
      <c r="DI9" s="357"/>
      <c r="DJ9" s="139"/>
      <c r="DK9" s="139"/>
      <c r="DL9" s="139"/>
      <c r="DM9" s="139"/>
      <c r="DN9" s="139"/>
      <c r="DO9" s="139"/>
    </row>
    <row r="10" spans="1:119" ht="18.75" customHeight="1" thickBot="1">
      <c r="A10" s="140"/>
      <c r="B10" s="520"/>
      <c r="C10" s="521"/>
      <c r="D10" s="521"/>
      <c r="E10" s="521"/>
      <c r="F10" s="521"/>
      <c r="G10" s="521"/>
      <c r="H10" s="521"/>
      <c r="I10" s="521"/>
      <c r="J10" s="521"/>
      <c r="K10" s="448"/>
      <c r="L10" s="358" t="s">
        <v>102</v>
      </c>
      <c r="M10" s="359"/>
      <c r="N10" s="359"/>
      <c r="O10" s="359"/>
      <c r="P10" s="359"/>
      <c r="Q10" s="360"/>
      <c r="R10" s="361">
        <v>33183</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9211</v>
      </c>
      <c r="BO10" s="386"/>
      <c r="BP10" s="386"/>
      <c r="BQ10" s="386"/>
      <c r="BR10" s="386"/>
      <c r="BS10" s="386"/>
      <c r="BT10" s="386"/>
      <c r="BU10" s="387"/>
      <c r="BV10" s="385">
        <v>14536</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78</v>
      </c>
      <c r="AV11" s="443"/>
      <c r="AW11" s="443"/>
      <c r="AX11" s="443"/>
      <c r="AY11" s="365" t="s">
        <v>110</v>
      </c>
      <c r="AZ11" s="366"/>
      <c r="BA11" s="366"/>
      <c r="BB11" s="366"/>
      <c r="BC11" s="366"/>
      <c r="BD11" s="366"/>
      <c r="BE11" s="366"/>
      <c r="BF11" s="366"/>
      <c r="BG11" s="366"/>
      <c r="BH11" s="366"/>
      <c r="BI11" s="366"/>
      <c r="BJ11" s="366"/>
      <c r="BK11" s="366"/>
      <c r="BL11" s="366"/>
      <c r="BM11" s="367"/>
      <c r="BN11" s="385" t="s">
        <v>111</v>
      </c>
      <c r="BO11" s="386"/>
      <c r="BP11" s="386"/>
      <c r="BQ11" s="386"/>
      <c r="BR11" s="386"/>
      <c r="BS11" s="386"/>
      <c r="BT11" s="386"/>
      <c r="BU11" s="387"/>
      <c r="BV11" s="385">
        <v>218</v>
      </c>
      <c r="BW11" s="386"/>
      <c r="BX11" s="386"/>
      <c r="BY11" s="386"/>
      <c r="BZ11" s="386"/>
      <c r="CA11" s="386"/>
      <c r="CB11" s="386"/>
      <c r="CC11" s="387"/>
      <c r="CD11" s="394" t="s">
        <v>112</v>
      </c>
      <c r="CE11" s="395"/>
      <c r="CF11" s="395"/>
      <c r="CG11" s="395"/>
      <c r="CH11" s="395"/>
      <c r="CI11" s="395"/>
      <c r="CJ11" s="395"/>
      <c r="CK11" s="395"/>
      <c r="CL11" s="395"/>
      <c r="CM11" s="395"/>
      <c r="CN11" s="395"/>
      <c r="CO11" s="395"/>
      <c r="CP11" s="395"/>
      <c r="CQ11" s="395"/>
      <c r="CR11" s="395"/>
      <c r="CS11" s="396"/>
      <c r="CT11" s="494" t="s">
        <v>111</v>
      </c>
      <c r="CU11" s="495"/>
      <c r="CV11" s="495"/>
      <c r="CW11" s="495"/>
      <c r="CX11" s="495"/>
      <c r="CY11" s="495"/>
      <c r="CZ11" s="495"/>
      <c r="DA11" s="496"/>
      <c r="DB11" s="494" t="s">
        <v>111</v>
      </c>
      <c r="DC11" s="495"/>
      <c r="DD11" s="495"/>
      <c r="DE11" s="495"/>
      <c r="DF11" s="495"/>
      <c r="DG11" s="495"/>
      <c r="DH11" s="495"/>
      <c r="DI11" s="496"/>
      <c r="DJ11" s="139"/>
      <c r="DK11" s="139"/>
      <c r="DL11" s="139"/>
      <c r="DM11" s="139"/>
      <c r="DN11" s="139"/>
      <c r="DO11" s="139"/>
    </row>
    <row r="12" spans="1:119" ht="18.75" customHeight="1">
      <c r="A12" s="140"/>
      <c r="B12" s="497" t="s">
        <v>113</v>
      </c>
      <c r="C12" s="498"/>
      <c r="D12" s="498"/>
      <c r="E12" s="498"/>
      <c r="F12" s="498"/>
      <c r="G12" s="498"/>
      <c r="H12" s="498"/>
      <c r="I12" s="498"/>
      <c r="J12" s="498"/>
      <c r="K12" s="499"/>
      <c r="L12" s="506" t="s">
        <v>114</v>
      </c>
      <c r="M12" s="507"/>
      <c r="N12" s="507"/>
      <c r="O12" s="507"/>
      <c r="P12" s="507"/>
      <c r="Q12" s="508"/>
      <c r="R12" s="509">
        <v>34711</v>
      </c>
      <c r="S12" s="510"/>
      <c r="T12" s="510"/>
      <c r="U12" s="510"/>
      <c r="V12" s="511"/>
      <c r="W12" s="512" t="s">
        <v>1</v>
      </c>
      <c r="X12" s="443"/>
      <c r="Y12" s="443"/>
      <c r="Z12" s="443"/>
      <c r="AA12" s="443"/>
      <c r="AB12" s="513"/>
      <c r="AC12" s="442" t="s">
        <v>115</v>
      </c>
      <c r="AD12" s="443"/>
      <c r="AE12" s="443"/>
      <c r="AF12" s="443"/>
      <c r="AG12" s="513"/>
      <c r="AH12" s="442" t="s">
        <v>116</v>
      </c>
      <c r="AI12" s="443"/>
      <c r="AJ12" s="443"/>
      <c r="AK12" s="443"/>
      <c r="AL12" s="514"/>
      <c r="AM12" s="454" t="s">
        <v>117</v>
      </c>
      <c r="AN12" s="359"/>
      <c r="AO12" s="359"/>
      <c r="AP12" s="359"/>
      <c r="AQ12" s="359"/>
      <c r="AR12" s="359"/>
      <c r="AS12" s="359"/>
      <c r="AT12" s="360"/>
      <c r="AU12" s="442" t="s">
        <v>118</v>
      </c>
      <c r="AV12" s="443"/>
      <c r="AW12" s="443"/>
      <c r="AX12" s="443"/>
      <c r="AY12" s="365" t="s">
        <v>119</v>
      </c>
      <c r="AZ12" s="366"/>
      <c r="BA12" s="366"/>
      <c r="BB12" s="366"/>
      <c r="BC12" s="366"/>
      <c r="BD12" s="366"/>
      <c r="BE12" s="366"/>
      <c r="BF12" s="366"/>
      <c r="BG12" s="366"/>
      <c r="BH12" s="366"/>
      <c r="BI12" s="366"/>
      <c r="BJ12" s="366"/>
      <c r="BK12" s="366"/>
      <c r="BL12" s="366"/>
      <c r="BM12" s="367"/>
      <c r="BN12" s="385">
        <v>1396926</v>
      </c>
      <c r="BO12" s="386"/>
      <c r="BP12" s="386"/>
      <c r="BQ12" s="386"/>
      <c r="BR12" s="386"/>
      <c r="BS12" s="386"/>
      <c r="BT12" s="386"/>
      <c r="BU12" s="387"/>
      <c r="BV12" s="385">
        <v>559281</v>
      </c>
      <c r="BW12" s="386"/>
      <c r="BX12" s="386"/>
      <c r="BY12" s="386"/>
      <c r="BZ12" s="386"/>
      <c r="CA12" s="386"/>
      <c r="CB12" s="386"/>
      <c r="CC12" s="387"/>
      <c r="CD12" s="394" t="s">
        <v>120</v>
      </c>
      <c r="CE12" s="395"/>
      <c r="CF12" s="395"/>
      <c r="CG12" s="395"/>
      <c r="CH12" s="395"/>
      <c r="CI12" s="395"/>
      <c r="CJ12" s="395"/>
      <c r="CK12" s="395"/>
      <c r="CL12" s="395"/>
      <c r="CM12" s="395"/>
      <c r="CN12" s="395"/>
      <c r="CO12" s="395"/>
      <c r="CP12" s="395"/>
      <c r="CQ12" s="395"/>
      <c r="CR12" s="395"/>
      <c r="CS12" s="396"/>
      <c r="CT12" s="494" t="s">
        <v>121</v>
      </c>
      <c r="CU12" s="495"/>
      <c r="CV12" s="495"/>
      <c r="CW12" s="495"/>
      <c r="CX12" s="495"/>
      <c r="CY12" s="495"/>
      <c r="CZ12" s="495"/>
      <c r="DA12" s="496"/>
      <c r="DB12" s="494" t="s">
        <v>121</v>
      </c>
      <c r="DC12" s="495"/>
      <c r="DD12" s="495"/>
      <c r="DE12" s="495"/>
      <c r="DF12" s="495"/>
      <c r="DG12" s="495"/>
      <c r="DH12" s="495"/>
      <c r="DI12" s="496"/>
      <c r="DJ12" s="139"/>
      <c r="DK12" s="139"/>
      <c r="DL12" s="139"/>
      <c r="DM12" s="139"/>
      <c r="DN12" s="139"/>
      <c r="DO12" s="139"/>
    </row>
    <row r="13" spans="1:119" ht="18.75" customHeight="1">
      <c r="A13" s="140"/>
      <c r="B13" s="500"/>
      <c r="C13" s="501"/>
      <c r="D13" s="501"/>
      <c r="E13" s="501"/>
      <c r="F13" s="501"/>
      <c r="G13" s="501"/>
      <c r="H13" s="501"/>
      <c r="I13" s="501"/>
      <c r="J13" s="501"/>
      <c r="K13" s="502"/>
      <c r="L13" s="150"/>
      <c r="M13" s="483" t="s">
        <v>122</v>
      </c>
      <c r="N13" s="484"/>
      <c r="O13" s="484"/>
      <c r="P13" s="484"/>
      <c r="Q13" s="485"/>
      <c r="R13" s="486">
        <v>34300</v>
      </c>
      <c r="S13" s="487"/>
      <c r="T13" s="487"/>
      <c r="U13" s="487"/>
      <c r="V13" s="488"/>
      <c r="W13" s="474" t="s">
        <v>123</v>
      </c>
      <c r="X13" s="398"/>
      <c r="Y13" s="398"/>
      <c r="Z13" s="398"/>
      <c r="AA13" s="398"/>
      <c r="AB13" s="399"/>
      <c r="AC13" s="361">
        <v>91</v>
      </c>
      <c r="AD13" s="362"/>
      <c r="AE13" s="362"/>
      <c r="AF13" s="362"/>
      <c r="AG13" s="363"/>
      <c r="AH13" s="361">
        <v>83</v>
      </c>
      <c r="AI13" s="362"/>
      <c r="AJ13" s="362"/>
      <c r="AK13" s="362"/>
      <c r="AL13" s="364"/>
      <c r="AM13" s="454" t="s">
        <v>124</v>
      </c>
      <c r="AN13" s="359"/>
      <c r="AO13" s="359"/>
      <c r="AP13" s="359"/>
      <c r="AQ13" s="359"/>
      <c r="AR13" s="359"/>
      <c r="AS13" s="359"/>
      <c r="AT13" s="360"/>
      <c r="AU13" s="442" t="s">
        <v>118</v>
      </c>
      <c r="AV13" s="443"/>
      <c r="AW13" s="443"/>
      <c r="AX13" s="443"/>
      <c r="AY13" s="365" t="s">
        <v>125</v>
      </c>
      <c r="AZ13" s="366"/>
      <c r="BA13" s="366"/>
      <c r="BB13" s="366"/>
      <c r="BC13" s="366"/>
      <c r="BD13" s="366"/>
      <c r="BE13" s="366"/>
      <c r="BF13" s="366"/>
      <c r="BG13" s="366"/>
      <c r="BH13" s="366"/>
      <c r="BI13" s="366"/>
      <c r="BJ13" s="366"/>
      <c r="BK13" s="366"/>
      <c r="BL13" s="366"/>
      <c r="BM13" s="367"/>
      <c r="BN13" s="385">
        <v>-1364288</v>
      </c>
      <c r="BO13" s="386"/>
      <c r="BP13" s="386"/>
      <c r="BQ13" s="386"/>
      <c r="BR13" s="386"/>
      <c r="BS13" s="386"/>
      <c r="BT13" s="386"/>
      <c r="BU13" s="387"/>
      <c r="BV13" s="385">
        <v>-644173</v>
      </c>
      <c r="BW13" s="386"/>
      <c r="BX13" s="386"/>
      <c r="BY13" s="386"/>
      <c r="BZ13" s="386"/>
      <c r="CA13" s="386"/>
      <c r="CB13" s="386"/>
      <c r="CC13" s="387"/>
      <c r="CD13" s="394" t="s">
        <v>126</v>
      </c>
      <c r="CE13" s="395"/>
      <c r="CF13" s="395"/>
      <c r="CG13" s="395"/>
      <c r="CH13" s="395"/>
      <c r="CI13" s="395"/>
      <c r="CJ13" s="395"/>
      <c r="CK13" s="395"/>
      <c r="CL13" s="395"/>
      <c r="CM13" s="395"/>
      <c r="CN13" s="395"/>
      <c r="CO13" s="395"/>
      <c r="CP13" s="395"/>
      <c r="CQ13" s="395"/>
      <c r="CR13" s="395"/>
      <c r="CS13" s="396"/>
      <c r="CT13" s="355">
        <v>0.4</v>
      </c>
      <c r="CU13" s="356"/>
      <c r="CV13" s="356"/>
      <c r="CW13" s="356"/>
      <c r="CX13" s="356"/>
      <c r="CY13" s="356"/>
      <c r="CZ13" s="356"/>
      <c r="DA13" s="357"/>
      <c r="DB13" s="355">
        <v>1.4</v>
      </c>
      <c r="DC13" s="356"/>
      <c r="DD13" s="356"/>
      <c r="DE13" s="356"/>
      <c r="DF13" s="356"/>
      <c r="DG13" s="356"/>
      <c r="DH13" s="356"/>
      <c r="DI13" s="357"/>
      <c r="DJ13" s="139"/>
      <c r="DK13" s="139"/>
      <c r="DL13" s="139"/>
      <c r="DM13" s="139"/>
      <c r="DN13" s="139"/>
      <c r="DO13" s="139"/>
    </row>
    <row r="14" spans="1:119" ht="18.75" customHeight="1" thickBot="1">
      <c r="A14" s="140"/>
      <c r="B14" s="500"/>
      <c r="C14" s="501"/>
      <c r="D14" s="501"/>
      <c r="E14" s="501"/>
      <c r="F14" s="501"/>
      <c r="G14" s="501"/>
      <c r="H14" s="501"/>
      <c r="I14" s="501"/>
      <c r="J14" s="501"/>
      <c r="K14" s="502"/>
      <c r="L14" s="476" t="s">
        <v>127</v>
      </c>
      <c r="M14" s="515"/>
      <c r="N14" s="515"/>
      <c r="O14" s="515"/>
      <c r="P14" s="515"/>
      <c r="Q14" s="516"/>
      <c r="R14" s="486">
        <v>34732</v>
      </c>
      <c r="S14" s="487"/>
      <c r="T14" s="487"/>
      <c r="U14" s="487"/>
      <c r="V14" s="488"/>
      <c r="W14" s="489"/>
      <c r="X14" s="401"/>
      <c r="Y14" s="401"/>
      <c r="Z14" s="401"/>
      <c r="AA14" s="401"/>
      <c r="AB14" s="402"/>
      <c r="AC14" s="479">
        <v>0.6</v>
      </c>
      <c r="AD14" s="480"/>
      <c r="AE14" s="480"/>
      <c r="AF14" s="480"/>
      <c r="AG14" s="481"/>
      <c r="AH14" s="479">
        <v>0.6</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128</v>
      </c>
      <c r="CE14" s="392"/>
      <c r="CF14" s="392"/>
      <c r="CG14" s="392"/>
      <c r="CH14" s="392"/>
      <c r="CI14" s="392"/>
      <c r="CJ14" s="392"/>
      <c r="CK14" s="392"/>
      <c r="CL14" s="392"/>
      <c r="CM14" s="392"/>
      <c r="CN14" s="392"/>
      <c r="CO14" s="392"/>
      <c r="CP14" s="392"/>
      <c r="CQ14" s="392"/>
      <c r="CR14" s="392"/>
      <c r="CS14" s="393"/>
      <c r="CT14" s="490" t="s">
        <v>121</v>
      </c>
      <c r="CU14" s="458"/>
      <c r="CV14" s="458"/>
      <c r="CW14" s="458"/>
      <c r="CX14" s="458"/>
      <c r="CY14" s="458"/>
      <c r="CZ14" s="458"/>
      <c r="DA14" s="459"/>
      <c r="DB14" s="490" t="s">
        <v>121</v>
      </c>
      <c r="DC14" s="458"/>
      <c r="DD14" s="458"/>
      <c r="DE14" s="458"/>
      <c r="DF14" s="458"/>
      <c r="DG14" s="458"/>
      <c r="DH14" s="458"/>
      <c r="DI14" s="459"/>
      <c r="DJ14" s="139"/>
      <c r="DK14" s="139"/>
      <c r="DL14" s="139"/>
      <c r="DM14" s="139"/>
      <c r="DN14" s="139"/>
      <c r="DO14" s="139"/>
    </row>
    <row r="15" spans="1:119" ht="18.75" customHeight="1">
      <c r="A15" s="140"/>
      <c r="B15" s="500"/>
      <c r="C15" s="501"/>
      <c r="D15" s="501"/>
      <c r="E15" s="501"/>
      <c r="F15" s="501"/>
      <c r="G15" s="501"/>
      <c r="H15" s="501"/>
      <c r="I15" s="501"/>
      <c r="J15" s="501"/>
      <c r="K15" s="502"/>
      <c r="L15" s="150"/>
      <c r="M15" s="483" t="s">
        <v>122</v>
      </c>
      <c r="N15" s="484"/>
      <c r="O15" s="484"/>
      <c r="P15" s="484"/>
      <c r="Q15" s="485"/>
      <c r="R15" s="486">
        <v>34360</v>
      </c>
      <c r="S15" s="487"/>
      <c r="T15" s="487"/>
      <c r="U15" s="487"/>
      <c r="V15" s="488"/>
      <c r="W15" s="474" t="s">
        <v>129</v>
      </c>
      <c r="X15" s="398"/>
      <c r="Y15" s="398"/>
      <c r="Z15" s="398"/>
      <c r="AA15" s="398"/>
      <c r="AB15" s="399"/>
      <c r="AC15" s="361">
        <v>5029</v>
      </c>
      <c r="AD15" s="362"/>
      <c r="AE15" s="362"/>
      <c r="AF15" s="362"/>
      <c r="AG15" s="363"/>
      <c r="AH15" s="361">
        <v>4938</v>
      </c>
      <c r="AI15" s="362"/>
      <c r="AJ15" s="362"/>
      <c r="AK15" s="362"/>
      <c r="AL15" s="364"/>
      <c r="AM15" s="454"/>
      <c r="AN15" s="359"/>
      <c r="AO15" s="359"/>
      <c r="AP15" s="359"/>
      <c r="AQ15" s="359"/>
      <c r="AR15" s="359"/>
      <c r="AS15" s="359"/>
      <c r="AT15" s="360"/>
      <c r="AU15" s="442"/>
      <c r="AV15" s="443"/>
      <c r="AW15" s="443"/>
      <c r="AX15" s="443"/>
      <c r="AY15" s="377" t="s">
        <v>130</v>
      </c>
      <c r="AZ15" s="378"/>
      <c r="BA15" s="378"/>
      <c r="BB15" s="378"/>
      <c r="BC15" s="378"/>
      <c r="BD15" s="378"/>
      <c r="BE15" s="378"/>
      <c r="BF15" s="378"/>
      <c r="BG15" s="378"/>
      <c r="BH15" s="378"/>
      <c r="BI15" s="378"/>
      <c r="BJ15" s="378"/>
      <c r="BK15" s="378"/>
      <c r="BL15" s="378"/>
      <c r="BM15" s="379"/>
      <c r="BN15" s="380">
        <v>4563212</v>
      </c>
      <c r="BO15" s="381"/>
      <c r="BP15" s="381"/>
      <c r="BQ15" s="381"/>
      <c r="BR15" s="381"/>
      <c r="BS15" s="381"/>
      <c r="BT15" s="381"/>
      <c r="BU15" s="382"/>
      <c r="BV15" s="380">
        <v>4336915</v>
      </c>
      <c r="BW15" s="381"/>
      <c r="BX15" s="381"/>
      <c r="BY15" s="381"/>
      <c r="BZ15" s="381"/>
      <c r="CA15" s="381"/>
      <c r="CB15" s="381"/>
      <c r="CC15" s="382"/>
      <c r="CD15" s="491" t="s">
        <v>131</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0"/>
      <c r="C16" s="501"/>
      <c r="D16" s="501"/>
      <c r="E16" s="501"/>
      <c r="F16" s="501"/>
      <c r="G16" s="501"/>
      <c r="H16" s="501"/>
      <c r="I16" s="501"/>
      <c r="J16" s="501"/>
      <c r="K16" s="502"/>
      <c r="L16" s="476" t="s">
        <v>132</v>
      </c>
      <c r="M16" s="477"/>
      <c r="N16" s="477"/>
      <c r="O16" s="477"/>
      <c r="P16" s="477"/>
      <c r="Q16" s="478"/>
      <c r="R16" s="471" t="s">
        <v>133</v>
      </c>
      <c r="S16" s="472"/>
      <c r="T16" s="472"/>
      <c r="U16" s="472"/>
      <c r="V16" s="473"/>
      <c r="W16" s="489"/>
      <c r="X16" s="401"/>
      <c r="Y16" s="401"/>
      <c r="Z16" s="401"/>
      <c r="AA16" s="401"/>
      <c r="AB16" s="402"/>
      <c r="AC16" s="479">
        <v>33.700000000000003</v>
      </c>
      <c r="AD16" s="480"/>
      <c r="AE16" s="480"/>
      <c r="AF16" s="480"/>
      <c r="AG16" s="481"/>
      <c r="AH16" s="479">
        <v>33.9</v>
      </c>
      <c r="AI16" s="480"/>
      <c r="AJ16" s="480"/>
      <c r="AK16" s="480"/>
      <c r="AL16" s="482"/>
      <c r="AM16" s="454"/>
      <c r="AN16" s="359"/>
      <c r="AO16" s="359"/>
      <c r="AP16" s="359"/>
      <c r="AQ16" s="359"/>
      <c r="AR16" s="359"/>
      <c r="AS16" s="359"/>
      <c r="AT16" s="360"/>
      <c r="AU16" s="442"/>
      <c r="AV16" s="443"/>
      <c r="AW16" s="443"/>
      <c r="AX16" s="443"/>
      <c r="AY16" s="365" t="s">
        <v>134</v>
      </c>
      <c r="AZ16" s="366"/>
      <c r="BA16" s="366"/>
      <c r="BB16" s="366"/>
      <c r="BC16" s="366"/>
      <c r="BD16" s="366"/>
      <c r="BE16" s="366"/>
      <c r="BF16" s="366"/>
      <c r="BG16" s="366"/>
      <c r="BH16" s="366"/>
      <c r="BI16" s="366"/>
      <c r="BJ16" s="366"/>
      <c r="BK16" s="366"/>
      <c r="BL16" s="366"/>
      <c r="BM16" s="367"/>
      <c r="BN16" s="385">
        <v>5050677</v>
      </c>
      <c r="BO16" s="386"/>
      <c r="BP16" s="386"/>
      <c r="BQ16" s="386"/>
      <c r="BR16" s="386"/>
      <c r="BS16" s="386"/>
      <c r="BT16" s="386"/>
      <c r="BU16" s="387"/>
      <c r="BV16" s="385">
        <v>4935021</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c r="A17" s="140"/>
      <c r="B17" s="503"/>
      <c r="C17" s="504"/>
      <c r="D17" s="504"/>
      <c r="E17" s="504"/>
      <c r="F17" s="504"/>
      <c r="G17" s="504"/>
      <c r="H17" s="504"/>
      <c r="I17" s="504"/>
      <c r="J17" s="504"/>
      <c r="K17" s="505"/>
      <c r="L17" s="155"/>
      <c r="M17" s="468" t="s">
        <v>135</v>
      </c>
      <c r="N17" s="469"/>
      <c r="O17" s="469"/>
      <c r="P17" s="469"/>
      <c r="Q17" s="470"/>
      <c r="R17" s="471" t="s">
        <v>136</v>
      </c>
      <c r="S17" s="472"/>
      <c r="T17" s="472"/>
      <c r="U17" s="472"/>
      <c r="V17" s="473"/>
      <c r="W17" s="474" t="s">
        <v>137</v>
      </c>
      <c r="X17" s="398"/>
      <c r="Y17" s="398"/>
      <c r="Z17" s="398"/>
      <c r="AA17" s="398"/>
      <c r="AB17" s="399"/>
      <c r="AC17" s="361">
        <v>9809</v>
      </c>
      <c r="AD17" s="362"/>
      <c r="AE17" s="362"/>
      <c r="AF17" s="362"/>
      <c r="AG17" s="363"/>
      <c r="AH17" s="361">
        <v>9563</v>
      </c>
      <c r="AI17" s="362"/>
      <c r="AJ17" s="362"/>
      <c r="AK17" s="362"/>
      <c r="AL17" s="364"/>
      <c r="AM17" s="454"/>
      <c r="AN17" s="359"/>
      <c r="AO17" s="359"/>
      <c r="AP17" s="359"/>
      <c r="AQ17" s="359"/>
      <c r="AR17" s="359"/>
      <c r="AS17" s="359"/>
      <c r="AT17" s="360"/>
      <c r="AU17" s="442"/>
      <c r="AV17" s="443"/>
      <c r="AW17" s="443"/>
      <c r="AX17" s="443"/>
      <c r="AY17" s="365" t="s">
        <v>138</v>
      </c>
      <c r="AZ17" s="366"/>
      <c r="BA17" s="366"/>
      <c r="BB17" s="366"/>
      <c r="BC17" s="366"/>
      <c r="BD17" s="366"/>
      <c r="BE17" s="366"/>
      <c r="BF17" s="366"/>
      <c r="BG17" s="366"/>
      <c r="BH17" s="366"/>
      <c r="BI17" s="366"/>
      <c r="BJ17" s="366"/>
      <c r="BK17" s="366"/>
      <c r="BL17" s="366"/>
      <c r="BM17" s="367"/>
      <c r="BN17" s="385">
        <v>5838476</v>
      </c>
      <c r="BO17" s="386"/>
      <c r="BP17" s="386"/>
      <c r="BQ17" s="386"/>
      <c r="BR17" s="386"/>
      <c r="BS17" s="386"/>
      <c r="BT17" s="386"/>
      <c r="BU17" s="387"/>
      <c r="BV17" s="385">
        <v>5542783</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c r="A18" s="140"/>
      <c r="B18" s="447" t="s">
        <v>139</v>
      </c>
      <c r="C18" s="448"/>
      <c r="D18" s="448"/>
      <c r="E18" s="449"/>
      <c r="F18" s="449"/>
      <c r="G18" s="449"/>
      <c r="H18" s="449"/>
      <c r="I18" s="449"/>
      <c r="J18" s="449"/>
      <c r="K18" s="449"/>
      <c r="L18" s="450">
        <v>9.1300000000000008</v>
      </c>
      <c r="M18" s="450"/>
      <c r="N18" s="450"/>
      <c r="O18" s="450"/>
      <c r="P18" s="450"/>
      <c r="Q18" s="450"/>
      <c r="R18" s="451"/>
      <c r="S18" s="451"/>
      <c r="T18" s="451"/>
      <c r="U18" s="451"/>
      <c r="V18" s="452"/>
      <c r="W18" s="466"/>
      <c r="X18" s="467"/>
      <c r="Y18" s="467"/>
      <c r="Z18" s="467"/>
      <c r="AA18" s="467"/>
      <c r="AB18" s="475"/>
      <c r="AC18" s="349">
        <v>65.7</v>
      </c>
      <c r="AD18" s="350"/>
      <c r="AE18" s="350"/>
      <c r="AF18" s="350"/>
      <c r="AG18" s="453"/>
      <c r="AH18" s="349">
        <v>65.599999999999994</v>
      </c>
      <c r="AI18" s="350"/>
      <c r="AJ18" s="350"/>
      <c r="AK18" s="350"/>
      <c r="AL18" s="351"/>
      <c r="AM18" s="454"/>
      <c r="AN18" s="359"/>
      <c r="AO18" s="359"/>
      <c r="AP18" s="359"/>
      <c r="AQ18" s="359"/>
      <c r="AR18" s="359"/>
      <c r="AS18" s="359"/>
      <c r="AT18" s="360"/>
      <c r="AU18" s="442"/>
      <c r="AV18" s="443"/>
      <c r="AW18" s="443"/>
      <c r="AX18" s="443"/>
      <c r="AY18" s="365" t="s">
        <v>140</v>
      </c>
      <c r="AZ18" s="366"/>
      <c r="BA18" s="366"/>
      <c r="BB18" s="366"/>
      <c r="BC18" s="366"/>
      <c r="BD18" s="366"/>
      <c r="BE18" s="366"/>
      <c r="BF18" s="366"/>
      <c r="BG18" s="366"/>
      <c r="BH18" s="366"/>
      <c r="BI18" s="366"/>
      <c r="BJ18" s="366"/>
      <c r="BK18" s="366"/>
      <c r="BL18" s="366"/>
      <c r="BM18" s="367"/>
      <c r="BN18" s="385">
        <v>6300792</v>
      </c>
      <c r="BO18" s="386"/>
      <c r="BP18" s="386"/>
      <c r="BQ18" s="386"/>
      <c r="BR18" s="386"/>
      <c r="BS18" s="386"/>
      <c r="BT18" s="386"/>
      <c r="BU18" s="387"/>
      <c r="BV18" s="385">
        <v>6189264</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c r="A19" s="140"/>
      <c r="B19" s="447" t="s">
        <v>141</v>
      </c>
      <c r="C19" s="448"/>
      <c r="D19" s="448"/>
      <c r="E19" s="449"/>
      <c r="F19" s="449"/>
      <c r="G19" s="449"/>
      <c r="H19" s="449"/>
      <c r="I19" s="449"/>
      <c r="J19" s="449"/>
      <c r="K19" s="449"/>
      <c r="L19" s="455">
        <v>3695</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142</v>
      </c>
      <c r="AZ19" s="366"/>
      <c r="BA19" s="366"/>
      <c r="BB19" s="366"/>
      <c r="BC19" s="366"/>
      <c r="BD19" s="366"/>
      <c r="BE19" s="366"/>
      <c r="BF19" s="366"/>
      <c r="BG19" s="366"/>
      <c r="BH19" s="366"/>
      <c r="BI19" s="366"/>
      <c r="BJ19" s="366"/>
      <c r="BK19" s="366"/>
      <c r="BL19" s="366"/>
      <c r="BM19" s="367"/>
      <c r="BN19" s="385">
        <v>8764531</v>
      </c>
      <c r="BO19" s="386"/>
      <c r="BP19" s="386"/>
      <c r="BQ19" s="386"/>
      <c r="BR19" s="386"/>
      <c r="BS19" s="386"/>
      <c r="BT19" s="386"/>
      <c r="BU19" s="387"/>
      <c r="BV19" s="385">
        <v>8488688</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c r="A20" s="140"/>
      <c r="B20" s="447" t="s">
        <v>143</v>
      </c>
      <c r="C20" s="448"/>
      <c r="D20" s="448"/>
      <c r="E20" s="449"/>
      <c r="F20" s="449"/>
      <c r="G20" s="449"/>
      <c r="H20" s="449"/>
      <c r="I20" s="449"/>
      <c r="J20" s="449"/>
      <c r="K20" s="449"/>
      <c r="L20" s="455">
        <v>13258</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c r="A21" s="140"/>
      <c r="B21" s="444" t="s">
        <v>144</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c r="A22" s="140"/>
      <c r="B22" s="414" t="s">
        <v>145</v>
      </c>
      <c r="C22" s="415"/>
      <c r="D22" s="416"/>
      <c r="E22" s="423" t="s">
        <v>1</v>
      </c>
      <c r="F22" s="398"/>
      <c r="G22" s="398"/>
      <c r="H22" s="398"/>
      <c r="I22" s="398"/>
      <c r="J22" s="398"/>
      <c r="K22" s="399"/>
      <c r="L22" s="423" t="s">
        <v>146</v>
      </c>
      <c r="M22" s="398"/>
      <c r="N22" s="398"/>
      <c r="O22" s="398"/>
      <c r="P22" s="399"/>
      <c r="Q22" s="408" t="s">
        <v>147</v>
      </c>
      <c r="R22" s="409"/>
      <c r="S22" s="409"/>
      <c r="T22" s="409"/>
      <c r="U22" s="409"/>
      <c r="V22" s="424"/>
      <c r="W22" s="426" t="s">
        <v>148</v>
      </c>
      <c r="X22" s="415"/>
      <c r="Y22" s="416"/>
      <c r="Z22" s="423" t="s">
        <v>1</v>
      </c>
      <c r="AA22" s="398"/>
      <c r="AB22" s="398"/>
      <c r="AC22" s="398"/>
      <c r="AD22" s="398"/>
      <c r="AE22" s="398"/>
      <c r="AF22" s="398"/>
      <c r="AG22" s="399"/>
      <c r="AH22" s="397" t="s">
        <v>149</v>
      </c>
      <c r="AI22" s="398"/>
      <c r="AJ22" s="398"/>
      <c r="AK22" s="398"/>
      <c r="AL22" s="399"/>
      <c r="AM22" s="397" t="s">
        <v>150</v>
      </c>
      <c r="AN22" s="403"/>
      <c r="AO22" s="403"/>
      <c r="AP22" s="403"/>
      <c r="AQ22" s="403"/>
      <c r="AR22" s="404"/>
      <c r="AS22" s="408" t="s">
        <v>147</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151</v>
      </c>
      <c r="AZ23" s="378"/>
      <c r="BA23" s="378"/>
      <c r="BB23" s="378"/>
      <c r="BC23" s="378"/>
      <c r="BD23" s="378"/>
      <c r="BE23" s="378"/>
      <c r="BF23" s="378"/>
      <c r="BG23" s="378"/>
      <c r="BH23" s="378"/>
      <c r="BI23" s="378"/>
      <c r="BJ23" s="378"/>
      <c r="BK23" s="378"/>
      <c r="BL23" s="378"/>
      <c r="BM23" s="379"/>
      <c r="BN23" s="385">
        <v>8228678</v>
      </c>
      <c r="BO23" s="386"/>
      <c r="BP23" s="386"/>
      <c r="BQ23" s="386"/>
      <c r="BR23" s="386"/>
      <c r="BS23" s="386"/>
      <c r="BT23" s="386"/>
      <c r="BU23" s="387"/>
      <c r="BV23" s="385">
        <v>8180517</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c r="A24" s="140"/>
      <c r="B24" s="417"/>
      <c r="C24" s="418"/>
      <c r="D24" s="419"/>
      <c r="E24" s="358" t="s">
        <v>152</v>
      </c>
      <c r="F24" s="359"/>
      <c r="G24" s="359"/>
      <c r="H24" s="359"/>
      <c r="I24" s="359"/>
      <c r="J24" s="359"/>
      <c r="K24" s="360"/>
      <c r="L24" s="361">
        <v>1</v>
      </c>
      <c r="M24" s="362"/>
      <c r="N24" s="362"/>
      <c r="O24" s="362"/>
      <c r="P24" s="363"/>
      <c r="Q24" s="361">
        <v>9200</v>
      </c>
      <c r="R24" s="362"/>
      <c r="S24" s="362"/>
      <c r="T24" s="362"/>
      <c r="U24" s="362"/>
      <c r="V24" s="363"/>
      <c r="W24" s="427"/>
      <c r="X24" s="418"/>
      <c r="Y24" s="419"/>
      <c r="Z24" s="358" t="s">
        <v>153</v>
      </c>
      <c r="AA24" s="359"/>
      <c r="AB24" s="359"/>
      <c r="AC24" s="359"/>
      <c r="AD24" s="359"/>
      <c r="AE24" s="359"/>
      <c r="AF24" s="359"/>
      <c r="AG24" s="360"/>
      <c r="AH24" s="361">
        <v>138</v>
      </c>
      <c r="AI24" s="362"/>
      <c r="AJ24" s="362"/>
      <c r="AK24" s="362"/>
      <c r="AL24" s="363"/>
      <c r="AM24" s="361">
        <v>405030</v>
      </c>
      <c r="AN24" s="362"/>
      <c r="AO24" s="362"/>
      <c r="AP24" s="362"/>
      <c r="AQ24" s="362"/>
      <c r="AR24" s="363"/>
      <c r="AS24" s="361">
        <v>2935</v>
      </c>
      <c r="AT24" s="362"/>
      <c r="AU24" s="362"/>
      <c r="AV24" s="362"/>
      <c r="AW24" s="362"/>
      <c r="AX24" s="364"/>
      <c r="AY24" s="352" t="s">
        <v>154</v>
      </c>
      <c r="AZ24" s="353"/>
      <c r="BA24" s="353"/>
      <c r="BB24" s="353"/>
      <c r="BC24" s="353"/>
      <c r="BD24" s="353"/>
      <c r="BE24" s="353"/>
      <c r="BF24" s="353"/>
      <c r="BG24" s="353"/>
      <c r="BH24" s="353"/>
      <c r="BI24" s="353"/>
      <c r="BJ24" s="353"/>
      <c r="BK24" s="353"/>
      <c r="BL24" s="353"/>
      <c r="BM24" s="354"/>
      <c r="BN24" s="385">
        <v>6783661</v>
      </c>
      <c r="BO24" s="386"/>
      <c r="BP24" s="386"/>
      <c r="BQ24" s="386"/>
      <c r="BR24" s="386"/>
      <c r="BS24" s="386"/>
      <c r="BT24" s="386"/>
      <c r="BU24" s="387"/>
      <c r="BV24" s="385">
        <v>6961022</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c r="A25" s="140"/>
      <c r="B25" s="417"/>
      <c r="C25" s="418"/>
      <c r="D25" s="419"/>
      <c r="E25" s="358" t="s">
        <v>155</v>
      </c>
      <c r="F25" s="359"/>
      <c r="G25" s="359"/>
      <c r="H25" s="359"/>
      <c r="I25" s="359"/>
      <c r="J25" s="359"/>
      <c r="K25" s="360"/>
      <c r="L25" s="361">
        <v>1</v>
      </c>
      <c r="M25" s="362"/>
      <c r="N25" s="362"/>
      <c r="O25" s="362"/>
      <c r="P25" s="363"/>
      <c r="Q25" s="361">
        <v>7600</v>
      </c>
      <c r="R25" s="362"/>
      <c r="S25" s="362"/>
      <c r="T25" s="362"/>
      <c r="U25" s="362"/>
      <c r="V25" s="363"/>
      <c r="W25" s="427"/>
      <c r="X25" s="418"/>
      <c r="Y25" s="419"/>
      <c r="Z25" s="358" t="s">
        <v>156</v>
      </c>
      <c r="AA25" s="359"/>
      <c r="AB25" s="359"/>
      <c r="AC25" s="359"/>
      <c r="AD25" s="359"/>
      <c r="AE25" s="359"/>
      <c r="AF25" s="359"/>
      <c r="AG25" s="360"/>
      <c r="AH25" s="361" t="s">
        <v>121</v>
      </c>
      <c r="AI25" s="362"/>
      <c r="AJ25" s="362"/>
      <c r="AK25" s="362"/>
      <c r="AL25" s="363"/>
      <c r="AM25" s="361" t="s">
        <v>121</v>
      </c>
      <c r="AN25" s="362"/>
      <c r="AO25" s="362"/>
      <c r="AP25" s="362"/>
      <c r="AQ25" s="362"/>
      <c r="AR25" s="363"/>
      <c r="AS25" s="361" t="s">
        <v>121</v>
      </c>
      <c r="AT25" s="362"/>
      <c r="AU25" s="362"/>
      <c r="AV25" s="362"/>
      <c r="AW25" s="362"/>
      <c r="AX25" s="364"/>
      <c r="AY25" s="377" t="s">
        <v>157</v>
      </c>
      <c r="AZ25" s="378"/>
      <c r="BA25" s="378"/>
      <c r="BB25" s="378"/>
      <c r="BC25" s="378"/>
      <c r="BD25" s="378"/>
      <c r="BE25" s="378"/>
      <c r="BF25" s="378"/>
      <c r="BG25" s="378"/>
      <c r="BH25" s="378"/>
      <c r="BI25" s="378"/>
      <c r="BJ25" s="378"/>
      <c r="BK25" s="378"/>
      <c r="BL25" s="378"/>
      <c r="BM25" s="379"/>
      <c r="BN25" s="380">
        <v>1158464</v>
      </c>
      <c r="BO25" s="381"/>
      <c r="BP25" s="381"/>
      <c r="BQ25" s="381"/>
      <c r="BR25" s="381"/>
      <c r="BS25" s="381"/>
      <c r="BT25" s="381"/>
      <c r="BU25" s="382"/>
      <c r="BV25" s="380">
        <v>1381665</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c r="A26" s="140"/>
      <c r="B26" s="417"/>
      <c r="C26" s="418"/>
      <c r="D26" s="419"/>
      <c r="E26" s="358" t="s">
        <v>158</v>
      </c>
      <c r="F26" s="359"/>
      <c r="G26" s="359"/>
      <c r="H26" s="359"/>
      <c r="I26" s="359"/>
      <c r="J26" s="359"/>
      <c r="K26" s="360"/>
      <c r="L26" s="361">
        <v>1</v>
      </c>
      <c r="M26" s="362"/>
      <c r="N26" s="362"/>
      <c r="O26" s="362"/>
      <c r="P26" s="363"/>
      <c r="Q26" s="361">
        <v>7050</v>
      </c>
      <c r="R26" s="362"/>
      <c r="S26" s="362"/>
      <c r="T26" s="362"/>
      <c r="U26" s="362"/>
      <c r="V26" s="363"/>
      <c r="W26" s="427"/>
      <c r="X26" s="418"/>
      <c r="Y26" s="419"/>
      <c r="Z26" s="358" t="s">
        <v>159</v>
      </c>
      <c r="AA26" s="440"/>
      <c r="AB26" s="440"/>
      <c r="AC26" s="440"/>
      <c r="AD26" s="440"/>
      <c r="AE26" s="440"/>
      <c r="AF26" s="440"/>
      <c r="AG26" s="441"/>
      <c r="AH26" s="361">
        <v>15</v>
      </c>
      <c r="AI26" s="362"/>
      <c r="AJ26" s="362"/>
      <c r="AK26" s="362"/>
      <c r="AL26" s="363"/>
      <c r="AM26" s="361">
        <v>49410</v>
      </c>
      <c r="AN26" s="362"/>
      <c r="AO26" s="362"/>
      <c r="AP26" s="362"/>
      <c r="AQ26" s="362"/>
      <c r="AR26" s="363"/>
      <c r="AS26" s="361">
        <v>3294</v>
      </c>
      <c r="AT26" s="362"/>
      <c r="AU26" s="362"/>
      <c r="AV26" s="362"/>
      <c r="AW26" s="362"/>
      <c r="AX26" s="364"/>
      <c r="AY26" s="394" t="s">
        <v>160</v>
      </c>
      <c r="AZ26" s="395"/>
      <c r="BA26" s="395"/>
      <c r="BB26" s="395"/>
      <c r="BC26" s="395"/>
      <c r="BD26" s="395"/>
      <c r="BE26" s="395"/>
      <c r="BF26" s="395"/>
      <c r="BG26" s="395"/>
      <c r="BH26" s="395"/>
      <c r="BI26" s="395"/>
      <c r="BJ26" s="395"/>
      <c r="BK26" s="395"/>
      <c r="BL26" s="395"/>
      <c r="BM26" s="396"/>
      <c r="BN26" s="385" t="s">
        <v>121</v>
      </c>
      <c r="BO26" s="386"/>
      <c r="BP26" s="386"/>
      <c r="BQ26" s="386"/>
      <c r="BR26" s="386"/>
      <c r="BS26" s="386"/>
      <c r="BT26" s="386"/>
      <c r="BU26" s="387"/>
      <c r="BV26" s="385" t="s">
        <v>121</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140"/>
      <c r="B27" s="417"/>
      <c r="C27" s="418"/>
      <c r="D27" s="419"/>
      <c r="E27" s="358" t="s">
        <v>161</v>
      </c>
      <c r="F27" s="359"/>
      <c r="G27" s="359"/>
      <c r="H27" s="359"/>
      <c r="I27" s="359"/>
      <c r="J27" s="359"/>
      <c r="K27" s="360"/>
      <c r="L27" s="361">
        <v>1</v>
      </c>
      <c r="M27" s="362"/>
      <c r="N27" s="362"/>
      <c r="O27" s="362"/>
      <c r="P27" s="363"/>
      <c r="Q27" s="361">
        <v>4050</v>
      </c>
      <c r="R27" s="362"/>
      <c r="S27" s="362"/>
      <c r="T27" s="362"/>
      <c r="U27" s="362"/>
      <c r="V27" s="363"/>
      <c r="W27" s="427"/>
      <c r="X27" s="418"/>
      <c r="Y27" s="419"/>
      <c r="Z27" s="358" t="s">
        <v>162</v>
      </c>
      <c r="AA27" s="359"/>
      <c r="AB27" s="359"/>
      <c r="AC27" s="359"/>
      <c r="AD27" s="359"/>
      <c r="AE27" s="359"/>
      <c r="AF27" s="359"/>
      <c r="AG27" s="360"/>
      <c r="AH27" s="361">
        <v>19</v>
      </c>
      <c r="AI27" s="362"/>
      <c r="AJ27" s="362"/>
      <c r="AK27" s="362"/>
      <c r="AL27" s="363"/>
      <c r="AM27" s="361">
        <v>58178</v>
      </c>
      <c r="AN27" s="362"/>
      <c r="AO27" s="362"/>
      <c r="AP27" s="362"/>
      <c r="AQ27" s="362"/>
      <c r="AR27" s="363"/>
      <c r="AS27" s="361">
        <v>3062</v>
      </c>
      <c r="AT27" s="362"/>
      <c r="AU27" s="362"/>
      <c r="AV27" s="362"/>
      <c r="AW27" s="362"/>
      <c r="AX27" s="364"/>
      <c r="AY27" s="391" t="s">
        <v>163</v>
      </c>
      <c r="AZ27" s="392"/>
      <c r="BA27" s="392"/>
      <c r="BB27" s="392"/>
      <c r="BC27" s="392"/>
      <c r="BD27" s="392"/>
      <c r="BE27" s="392"/>
      <c r="BF27" s="392"/>
      <c r="BG27" s="392"/>
      <c r="BH27" s="392"/>
      <c r="BI27" s="392"/>
      <c r="BJ27" s="392"/>
      <c r="BK27" s="392"/>
      <c r="BL27" s="392"/>
      <c r="BM27" s="393"/>
      <c r="BN27" s="388">
        <v>307994</v>
      </c>
      <c r="BO27" s="389"/>
      <c r="BP27" s="389"/>
      <c r="BQ27" s="389"/>
      <c r="BR27" s="389"/>
      <c r="BS27" s="389"/>
      <c r="BT27" s="389"/>
      <c r="BU27" s="390"/>
      <c r="BV27" s="388">
        <v>307839</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c r="A28" s="140"/>
      <c r="B28" s="417"/>
      <c r="C28" s="418"/>
      <c r="D28" s="419"/>
      <c r="E28" s="358" t="s">
        <v>164</v>
      </c>
      <c r="F28" s="359"/>
      <c r="G28" s="359"/>
      <c r="H28" s="359"/>
      <c r="I28" s="359"/>
      <c r="J28" s="359"/>
      <c r="K28" s="360"/>
      <c r="L28" s="361">
        <v>1</v>
      </c>
      <c r="M28" s="362"/>
      <c r="N28" s="362"/>
      <c r="O28" s="362"/>
      <c r="P28" s="363"/>
      <c r="Q28" s="361">
        <v>3100</v>
      </c>
      <c r="R28" s="362"/>
      <c r="S28" s="362"/>
      <c r="T28" s="362"/>
      <c r="U28" s="362"/>
      <c r="V28" s="363"/>
      <c r="W28" s="427"/>
      <c r="X28" s="418"/>
      <c r="Y28" s="419"/>
      <c r="Z28" s="358" t="s">
        <v>165</v>
      </c>
      <c r="AA28" s="359"/>
      <c r="AB28" s="359"/>
      <c r="AC28" s="359"/>
      <c r="AD28" s="359"/>
      <c r="AE28" s="359"/>
      <c r="AF28" s="359"/>
      <c r="AG28" s="360"/>
      <c r="AH28" s="361" t="s">
        <v>121</v>
      </c>
      <c r="AI28" s="362"/>
      <c r="AJ28" s="362"/>
      <c r="AK28" s="362"/>
      <c r="AL28" s="363"/>
      <c r="AM28" s="361" t="s">
        <v>121</v>
      </c>
      <c r="AN28" s="362"/>
      <c r="AO28" s="362"/>
      <c r="AP28" s="362"/>
      <c r="AQ28" s="362"/>
      <c r="AR28" s="363"/>
      <c r="AS28" s="361" t="s">
        <v>121</v>
      </c>
      <c r="AT28" s="362"/>
      <c r="AU28" s="362"/>
      <c r="AV28" s="362"/>
      <c r="AW28" s="362"/>
      <c r="AX28" s="364"/>
      <c r="AY28" s="368" t="s">
        <v>166</v>
      </c>
      <c r="AZ28" s="369"/>
      <c r="BA28" s="369"/>
      <c r="BB28" s="370"/>
      <c r="BC28" s="377" t="s">
        <v>167</v>
      </c>
      <c r="BD28" s="378"/>
      <c r="BE28" s="378"/>
      <c r="BF28" s="378"/>
      <c r="BG28" s="378"/>
      <c r="BH28" s="378"/>
      <c r="BI28" s="378"/>
      <c r="BJ28" s="378"/>
      <c r="BK28" s="378"/>
      <c r="BL28" s="378"/>
      <c r="BM28" s="379"/>
      <c r="BN28" s="380">
        <v>4071377</v>
      </c>
      <c r="BO28" s="381"/>
      <c r="BP28" s="381"/>
      <c r="BQ28" s="381"/>
      <c r="BR28" s="381"/>
      <c r="BS28" s="381"/>
      <c r="BT28" s="381"/>
      <c r="BU28" s="382"/>
      <c r="BV28" s="380">
        <v>4859092</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c r="A29" s="140"/>
      <c r="B29" s="417"/>
      <c r="C29" s="418"/>
      <c r="D29" s="419"/>
      <c r="E29" s="358" t="s">
        <v>168</v>
      </c>
      <c r="F29" s="359"/>
      <c r="G29" s="359"/>
      <c r="H29" s="359"/>
      <c r="I29" s="359"/>
      <c r="J29" s="359"/>
      <c r="K29" s="360"/>
      <c r="L29" s="361">
        <v>12</v>
      </c>
      <c r="M29" s="362"/>
      <c r="N29" s="362"/>
      <c r="O29" s="362"/>
      <c r="P29" s="363"/>
      <c r="Q29" s="361">
        <v>2850</v>
      </c>
      <c r="R29" s="362"/>
      <c r="S29" s="362"/>
      <c r="T29" s="362"/>
      <c r="U29" s="362"/>
      <c r="V29" s="363"/>
      <c r="W29" s="428"/>
      <c r="X29" s="429"/>
      <c r="Y29" s="430"/>
      <c r="Z29" s="358" t="s">
        <v>169</v>
      </c>
      <c r="AA29" s="359"/>
      <c r="AB29" s="359"/>
      <c r="AC29" s="359"/>
      <c r="AD29" s="359"/>
      <c r="AE29" s="359"/>
      <c r="AF29" s="359"/>
      <c r="AG29" s="360"/>
      <c r="AH29" s="361">
        <v>157</v>
      </c>
      <c r="AI29" s="362"/>
      <c r="AJ29" s="362"/>
      <c r="AK29" s="362"/>
      <c r="AL29" s="363"/>
      <c r="AM29" s="361">
        <v>463208</v>
      </c>
      <c r="AN29" s="362"/>
      <c r="AO29" s="362"/>
      <c r="AP29" s="362"/>
      <c r="AQ29" s="362"/>
      <c r="AR29" s="363"/>
      <c r="AS29" s="361">
        <v>2950</v>
      </c>
      <c r="AT29" s="362"/>
      <c r="AU29" s="362"/>
      <c r="AV29" s="362"/>
      <c r="AW29" s="362"/>
      <c r="AX29" s="364"/>
      <c r="AY29" s="371"/>
      <c r="AZ29" s="372"/>
      <c r="BA29" s="372"/>
      <c r="BB29" s="373"/>
      <c r="BC29" s="365" t="s">
        <v>170</v>
      </c>
      <c r="BD29" s="366"/>
      <c r="BE29" s="366"/>
      <c r="BF29" s="366"/>
      <c r="BG29" s="366"/>
      <c r="BH29" s="366"/>
      <c r="BI29" s="366"/>
      <c r="BJ29" s="366"/>
      <c r="BK29" s="366"/>
      <c r="BL29" s="366"/>
      <c r="BM29" s="367"/>
      <c r="BN29" s="385">
        <v>30</v>
      </c>
      <c r="BO29" s="386"/>
      <c r="BP29" s="386"/>
      <c r="BQ29" s="386"/>
      <c r="BR29" s="386"/>
      <c r="BS29" s="386"/>
      <c r="BT29" s="386"/>
      <c r="BU29" s="387"/>
      <c r="BV29" s="385">
        <v>30</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171</v>
      </c>
      <c r="X30" s="438"/>
      <c r="Y30" s="438"/>
      <c r="Z30" s="438"/>
      <c r="AA30" s="438"/>
      <c r="AB30" s="438"/>
      <c r="AC30" s="438"/>
      <c r="AD30" s="438"/>
      <c r="AE30" s="438"/>
      <c r="AF30" s="438"/>
      <c r="AG30" s="439"/>
      <c r="AH30" s="349">
        <v>99.4</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172</v>
      </c>
      <c r="BD30" s="353"/>
      <c r="BE30" s="353"/>
      <c r="BF30" s="353"/>
      <c r="BG30" s="353"/>
      <c r="BH30" s="353"/>
      <c r="BI30" s="353"/>
      <c r="BJ30" s="353"/>
      <c r="BK30" s="353"/>
      <c r="BL30" s="353"/>
      <c r="BM30" s="354"/>
      <c r="BN30" s="388">
        <v>2450549</v>
      </c>
      <c r="BO30" s="389"/>
      <c r="BP30" s="389"/>
      <c r="BQ30" s="389"/>
      <c r="BR30" s="389"/>
      <c r="BS30" s="389"/>
      <c r="BT30" s="389"/>
      <c r="BU30" s="390"/>
      <c r="BV30" s="388">
        <v>2371159</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179</v>
      </c>
      <c r="D33" s="348"/>
      <c r="E33" s="347" t="s">
        <v>180</v>
      </c>
      <c r="F33" s="347"/>
      <c r="G33" s="347"/>
      <c r="H33" s="347"/>
      <c r="I33" s="347"/>
      <c r="J33" s="347"/>
      <c r="K33" s="347"/>
      <c r="L33" s="347"/>
      <c r="M33" s="347"/>
      <c r="N33" s="347"/>
      <c r="O33" s="347"/>
      <c r="P33" s="347"/>
      <c r="Q33" s="347"/>
      <c r="R33" s="347"/>
      <c r="S33" s="347"/>
      <c r="T33" s="169"/>
      <c r="U33" s="348" t="s">
        <v>179</v>
      </c>
      <c r="V33" s="348"/>
      <c r="W33" s="347" t="s">
        <v>180</v>
      </c>
      <c r="X33" s="347"/>
      <c r="Y33" s="347"/>
      <c r="Z33" s="347"/>
      <c r="AA33" s="347"/>
      <c r="AB33" s="347"/>
      <c r="AC33" s="347"/>
      <c r="AD33" s="347"/>
      <c r="AE33" s="347"/>
      <c r="AF33" s="347"/>
      <c r="AG33" s="347"/>
      <c r="AH33" s="347"/>
      <c r="AI33" s="347"/>
      <c r="AJ33" s="347"/>
      <c r="AK33" s="347"/>
      <c r="AL33" s="169"/>
      <c r="AM33" s="348" t="s">
        <v>179</v>
      </c>
      <c r="AN33" s="348"/>
      <c r="AO33" s="347" t="s">
        <v>180</v>
      </c>
      <c r="AP33" s="347"/>
      <c r="AQ33" s="347"/>
      <c r="AR33" s="347"/>
      <c r="AS33" s="347"/>
      <c r="AT33" s="347"/>
      <c r="AU33" s="347"/>
      <c r="AV33" s="347"/>
      <c r="AW33" s="347"/>
      <c r="AX33" s="347"/>
      <c r="AY33" s="347"/>
      <c r="AZ33" s="347"/>
      <c r="BA33" s="347"/>
      <c r="BB33" s="347"/>
      <c r="BC33" s="347"/>
      <c r="BD33" s="170"/>
      <c r="BE33" s="347" t="s">
        <v>181</v>
      </c>
      <c r="BF33" s="347"/>
      <c r="BG33" s="347" t="s">
        <v>182</v>
      </c>
      <c r="BH33" s="347"/>
      <c r="BI33" s="347"/>
      <c r="BJ33" s="347"/>
      <c r="BK33" s="347"/>
      <c r="BL33" s="347"/>
      <c r="BM33" s="347"/>
      <c r="BN33" s="347"/>
      <c r="BO33" s="347"/>
      <c r="BP33" s="347"/>
      <c r="BQ33" s="347"/>
      <c r="BR33" s="347"/>
      <c r="BS33" s="347"/>
      <c r="BT33" s="347"/>
      <c r="BU33" s="347"/>
      <c r="BV33" s="170"/>
      <c r="BW33" s="348" t="s">
        <v>181</v>
      </c>
      <c r="BX33" s="348"/>
      <c r="BY33" s="347" t="s">
        <v>183</v>
      </c>
      <c r="BZ33" s="347"/>
      <c r="CA33" s="347"/>
      <c r="CB33" s="347"/>
      <c r="CC33" s="347"/>
      <c r="CD33" s="347"/>
      <c r="CE33" s="347"/>
      <c r="CF33" s="347"/>
      <c r="CG33" s="347"/>
      <c r="CH33" s="347"/>
      <c r="CI33" s="347"/>
      <c r="CJ33" s="347"/>
      <c r="CK33" s="347"/>
      <c r="CL33" s="347"/>
      <c r="CM33" s="347"/>
      <c r="CN33" s="169"/>
      <c r="CO33" s="348" t="s">
        <v>179</v>
      </c>
      <c r="CP33" s="348"/>
      <c r="CQ33" s="347" t="s">
        <v>184</v>
      </c>
      <c r="CR33" s="347"/>
      <c r="CS33" s="347"/>
      <c r="CT33" s="347"/>
      <c r="CU33" s="347"/>
      <c r="CV33" s="347"/>
      <c r="CW33" s="347"/>
      <c r="CX33" s="347"/>
      <c r="CY33" s="347"/>
      <c r="CZ33" s="347"/>
      <c r="DA33" s="347"/>
      <c r="DB33" s="347"/>
      <c r="DC33" s="347"/>
      <c r="DD33" s="347"/>
      <c r="DE33" s="347"/>
      <c r="DF33" s="169"/>
      <c r="DG33" s="347" t="s">
        <v>185</v>
      </c>
      <c r="DH33" s="347"/>
      <c r="DI33" s="171"/>
      <c r="DJ33" s="139"/>
      <c r="DK33" s="139"/>
      <c r="DL33" s="139"/>
      <c r="DM33" s="139"/>
      <c r="DN33" s="139"/>
      <c r="DO33" s="139"/>
    </row>
    <row r="34" spans="1:119" ht="32.25" customHeight="1">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3</v>
      </c>
      <c r="V34" s="345"/>
      <c r="W34" s="344" t="str">
        <f>IF('各会計、関係団体の財政状況及び健全化判断比率'!B28="","",'各会計、関係団体の財政状況及び健全化判断比率'!B28)</f>
        <v>国民健康保険事業・事業勘定</v>
      </c>
      <c r="X34" s="344"/>
      <c r="Y34" s="344"/>
      <c r="Z34" s="344"/>
      <c r="AA34" s="344"/>
      <c r="AB34" s="344"/>
      <c r="AC34" s="344"/>
      <c r="AD34" s="344"/>
      <c r="AE34" s="344"/>
      <c r="AF34" s="344"/>
      <c r="AG34" s="344"/>
      <c r="AH34" s="344"/>
      <c r="AI34" s="344"/>
      <c r="AJ34" s="344"/>
      <c r="AK34" s="344"/>
      <c r="AL34" s="167"/>
      <c r="AM34" s="345">
        <f>IF(AO34="","",MAX(C34:D43,U34:V43)+1)</f>
        <v>6</v>
      </c>
      <c r="AN34" s="345"/>
      <c r="AO34" s="344" t="str">
        <f>IF('各会計、関係団体の財政状況及び健全化判断比率'!B31="","",'各会計、関係団体の財政状況及び健全化判断比率'!B31)</f>
        <v>水道事業会計</v>
      </c>
      <c r="AP34" s="344"/>
      <c r="AQ34" s="344"/>
      <c r="AR34" s="344"/>
      <c r="AS34" s="344"/>
      <c r="AT34" s="344"/>
      <c r="AU34" s="344"/>
      <c r="AV34" s="344"/>
      <c r="AW34" s="344"/>
      <c r="AX34" s="344"/>
      <c r="AY34" s="344"/>
      <c r="AZ34" s="344"/>
      <c r="BA34" s="344"/>
      <c r="BB34" s="344"/>
      <c r="BC34" s="344"/>
      <c r="BD34" s="167"/>
      <c r="BE34" s="345">
        <f>IF(BG34="","",MAX(C34:D43,U34:V43,AM34:AN43)+1)</f>
        <v>7</v>
      </c>
      <c r="BF34" s="345"/>
      <c r="BG34" s="344" t="str">
        <f>IF('各会計、関係団体の財政状況及び健全化判断比率'!B32="","",'各会計、関係団体の財政状況及び健全化判断比率'!B32)</f>
        <v>下水道事業会計</v>
      </c>
      <c r="BH34" s="344"/>
      <c r="BI34" s="344"/>
      <c r="BJ34" s="344"/>
      <c r="BK34" s="344"/>
      <c r="BL34" s="344"/>
      <c r="BM34" s="344"/>
      <c r="BN34" s="344"/>
      <c r="BO34" s="344"/>
      <c r="BP34" s="344"/>
      <c r="BQ34" s="344"/>
      <c r="BR34" s="344"/>
      <c r="BS34" s="344"/>
      <c r="BT34" s="344"/>
      <c r="BU34" s="344"/>
      <c r="BV34" s="167"/>
      <c r="BW34" s="345">
        <f>IF(BY34="","",MAX(C34:D43,U34:V43,AM34:AN43,BE34:BF43)+1)</f>
        <v>8</v>
      </c>
      <c r="BX34" s="345"/>
      <c r="BY34" s="344" t="str">
        <f>IF('各会計、関係団体の財政状況及び健全化判断比率'!B68="","",'各会計、関係団体の財政状況及び健全化判断比率'!B68)</f>
        <v>加古郡衛生事務組合</v>
      </c>
      <c r="BZ34" s="344"/>
      <c r="CA34" s="344"/>
      <c r="CB34" s="344"/>
      <c r="CC34" s="344"/>
      <c r="CD34" s="344"/>
      <c r="CE34" s="344"/>
      <c r="CF34" s="344"/>
      <c r="CG34" s="344"/>
      <c r="CH34" s="344"/>
      <c r="CI34" s="344"/>
      <c r="CJ34" s="344"/>
      <c r="CK34" s="344"/>
      <c r="CL34" s="344"/>
      <c r="CM34" s="344"/>
      <c r="CN34" s="167"/>
      <c r="CO34" s="345">
        <f>IF(CQ34="","",MAX(C34:D43,U34:V43,AM34:AN43,BE34:BF43,BW34:BX43)+1)</f>
        <v>15</v>
      </c>
      <c r="CP34" s="345"/>
      <c r="CQ34" s="344" t="str">
        <f>IF('各会計、関係団体の財政状況及び健全化判断比率'!BS7="","",'各会計、関係団体の財政状況及び健全化判断比率'!BS7)</f>
        <v>（財）播磨町臨海管理センター</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c r="A35" s="140"/>
      <c r="B35" s="166"/>
      <c r="C35" s="345">
        <f>IF(E35="","",C34+1)</f>
        <v>2</v>
      </c>
      <c r="D35" s="345"/>
      <c r="E35" s="344" t="str">
        <f>IF('各会計、関係団体の財政状況及び健全化判断比率'!B8="","",'各会計、関係団体の財政状況及び健全化判断比率'!B8)</f>
        <v>後期高齢者医療事業へ振替</v>
      </c>
      <c r="F35" s="344"/>
      <c r="G35" s="344"/>
      <c r="H35" s="344"/>
      <c r="I35" s="344"/>
      <c r="J35" s="344"/>
      <c r="K35" s="344"/>
      <c r="L35" s="344"/>
      <c r="M35" s="344"/>
      <c r="N35" s="344"/>
      <c r="O35" s="344"/>
      <c r="P35" s="344"/>
      <c r="Q35" s="344"/>
      <c r="R35" s="344"/>
      <c r="S35" s="344"/>
      <c r="T35" s="167"/>
      <c r="U35" s="345">
        <f>IF(W35="","",U34+1)</f>
        <v>4</v>
      </c>
      <c r="V35" s="345"/>
      <c r="W35" s="344" t="str">
        <f>IF('各会計、関係団体の財政状況及び健全化判断比率'!B29="","",'各会計、関係団体の財政状況及び健全化判断比率'!B29)</f>
        <v>介護保険事業・事業勘定</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t="str">
        <f t="shared" ref="BE35:BE43" si="1">IF(BG35="","",BE34+1)</f>
        <v/>
      </c>
      <c r="BF35" s="345"/>
      <c r="BG35" s="344"/>
      <c r="BH35" s="344"/>
      <c r="BI35" s="344"/>
      <c r="BJ35" s="344"/>
      <c r="BK35" s="344"/>
      <c r="BL35" s="344"/>
      <c r="BM35" s="344"/>
      <c r="BN35" s="344"/>
      <c r="BO35" s="344"/>
      <c r="BP35" s="344"/>
      <c r="BQ35" s="344"/>
      <c r="BR35" s="344"/>
      <c r="BS35" s="344"/>
      <c r="BT35" s="344"/>
      <c r="BU35" s="344"/>
      <c r="BV35" s="167"/>
      <c r="BW35" s="345">
        <f t="shared" ref="BW35:BW43" si="2">IF(BY35="","",BW34+1)</f>
        <v>9</v>
      </c>
      <c r="BX35" s="345"/>
      <c r="BY35" s="344" t="str">
        <f>IF('各会計、関係団体の財政状況及び健全化判断比率'!B69="","",'各会計、関係団体の財政状況及び健全化判断比率'!B69)</f>
        <v>兵庫県市町村職員退職手当組合</v>
      </c>
      <c r="BZ35" s="344"/>
      <c r="CA35" s="344"/>
      <c r="CB35" s="344"/>
      <c r="CC35" s="344"/>
      <c r="CD35" s="344"/>
      <c r="CE35" s="344"/>
      <c r="CF35" s="344"/>
      <c r="CG35" s="344"/>
      <c r="CH35" s="344"/>
      <c r="CI35" s="344"/>
      <c r="CJ35" s="344"/>
      <c r="CK35" s="344"/>
      <c r="CL35" s="344"/>
      <c r="CM35" s="344"/>
      <c r="CN35" s="167"/>
      <c r="CO35" s="345">
        <f t="shared" ref="CO35:CO43" si="3">IF(CQ35="","",CO34+1)</f>
        <v>16</v>
      </c>
      <c r="CP35" s="345"/>
      <c r="CQ35" s="344" t="str">
        <f>IF('各会計、関係団体の財政状況及び健全化判断比率'!BS8="","",'各会計、関係団体の財政状況及び健全化判断比率'!BS8)</f>
        <v>（財）加古川総合保健センター</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5</v>
      </c>
      <c r="V36" s="345"/>
      <c r="W36" s="344" t="str">
        <f>IF('各会計、関係団体の財政状況及び健全化判断比率'!B30="","",'各会計、関係団体の財政状況及び健全化判断比率'!B30)</f>
        <v>後期高齢者医療事業</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10</v>
      </c>
      <c r="BX36" s="345"/>
      <c r="BY36" s="344" t="str">
        <f>IF('各会計、関係団体の財政状況及び健全化判断比率'!B70="","",'各会計、関係団体の財政状況及び健全化判断比率'!B70)</f>
        <v>兵庫県市町交通災害共済組合</v>
      </c>
      <c r="BZ36" s="344"/>
      <c r="CA36" s="344"/>
      <c r="CB36" s="344"/>
      <c r="CC36" s="344"/>
      <c r="CD36" s="344"/>
      <c r="CE36" s="344"/>
      <c r="CF36" s="344"/>
      <c r="CG36" s="344"/>
      <c r="CH36" s="344"/>
      <c r="CI36" s="344"/>
      <c r="CJ36" s="344"/>
      <c r="CK36" s="344"/>
      <c r="CL36" s="344"/>
      <c r="CM36" s="344"/>
      <c r="CN36" s="167"/>
      <c r="CO36" s="345">
        <f t="shared" si="3"/>
        <v>17</v>
      </c>
      <c r="CP36" s="345"/>
      <c r="CQ36" s="344" t="str">
        <f>IF('各会計、関係団体の財政状況及び健全化判断比率'!BS9="","",'各会計、関係団体の財政状況及び健全化判断比率'!BS9)</f>
        <v>（財）東播臨海救急医療協会</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11</v>
      </c>
      <c r="BX37" s="345"/>
      <c r="BY37" s="344" t="str">
        <f>IF('各会計、関係団体の財政状況及び健全化判断比率'!B71="","",'各会計、関係団体の財政状況及び健全化判断比率'!B71)</f>
        <v>兵庫県町議会議員公務災害補償組合</v>
      </c>
      <c r="BZ37" s="344"/>
      <c r="CA37" s="344"/>
      <c r="CB37" s="344"/>
      <c r="CC37" s="344"/>
      <c r="CD37" s="344"/>
      <c r="CE37" s="344"/>
      <c r="CF37" s="344"/>
      <c r="CG37" s="344"/>
      <c r="CH37" s="344"/>
      <c r="CI37" s="344"/>
      <c r="CJ37" s="344"/>
      <c r="CK37" s="344"/>
      <c r="CL37" s="344"/>
      <c r="CM37" s="344"/>
      <c r="CN37" s="167"/>
      <c r="CO37" s="345">
        <f t="shared" si="3"/>
        <v>18</v>
      </c>
      <c r="CP37" s="345"/>
      <c r="CQ37" s="344" t="str">
        <f>IF('各会計、関係団体の財政状況及び健全化判断比率'!BS10="","",'各会計、関係団体の財政状況及び健全化判断比率'!BS10)</f>
        <v>兵庫県町土地開発公社</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12</v>
      </c>
      <c r="BX38" s="345"/>
      <c r="BY38" s="344" t="str">
        <f>IF('各会計、関係団体の財政状況及び健全化判断比率'!B72="","",'各会計、関係団体の財政状況及び健全化判断比率'!B72)</f>
        <v>兵庫県後期高齢者医療広域連合（一般会計）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13</v>
      </c>
      <c r="BX39" s="345"/>
      <c r="BY39" s="344" t="str">
        <f>IF('各会計、関係団体の財政状況及び健全化判断比率'!B73="","",'各会計、関係団体の財政状況及び健全化判断比率'!B73)</f>
        <v>兵庫県後期高齢者医療広域連合（特別会計）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14</v>
      </c>
      <c r="BX40" s="345"/>
      <c r="BY40" s="344" t="str">
        <f>IF('各会計、関係団体の財政状況及び健全化判断比率'!B74="","",'各会計、関係団体の財政状況及び健全化判断比率'!B74)</f>
        <v>東播磨農業共済事務組合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9"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4" t="s">
        <v>528</v>
      </c>
      <c r="D34" s="1154"/>
      <c r="E34" s="1155"/>
      <c r="F34" s="32">
        <v>14.69</v>
      </c>
      <c r="G34" s="33">
        <v>14.35</v>
      </c>
      <c r="H34" s="33">
        <v>14.26</v>
      </c>
      <c r="I34" s="33">
        <v>14.77</v>
      </c>
      <c r="J34" s="34">
        <v>20.82</v>
      </c>
      <c r="K34" s="22"/>
      <c r="L34" s="22"/>
      <c r="M34" s="22"/>
      <c r="N34" s="22"/>
      <c r="O34" s="22"/>
      <c r="P34" s="22"/>
    </row>
    <row r="35" spans="1:16" ht="39" customHeight="1">
      <c r="A35" s="22"/>
      <c r="B35" s="35"/>
      <c r="C35" s="1148" t="s">
        <v>529</v>
      </c>
      <c r="D35" s="1149"/>
      <c r="E35" s="1150"/>
      <c r="F35" s="36">
        <v>3.22</v>
      </c>
      <c r="G35" s="37">
        <v>4.2300000000000004</v>
      </c>
      <c r="H35" s="37">
        <v>6.01</v>
      </c>
      <c r="I35" s="37">
        <v>7.67</v>
      </c>
      <c r="J35" s="38">
        <v>10.69</v>
      </c>
      <c r="K35" s="22"/>
      <c r="L35" s="22"/>
      <c r="M35" s="22"/>
      <c r="N35" s="22"/>
      <c r="O35" s="22"/>
      <c r="P35" s="22"/>
    </row>
    <row r="36" spans="1:16" ht="39" customHeight="1">
      <c r="A36" s="22"/>
      <c r="B36" s="35"/>
      <c r="C36" s="1148" t="s">
        <v>530</v>
      </c>
      <c r="D36" s="1149"/>
      <c r="E36" s="1150"/>
      <c r="F36" s="36">
        <v>10.51</v>
      </c>
      <c r="G36" s="37">
        <v>9.64</v>
      </c>
      <c r="H36" s="37">
        <v>11.45</v>
      </c>
      <c r="I36" s="37">
        <v>9.84</v>
      </c>
      <c r="J36" s="38">
        <v>10.07</v>
      </c>
      <c r="K36" s="22"/>
      <c r="L36" s="22"/>
      <c r="M36" s="22"/>
      <c r="N36" s="22"/>
      <c r="O36" s="22"/>
      <c r="P36" s="22"/>
    </row>
    <row r="37" spans="1:16" ht="39" customHeight="1">
      <c r="A37" s="22"/>
      <c r="B37" s="35"/>
      <c r="C37" s="1148" t="s">
        <v>531</v>
      </c>
      <c r="D37" s="1149"/>
      <c r="E37" s="1150"/>
      <c r="F37" s="36">
        <v>0.38</v>
      </c>
      <c r="G37" s="37">
        <v>0.5</v>
      </c>
      <c r="H37" s="37">
        <v>0.82</v>
      </c>
      <c r="I37" s="37">
        <v>0.9</v>
      </c>
      <c r="J37" s="38">
        <v>1.65</v>
      </c>
      <c r="K37" s="22"/>
      <c r="L37" s="22"/>
      <c r="M37" s="22"/>
      <c r="N37" s="22"/>
      <c r="O37" s="22"/>
      <c r="P37" s="22"/>
    </row>
    <row r="38" spans="1:16" ht="39" customHeight="1">
      <c r="A38" s="22"/>
      <c r="B38" s="35"/>
      <c r="C38" s="1148" t="s">
        <v>532</v>
      </c>
      <c r="D38" s="1149"/>
      <c r="E38" s="1150"/>
      <c r="F38" s="36">
        <v>0.13</v>
      </c>
      <c r="G38" s="37">
        <v>0.14000000000000001</v>
      </c>
      <c r="H38" s="37">
        <v>0.16</v>
      </c>
      <c r="I38" s="37">
        <v>0.17</v>
      </c>
      <c r="J38" s="38">
        <v>0.2</v>
      </c>
      <c r="K38" s="22"/>
      <c r="L38" s="22"/>
      <c r="M38" s="22"/>
      <c r="N38" s="22"/>
      <c r="O38" s="22"/>
      <c r="P38" s="22"/>
    </row>
    <row r="39" spans="1:16" ht="39" customHeight="1">
      <c r="A39" s="22"/>
      <c r="B39" s="35"/>
      <c r="C39" s="1148" t="s">
        <v>533</v>
      </c>
      <c r="D39" s="1149"/>
      <c r="E39" s="1150"/>
      <c r="F39" s="36">
        <v>0</v>
      </c>
      <c r="G39" s="37">
        <v>0</v>
      </c>
      <c r="H39" s="37">
        <v>0</v>
      </c>
      <c r="I39" s="37">
        <v>0</v>
      </c>
      <c r="J39" s="38">
        <v>0</v>
      </c>
      <c r="K39" s="22"/>
      <c r="L39" s="22"/>
      <c r="M39" s="22"/>
      <c r="N39" s="22"/>
      <c r="O39" s="22"/>
      <c r="P39" s="22"/>
    </row>
    <row r="40" spans="1:16" ht="39" customHeight="1">
      <c r="A40" s="22"/>
      <c r="B40" s="35"/>
      <c r="C40" s="1148" t="s">
        <v>534</v>
      </c>
      <c r="D40" s="1149"/>
      <c r="E40" s="1150"/>
      <c r="F40" s="36">
        <v>0</v>
      </c>
      <c r="G40" s="37">
        <v>0</v>
      </c>
      <c r="H40" s="37">
        <v>0</v>
      </c>
      <c r="I40" s="37">
        <v>0</v>
      </c>
      <c r="J40" s="38">
        <v>0</v>
      </c>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535</v>
      </c>
      <c r="D42" s="1149"/>
      <c r="E42" s="1150"/>
      <c r="F42" s="36" t="s">
        <v>479</v>
      </c>
      <c r="G42" s="37" t="s">
        <v>479</v>
      </c>
      <c r="H42" s="37" t="s">
        <v>479</v>
      </c>
      <c r="I42" s="37" t="s">
        <v>479</v>
      </c>
      <c r="J42" s="38" t="s">
        <v>479</v>
      </c>
      <c r="K42" s="22"/>
      <c r="L42" s="22"/>
      <c r="M42" s="22"/>
      <c r="N42" s="22"/>
      <c r="O42" s="22"/>
      <c r="P42" s="22"/>
    </row>
    <row r="43" spans="1:16" ht="39" customHeight="1" thickBot="1">
      <c r="A43" s="22"/>
      <c r="B43" s="40"/>
      <c r="C43" s="1151" t="s">
        <v>536</v>
      </c>
      <c r="D43" s="1152"/>
      <c r="E43" s="1153"/>
      <c r="F43" s="41" t="s">
        <v>479</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4" t="s">
        <v>11</v>
      </c>
      <c r="C45" s="1165"/>
      <c r="D45" s="58"/>
      <c r="E45" s="1170" t="s">
        <v>12</v>
      </c>
      <c r="F45" s="1170"/>
      <c r="G45" s="1170"/>
      <c r="H45" s="1170"/>
      <c r="I45" s="1170"/>
      <c r="J45" s="1171"/>
      <c r="K45" s="59">
        <v>943</v>
      </c>
      <c r="L45" s="60">
        <v>964</v>
      </c>
      <c r="M45" s="60">
        <v>958</v>
      </c>
      <c r="N45" s="60">
        <v>783</v>
      </c>
      <c r="O45" s="61">
        <v>798</v>
      </c>
      <c r="P45" s="48"/>
      <c r="Q45" s="48"/>
      <c r="R45" s="48"/>
      <c r="S45" s="48"/>
      <c r="T45" s="48"/>
      <c r="U45" s="48"/>
    </row>
    <row r="46" spans="1:21" ht="30.75" customHeight="1">
      <c r="A46" s="48"/>
      <c r="B46" s="1166"/>
      <c r="C46" s="1167"/>
      <c r="D46" s="62"/>
      <c r="E46" s="1158" t="s">
        <v>13</v>
      </c>
      <c r="F46" s="1158"/>
      <c r="G46" s="1158"/>
      <c r="H46" s="1158"/>
      <c r="I46" s="1158"/>
      <c r="J46" s="1159"/>
      <c r="K46" s="63" t="s">
        <v>479</v>
      </c>
      <c r="L46" s="64" t="s">
        <v>479</v>
      </c>
      <c r="M46" s="64" t="s">
        <v>479</v>
      </c>
      <c r="N46" s="64" t="s">
        <v>479</v>
      </c>
      <c r="O46" s="65" t="s">
        <v>479</v>
      </c>
      <c r="P46" s="48"/>
      <c r="Q46" s="48"/>
      <c r="R46" s="48"/>
      <c r="S46" s="48"/>
      <c r="T46" s="48"/>
      <c r="U46" s="48"/>
    </row>
    <row r="47" spans="1:21" ht="30.75" customHeight="1">
      <c r="A47" s="48"/>
      <c r="B47" s="1166"/>
      <c r="C47" s="1167"/>
      <c r="D47" s="62"/>
      <c r="E47" s="1158" t="s">
        <v>14</v>
      </c>
      <c r="F47" s="1158"/>
      <c r="G47" s="1158"/>
      <c r="H47" s="1158"/>
      <c r="I47" s="1158"/>
      <c r="J47" s="1159"/>
      <c r="K47" s="63" t="s">
        <v>479</v>
      </c>
      <c r="L47" s="64" t="s">
        <v>479</v>
      </c>
      <c r="M47" s="64" t="s">
        <v>479</v>
      </c>
      <c r="N47" s="64" t="s">
        <v>479</v>
      </c>
      <c r="O47" s="65" t="s">
        <v>479</v>
      </c>
      <c r="P47" s="48"/>
      <c r="Q47" s="48"/>
      <c r="R47" s="48"/>
      <c r="S47" s="48"/>
      <c r="T47" s="48"/>
      <c r="U47" s="48"/>
    </row>
    <row r="48" spans="1:21" ht="30.75" customHeight="1">
      <c r="A48" s="48"/>
      <c r="B48" s="1166"/>
      <c r="C48" s="1167"/>
      <c r="D48" s="62"/>
      <c r="E48" s="1158" t="s">
        <v>15</v>
      </c>
      <c r="F48" s="1158"/>
      <c r="G48" s="1158"/>
      <c r="H48" s="1158"/>
      <c r="I48" s="1158"/>
      <c r="J48" s="1159"/>
      <c r="K48" s="63">
        <v>434</v>
      </c>
      <c r="L48" s="64">
        <v>434</v>
      </c>
      <c r="M48" s="64">
        <v>464</v>
      </c>
      <c r="N48" s="64">
        <v>442</v>
      </c>
      <c r="O48" s="65">
        <v>443</v>
      </c>
      <c r="P48" s="48"/>
      <c r="Q48" s="48"/>
      <c r="R48" s="48"/>
      <c r="S48" s="48"/>
      <c r="T48" s="48"/>
      <c r="U48" s="48"/>
    </row>
    <row r="49" spans="1:21" ht="30.75" customHeight="1">
      <c r="A49" s="48"/>
      <c r="B49" s="1166"/>
      <c r="C49" s="1167"/>
      <c r="D49" s="62"/>
      <c r="E49" s="1158" t="s">
        <v>16</v>
      </c>
      <c r="F49" s="1158"/>
      <c r="G49" s="1158"/>
      <c r="H49" s="1158"/>
      <c r="I49" s="1158"/>
      <c r="J49" s="1159"/>
      <c r="K49" s="63">
        <v>35</v>
      </c>
      <c r="L49" s="64">
        <v>24</v>
      </c>
      <c r="M49" s="64">
        <v>24</v>
      </c>
      <c r="N49" s="64">
        <v>24</v>
      </c>
      <c r="O49" s="65">
        <v>13</v>
      </c>
      <c r="P49" s="48"/>
      <c r="Q49" s="48"/>
      <c r="R49" s="48"/>
      <c r="S49" s="48"/>
      <c r="T49" s="48"/>
      <c r="U49" s="48"/>
    </row>
    <row r="50" spans="1:21" ht="30.75" customHeight="1">
      <c r="A50" s="48"/>
      <c r="B50" s="1166"/>
      <c r="C50" s="1167"/>
      <c r="D50" s="62"/>
      <c r="E50" s="1158" t="s">
        <v>17</v>
      </c>
      <c r="F50" s="1158"/>
      <c r="G50" s="1158"/>
      <c r="H50" s="1158"/>
      <c r="I50" s="1158"/>
      <c r="J50" s="1159"/>
      <c r="K50" s="63">
        <v>84</v>
      </c>
      <c r="L50" s="64">
        <v>25</v>
      </c>
      <c r="M50" s="64">
        <v>28</v>
      </c>
      <c r="N50" s="64" t="s">
        <v>479</v>
      </c>
      <c r="O50" s="65" t="s">
        <v>479</v>
      </c>
      <c r="P50" s="48"/>
      <c r="Q50" s="48"/>
      <c r="R50" s="48"/>
      <c r="S50" s="48"/>
      <c r="T50" s="48"/>
      <c r="U50" s="48"/>
    </row>
    <row r="51" spans="1:21" ht="30.75" customHeight="1">
      <c r="A51" s="48"/>
      <c r="B51" s="1168"/>
      <c r="C51" s="1169"/>
      <c r="D51" s="66"/>
      <c r="E51" s="1158" t="s">
        <v>18</v>
      </c>
      <c r="F51" s="1158"/>
      <c r="G51" s="1158"/>
      <c r="H51" s="1158"/>
      <c r="I51" s="1158"/>
      <c r="J51" s="1159"/>
      <c r="K51" s="63" t="s">
        <v>479</v>
      </c>
      <c r="L51" s="64" t="s">
        <v>479</v>
      </c>
      <c r="M51" s="64" t="s">
        <v>479</v>
      </c>
      <c r="N51" s="64" t="s">
        <v>479</v>
      </c>
      <c r="O51" s="65" t="s">
        <v>479</v>
      </c>
      <c r="P51" s="48"/>
      <c r="Q51" s="48"/>
      <c r="R51" s="48"/>
      <c r="S51" s="48"/>
      <c r="T51" s="48"/>
      <c r="U51" s="48"/>
    </row>
    <row r="52" spans="1:21" ht="30.75" customHeight="1">
      <c r="A52" s="48"/>
      <c r="B52" s="1156" t="s">
        <v>19</v>
      </c>
      <c r="C52" s="1157"/>
      <c r="D52" s="66"/>
      <c r="E52" s="1158" t="s">
        <v>20</v>
      </c>
      <c r="F52" s="1158"/>
      <c r="G52" s="1158"/>
      <c r="H52" s="1158"/>
      <c r="I52" s="1158"/>
      <c r="J52" s="1159"/>
      <c r="K52" s="63">
        <v>1290</v>
      </c>
      <c r="L52" s="64">
        <v>1312</v>
      </c>
      <c r="M52" s="64">
        <v>1344</v>
      </c>
      <c r="N52" s="64">
        <v>1269</v>
      </c>
      <c r="O52" s="65">
        <v>1287</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206</v>
      </c>
      <c r="L53" s="69">
        <v>135</v>
      </c>
      <c r="M53" s="69">
        <v>130</v>
      </c>
      <c r="N53" s="69">
        <v>-20</v>
      </c>
      <c r="O53" s="70">
        <v>-33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22" zoomScaleSheetLayoutView="100" workbookViewId="0">
      <selection activeCell="M49" sqref="M4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84" t="s">
        <v>24</v>
      </c>
      <c r="C41" s="1185"/>
      <c r="D41" s="81"/>
      <c r="E41" s="1186" t="s">
        <v>25</v>
      </c>
      <c r="F41" s="1186"/>
      <c r="G41" s="1186"/>
      <c r="H41" s="1187"/>
      <c r="I41" s="82">
        <v>8649</v>
      </c>
      <c r="J41" s="83">
        <v>8371</v>
      </c>
      <c r="K41" s="83">
        <v>8264</v>
      </c>
      <c r="L41" s="83">
        <v>8181</v>
      </c>
      <c r="M41" s="84">
        <v>8229</v>
      </c>
    </row>
    <row r="42" spans="2:13" ht="27.75" customHeight="1">
      <c r="B42" s="1174"/>
      <c r="C42" s="1175"/>
      <c r="D42" s="85"/>
      <c r="E42" s="1178" t="s">
        <v>26</v>
      </c>
      <c r="F42" s="1178"/>
      <c r="G42" s="1178"/>
      <c r="H42" s="1179"/>
      <c r="I42" s="86">
        <v>101</v>
      </c>
      <c r="J42" s="87">
        <v>53</v>
      </c>
      <c r="K42" s="87" t="s">
        <v>479</v>
      </c>
      <c r="L42" s="87" t="s">
        <v>479</v>
      </c>
      <c r="M42" s="88" t="s">
        <v>479</v>
      </c>
    </row>
    <row r="43" spans="2:13" ht="27.75" customHeight="1">
      <c r="B43" s="1174"/>
      <c r="C43" s="1175"/>
      <c r="D43" s="85"/>
      <c r="E43" s="1178" t="s">
        <v>27</v>
      </c>
      <c r="F43" s="1178"/>
      <c r="G43" s="1178"/>
      <c r="H43" s="1179"/>
      <c r="I43" s="86">
        <v>5646</v>
      </c>
      <c r="J43" s="87">
        <v>5299</v>
      </c>
      <c r="K43" s="87">
        <v>5152</v>
      </c>
      <c r="L43" s="87">
        <v>4881</v>
      </c>
      <c r="M43" s="88">
        <v>4626</v>
      </c>
    </row>
    <row r="44" spans="2:13" ht="27.75" customHeight="1">
      <c r="B44" s="1174"/>
      <c r="C44" s="1175"/>
      <c r="D44" s="85"/>
      <c r="E44" s="1178" t="s">
        <v>28</v>
      </c>
      <c r="F44" s="1178"/>
      <c r="G44" s="1178"/>
      <c r="H44" s="1179"/>
      <c r="I44" s="86">
        <v>82</v>
      </c>
      <c r="J44" s="87">
        <v>59</v>
      </c>
      <c r="K44" s="87">
        <v>37</v>
      </c>
      <c r="L44" s="87">
        <v>13</v>
      </c>
      <c r="M44" s="88" t="s">
        <v>479</v>
      </c>
    </row>
    <row r="45" spans="2:13" ht="27.75" customHeight="1">
      <c r="B45" s="1174"/>
      <c r="C45" s="1175"/>
      <c r="D45" s="85"/>
      <c r="E45" s="1178" t="s">
        <v>29</v>
      </c>
      <c r="F45" s="1178"/>
      <c r="G45" s="1178"/>
      <c r="H45" s="1179"/>
      <c r="I45" s="86">
        <v>562</v>
      </c>
      <c r="J45" s="87">
        <v>587</v>
      </c>
      <c r="K45" s="87">
        <v>716</v>
      </c>
      <c r="L45" s="87">
        <v>707</v>
      </c>
      <c r="M45" s="88">
        <v>841</v>
      </c>
    </row>
    <row r="46" spans="2:13" ht="27.75" customHeight="1">
      <c r="B46" s="1174"/>
      <c r="C46" s="1175"/>
      <c r="D46" s="89"/>
      <c r="E46" s="1178" t="s">
        <v>30</v>
      </c>
      <c r="F46" s="1178"/>
      <c r="G46" s="1178"/>
      <c r="H46" s="1179"/>
      <c r="I46" s="86" t="s">
        <v>479</v>
      </c>
      <c r="J46" s="87" t="s">
        <v>479</v>
      </c>
      <c r="K46" s="87" t="s">
        <v>479</v>
      </c>
      <c r="L46" s="87" t="s">
        <v>479</v>
      </c>
      <c r="M46" s="88" t="s">
        <v>479</v>
      </c>
    </row>
    <row r="47" spans="2:13" ht="27.75" customHeight="1">
      <c r="B47" s="1174"/>
      <c r="C47" s="1175"/>
      <c r="D47" s="90"/>
      <c r="E47" s="1188" t="s">
        <v>31</v>
      </c>
      <c r="F47" s="1189"/>
      <c r="G47" s="1189"/>
      <c r="H47" s="1190"/>
      <c r="I47" s="86" t="s">
        <v>479</v>
      </c>
      <c r="J47" s="87" t="s">
        <v>479</v>
      </c>
      <c r="K47" s="87" t="s">
        <v>479</v>
      </c>
      <c r="L47" s="87" t="s">
        <v>479</v>
      </c>
      <c r="M47" s="88" t="s">
        <v>479</v>
      </c>
    </row>
    <row r="48" spans="2:13" ht="27.75" customHeight="1">
      <c r="B48" s="1174"/>
      <c r="C48" s="1175"/>
      <c r="D48" s="85"/>
      <c r="E48" s="1178" t="s">
        <v>32</v>
      </c>
      <c r="F48" s="1178"/>
      <c r="G48" s="1178"/>
      <c r="H48" s="1179"/>
      <c r="I48" s="86" t="s">
        <v>479</v>
      </c>
      <c r="J48" s="87" t="s">
        <v>479</v>
      </c>
      <c r="K48" s="87" t="s">
        <v>479</v>
      </c>
      <c r="L48" s="87" t="s">
        <v>479</v>
      </c>
      <c r="M48" s="88" t="s">
        <v>479</v>
      </c>
    </row>
    <row r="49" spans="2:13" ht="27.75" customHeight="1">
      <c r="B49" s="1176"/>
      <c r="C49" s="1177"/>
      <c r="D49" s="85"/>
      <c r="E49" s="1178" t="s">
        <v>33</v>
      </c>
      <c r="F49" s="1178"/>
      <c r="G49" s="1178"/>
      <c r="H49" s="1179"/>
      <c r="I49" s="86" t="s">
        <v>479</v>
      </c>
      <c r="J49" s="87" t="s">
        <v>479</v>
      </c>
      <c r="K49" s="87" t="s">
        <v>479</v>
      </c>
      <c r="L49" s="87" t="s">
        <v>479</v>
      </c>
      <c r="M49" s="88" t="s">
        <v>479</v>
      </c>
    </row>
    <row r="50" spans="2:13" ht="27.75" customHeight="1">
      <c r="B50" s="1172" t="s">
        <v>34</v>
      </c>
      <c r="C50" s="1173"/>
      <c r="D50" s="91"/>
      <c r="E50" s="1178" t="s">
        <v>35</v>
      </c>
      <c r="F50" s="1178"/>
      <c r="G50" s="1178"/>
      <c r="H50" s="1179"/>
      <c r="I50" s="86">
        <v>7945</v>
      </c>
      <c r="J50" s="87">
        <v>8179</v>
      </c>
      <c r="K50" s="87">
        <v>8123</v>
      </c>
      <c r="L50" s="87">
        <v>8164</v>
      </c>
      <c r="M50" s="88">
        <v>7306</v>
      </c>
    </row>
    <row r="51" spans="2:13" ht="27.75" customHeight="1">
      <c r="B51" s="1174"/>
      <c r="C51" s="1175"/>
      <c r="D51" s="85"/>
      <c r="E51" s="1178" t="s">
        <v>36</v>
      </c>
      <c r="F51" s="1178"/>
      <c r="G51" s="1178"/>
      <c r="H51" s="1179"/>
      <c r="I51" s="86">
        <v>4423</v>
      </c>
      <c r="J51" s="87">
        <v>4171</v>
      </c>
      <c r="K51" s="87">
        <v>3963</v>
      </c>
      <c r="L51" s="87">
        <v>3693</v>
      </c>
      <c r="M51" s="88">
        <v>3482</v>
      </c>
    </row>
    <row r="52" spans="2:13" ht="27.75" customHeight="1">
      <c r="B52" s="1176"/>
      <c r="C52" s="1177"/>
      <c r="D52" s="85"/>
      <c r="E52" s="1178" t="s">
        <v>37</v>
      </c>
      <c r="F52" s="1178"/>
      <c r="G52" s="1178"/>
      <c r="H52" s="1179"/>
      <c r="I52" s="86">
        <v>10498</v>
      </c>
      <c r="J52" s="87">
        <v>10363</v>
      </c>
      <c r="K52" s="87">
        <v>10309</v>
      </c>
      <c r="L52" s="87">
        <v>10163</v>
      </c>
      <c r="M52" s="88">
        <v>9926</v>
      </c>
    </row>
    <row r="53" spans="2:13" ht="27.75" customHeight="1" thickBot="1">
      <c r="B53" s="1180" t="s">
        <v>21</v>
      </c>
      <c r="C53" s="1181"/>
      <c r="D53" s="92"/>
      <c r="E53" s="1182" t="s">
        <v>38</v>
      </c>
      <c r="F53" s="1182"/>
      <c r="G53" s="1182"/>
      <c r="H53" s="1183"/>
      <c r="I53" s="93">
        <v>-7826</v>
      </c>
      <c r="J53" s="94">
        <v>-8345</v>
      </c>
      <c r="K53" s="94">
        <v>-8227</v>
      </c>
      <c r="L53" s="94">
        <v>-8238</v>
      </c>
      <c r="M53" s="95">
        <v>-7018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B2" sqref="B2"/>
    </sheetView>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1262"/>
      <c r="B1" s="1264"/>
      <c r="P1" s="246"/>
      <c r="Q1" s="246"/>
    </row>
    <row r="2" spans="1:51" ht="25.5">
      <c r="A2" s="1262"/>
      <c r="C2" s="1263"/>
      <c r="P2" s="246"/>
      <c r="Q2" s="246"/>
    </row>
    <row r="3" spans="1:51" ht="25.5">
      <c r="A3" s="1262"/>
      <c r="C3" s="1263"/>
      <c r="P3" s="246"/>
      <c r="Q3" s="246"/>
    </row>
    <row r="4" spans="1:51" s="1261" customFormat="1" ht="13.5">
      <c r="A4" s="1262"/>
      <c r="B4" s="1262"/>
      <c r="C4" s="1262"/>
      <c r="D4" s="1262"/>
      <c r="E4" s="1262"/>
      <c r="F4" s="1262"/>
      <c r="G4" s="1262"/>
      <c r="H4" s="1262"/>
      <c r="I4" s="1262"/>
      <c r="J4" s="1262"/>
      <c r="K4" s="1262"/>
      <c r="L4" s="1262"/>
      <c r="M4" s="1262"/>
      <c r="N4" s="1262"/>
      <c r="O4" s="1262"/>
      <c r="P4" s="1262"/>
      <c r="Q4" s="1262"/>
      <c r="R4" s="1262"/>
      <c r="S4" s="1262"/>
      <c r="T4" s="1262"/>
      <c r="U4" s="1262"/>
      <c r="V4" s="1262"/>
      <c r="W4" s="1262"/>
      <c r="X4" s="1262"/>
      <c r="Y4" s="1262"/>
      <c r="Z4" s="1262"/>
      <c r="AA4" s="1262"/>
      <c r="AB4" s="1262"/>
      <c r="AC4" s="1262"/>
      <c r="AD4" s="1262"/>
      <c r="AE4" s="1262"/>
      <c r="AF4" s="1262"/>
      <c r="AG4" s="1262"/>
      <c r="AH4" s="1262"/>
      <c r="AI4" s="1262"/>
    </row>
    <row r="5" spans="1:51" s="1261" customFormat="1" ht="13.5">
      <c r="A5" s="1262"/>
      <c r="B5" s="1262"/>
      <c r="C5" s="1262"/>
      <c r="D5" s="1262"/>
      <c r="E5" s="1262"/>
      <c r="F5" s="1262"/>
      <c r="G5" s="1262"/>
      <c r="H5" s="1262"/>
      <c r="I5" s="1262"/>
      <c r="J5" s="1262"/>
      <c r="K5" s="1262"/>
      <c r="L5" s="1262"/>
      <c r="M5" s="1262"/>
      <c r="N5" s="1262"/>
      <c r="O5" s="1262"/>
      <c r="P5" s="1262"/>
      <c r="Q5" s="1262"/>
      <c r="R5" s="1262"/>
      <c r="S5" s="1262"/>
      <c r="T5" s="1262"/>
      <c r="U5" s="1262"/>
      <c r="V5" s="1262"/>
      <c r="W5" s="1262"/>
      <c r="X5" s="1262"/>
      <c r="Y5" s="1262"/>
      <c r="Z5" s="1262"/>
      <c r="AA5" s="1262"/>
      <c r="AB5" s="1262"/>
      <c r="AC5" s="1262"/>
      <c r="AD5" s="1262"/>
      <c r="AE5" s="1262"/>
      <c r="AF5" s="1262"/>
      <c r="AG5" s="1262"/>
      <c r="AH5" s="1262"/>
      <c r="AI5" s="1262"/>
    </row>
    <row r="6" spans="1:51" s="1261" customFormat="1" ht="13.5">
      <c r="A6" s="1262"/>
      <c r="B6" s="1262"/>
      <c r="C6" s="1262"/>
      <c r="D6" s="1262"/>
      <c r="E6" s="1262"/>
      <c r="F6" s="1262"/>
      <c r="G6" s="1262"/>
      <c r="H6" s="1262"/>
      <c r="I6" s="1262"/>
      <c r="J6" s="1262"/>
      <c r="K6" s="1262"/>
      <c r="L6" s="1262"/>
      <c r="M6" s="1262"/>
      <c r="N6" s="1262"/>
      <c r="O6" s="1262"/>
      <c r="P6" s="1262"/>
      <c r="Q6" s="1262"/>
      <c r="R6" s="1262"/>
      <c r="S6" s="1262"/>
      <c r="T6" s="1262"/>
      <c r="U6" s="1262"/>
      <c r="V6" s="1262"/>
      <c r="W6" s="1262"/>
      <c r="X6" s="1262"/>
      <c r="Y6" s="1262"/>
      <c r="Z6" s="1262"/>
      <c r="AA6" s="1262"/>
      <c r="AB6" s="1262"/>
      <c r="AC6" s="1262"/>
      <c r="AD6" s="1262"/>
      <c r="AE6" s="1262"/>
      <c r="AF6" s="1262"/>
      <c r="AG6" s="1262"/>
      <c r="AH6" s="1262"/>
      <c r="AI6" s="1262"/>
    </row>
    <row r="7" spans="1:51" s="1261" customFormat="1" ht="13.5">
      <c r="A7" s="1262"/>
      <c r="B7" s="1262"/>
      <c r="C7" s="1262"/>
      <c r="D7" s="1262"/>
      <c r="E7" s="1262"/>
      <c r="F7" s="1262"/>
      <c r="G7" s="1262"/>
      <c r="H7" s="1262"/>
      <c r="I7" s="1262"/>
      <c r="J7" s="1262"/>
      <c r="K7" s="1262"/>
      <c r="L7" s="1262"/>
      <c r="M7" s="1262"/>
      <c r="N7" s="1262"/>
      <c r="O7" s="1262"/>
      <c r="P7" s="1262"/>
      <c r="Q7" s="1262"/>
      <c r="R7" s="1262"/>
      <c r="S7" s="1262"/>
      <c r="T7" s="1262"/>
      <c r="U7" s="1262"/>
      <c r="V7" s="1262"/>
      <c r="W7" s="1262"/>
      <c r="X7" s="1262"/>
      <c r="Y7" s="1262"/>
      <c r="Z7" s="1262"/>
      <c r="AA7" s="1262"/>
      <c r="AB7" s="1262"/>
      <c r="AC7" s="1262"/>
      <c r="AD7" s="1262"/>
      <c r="AE7" s="1262"/>
      <c r="AF7" s="1262"/>
      <c r="AG7" s="1262"/>
      <c r="AH7" s="1262"/>
      <c r="AI7" s="1262"/>
    </row>
    <row r="8" spans="1:51" s="1261" customFormat="1" ht="13.5">
      <c r="A8" s="1262"/>
      <c r="B8" s="1262"/>
      <c r="C8" s="1262"/>
      <c r="D8" s="1262"/>
      <c r="E8" s="1262"/>
      <c r="F8" s="1262"/>
      <c r="G8" s="1262"/>
      <c r="H8" s="1262"/>
      <c r="I8" s="1262"/>
      <c r="J8" s="1262"/>
      <c r="K8" s="1262"/>
      <c r="L8" s="1262"/>
      <c r="M8" s="1262"/>
      <c r="N8" s="1262"/>
      <c r="O8" s="1262"/>
      <c r="P8" s="1262"/>
      <c r="Q8" s="1262"/>
      <c r="R8" s="1262"/>
      <c r="S8" s="1262"/>
      <c r="T8" s="1262"/>
      <c r="U8" s="1262"/>
      <c r="V8" s="1262"/>
      <c r="W8" s="1262"/>
      <c r="X8" s="1262"/>
      <c r="Y8" s="1262"/>
      <c r="Z8" s="1262"/>
      <c r="AA8" s="1262"/>
      <c r="AB8" s="1262"/>
      <c r="AC8" s="1262"/>
      <c r="AD8" s="1262"/>
      <c r="AE8" s="1262"/>
      <c r="AF8" s="1262"/>
      <c r="AG8" s="1262"/>
      <c r="AH8" s="1262"/>
      <c r="AI8" s="1262"/>
    </row>
    <row r="9" spans="1:51" s="1261" customFormat="1" ht="13.5">
      <c r="A9" s="1262"/>
      <c r="B9" s="1262"/>
      <c r="C9" s="1262"/>
      <c r="D9" s="1262"/>
      <c r="E9" s="1262"/>
      <c r="F9" s="1262"/>
      <c r="G9" s="1262"/>
      <c r="H9" s="1262"/>
      <c r="I9" s="1262"/>
      <c r="J9" s="1262"/>
      <c r="K9" s="1262"/>
      <c r="L9" s="1262"/>
      <c r="M9" s="1262"/>
      <c r="N9" s="1262"/>
      <c r="O9" s="1262"/>
      <c r="P9" s="1262"/>
      <c r="Q9" s="1262"/>
      <c r="R9" s="1262"/>
      <c r="S9" s="1262"/>
      <c r="T9" s="1262"/>
      <c r="U9" s="1262"/>
      <c r="V9" s="1262"/>
      <c r="W9" s="1262"/>
      <c r="X9" s="1262"/>
      <c r="Y9" s="1262"/>
      <c r="Z9" s="1262"/>
      <c r="AA9" s="1262"/>
      <c r="AB9" s="1262"/>
      <c r="AC9" s="1262"/>
      <c r="AD9" s="1262"/>
      <c r="AE9" s="1262"/>
      <c r="AF9" s="1262"/>
      <c r="AG9" s="1262"/>
      <c r="AH9" s="1262"/>
      <c r="AI9" s="1262"/>
    </row>
    <row r="10" spans="1:51" s="1261" customFormat="1" ht="13.5">
      <c r="A10" s="1262"/>
      <c r="B10" s="1262"/>
      <c r="C10" s="1262"/>
      <c r="D10" s="1262"/>
      <c r="E10" s="1262"/>
      <c r="F10" s="1262"/>
      <c r="G10" s="1262"/>
      <c r="H10" s="1262"/>
      <c r="I10" s="1262"/>
      <c r="J10" s="1262"/>
      <c r="K10" s="1262"/>
      <c r="L10" s="1262"/>
      <c r="M10" s="1262"/>
      <c r="N10" s="1262"/>
      <c r="O10" s="1262"/>
      <c r="P10" s="1262"/>
      <c r="Q10" s="1262"/>
      <c r="R10" s="1262"/>
      <c r="S10" s="1262"/>
      <c r="T10" s="1262"/>
      <c r="U10" s="1262"/>
      <c r="V10" s="1262"/>
      <c r="W10" s="1262"/>
      <c r="X10" s="1262"/>
      <c r="Y10" s="1262"/>
      <c r="Z10" s="1262"/>
      <c r="AA10" s="1262"/>
      <c r="AB10" s="1262"/>
      <c r="AC10" s="1262"/>
      <c r="AD10" s="1262"/>
      <c r="AE10" s="1262"/>
      <c r="AF10" s="1262"/>
      <c r="AG10" s="1262"/>
      <c r="AH10" s="1262"/>
      <c r="AI10" s="1262"/>
      <c r="AY10" s="1261" t="s">
        <v>559</v>
      </c>
    </row>
    <row r="11" spans="1:51" s="1261" customFormat="1" ht="13.5">
      <c r="A11" s="1262"/>
      <c r="B11" s="1262"/>
      <c r="C11" s="1262"/>
      <c r="D11" s="1262"/>
      <c r="E11" s="1262"/>
      <c r="F11" s="1262"/>
      <c r="G11" s="1262"/>
      <c r="H11" s="1262"/>
      <c r="I11" s="1262"/>
      <c r="J11" s="1262"/>
      <c r="K11" s="1262"/>
      <c r="L11" s="1262"/>
      <c r="M11" s="1262"/>
      <c r="N11" s="1262"/>
      <c r="O11" s="1262"/>
      <c r="P11" s="1262"/>
      <c r="Q11" s="1262"/>
      <c r="R11" s="1262"/>
      <c r="S11" s="1262"/>
      <c r="T11" s="1262"/>
      <c r="U11" s="1262"/>
      <c r="V11" s="1262"/>
      <c r="W11" s="1262"/>
      <c r="X11" s="1262"/>
      <c r="Y11" s="1262"/>
      <c r="Z11" s="1262"/>
      <c r="AA11" s="1262"/>
      <c r="AB11" s="1262"/>
      <c r="AC11" s="1262"/>
      <c r="AD11" s="1262"/>
      <c r="AE11" s="1262"/>
      <c r="AF11" s="1262"/>
      <c r="AG11" s="1262"/>
      <c r="AH11" s="1262"/>
      <c r="AI11" s="1262"/>
    </row>
    <row r="12" spans="1:51" s="1261" customFormat="1" ht="13.5">
      <c r="A12" s="1262"/>
      <c r="B12" s="1262"/>
      <c r="C12" s="1262"/>
      <c r="D12" s="1262"/>
      <c r="E12" s="1262"/>
      <c r="F12" s="1262"/>
      <c r="G12" s="1262"/>
      <c r="H12" s="1262"/>
      <c r="I12" s="1262"/>
      <c r="J12" s="1262"/>
      <c r="K12" s="1262"/>
      <c r="L12" s="1262"/>
      <c r="M12" s="1262"/>
      <c r="N12" s="1262"/>
      <c r="O12" s="1262"/>
      <c r="P12" s="1262"/>
      <c r="Q12" s="1262"/>
      <c r="R12" s="1262"/>
      <c r="S12" s="1262"/>
      <c r="T12" s="1262"/>
      <c r="U12" s="1262"/>
      <c r="V12" s="1262"/>
      <c r="W12" s="1262"/>
      <c r="X12" s="1262"/>
      <c r="Y12" s="1262"/>
      <c r="Z12" s="1262"/>
      <c r="AA12" s="1262"/>
      <c r="AB12" s="1262"/>
      <c r="AC12" s="1262"/>
      <c r="AD12" s="1262"/>
      <c r="AE12" s="1262"/>
      <c r="AF12" s="1262"/>
      <c r="AG12" s="1262"/>
      <c r="AH12" s="1262"/>
      <c r="AI12" s="1262"/>
      <c r="AY12" s="1261" t="s">
        <v>559</v>
      </c>
    </row>
    <row r="13" spans="1:51" s="1261" customFormat="1" ht="13.5">
      <c r="A13" s="1262"/>
      <c r="B13" s="1262"/>
      <c r="C13" s="1262"/>
      <c r="D13" s="1262"/>
      <c r="E13" s="1262"/>
      <c r="F13" s="1262"/>
      <c r="G13" s="1262"/>
      <c r="H13" s="1262"/>
      <c r="I13" s="1262"/>
      <c r="J13" s="1262"/>
      <c r="K13" s="1262"/>
      <c r="L13" s="1262"/>
      <c r="M13" s="1262"/>
      <c r="N13" s="1262"/>
      <c r="O13" s="1262"/>
      <c r="P13" s="1262"/>
      <c r="Q13" s="1262"/>
      <c r="R13" s="1262"/>
      <c r="S13" s="1262"/>
      <c r="T13" s="1262"/>
      <c r="U13" s="1262"/>
      <c r="V13" s="1262"/>
      <c r="W13" s="1262"/>
      <c r="X13" s="1262"/>
      <c r="Y13" s="1262"/>
      <c r="Z13" s="1262"/>
      <c r="AA13" s="1262"/>
      <c r="AB13" s="1262"/>
      <c r="AC13" s="1262"/>
      <c r="AD13" s="1262"/>
      <c r="AE13" s="1262"/>
      <c r="AF13" s="1262"/>
      <c r="AG13" s="1262"/>
      <c r="AH13" s="1262"/>
      <c r="AI13" s="1262"/>
    </row>
    <row r="14" spans="1:51" s="1261" customFormat="1" ht="14.25" customHeight="1">
      <c r="A14" s="1262"/>
      <c r="B14" s="1262"/>
      <c r="C14" s="1262"/>
      <c r="D14" s="1262"/>
      <c r="E14" s="1262"/>
      <c r="F14" s="1262"/>
      <c r="G14" s="1262"/>
      <c r="H14" s="1262"/>
      <c r="I14" s="1262"/>
      <c r="J14" s="1262"/>
      <c r="K14" s="1262"/>
      <c r="L14" s="1262"/>
      <c r="M14" s="1262"/>
      <c r="N14" s="1262"/>
      <c r="O14" s="1262"/>
      <c r="P14" s="1262"/>
      <c r="Q14" s="1262"/>
      <c r="R14" s="1262"/>
      <c r="S14" s="1262"/>
      <c r="T14" s="1262"/>
      <c r="U14" s="1262"/>
      <c r="V14" s="1262"/>
      <c r="W14" s="1262"/>
      <c r="X14" s="1262"/>
      <c r="Y14" s="1262"/>
      <c r="Z14" s="1262"/>
      <c r="AA14" s="1262"/>
      <c r="AB14" s="1262"/>
      <c r="AC14" s="1262"/>
      <c r="AD14" s="1262"/>
      <c r="AE14" s="1262"/>
      <c r="AF14" s="1262"/>
      <c r="AG14" s="1262"/>
      <c r="AH14" s="1262"/>
      <c r="AI14" s="1262"/>
    </row>
    <row r="15" spans="1:51" s="1261" customFormat="1" ht="13.5">
      <c r="A15" s="245"/>
      <c r="B15" s="1262"/>
      <c r="C15" s="1262"/>
      <c r="D15" s="1262"/>
      <c r="E15" s="1262"/>
      <c r="F15" s="1262"/>
      <c r="G15" s="1262"/>
      <c r="H15" s="1262"/>
      <c r="I15" s="1262"/>
      <c r="J15" s="1262"/>
      <c r="K15" s="1262"/>
      <c r="L15" s="1262"/>
      <c r="M15" s="1262"/>
      <c r="N15" s="1262"/>
      <c r="O15" s="1262"/>
      <c r="P15" s="1262"/>
      <c r="Q15" s="1262"/>
      <c r="R15" s="1262"/>
      <c r="S15" s="1262"/>
      <c r="T15" s="1262"/>
      <c r="U15" s="1262"/>
      <c r="V15" s="1262"/>
      <c r="W15" s="1262"/>
      <c r="X15" s="1262"/>
      <c r="Y15" s="1262"/>
      <c r="Z15" s="1262"/>
      <c r="AA15" s="1262"/>
      <c r="AB15" s="1262"/>
      <c r="AC15" s="1262"/>
      <c r="AD15" s="1262"/>
      <c r="AE15" s="1262"/>
      <c r="AF15" s="1262"/>
      <c r="AG15" s="1262"/>
      <c r="AH15" s="1262"/>
      <c r="AI15" s="1262"/>
    </row>
    <row r="16" spans="1:51" s="1261" customFormat="1" ht="13.5">
      <c r="A16" s="245"/>
      <c r="B16" s="1262"/>
      <c r="C16" s="1262"/>
      <c r="D16" s="1262"/>
      <c r="E16" s="1262"/>
      <c r="F16" s="1262"/>
      <c r="G16" s="1262"/>
      <c r="H16" s="1262"/>
      <c r="I16" s="1262"/>
      <c r="J16" s="1262"/>
      <c r="K16" s="1262"/>
      <c r="L16" s="1262"/>
      <c r="M16" s="1262"/>
      <c r="N16" s="1262"/>
      <c r="O16" s="1262"/>
      <c r="P16" s="1262"/>
      <c r="Q16" s="1262"/>
      <c r="R16" s="1262"/>
      <c r="S16" s="1262"/>
      <c r="T16" s="1262"/>
      <c r="U16" s="1262"/>
      <c r="V16" s="1262"/>
      <c r="W16" s="1262"/>
      <c r="X16" s="1262"/>
      <c r="Y16" s="1262"/>
      <c r="Z16" s="1262"/>
      <c r="AA16" s="1262"/>
      <c r="AB16" s="1262"/>
      <c r="AC16" s="1262"/>
      <c r="AD16" s="1262"/>
      <c r="AE16" s="1262"/>
      <c r="AF16" s="1262"/>
      <c r="AG16" s="1262"/>
      <c r="AH16" s="1262"/>
      <c r="AI16" s="1262"/>
    </row>
    <row r="17" spans="1:259" s="1261" customFormat="1" ht="13.5">
      <c r="A17" s="245"/>
      <c r="B17" s="1262"/>
      <c r="C17" s="1262"/>
      <c r="D17" s="1262"/>
      <c r="E17" s="1262"/>
      <c r="F17" s="1262"/>
      <c r="G17" s="1262"/>
      <c r="H17" s="1262"/>
      <c r="I17" s="1262"/>
      <c r="J17" s="1262"/>
      <c r="K17" s="1262"/>
      <c r="L17" s="1262"/>
      <c r="M17" s="1262"/>
      <c r="N17" s="1262"/>
      <c r="O17" s="1262"/>
      <c r="P17" s="1262"/>
      <c r="Q17" s="1262"/>
      <c r="R17" s="1262"/>
      <c r="S17" s="1262"/>
      <c r="T17" s="1262"/>
      <c r="U17" s="1262"/>
      <c r="V17" s="1262"/>
      <c r="W17" s="1262"/>
      <c r="X17" s="1262"/>
      <c r="Y17" s="1262"/>
      <c r="Z17" s="1262"/>
      <c r="AA17" s="1262"/>
      <c r="AB17" s="1262"/>
      <c r="AC17" s="1262"/>
      <c r="AD17" s="1262"/>
      <c r="AE17" s="1262"/>
      <c r="AF17" s="1262"/>
      <c r="AG17" s="1262"/>
      <c r="AH17" s="1262"/>
      <c r="AI17" s="1262"/>
    </row>
    <row r="18" spans="1:259" s="1261" customFormat="1" ht="13.5">
      <c r="A18" s="245"/>
      <c r="B18" s="1262"/>
      <c r="C18" s="1262"/>
      <c r="D18" s="1262"/>
      <c r="E18" s="1262"/>
      <c r="F18" s="1262"/>
      <c r="G18" s="1262"/>
      <c r="H18" s="1262"/>
      <c r="I18" s="1262"/>
      <c r="J18" s="1262"/>
      <c r="K18" s="1262"/>
      <c r="L18" s="1262"/>
      <c r="M18" s="1262"/>
      <c r="N18" s="1262"/>
      <c r="O18" s="1262"/>
      <c r="P18" s="1262"/>
      <c r="Q18" s="1262"/>
      <c r="R18" s="1262"/>
      <c r="S18" s="1262"/>
      <c r="T18" s="1262"/>
      <c r="U18" s="1262"/>
      <c r="V18" s="1262"/>
      <c r="W18" s="1262"/>
      <c r="X18" s="1262"/>
      <c r="Y18" s="1262"/>
      <c r="Z18" s="1262"/>
      <c r="AA18" s="1262"/>
      <c r="AB18" s="1262"/>
      <c r="AC18" s="1262"/>
      <c r="AD18" s="1262"/>
      <c r="AE18" s="1262"/>
      <c r="AF18" s="1262"/>
      <c r="AG18" s="1262"/>
      <c r="AH18" s="1262"/>
      <c r="AI18" s="1262"/>
    </row>
    <row r="19" spans="1:259" ht="13.5">
      <c r="P19" s="246"/>
      <c r="Q19" s="246"/>
    </row>
    <row r="20" spans="1:259" ht="13.5">
      <c r="P20" s="246"/>
      <c r="Q20" s="246"/>
    </row>
    <row r="21" spans="1:259" ht="17.25">
      <c r="B21" s="1260"/>
      <c r="C21" s="248"/>
      <c r="D21" s="248"/>
      <c r="E21" s="248"/>
      <c r="F21" s="248"/>
      <c r="G21" s="248"/>
      <c r="H21" s="248"/>
      <c r="I21" s="248"/>
      <c r="J21" s="248"/>
      <c r="K21" s="248"/>
      <c r="L21" s="248"/>
      <c r="M21" s="248"/>
      <c r="N21" s="1259"/>
      <c r="O21" s="248"/>
      <c r="P21" s="249"/>
      <c r="Q21" s="246"/>
      <c r="IY21" s="1258"/>
    </row>
    <row r="22" spans="1:259" ht="17.25">
      <c r="B22" s="250"/>
      <c r="IY22" s="1257"/>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1237"/>
      <c r="C40" s="246"/>
      <c r="D40" s="246"/>
      <c r="E40" s="246"/>
      <c r="F40" s="246"/>
      <c r="G40" s="246"/>
      <c r="H40" s="246"/>
      <c r="I40" s="246"/>
      <c r="J40" s="246"/>
      <c r="K40" s="246"/>
      <c r="L40" s="246"/>
      <c r="M40" s="246"/>
      <c r="N40" s="246"/>
      <c r="O40" s="246"/>
      <c r="P40" s="1237"/>
      <c r="Q40" s="246"/>
    </row>
    <row r="41" spans="2:17" ht="17.25">
      <c r="B41" s="247" t="s">
        <v>558</v>
      </c>
      <c r="C41" s="248"/>
      <c r="D41" s="248"/>
      <c r="E41" s="248"/>
      <c r="F41" s="248"/>
      <c r="G41" s="248"/>
      <c r="H41" s="248"/>
      <c r="I41" s="248"/>
      <c r="J41" s="248"/>
      <c r="K41" s="248"/>
      <c r="L41" s="248"/>
      <c r="M41" s="248"/>
      <c r="N41" s="248"/>
      <c r="O41" s="248"/>
      <c r="P41" s="249"/>
    </row>
    <row r="42" spans="2:17" ht="13.5">
      <c r="B42" s="250"/>
      <c r="C42" s="246"/>
      <c r="D42" s="246"/>
      <c r="E42" s="246"/>
      <c r="F42" s="246"/>
      <c r="G42" s="1236" t="s">
        <v>554</v>
      </c>
      <c r="I42" s="1235"/>
      <c r="J42" s="1235"/>
      <c r="K42" s="1235"/>
      <c r="L42" s="246"/>
      <c r="M42" s="246"/>
      <c r="N42" s="246"/>
      <c r="O42" s="246"/>
    </row>
    <row r="43" spans="2:17" ht="13.5">
      <c r="B43" s="250"/>
      <c r="C43" s="246"/>
      <c r="D43" s="246"/>
      <c r="E43" s="246"/>
      <c r="F43" s="246"/>
      <c r="G43" s="1234"/>
      <c r="H43" s="1256"/>
      <c r="I43" s="1256"/>
      <c r="J43" s="1256"/>
      <c r="K43" s="1256"/>
      <c r="L43" s="1256"/>
      <c r="M43" s="1256"/>
      <c r="N43" s="1256"/>
      <c r="O43" s="1255"/>
    </row>
    <row r="44" spans="2:17" ht="13.5">
      <c r="B44" s="250"/>
      <c r="C44" s="246"/>
      <c r="D44" s="246"/>
      <c r="E44" s="246"/>
      <c r="F44" s="246"/>
      <c r="G44" s="1254"/>
      <c r="H44" s="1253"/>
      <c r="I44" s="1253"/>
      <c r="J44" s="1253"/>
      <c r="K44" s="1253"/>
      <c r="L44" s="1253"/>
      <c r="M44" s="1253"/>
      <c r="N44" s="1253"/>
      <c r="O44" s="1252"/>
    </row>
    <row r="45" spans="2:17" ht="13.5">
      <c r="B45" s="250"/>
      <c r="C45" s="246"/>
      <c r="D45" s="246"/>
      <c r="E45" s="246"/>
      <c r="F45" s="246"/>
      <c r="G45" s="1254"/>
      <c r="H45" s="1253"/>
      <c r="I45" s="1253"/>
      <c r="J45" s="1253"/>
      <c r="K45" s="1253"/>
      <c r="L45" s="1253"/>
      <c r="M45" s="1253"/>
      <c r="N45" s="1253"/>
      <c r="O45" s="1252"/>
    </row>
    <row r="46" spans="2:17" ht="13.5">
      <c r="B46" s="250"/>
      <c r="C46" s="246"/>
      <c r="D46" s="246"/>
      <c r="E46" s="246"/>
      <c r="F46" s="246"/>
      <c r="G46" s="1254"/>
      <c r="H46" s="1253"/>
      <c r="I46" s="1253"/>
      <c r="J46" s="1253"/>
      <c r="K46" s="1253"/>
      <c r="L46" s="1253"/>
      <c r="M46" s="1253"/>
      <c r="N46" s="1253"/>
      <c r="O46" s="1252"/>
    </row>
    <row r="47" spans="2:17" ht="13.5">
      <c r="B47" s="250"/>
      <c r="C47" s="246"/>
      <c r="D47" s="246"/>
      <c r="E47" s="246"/>
      <c r="F47" s="246"/>
      <c r="G47" s="1251"/>
      <c r="H47" s="1250"/>
      <c r="I47" s="1250"/>
      <c r="J47" s="1250"/>
      <c r="K47" s="1250"/>
      <c r="L47" s="1250"/>
      <c r="M47" s="1250"/>
      <c r="N47" s="1250"/>
      <c r="O47" s="1249"/>
    </row>
    <row r="48" spans="2:17" ht="13.5">
      <c r="B48" s="250"/>
      <c r="C48" s="246"/>
      <c r="D48" s="246"/>
      <c r="E48" s="246"/>
      <c r="F48" s="246"/>
      <c r="G48" s="246"/>
      <c r="H48" s="1248"/>
      <c r="I48" s="1248"/>
      <c r="J48" s="1248"/>
    </row>
    <row r="49" spans="1:17" ht="13.5">
      <c r="B49" s="250"/>
      <c r="C49" s="246"/>
      <c r="D49" s="246"/>
      <c r="E49" s="246"/>
      <c r="F49" s="246"/>
      <c r="G49" s="245" t="s">
        <v>557</v>
      </c>
    </row>
    <row r="50" spans="1:17" ht="13.5">
      <c r="B50" s="250"/>
      <c r="C50" s="246"/>
      <c r="D50" s="246"/>
      <c r="E50" s="246"/>
      <c r="F50" s="246"/>
      <c r="G50" s="1219"/>
      <c r="H50" s="1218"/>
      <c r="I50" s="1218"/>
      <c r="J50" s="1217"/>
      <c r="K50" s="1216" t="s">
        <v>518</v>
      </c>
      <c r="L50" s="1216" t="s">
        <v>519</v>
      </c>
      <c r="M50" s="1216" t="s">
        <v>520</v>
      </c>
      <c r="N50" s="1216" t="s">
        <v>521</v>
      </c>
      <c r="O50" s="1216" t="s">
        <v>522</v>
      </c>
    </row>
    <row r="51" spans="1:17" ht="13.5">
      <c r="B51" s="250"/>
      <c r="C51" s="246"/>
      <c r="D51" s="246"/>
      <c r="E51" s="246"/>
      <c r="F51" s="246"/>
      <c r="G51" s="1215" t="s">
        <v>551</v>
      </c>
      <c r="H51" s="1214"/>
      <c r="I51" s="1213" t="s">
        <v>549</v>
      </c>
      <c r="J51" s="1213"/>
      <c r="K51" s="1247"/>
      <c r="L51" s="1247"/>
      <c r="M51" s="1247"/>
      <c r="N51" s="1247"/>
      <c r="O51" s="1247"/>
    </row>
    <row r="52" spans="1:17" ht="13.5">
      <c r="B52" s="250"/>
      <c r="C52" s="246"/>
      <c r="D52" s="246"/>
      <c r="E52" s="246"/>
      <c r="F52" s="246"/>
      <c r="G52" s="1211"/>
      <c r="H52" s="1210"/>
      <c r="I52" s="1212"/>
      <c r="J52" s="1212"/>
      <c r="K52" s="1201"/>
      <c r="L52" s="1201"/>
      <c r="M52" s="1201"/>
      <c r="N52" s="1201"/>
      <c r="O52" s="1201"/>
    </row>
    <row r="53" spans="1:17" ht="13.5">
      <c r="A53" s="1238"/>
      <c r="B53" s="250"/>
      <c r="C53" s="246"/>
      <c r="D53" s="246"/>
      <c r="E53" s="246"/>
      <c r="F53" s="246"/>
      <c r="G53" s="1211"/>
      <c r="H53" s="1210"/>
      <c r="I53" s="1203" t="s">
        <v>556</v>
      </c>
      <c r="J53" s="1203"/>
      <c r="K53" s="1246"/>
      <c r="L53" s="1246"/>
      <c r="M53" s="1246"/>
      <c r="N53" s="1246"/>
      <c r="O53" s="1246"/>
    </row>
    <row r="54" spans="1:17" ht="13.5">
      <c r="A54" s="1238"/>
      <c r="B54" s="250"/>
      <c r="C54" s="246"/>
      <c r="D54" s="246"/>
      <c r="E54" s="246"/>
      <c r="F54" s="246"/>
      <c r="G54" s="1208"/>
      <c r="H54" s="1207"/>
      <c r="I54" s="1203"/>
      <c r="J54" s="1203"/>
      <c r="K54" s="1206"/>
      <c r="L54" s="1206"/>
      <c r="M54" s="1206"/>
      <c r="N54" s="1206"/>
      <c r="O54" s="1206"/>
    </row>
    <row r="55" spans="1:17" ht="13.5">
      <c r="A55" s="1238"/>
      <c r="B55" s="250"/>
      <c r="C55" s="246"/>
      <c r="D55" s="246"/>
      <c r="E55" s="246"/>
      <c r="F55" s="246"/>
      <c r="G55" s="1205" t="s">
        <v>550</v>
      </c>
      <c r="H55" s="1204"/>
      <c r="I55" s="1203" t="s">
        <v>549</v>
      </c>
      <c r="J55" s="1203"/>
      <c r="K55" s="1247"/>
      <c r="L55" s="1247"/>
      <c r="M55" s="1247"/>
      <c r="N55" s="1247"/>
      <c r="O55" s="1247"/>
    </row>
    <row r="56" spans="1:17" ht="13.5">
      <c r="A56" s="1238"/>
      <c r="B56" s="250"/>
      <c r="C56" s="246"/>
      <c r="D56" s="246"/>
      <c r="E56" s="246"/>
      <c r="F56" s="246"/>
      <c r="G56" s="1200"/>
      <c r="H56" s="1199"/>
      <c r="I56" s="1203"/>
      <c r="J56" s="1203"/>
      <c r="K56" s="1201"/>
      <c r="L56" s="1201"/>
      <c r="M56" s="1201"/>
      <c r="N56" s="1201"/>
      <c r="O56" s="1201"/>
    </row>
    <row r="57" spans="1:17" s="1238" customFormat="1" ht="13.5">
      <c r="B57" s="1239"/>
      <c r="C57" s="1235"/>
      <c r="D57" s="1235"/>
      <c r="E57" s="1235"/>
      <c r="F57" s="1235"/>
      <c r="G57" s="1200"/>
      <c r="H57" s="1199"/>
      <c r="I57" s="1195" t="s">
        <v>556</v>
      </c>
      <c r="J57" s="1195"/>
      <c r="K57" s="1246"/>
      <c r="L57" s="1246"/>
      <c r="M57" s="1246"/>
      <c r="N57" s="1246"/>
      <c r="O57" s="1246"/>
      <c r="P57" s="1244"/>
      <c r="Q57" s="1239"/>
    </row>
    <row r="58" spans="1:17" s="1238" customFormat="1" ht="13.5">
      <c r="A58" s="245"/>
      <c r="B58" s="1239"/>
      <c r="C58" s="1235"/>
      <c r="D58" s="1235"/>
      <c r="E58" s="1235"/>
      <c r="F58" s="1235"/>
      <c r="G58" s="1197"/>
      <c r="H58" s="1196"/>
      <c r="I58" s="1195"/>
      <c r="J58" s="1195"/>
      <c r="K58" s="1206"/>
      <c r="L58" s="1206"/>
      <c r="M58" s="1206"/>
      <c r="N58" s="1206"/>
      <c r="O58" s="1206"/>
      <c r="P58" s="1244"/>
      <c r="Q58" s="1239"/>
    </row>
    <row r="59" spans="1:17" s="1238" customFormat="1" ht="13.5">
      <c r="A59" s="245"/>
      <c r="B59" s="1239"/>
      <c r="C59" s="1235"/>
      <c r="D59" s="1235"/>
      <c r="E59" s="1235"/>
      <c r="F59" s="1235"/>
      <c r="G59" s="1235"/>
      <c r="H59" s="1235"/>
      <c r="I59" s="1235"/>
      <c r="J59" s="1235"/>
      <c r="K59" s="1245"/>
      <c r="L59" s="1245"/>
      <c r="M59" s="1245"/>
      <c r="N59" s="1245"/>
      <c r="O59" s="1245"/>
      <c r="P59" s="1244"/>
      <c r="Q59" s="1239"/>
    </row>
    <row r="60" spans="1:17" s="1238" customFormat="1" ht="13.5">
      <c r="A60" s="245"/>
      <c r="B60" s="1239"/>
      <c r="C60" s="1235"/>
      <c r="D60" s="1235"/>
      <c r="E60" s="1235"/>
      <c r="F60" s="1235"/>
      <c r="G60" s="1235"/>
      <c r="H60" s="1235"/>
      <c r="I60" s="1235"/>
      <c r="J60" s="1235"/>
      <c r="K60" s="1245"/>
      <c r="L60" s="1245"/>
      <c r="M60" s="1245"/>
      <c r="N60" s="1245"/>
      <c r="O60" s="1245"/>
      <c r="P60" s="1244"/>
      <c r="Q60" s="1239"/>
    </row>
    <row r="61" spans="1:17" s="1238" customFormat="1" ht="13.5">
      <c r="A61" s="245"/>
      <c r="B61" s="1243"/>
      <c r="C61" s="1242"/>
      <c r="D61" s="1242"/>
      <c r="E61" s="1242"/>
      <c r="F61" s="1242"/>
      <c r="G61" s="1242"/>
      <c r="H61" s="1242"/>
      <c r="I61" s="1242"/>
      <c r="J61" s="1242"/>
      <c r="K61" s="1242"/>
      <c r="L61" s="1242"/>
      <c r="M61" s="1241"/>
      <c r="N61" s="1241"/>
      <c r="O61" s="1241"/>
      <c r="P61" s="1240"/>
      <c r="Q61" s="1239"/>
    </row>
    <row r="62" spans="1:17" ht="13.5">
      <c r="B62" s="1237"/>
      <c r="C62" s="1237"/>
      <c r="D62" s="1237"/>
      <c r="E62" s="1237"/>
      <c r="F62" s="1237"/>
      <c r="G62" s="1237"/>
      <c r="H62" s="1237"/>
      <c r="I62" s="1237"/>
      <c r="J62" s="1237"/>
      <c r="K62" s="1237"/>
      <c r="L62" s="1237"/>
      <c r="M62" s="1237"/>
      <c r="N62" s="1237"/>
      <c r="O62" s="1237"/>
      <c r="P62" s="1237"/>
      <c r="Q62" s="246"/>
    </row>
    <row r="63" spans="1:17" ht="17.25">
      <c r="B63" s="309" t="s">
        <v>555</v>
      </c>
      <c r="C63" s="246"/>
      <c r="D63" s="246"/>
      <c r="E63" s="246"/>
      <c r="F63" s="246"/>
      <c r="G63" s="246"/>
      <c r="H63" s="246"/>
      <c r="I63" s="246"/>
      <c r="J63" s="246"/>
      <c r="K63" s="246"/>
      <c r="L63" s="246"/>
      <c r="M63" s="246"/>
      <c r="N63" s="246"/>
      <c r="O63" s="246"/>
    </row>
    <row r="64" spans="1:17" ht="13.5">
      <c r="B64" s="250"/>
      <c r="C64" s="246"/>
      <c r="D64" s="246"/>
      <c r="E64" s="246"/>
      <c r="F64" s="246"/>
      <c r="G64" s="1236" t="s">
        <v>554</v>
      </c>
      <c r="I64" s="1235"/>
      <c r="J64" s="1235"/>
      <c r="K64" s="1235"/>
      <c r="L64" s="246"/>
      <c r="M64" s="246"/>
      <c r="N64" s="246"/>
      <c r="O64" s="246"/>
    </row>
    <row r="65" spans="2:30" ht="13.5">
      <c r="B65" s="250"/>
      <c r="C65" s="246"/>
      <c r="D65" s="246"/>
      <c r="E65" s="246"/>
      <c r="F65" s="246"/>
      <c r="G65" s="1234" t="s">
        <v>553</v>
      </c>
      <c r="H65" s="1233"/>
      <c r="I65" s="1233"/>
      <c r="J65" s="1233"/>
      <c r="K65" s="1233"/>
      <c r="L65" s="1233"/>
      <c r="M65" s="1233"/>
      <c r="N65" s="1233"/>
      <c r="O65" s="1232"/>
    </row>
    <row r="66" spans="2:30" ht="13.5">
      <c r="B66" s="250"/>
      <c r="C66" s="246"/>
      <c r="D66" s="246"/>
      <c r="E66" s="246"/>
      <c r="F66" s="246"/>
      <c r="G66" s="1231"/>
      <c r="H66" s="1230"/>
      <c r="I66" s="1230"/>
      <c r="J66" s="1230"/>
      <c r="K66" s="1230"/>
      <c r="L66" s="1230"/>
      <c r="M66" s="1230"/>
      <c r="N66" s="1230"/>
      <c r="O66" s="1229"/>
    </row>
    <row r="67" spans="2:30" ht="13.5">
      <c r="B67" s="250"/>
      <c r="C67" s="246"/>
      <c r="D67" s="246"/>
      <c r="E67" s="246"/>
      <c r="F67" s="246"/>
      <c r="G67" s="1231"/>
      <c r="H67" s="1230"/>
      <c r="I67" s="1230"/>
      <c r="J67" s="1230"/>
      <c r="K67" s="1230"/>
      <c r="L67" s="1230"/>
      <c r="M67" s="1230"/>
      <c r="N67" s="1230"/>
      <c r="O67" s="1229"/>
    </row>
    <row r="68" spans="2:30" ht="13.5">
      <c r="B68" s="250"/>
      <c r="C68" s="246"/>
      <c r="D68" s="246"/>
      <c r="E68" s="246"/>
      <c r="F68" s="246"/>
      <c r="G68" s="1231"/>
      <c r="H68" s="1230"/>
      <c r="I68" s="1230"/>
      <c r="J68" s="1230"/>
      <c r="K68" s="1230"/>
      <c r="L68" s="1230"/>
      <c r="M68" s="1230"/>
      <c r="N68" s="1230"/>
      <c r="O68" s="1229"/>
    </row>
    <row r="69" spans="2:30" ht="13.5">
      <c r="B69" s="250"/>
      <c r="C69" s="246"/>
      <c r="D69" s="246"/>
      <c r="E69" s="246"/>
      <c r="F69" s="246"/>
      <c r="G69" s="1228"/>
      <c r="H69" s="1227"/>
      <c r="I69" s="1227"/>
      <c r="J69" s="1227"/>
      <c r="K69" s="1227"/>
      <c r="L69" s="1227"/>
      <c r="M69" s="1227"/>
      <c r="N69" s="1227"/>
      <c r="O69" s="1226"/>
    </row>
    <row r="70" spans="2:30" ht="13.5">
      <c r="B70" s="250"/>
      <c r="C70" s="246"/>
      <c r="D70" s="246"/>
      <c r="E70" s="246"/>
      <c r="F70" s="246"/>
      <c r="G70" s="246"/>
      <c r="H70" s="1225"/>
      <c r="I70" s="1225"/>
      <c r="J70" s="1222"/>
      <c r="K70" s="1222"/>
      <c r="L70" s="1221"/>
      <c r="M70" s="1222"/>
      <c r="N70" s="1221"/>
      <c r="O70" s="1220"/>
    </row>
    <row r="71" spans="2:30" ht="13.5">
      <c r="B71" s="250"/>
      <c r="C71" s="246"/>
      <c r="D71" s="246"/>
      <c r="E71" s="246"/>
      <c r="F71" s="246"/>
      <c r="G71" s="1224" t="s">
        <v>552</v>
      </c>
      <c r="I71" s="1223"/>
      <c r="J71" s="1222"/>
      <c r="K71" s="1222"/>
      <c r="L71" s="1221"/>
      <c r="M71" s="1222"/>
      <c r="N71" s="1221"/>
      <c r="O71" s="1220"/>
    </row>
    <row r="72" spans="2:30" ht="13.5">
      <c r="B72" s="250"/>
      <c r="C72" s="246"/>
      <c r="D72" s="246"/>
      <c r="E72" s="246"/>
      <c r="F72" s="246"/>
      <c r="G72" s="1219"/>
      <c r="H72" s="1218"/>
      <c r="I72" s="1218"/>
      <c r="J72" s="1217"/>
      <c r="K72" s="1216" t="s">
        <v>518</v>
      </c>
      <c r="L72" s="1216" t="s">
        <v>519</v>
      </c>
      <c r="M72" s="1216" t="s">
        <v>520</v>
      </c>
      <c r="N72" s="1216" t="s">
        <v>521</v>
      </c>
      <c r="O72" s="1216" t="s">
        <v>522</v>
      </c>
    </row>
    <row r="73" spans="2:30" ht="13.5">
      <c r="B73" s="250"/>
      <c r="C73" s="246"/>
      <c r="D73" s="246"/>
      <c r="E73" s="246"/>
      <c r="F73" s="246"/>
      <c r="G73" s="1215" t="s">
        <v>551</v>
      </c>
      <c r="H73" s="1214"/>
      <c r="I73" s="1213" t="s">
        <v>549</v>
      </c>
      <c r="J73" s="1213"/>
      <c r="K73" s="1202"/>
      <c r="L73" s="1202"/>
      <c r="M73" s="1201"/>
      <c r="N73" s="1201"/>
      <c r="O73" s="1201"/>
      <c r="S73" s="245">
        <v>9.9</v>
      </c>
    </row>
    <row r="74" spans="2:30" ht="13.5">
      <c r="B74" s="250"/>
      <c r="C74" s="246"/>
      <c r="D74" s="246"/>
      <c r="E74" s="246"/>
      <c r="F74" s="246"/>
      <c r="G74" s="1211"/>
      <c r="H74" s="1210"/>
      <c r="I74" s="1212"/>
      <c r="J74" s="1212"/>
      <c r="K74" s="1202"/>
      <c r="L74" s="1202"/>
      <c r="M74" s="1201"/>
      <c r="N74" s="1201"/>
      <c r="O74" s="1201"/>
    </row>
    <row r="75" spans="2:30" ht="13.5">
      <c r="B75" s="250"/>
      <c r="C75" s="246"/>
      <c r="D75" s="246"/>
      <c r="E75" s="246"/>
      <c r="F75" s="246"/>
      <c r="G75" s="1211"/>
      <c r="H75" s="1210"/>
      <c r="I75" s="1203" t="s">
        <v>548</v>
      </c>
      <c r="J75" s="1203"/>
      <c r="K75" s="1209">
        <v>4.4000000000000004</v>
      </c>
      <c r="L75" s="1209">
        <v>4</v>
      </c>
      <c r="M75" s="1209">
        <v>2.7</v>
      </c>
      <c r="N75" s="1209">
        <v>1.4</v>
      </c>
      <c r="O75" s="1209">
        <v>0.4</v>
      </c>
      <c r="U75" s="245">
        <v>81.2</v>
      </c>
      <c r="W75" s="245">
        <v>87.2</v>
      </c>
      <c r="Y75" s="245">
        <v>99.8</v>
      </c>
      <c r="AA75" s="245">
        <v>109.5</v>
      </c>
      <c r="AC75" s="245">
        <v>115.2</v>
      </c>
    </row>
    <row r="76" spans="2:30" ht="13.5">
      <c r="B76" s="250"/>
      <c r="C76" s="246"/>
      <c r="D76" s="246"/>
      <c r="E76" s="246"/>
      <c r="F76" s="246"/>
      <c r="G76" s="1208"/>
      <c r="H76" s="1207"/>
      <c r="I76" s="1203"/>
      <c r="J76" s="1203"/>
      <c r="K76" s="1206"/>
      <c r="L76" s="1206"/>
      <c r="M76" s="1206"/>
      <c r="N76" s="1206"/>
      <c r="O76" s="1206"/>
    </row>
    <row r="77" spans="2:30" ht="13.5">
      <c r="B77" s="250"/>
      <c r="C77" s="246"/>
      <c r="D77" s="246"/>
      <c r="E77" s="246"/>
      <c r="F77" s="246"/>
      <c r="G77" s="1205" t="s">
        <v>550</v>
      </c>
      <c r="H77" s="1204"/>
      <c r="I77" s="1203" t="s">
        <v>549</v>
      </c>
      <c r="J77" s="1203"/>
      <c r="K77" s="1202">
        <v>30.7</v>
      </c>
      <c r="L77" s="1202">
        <v>22.3</v>
      </c>
      <c r="M77" s="1201">
        <v>20.3</v>
      </c>
      <c r="N77" s="1201">
        <v>13</v>
      </c>
      <c r="O77" s="1201">
        <v>21</v>
      </c>
      <c r="R77" s="245">
        <v>12.3</v>
      </c>
      <c r="T77" s="245">
        <v>11.1</v>
      </c>
    </row>
    <row r="78" spans="2:30" ht="13.5">
      <c r="B78" s="250"/>
      <c r="C78" s="246"/>
      <c r="D78" s="246"/>
      <c r="E78" s="246"/>
      <c r="F78" s="246"/>
      <c r="G78" s="1200"/>
      <c r="H78" s="1199"/>
      <c r="I78" s="1203"/>
      <c r="J78" s="1203"/>
      <c r="K78" s="1202"/>
      <c r="L78" s="1202"/>
      <c r="M78" s="1201"/>
      <c r="N78" s="1201"/>
      <c r="O78" s="1201"/>
    </row>
    <row r="79" spans="2:30" ht="13.5">
      <c r="B79" s="250"/>
      <c r="C79" s="246"/>
      <c r="D79" s="246"/>
      <c r="E79" s="246"/>
      <c r="F79" s="246"/>
      <c r="G79" s="1200"/>
      <c r="H79" s="1199"/>
      <c r="I79" s="1198" t="s">
        <v>548</v>
      </c>
      <c r="J79" s="1195"/>
      <c r="K79" s="1194">
        <v>9.1999999999999993</v>
      </c>
      <c r="L79" s="1194">
        <v>8.5</v>
      </c>
      <c r="M79" s="1194">
        <v>7.7</v>
      </c>
      <c r="N79" s="1194">
        <v>6.8</v>
      </c>
      <c r="O79" s="1194">
        <v>6.8</v>
      </c>
      <c r="V79" s="245">
        <v>53.5</v>
      </c>
      <c r="X79" s="245">
        <v>48.2</v>
      </c>
      <c r="Z79" s="245">
        <v>34.200000000000003</v>
      </c>
      <c r="AB79" s="245">
        <v>30.3</v>
      </c>
      <c r="AD79" s="245">
        <v>28.9</v>
      </c>
    </row>
    <row r="80" spans="2:30" ht="13.5">
      <c r="B80" s="250"/>
      <c r="C80" s="246"/>
      <c r="D80" s="246"/>
      <c r="E80" s="246"/>
      <c r="F80" s="246"/>
      <c r="G80" s="1197"/>
      <c r="H80" s="1196"/>
      <c r="I80" s="1195"/>
      <c r="J80" s="1195"/>
      <c r="K80" s="1194"/>
      <c r="L80" s="1194"/>
      <c r="M80" s="1194"/>
      <c r="N80" s="1194"/>
      <c r="O80" s="1194"/>
    </row>
    <row r="81" spans="2:17" ht="13.5">
      <c r="B81" s="250"/>
      <c r="C81" s="246"/>
      <c r="D81" s="246"/>
      <c r="E81" s="246"/>
      <c r="F81" s="246"/>
      <c r="G81" s="246"/>
      <c r="H81" s="246"/>
      <c r="I81" s="246"/>
      <c r="J81" s="246"/>
      <c r="K81" s="1193"/>
      <c r="L81" s="246"/>
      <c r="M81" s="246"/>
      <c r="N81" s="246"/>
      <c r="O81" s="246"/>
    </row>
    <row r="82" spans="2:17" ht="17.25">
      <c r="B82" s="250"/>
      <c r="C82" s="246"/>
      <c r="D82" s="246"/>
      <c r="E82" s="246"/>
      <c r="F82" s="246"/>
      <c r="G82" s="246"/>
      <c r="H82" s="246"/>
      <c r="I82" s="246"/>
      <c r="J82" s="246"/>
      <c r="K82" s="1192"/>
      <c r="L82" s="1192"/>
      <c r="M82" s="1192"/>
      <c r="N82" s="1192"/>
      <c r="O82" s="1192"/>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1191"/>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N55:N56"/>
    <mergeCell ref="O55:O56"/>
    <mergeCell ref="I57:J58"/>
    <mergeCell ref="K57:K58"/>
    <mergeCell ref="L57:L58"/>
    <mergeCell ref="M57:M58"/>
    <mergeCell ref="N57:N58"/>
    <mergeCell ref="O57:O58"/>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B2" sqref="B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B2" sqref="B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28639</v>
      </c>
      <c r="E3" s="118"/>
      <c r="F3" s="119">
        <v>46819</v>
      </c>
      <c r="G3" s="120"/>
      <c r="H3" s="121"/>
    </row>
    <row r="4" spans="1:8">
      <c r="A4" s="122"/>
      <c r="B4" s="123"/>
      <c r="C4" s="124"/>
      <c r="D4" s="125">
        <v>16049</v>
      </c>
      <c r="E4" s="126"/>
      <c r="F4" s="127">
        <v>24121</v>
      </c>
      <c r="G4" s="128"/>
      <c r="H4" s="129"/>
    </row>
    <row r="5" spans="1:8">
      <c r="A5" s="110" t="s">
        <v>512</v>
      </c>
      <c r="B5" s="115"/>
      <c r="C5" s="116"/>
      <c r="D5" s="117">
        <v>23464</v>
      </c>
      <c r="E5" s="118"/>
      <c r="F5" s="119">
        <v>53270</v>
      </c>
      <c r="G5" s="120"/>
      <c r="H5" s="121"/>
    </row>
    <row r="6" spans="1:8">
      <c r="A6" s="122"/>
      <c r="B6" s="123"/>
      <c r="C6" s="124"/>
      <c r="D6" s="125">
        <v>14870</v>
      </c>
      <c r="E6" s="126"/>
      <c r="F6" s="127">
        <v>24316</v>
      </c>
      <c r="G6" s="128"/>
      <c r="H6" s="129"/>
    </row>
    <row r="7" spans="1:8">
      <c r="A7" s="110" t="s">
        <v>513</v>
      </c>
      <c r="B7" s="115"/>
      <c r="C7" s="116"/>
      <c r="D7" s="117">
        <v>44057</v>
      </c>
      <c r="E7" s="118"/>
      <c r="F7" s="119">
        <v>53292</v>
      </c>
      <c r="G7" s="120"/>
      <c r="H7" s="121"/>
    </row>
    <row r="8" spans="1:8">
      <c r="A8" s="122"/>
      <c r="B8" s="123"/>
      <c r="C8" s="124"/>
      <c r="D8" s="125">
        <v>29054</v>
      </c>
      <c r="E8" s="126"/>
      <c r="F8" s="127">
        <v>28900</v>
      </c>
      <c r="G8" s="128"/>
      <c r="H8" s="129"/>
    </row>
    <row r="9" spans="1:8">
      <c r="A9" s="110" t="s">
        <v>514</v>
      </c>
      <c r="B9" s="115"/>
      <c r="C9" s="116"/>
      <c r="D9" s="117">
        <v>38816</v>
      </c>
      <c r="E9" s="118"/>
      <c r="F9" s="119">
        <v>49919</v>
      </c>
      <c r="G9" s="120"/>
      <c r="H9" s="121"/>
    </row>
    <row r="10" spans="1:8">
      <c r="A10" s="122"/>
      <c r="B10" s="123"/>
      <c r="C10" s="124"/>
      <c r="D10" s="125">
        <v>29845</v>
      </c>
      <c r="E10" s="126"/>
      <c r="F10" s="127">
        <v>26398</v>
      </c>
      <c r="G10" s="128"/>
      <c r="H10" s="129"/>
    </row>
    <row r="11" spans="1:8">
      <c r="A11" s="110" t="s">
        <v>515</v>
      </c>
      <c r="B11" s="115"/>
      <c r="C11" s="116"/>
      <c r="D11" s="117">
        <v>43742</v>
      </c>
      <c r="E11" s="118"/>
      <c r="F11" s="119">
        <v>47738</v>
      </c>
      <c r="G11" s="120"/>
      <c r="H11" s="121"/>
    </row>
    <row r="12" spans="1:8">
      <c r="A12" s="122"/>
      <c r="B12" s="123"/>
      <c r="C12" s="130"/>
      <c r="D12" s="125">
        <v>39428</v>
      </c>
      <c r="E12" s="126"/>
      <c r="F12" s="127">
        <v>24937</v>
      </c>
      <c r="G12" s="128"/>
      <c r="H12" s="129"/>
    </row>
    <row r="13" spans="1:8">
      <c r="A13" s="110"/>
      <c r="B13" s="115"/>
      <c r="C13" s="131"/>
      <c r="D13" s="132">
        <v>35744</v>
      </c>
      <c r="E13" s="133"/>
      <c r="F13" s="134">
        <v>50208</v>
      </c>
      <c r="G13" s="135"/>
      <c r="H13" s="121"/>
    </row>
    <row r="14" spans="1:8">
      <c r="A14" s="122"/>
      <c r="B14" s="123"/>
      <c r="C14" s="124"/>
      <c r="D14" s="125">
        <v>25849</v>
      </c>
      <c r="E14" s="126"/>
      <c r="F14" s="127">
        <v>25734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10.51</v>
      </c>
      <c r="C19" s="136">
        <f>ROUND(VALUE(SUBSTITUTE(実質収支比率等に係る経年分析!G$48,"▲","-")),2)</f>
        <v>9.65</v>
      </c>
      <c r="D19" s="136">
        <f>ROUND(VALUE(SUBSTITUTE(実質収支比率等に係る経年分析!H$48,"▲","-")),2)</f>
        <v>11.45</v>
      </c>
      <c r="E19" s="136">
        <f>ROUND(VALUE(SUBSTITUTE(実質収支比率等に係る経年分析!I$48,"▲","-")),2)</f>
        <v>9.84</v>
      </c>
      <c r="F19" s="136">
        <f>ROUND(VALUE(SUBSTITUTE(実質収支比率等に係る経年分析!J$48,"▲","-")),2)</f>
        <v>10.07</v>
      </c>
    </row>
    <row r="20" spans="1:11">
      <c r="A20" s="136" t="s">
        <v>43</v>
      </c>
      <c r="B20" s="136">
        <f>ROUND(VALUE(SUBSTITUTE(実質収支比率等に係る経年分析!F$47,"▲","-")),2)</f>
        <v>76.650000000000006</v>
      </c>
      <c r="C20" s="136">
        <f>ROUND(VALUE(SUBSTITUTE(実質収支比率等に係る経年分析!G$47,"▲","-")),2)</f>
        <v>73.95</v>
      </c>
      <c r="D20" s="136">
        <f>ROUND(VALUE(SUBSTITUTE(実質収支比率等に係る経年分析!H$47,"▲","-")),2)</f>
        <v>71.73</v>
      </c>
      <c r="E20" s="136">
        <f>ROUND(VALUE(SUBSTITUTE(実質収支比率等に係る経年分析!I$47,"▲","-")),2)</f>
        <v>73.42</v>
      </c>
      <c r="F20" s="136">
        <f>ROUND(VALUE(SUBSTITUTE(実質収支比率等に係る経年分析!J$47,"▲","-")),2)</f>
        <v>60.79</v>
      </c>
    </row>
    <row r="21" spans="1:11">
      <c r="A21" s="136" t="s">
        <v>44</v>
      </c>
      <c r="B21" s="136">
        <f>IF(ISNUMBER(VALUE(SUBSTITUTE(実質収支比率等に係る経年分析!F$49,"▲","-"))),ROUND(VALUE(SUBSTITUTE(実質収支比率等に係る経年分析!F$49,"▲","-")),2),NA())</f>
        <v>-4.83</v>
      </c>
      <c r="C21" s="136">
        <f>IF(ISNUMBER(VALUE(SUBSTITUTE(実質収支比率等に係る経年分析!G$49,"▲","-"))),ROUND(VALUE(SUBSTITUTE(実質収支比率等に係る経年分析!G$49,"▲","-")),2),NA())</f>
        <v>-11.67</v>
      </c>
      <c r="D21" s="136">
        <f>IF(ISNUMBER(VALUE(SUBSTITUTE(実質収支比率等に係る経年分析!H$49,"▲","-"))),ROUND(VALUE(SUBSTITUTE(実質収支比率等に係る経年分析!H$49,"▲","-")),2),NA())</f>
        <v>-9.86</v>
      </c>
      <c r="E21" s="136">
        <f>IF(ISNUMBER(VALUE(SUBSTITUTE(実質収支比率等に係る経年分析!I$49,"▲","-"))),ROUND(VALUE(SUBSTITUTE(実質収支比率等に係る経年分析!I$49,"▲","-")),2),NA())</f>
        <v>-9.73</v>
      </c>
      <c r="F21" s="136">
        <f>IF(ISNUMBER(VALUE(SUBSTITUTE(実質収支比率等に係る経年分析!J$49,"▲","-"))),ROUND(VALUE(SUBSTITUTE(実質収支比率等に係る経年分析!J$49,"▲","-")),2),NA())</f>
        <v>-20.37</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下水道事業会計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後期高齢者医療事業へ振替</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後期高齢者医療事業</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0.14000000000000001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v>
      </c>
    </row>
    <row r="33" spans="1:16">
      <c r="A33" s="137" t="str">
        <f>IF(連結実質赤字比率に係る赤字・黒字の構成分析!C$37="",NA(),連結実質赤字比率に係る赤字・黒字の構成分析!C$37)</f>
        <v>介護保険事業・事業勘定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1.65</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10.51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9.64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11.45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9.84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10.07</v>
      </c>
    </row>
    <row r="35" spans="1:16">
      <c r="A35" s="137" t="str">
        <f>IF(連結実質赤字比率に係る赤字・黒字の構成分析!C$35="",NA(),連結実質赤字比率に係る赤字・黒字の構成分析!C$35)</f>
        <v>国民健康保険事業・事業勘定</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3.22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4.2300000000000004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6.01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7.67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10.69</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14.69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14.35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14.26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14.77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20.82</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1290</v>
      </c>
      <c r="E42" s="138"/>
      <c r="F42" s="138"/>
      <c r="G42" s="138">
        <f>'実質公債費比率（分子）の構造'!L$52</f>
        <v>1312</v>
      </c>
      <c r="H42" s="138"/>
      <c r="I42" s="138"/>
      <c r="J42" s="138">
        <f>'実質公債費比率（分子）の構造'!M$52</f>
        <v>1344</v>
      </c>
      <c r="K42" s="138"/>
      <c r="L42" s="138"/>
      <c r="M42" s="138">
        <f>'実質公債費比率（分子）の構造'!N$52</f>
        <v>1269</v>
      </c>
      <c r="N42" s="138"/>
      <c r="O42" s="138"/>
      <c r="P42" s="138">
        <f>'実質公債費比率（分子）の構造'!O$52</f>
        <v>1287</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84</v>
      </c>
      <c r="C44" s="138"/>
      <c r="D44" s="138"/>
      <c r="E44" s="138">
        <f>'実質公債費比率（分子）の構造'!L$50</f>
        <v>25</v>
      </c>
      <c r="F44" s="138"/>
      <c r="G44" s="138"/>
      <c r="H44" s="138">
        <f>'実質公債費比率（分子）の構造'!M$50</f>
        <v>28</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35</v>
      </c>
      <c r="C45" s="138"/>
      <c r="D45" s="138"/>
      <c r="E45" s="138">
        <f>'実質公債費比率（分子）の構造'!L$49</f>
        <v>24</v>
      </c>
      <c r="F45" s="138"/>
      <c r="G45" s="138"/>
      <c r="H45" s="138">
        <f>'実質公債費比率（分子）の構造'!M$49</f>
        <v>24</v>
      </c>
      <c r="I45" s="138"/>
      <c r="J45" s="138"/>
      <c r="K45" s="138">
        <f>'実質公債費比率（分子）の構造'!N$49</f>
        <v>24</v>
      </c>
      <c r="L45" s="138"/>
      <c r="M45" s="138"/>
      <c r="N45" s="138">
        <f>'実質公債費比率（分子）の構造'!O$49</f>
        <v>13</v>
      </c>
      <c r="O45" s="138"/>
      <c r="P45" s="138"/>
    </row>
    <row r="46" spans="1:16">
      <c r="A46" s="138" t="s">
        <v>55</v>
      </c>
      <c r="B46" s="138">
        <f>'実質公債費比率（分子）の構造'!K$48</f>
        <v>434</v>
      </c>
      <c r="C46" s="138"/>
      <c r="D46" s="138"/>
      <c r="E46" s="138">
        <f>'実質公債費比率（分子）の構造'!L$48</f>
        <v>434</v>
      </c>
      <c r="F46" s="138"/>
      <c r="G46" s="138"/>
      <c r="H46" s="138">
        <f>'実質公債費比率（分子）の構造'!M$48</f>
        <v>464</v>
      </c>
      <c r="I46" s="138"/>
      <c r="J46" s="138"/>
      <c r="K46" s="138">
        <f>'実質公債費比率（分子）の構造'!N$48</f>
        <v>442</v>
      </c>
      <c r="L46" s="138"/>
      <c r="M46" s="138"/>
      <c r="N46" s="138">
        <f>'実質公債費比率（分子）の構造'!O$48</f>
        <v>443</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943</v>
      </c>
      <c r="C49" s="138"/>
      <c r="D49" s="138"/>
      <c r="E49" s="138">
        <f>'実質公債費比率（分子）の構造'!L$45</f>
        <v>964</v>
      </c>
      <c r="F49" s="138"/>
      <c r="G49" s="138"/>
      <c r="H49" s="138">
        <f>'実質公債費比率（分子）の構造'!M$45</f>
        <v>958</v>
      </c>
      <c r="I49" s="138"/>
      <c r="J49" s="138"/>
      <c r="K49" s="138">
        <f>'実質公債費比率（分子）の構造'!N$45</f>
        <v>783</v>
      </c>
      <c r="L49" s="138"/>
      <c r="M49" s="138"/>
      <c r="N49" s="138">
        <f>'実質公債費比率（分子）の構造'!O$45</f>
        <v>798</v>
      </c>
      <c r="O49" s="138"/>
      <c r="P49" s="138"/>
    </row>
    <row r="50" spans="1:16">
      <c r="A50" s="138" t="s">
        <v>59</v>
      </c>
      <c r="B50" s="138" t="e">
        <f>NA()</f>
        <v>#N/A</v>
      </c>
      <c r="C50" s="138">
        <f>IF(ISNUMBER('実質公債費比率（分子）の構造'!K$53),'実質公債費比率（分子）の構造'!K$53,NA())</f>
        <v>206</v>
      </c>
      <c r="D50" s="138" t="e">
        <f>NA()</f>
        <v>#N/A</v>
      </c>
      <c r="E50" s="138" t="e">
        <f>NA()</f>
        <v>#N/A</v>
      </c>
      <c r="F50" s="138">
        <f>IF(ISNUMBER('実質公債費比率（分子）の構造'!L$53),'実質公債費比率（分子）の構造'!L$53,NA())</f>
        <v>135</v>
      </c>
      <c r="G50" s="138" t="e">
        <f>NA()</f>
        <v>#N/A</v>
      </c>
      <c r="H50" s="138" t="e">
        <f>NA()</f>
        <v>#N/A</v>
      </c>
      <c r="I50" s="138">
        <f>IF(ISNUMBER('実質公債費比率（分子）の構造'!M$53),'実質公債費比率（分子）の構造'!M$53,NA())</f>
        <v>130</v>
      </c>
      <c r="J50" s="138" t="e">
        <f>NA()</f>
        <v>#N/A</v>
      </c>
      <c r="K50" s="138" t="e">
        <f>NA()</f>
        <v>#N/A</v>
      </c>
      <c r="L50" s="138">
        <f>IF(ISNUMBER('実質公債費比率（分子）の構造'!N$53),'実質公債費比率（分子）の構造'!N$53,NA())</f>
        <v>-20</v>
      </c>
      <c r="M50" s="138" t="e">
        <f>NA()</f>
        <v>#N/A</v>
      </c>
      <c r="N50" s="138" t="e">
        <f>NA()</f>
        <v>#N/A</v>
      </c>
      <c r="O50" s="138">
        <f>IF(ISNUMBER('実質公債費比率（分子）の構造'!O$53),'実質公債費比率（分子）の構造'!O$53,NA())</f>
        <v>-33</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10498</v>
      </c>
      <c r="E56" s="137"/>
      <c r="F56" s="137"/>
      <c r="G56" s="137">
        <f>'将来負担比率（分子）の構造'!J$52</f>
        <v>10363</v>
      </c>
      <c r="H56" s="137"/>
      <c r="I56" s="137"/>
      <c r="J56" s="137">
        <f>'将来負担比率（分子）の構造'!K$52</f>
        <v>10309</v>
      </c>
      <c r="K56" s="137"/>
      <c r="L56" s="137"/>
      <c r="M56" s="137">
        <f>'将来負担比率（分子）の構造'!L$52</f>
        <v>10163</v>
      </c>
      <c r="N56" s="137"/>
      <c r="O56" s="137"/>
      <c r="P56" s="137">
        <f>'将来負担比率（分子）の構造'!M$52</f>
        <v>9926</v>
      </c>
    </row>
    <row r="57" spans="1:16">
      <c r="A57" s="137" t="s">
        <v>36</v>
      </c>
      <c r="B57" s="137"/>
      <c r="C57" s="137"/>
      <c r="D57" s="137">
        <f>'将来負担比率（分子）の構造'!I$51</f>
        <v>4423</v>
      </c>
      <c r="E57" s="137"/>
      <c r="F57" s="137"/>
      <c r="G57" s="137">
        <f>'将来負担比率（分子）の構造'!J$51</f>
        <v>4171</v>
      </c>
      <c r="H57" s="137"/>
      <c r="I57" s="137"/>
      <c r="J57" s="137">
        <f>'将来負担比率（分子）の構造'!K$51</f>
        <v>3963</v>
      </c>
      <c r="K57" s="137"/>
      <c r="L57" s="137"/>
      <c r="M57" s="137">
        <f>'将来負担比率（分子）の構造'!L$51</f>
        <v>3693</v>
      </c>
      <c r="N57" s="137"/>
      <c r="O57" s="137"/>
      <c r="P57" s="137">
        <f>'将来負担比率（分子）の構造'!M$51</f>
        <v>3482</v>
      </c>
    </row>
    <row r="58" spans="1:16">
      <c r="A58" s="137" t="s">
        <v>35</v>
      </c>
      <c r="B58" s="137"/>
      <c r="C58" s="137"/>
      <c r="D58" s="137">
        <f>'将来負担比率（分子）の構造'!I$50</f>
        <v>7945</v>
      </c>
      <c r="E58" s="137"/>
      <c r="F58" s="137"/>
      <c r="G58" s="137">
        <f>'将来負担比率（分子）の構造'!J$50</f>
        <v>8179</v>
      </c>
      <c r="H58" s="137"/>
      <c r="I58" s="137"/>
      <c r="J58" s="137">
        <f>'将来負担比率（分子）の構造'!K$50</f>
        <v>8123</v>
      </c>
      <c r="K58" s="137"/>
      <c r="L58" s="137"/>
      <c r="M58" s="137">
        <f>'将来負担比率（分子）の構造'!L$50</f>
        <v>8164</v>
      </c>
      <c r="N58" s="137"/>
      <c r="O58" s="137"/>
      <c r="P58" s="137">
        <f>'将来負担比率（分子）の構造'!M$50</f>
        <v>7306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562</v>
      </c>
      <c r="C62" s="137"/>
      <c r="D62" s="137"/>
      <c r="E62" s="137">
        <f>'将来負担比率（分子）の構造'!J$45</f>
        <v>587</v>
      </c>
      <c r="F62" s="137"/>
      <c r="G62" s="137"/>
      <c r="H62" s="137">
        <f>'将来負担比率（分子）の構造'!K$45</f>
        <v>716</v>
      </c>
      <c r="I62" s="137"/>
      <c r="J62" s="137"/>
      <c r="K62" s="137">
        <f>'将来負担比率（分子）の構造'!L$45</f>
        <v>707</v>
      </c>
      <c r="L62" s="137"/>
      <c r="M62" s="137"/>
      <c r="N62" s="137">
        <f>'将来負担比率（分子）の構造'!M$45</f>
        <v>841</v>
      </c>
      <c r="O62" s="137"/>
      <c r="P62" s="137"/>
    </row>
    <row r="63" spans="1:16">
      <c r="A63" s="137" t="s">
        <v>28</v>
      </c>
      <c r="B63" s="137">
        <f>'将来負担比率（分子）の構造'!I$44</f>
        <v>82</v>
      </c>
      <c r="C63" s="137"/>
      <c r="D63" s="137"/>
      <c r="E63" s="137">
        <f>'将来負担比率（分子）の構造'!J$44</f>
        <v>59</v>
      </c>
      <c r="F63" s="137"/>
      <c r="G63" s="137"/>
      <c r="H63" s="137">
        <f>'将来負担比率（分子）の構造'!K$44</f>
        <v>37</v>
      </c>
      <c r="I63" s="137"/>
      <c r="J63" s="137"/>
      <c r="K63" s="137">
        <f>'将来負担比率（分子）の構造'!L$44</f>
        <v>13</v>
      </c>
      <c r="L63" s="137"/>
      <c r="M63" s="137"/>
      <c r="N63" s="137" t="str">
        <f>'将来負担比率（分子）の構造'!M$44</f>
        <v>-</v>
      </c>
      <c r="O63" s="137"/>
      <c r="P63" s="137"/>
    </row>
    <row r="64" spans="1:16">
      <c r="A64" s="137" t="s">
        <v>27</v>
      </c>
      <c r="B64" s="137">
        <f>'将来負担比率（分子）の構造'!I$43</f>
        <v>5646</v>
      </c>
      <c r="C64" s="137"/>
      <c r="D64" s="137"/>
      <c r="E64" s="137">
        <f>'将来負担比率（分子）の構造'!J$43</f>
        <v>5299</v>
      </c>
      <c r="F64" s="137"/>
      <c r="G64" s="137"/>
      <c r="H64" s="137">
        <f>'将来負担比率（分子）の構造'!K$43</f>
        <v>5152</v>
      </c>
      <c r="I64" s="137"/>
      <c r="J64" s="137"/>
      <c r="K64" s="137">
        <f>'将来負担比率（分子）の構造'!L$43</f>
        <v>4881</v>
      </c>
      <c r="L64" s="137"/>
      <c r="M64" s="137"/>
      <c r="N64" s="137">
        <f>'将来負担比率（分子）の構造'!M$43</f>
        <v>4626</v>
      </c>
      <c r="O64" s="137"/>
      <c r="P64" s="137"/>
    </row>
    <row r="65" spans="1:16">
      <c r="A65" s="137" t="s">
        <v>26</v>
      </c>
      <c r="B65" s="137">
        <f>'将来負担比率（分子）の構造'!I$42</f>
        <v>101</v>
      </c>
      <c r="C65" s="137"/>
      <c r="D65" s="137"/>
      <c r="E65" s="137">
        <f>'将来負担比率（分子）の構造'!J$42</f>
        <v>53</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8649</v>
      </c>
      <c r="C66" s="137"/>
      <c r="D66" s="137"/>
      <c r="E66" s="137">
        <f>'将来負担比率（分子）の構造'!J$41</f>
        <v>8371</v>
      </c>
      <c r="F66" s="137"/>
      <c r="G66" s="137"/>
      <c r="H66" s="137">
        <f>'将来負担比率（分子）の構造'!K$41</f>
        <v>8264</v>
      </c>
      <c r="I66" s="137"/>
      <c r="J66" s="137"/>
      <c r="K66" s="137">
        <f>'将来負担比率（分子）の構造'!L$41</f>
        <v>8181</v>
      </c>
      <c r="L66" s="137"/>
      <c r="M66" s="137"/>
      <c r="N66" s="137">
        <f>'将来負担比率（分子）の構造'!M$41</f>
        <v>8229</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194</v>
      </c>
      <c r="DI1" s="704"/>
      <c r="DJ1" s="704"/>
      <c r="DK1" s="704"/>
      <c r="DL1" s="704"/>
      <c r="DM1" s="704"/>
      <c r="DN1" s="705"/>
      <c r="DP1" s="703" t="s">
        <v>195</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197</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198</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199</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200</v>
      </c>
      <c r="S4" s="651"/>
      <c r="T4" s="651"/>
      <c r="U4" s="651"/>
      <c r="V4" s="651"/>
      <c r="W4" s="651"/>
      <c r="X4" s="651"/>
      <c r="Y4" s="652"/>
      <c r="Z4" s="650" t="s">
        <v>201</v>
      </c>
      <c r="AA4" s="651"/>
      <c r="AB4" s="651"/>
      <c r="AC4" s="652"/>
      <c r="AD4" s="650" t="s">
        <v>202</v>
      </c>
      <c r="AE4" s="651"/>
      <c r="AF4" s="651"/>
      <c r="AG4" s="651"/>
      <c r="AH4" s="651"/>
      <c r="AI4" s="651"/>
      <c r="AJ4" s="651"/>
      <c r="AK4" s="652"/>
      <c r="AL4" s="650" t="s">
        <v>201</v>
      </c>
      <c r="AM4" s="651"/>
      <c r="AN4" s="651"/>
      <c r="AO4" s="652"/>
      <c r="AP4" s="706" t="s">
        <v>203</v>
      </c>
      <c r="AQ4" s="706"/>
      <c r="AR4" s="706"/>
      <c r="AS4" s="706"/>
      <c r="AT4" s="706"/>
      <c r="AU4" s="706"/>
      <c r="AV4" s="706"/>
      <c r="AW4" s="706"/>
      <c r="AX4" s="706"/>
      <c r="AY4" s="706"/>
      <c r="AZ4" s="706"/>
      <c r="BA4" s="706"/>
      <c r="BB4" s="706"/>
      <c r="BC4" s="706"/>
      <c r="BD4" s="706"/>
      <c r="BE4" s="706"/>
      <c r="BF4" s="706"/>
      <c r="BG4" s="706" t="s">
        <v>204</v>
      </c>
      <c r="BH4" s="706"/>
      <c r="BI4" s="706"/>
      <c r="BJ4" s="706"/>
      <c r="BK4" s="706"/>
      <c r="BL4" s="706"/>
      <c r="BM4" s="706"/>
      <c r="BN4" s="706"/>
      <c r="BO4" s="706" t="s">
        <v>201</v>
      </c>
      <c r="BP4" s="706"/>
      <c r="BQ4" s="706"/>
      <c r="BR4" s="706"/>
      <c r="BS4" s="706" t="s">
        <v>205</v>
      </c>
      <c r="BT4" s="706"/>
      <c r="BU4" s="706"/>
      <c r="BV4" s="706"/>
      <c r="BW4" s="706"/>
      <c r="BX4" s="706"/>
      <c r="BY4" s="706"/>
      <c r="BZ4" s="706"/>
      <c r="CA4" s="706"/>
      <c r="CB4" s="706"/>
      <c r="CD4" s="695" t="s">
        <v>206</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75" t="s">
        <v>207</v>
      </c>
      <c r="C5" s="676"/>
      <c r="D5" s="676"/>
      <c r="E5" s="676"/>
      <c r="F5" s="676"/>
      <c r="G5" s="676"/>
      <c r="H5" s="676"/>
      <c r="I5" s="676"/>
      <c r="J5" s="676"/>
      <c r="K5" s="676"/>
      <c r="L5" s="676"/>
      <c r="M5" s="676"/>
      <c r="N5" s="676"/>
      <c r="O5" s="676"/>
      <c r="P5" s="676"/>
      <c r="Q5" s="677"/>
      <c r="R5" s="640">
        <v>5366160</v>
      </c>
      <c r="S5" s="641"/>
      <c r="T5" s="641"/>
      <c r="U5" s="641"/>
      <c r="V5" s="641"/>
      <c r="W5" s="641"/>
      <c r="X5" s="641"/>
      <c r="Y5" s="688"/>
      <c r="Z5" s="701">
        <v>46.7</v>
      </c>
      <c r="AA5" s="701"/>
      <c r="AB5" s="701"/>
      <c r="AC5" s="701"/>
      <c r="AD5" s="702">
        <v>4903185</v>
      </c>
      <c r="AE5" s="702"/>
      <c r="AF5" s="702"/>
      <c r="AG5" s="702"/>
      <c r="AH5" s="702"/>
      <c r="AI5" s="702"/>
      <c r="AJ5" s="702"/>
      <c r="AK5" s="702"/>
      <c r="AL5" s="689">
        <v>79.7</v>
      </c>
      <c r="AM5" s="658"/>
      <c r="AN5" s="658"/>
      <c r="AO5" s="690"/>
      <c r="AP5" s="675" t="s">
        <v>208</v>
      </c>
      <c r="AQ5" s="676"/>
      <c r="AR5" s="676"/>
      <c r="AS5" s="676"/>
      <c r="AT5" s="676"/>
      <c r="AU5" s="676"/>
      <c r="AV5" s="676"/>
      <c r="AW5" s="676"/>
      <c r="AX5" s="676"/>
      <c r="AY5" s="676"/>
      <c r="AZ5" s="676"/>
      <c r="BA5" s="676"/>
      <c r="BB5" s="676"/>
      <c r="BC5" s="676"/>
      <c r="BD5" s="676"/>
      <c r="BE5" s="676"/>
      <c r="BF5" s="677"/>
      <c r="BG5" s="590">
        <v>4903185</v>
      </c>
      <c r="BH5" s="591"/>
      <c r="BI5" s="591"/>
      <c r="BJ5" s="591"/>
      <c r="BK5" s="591"/>
      <c r="BL5" s="591"/>
      <c r="BM5" s="591"/>
      <c r="BN5" s="592"/>
      <c r="BO5" s="643">
        <v>91.4</v>
      </c>
      <c r="BP5" s="643"/>
      <c r="BQ5" s="643"/>
      <c r="BR5" s="643"/>
      <c r="BS5" s="644">
        <v>48438</v>
      </c>
      <c r="BT5" s="644"/>
      <c r="BU5" s="644"/>
      <c r="BV5" s="644"/>
      <c r="BW5" s="644"/>
      <c r="BX5" s="644"/>
      <c r="BY5" s="644"/>
      <c r="BZ5" s="644"/>
      <c r="CA5" s="644"/>
      <c r="CB5" s="680"/>
      <c r="CD5" s="695" t="s">
        <v>203</v>
      </c>
      <c r="CE5" s="696"/>
      <c r="CF5" s="696"/>
      <c r="CG5" s="696"/>
      <c r="CH5" s="696"/>
      <c r="CI5" s="696"/>
      <c r="CJ5" s="696"/>
      <c r="CK5" s="696"/>
      <c r="CL5" s="696"/>
      <c r="CM5" s="696"/>
      <c r="CN5" s="696"/>
      <c r="CO5" s="696"/>
      <c r="CP5" s="696"/>
      <c r="CQ5" s="697"/>
      <c r="CR5" s="695" t="s">
        <v>209</v>
      </c>
      <c r="CS5" s="696"/>
      <c r="CT5" s="696"/>
      <c r="CU5" s="696"/>
      <c r="CV5" s="696"/>
      <c r="CW5" s="696"/>
      <c r="CX5" s="696"/>
      <c r="CY5" s="697"/>
      <c r="CZ5" s="695" t="s">
        <v>201</v>
      </c>
      <c r="DA5" s="696"/>
      <c r="DB5" s="696"/>
      <c r="DC5" s="697"/>
      <c r="DD5" s="695" t="s">
        <v>210</v>
      </c>
      <c r="DE5" s="696"/>
      <c r="DF5" s="696"/>
      <c r="DG5" s="696"/>
      <c r="DH5" s="696"/>
      <c r="DI5" s="696"/>
      <c r="DJ5" s="696"/>
      <c r="DK5" s="696"/>
      <c r="DL5" s="696"/>
      <c r="DM5" s="696"/>
      <c r="DN5" s="696"/>
      <c r="DO5" s="696"/>
      <c r="DP5" s="697"/>
      <c r="DQ5" s="695" t="s">
        <v>211</v>
      </c>
      <c r="DR5" s="696"/>
      <c r="DS5" s="696"/>
      <c r="DT5" s="696"/>
      <c r="DU5" s="696"/>
      <c r="DV5" s="696"/>
      <c r="DW5" s="696"/>
      <c r="DX5" s="696"/>
      <c r="DY5" s="696"/>
      <c r="DZ5" s="696"/>
      <c r="EA5" s="696"/>
      <c r="EB5" s="696"/>
      <c r="EC5" s="697"/>
    </row>
    <row r="6" spans="2:143" ht="11.25" customHeight="1">
      <c r="B6" s="587" t="s">
        <v>212</v>
      </c>
      <c r="C6" s="588"/>
      <c r="D6" s="588"/>
      <c r="E6" s="588"/>
      <c r="F6" s="588"/>
      <c r="G6" s="588"/>
      <c r="H6" s="588"/>
      <c r="I6" s="588"/>
      <c r="J6" s="588"/>
      <c r="K6" s="588"/>
      <c r="L6" s="588"/>
      <c r="M6" s="588"/>
      <c r="N6" s="588"/>
      <c r="O6" s="588"/>
      <c r="P6" s="588"/>
      <c r="Q6" s="589"/>
      <c r="R6" s="590">
        <v>117897</v>
      </c>
      <c r="S6" s="591"/>
      <c r="T6" s="591"/>
      <c r="U6" s="591"/>
      <c r="V6" s="591"/>
      <c r="W6" s="591"/>
      <c r="X6" s="591"/>
      <c r="Y6" s="592"/>
      <c r="Z6" s="643">
        <v>1</v>
      </c>
      <c r="AA6" s="643"/>
      <c r="AB6" s="643"/>
      <c r="AC6" s="643"/>
      <c r="AD6" s="644">
        <v>117897</v>
      </c>
      <c r="AE6" s="644"/>
      <c r="AF6" s="644"/>
      <c r="AG6" s="644"/>
      <c r="AH6" s="644"/>
      <c r="AI6" s="644"/>
      <c r="AJ6" s="644"/>
      <c r="AK6" s="644"/>
      <c r="AL6" s="613">
        <v>1.9</v>
      </c>
      <c r="AM6" s="645"/>
      <c r="AN6" s="645"/>
      <c r="AO6" s="646"/>
      <c r="AP6" s="587" t="s">
        <v>213</v>
      </c>
      <c r="AQ6" s="588"/>
      <c r="AR6" s="588"/>
      <c r="AS6" s="588"/>
      <c r="AT6" s="588"/>
      <c r="AU6" s="588"/>
      <c r="AV6" s="588"/>
      <c r="AW6" s="588"/>
      <c r="AX6" s="588"/>
      <c r="AY6" s="588"/>
      <c r="AZ6" s="588"/>
      <c r="BA6" s="588"/>
      <c r="BB6" s="588"/>
      <c r="BC6" s="588"/>
      <c r="BD6" s="588"/>
      <c r="BE6" s="588"/>
      <c r="BF6" s="589"/>
      <c r="BG6" s="590">
        <v>4903185</v>
      </c>
      <c r="BH6" s="591"/>
      <c r="BI6" s="591"/>
      <c r="BJ6" s="591"/>
      <c r="BK6" s="591"/>
      <c r="BL6" s="591"/>
      <c r="BM6" s="591"/>
      <c r="BN6" s="592"/>
      <c r="BO6" s="643">
        <v>91.4</v>
      </c>
      <c r="BP6" s="643"/>
      <c r="BQ6" s="643"/>
      <c r="BR6" s="643"/>
      <c r="BS6" s="644">
        <v>48438</v>
      </c>
      <c r="BT6" s="644"/>
      <c r="BU6" s="644"/>
      <c r="BV6" s="644"/>
      <c r="BW6" s="644"/>
      <c r="BX6" s="644"/>
      <c r="BY6" s="644"/>
      <c r="BZ6" s="644"/>
      <c r="CA6" s="644"/>
      <c r="CB6" s="680"/>
      <c r="CD6" s="647" t="s">
        <v>214</v>
      </c>
      <c r="CE6" s="648"/>
      <c r="CF6" s="648"/>
      <c r="CG6" s="648"/>
      <c r="CH6" s="648"/>
      <c r="CI6" s="648"/>
      <c r="CJ6" s="648"/>
      <c r="CK6" s="648"/>
      <c r="CL6" s="648"/>
      <c r="CM6" s="648"/>
      <c r="CN6" s="648"/>
      <c r="CO6" s="648"/>
      <c r="CP6" s="648"/>
      <c r="CQ6" s="649"/>
      <c r="CR6" s="590">
        <v>145467</v>
      </c>
      <c r="CS6" s="591"/>
      <c r="CT6" s="591"/>
      <c r="CU6" s="591"/>
      <c r="CV6" s="591"/>
      <c r="CW6" s="591"/>
      <c r="CX6" s="591"/>
      <c r="CY6" s="592"/>
      <c r="CZ6" s="643">
        <v>1.4</v>
      </c>
      <c r="DA6" s="643"/>
      <c r="DB6" s="643"/>
      <c r="DC6" s="643"/>
      <c r="DD6" s="596">
        <v>18317</v>
      </c>
      <c r="DE6" s="591"/>
      <c r="DF6" s="591"/>
      <c r="DG6" s="591"/>
      <c r="DH6" s="591"/>
      <c r="DI6" s="591"/>
      <c r="DJ6" s="591"/>
      <c r="DK6" s="591"/>
      <c r="DL6" s="591"/>
      <c r="DM6" s="591"/>
      <c r="DN6" s="591"/>
      <c r="DO6" s="591"/>
      <c r="DP6" s="592"/>
      <c r="DQ6" s="596">
        <v>145467</v>
      </c>
      <c r="DR6" s="591"/>
      <c r="DS6" s="591"/>
      <c r="DT6" s="591"/>
      <c r="DU6" s="591"/>
      <c r="DV6" s="591"/>
      <c r="DW6" s="591"/>
      <c r="DX6" s="591"/>
      <c r="DY6" s="591"/>
      <c r="DZ6" s="591"/>
      <c r="EA6" s="591"/>
      <c r="EB6" s="591"/>
      <c r="EC6" s="626"/>
    </row>
    <row r="7" spans="2:143" ht="11.25" customHeight="1">
      <c r="B7" s="587" t="s">
        <v>215</v>
      </c>
      <c r="C7" s="588"/>
      <c r="D7" s="588"/>
      <c r="E7" s="588"/>
      <c r="F7" s="588"/>
      <c r="G7" s="588"/>
      <c r="H7" s="588"/>
      <c r="I7" s="588"/>
      <c r="J7" s="588"/>
      <c r="K7" s="588"/>
      <c r="L7" s="588"/>
      <c r="M7" s="588"/>
      <c r="N7" s="588"/>
      <c r="O7" s="588"/>
      <c r="P7" s="588"/>
      <c r="Q7" s="589"/>
      <c r="R7" s="590">
        <v>5994</v>
      </c>
      <c r="S7" s="591"/>
      <c r="T7" s="591"/>
      <c r="U7" s="591"/>
      <c r="V7" s="591"/>
      <c r="W7" s="591"/>
      <c r="X7" s="591"/>
      <c r="Y7" s="592"/>
      <c r="Z7" s="643">
        <v>0.1</v>
      </c>
      <c r="AA7" s="643"/>
      <c r="AB7" s="643"/>
      <c r="AC7" s="643"/>
      <c r="AD7" s="644">
        <v>5994</v>
      </c>
      <c r="AE7" s="644"/>
      <c r="AF7" s="644"/>
      <c r="AG7" s="644"/>
      <c r="AH7" s="644"/>
      <c r="AI7" s="644"/>
      <c r="AJ7" s="644"/>
      <c r="AK7" s="644"/>
      <c r="AL7" s="613">
        <v>0.1</v>
      </c>
      <c r="AM7" s="645"/>
      <c r="AN7" s="645"/>
      <c r="AO7" s="646"/>
      <c r="AP7" s="587" t="s">
        <v>216</v>
      </c>
      <c r="AQ7" s="588"/>
      <c r="AR7" s="588"/>
      <c r="AS7" s="588"/>
      <c r="AT7" s="588"/>
      <c r="AU7" s="588"/>
      <c r="AV7" s="588"/>
      <c r="AW7" s="588"/>
      <c r="AX7" s="588"/>
      <c r="AY7" s="588"/>
      <c r="AZ7" s="588"/>
      <c r="BA7" s="588"/>
      <c r="BB7" s="588"/>
      <c r="BC7" s="588"/>
      <c r="BD7" s="588"/>
      <c r="BE7" s="588"/>
      <c r="BF7" s="589"/>
      <c r="BG7" s="590">
        <v>1986370</v>
      </c>
      <c r="BH7" s="591"/>
      <c r="BI7" s="591"/>
      <c r="BJ7" s="591"/>
      <c r="BK7" s="591"/>
      <c r="BL7" s="591"/>
      <c r="BM7" s="591"/>
      <c r="BN7" s="592"/>
      <c r="BO7" s="643">
        <v>37</v>
      </c>
      <c r="BP7" s="643"/>
      <c r="BQ7" s="643"/>
      <c r="BR7" s="643"/>
      <c r="BS7" s="644">
        <v>48438</v>
      </c>
      <c r="BT7" s="644"/>
      <c r="BU7" s="644"/>
      <c r="BV7" s="644"/>
      <c r="BW7" s="644"/>
      <c r="BX7" s="644"/>
      <c r="BY7" s="644"/>
      <c r="BZ7" s="644"/>
      <c r="CA7" s="644"/>
      <c r="CB7" s="680"/>
      <c r="CD7" s="627" t="s">
        <v>217</v>
      </c>
      <c r="CE7" s="624"/>
      <c r="CF7" s="624"/>
      <c r="CG7" s="624"/>
      <c r="CH7" s="624"/>
      <c r="CI7" s="624"/>
      <c r="CJ7" s="624"/>
      <c r="CK7" s="624"/>
      <c r="CL7" s="624"/>
      <c r="CM7" s="624"/>
      <c r="CN7" s="624"/>
      <c r="CO7" s="624"/>
      <c r="CP7" s="624"/>
      <c r="CQ7" s="625"/>
      <c r="CR7" s="590">
        <v>1184045</v>
      </c>
      <c r="CS7" s="591"/>
      <c r="CT7" s="591"/>
      <c r="CU7" s="591"/>
      <c r="CV7" s="591"/>
      <c r="CW7" s="591"/>
      <c r="CX7" s="591"/>
      <c r="CY7" s="592"/>
      <c r="CZ7" s="643">
        <v>11.2</v>
      </c>
      <c r="DA7" s="643"/>
      <c r="DB7" s="643"/>
      <c r="DC7" s="643"/>
      <c r="DD7" s="596">
        <v>111225</v>
      </c>
      <c r="DE7" s="591"/>
      <c r="DF7" s="591"/>
      <c r="DG7" s="591"/>
      <c r="DH7" s="591"/>
      <c r="DI7" s="591"/>
      <c r="DJ7" s="591"/>
      <c r="DK7" s="591"/>
      <c r="DL7" s="591"/>
      <c r="DM7" s="591"/>
      <c r="DN7" s="591"/>
      <c r="DO7" s="591"/>
      <c r="DP7" s="592"/>
      <c r="DQ7" s="596">
        <v>1042039</v>
      </c>
      <c r="DR7" s="591"/>
      <c r="DS7" s="591"/>
      <c r="DT7" s="591"/>
      <c r="DU7" s="591"/>
      <c r="DV7" s="591"/>
      <c r="DW7" s="591"/>
      <c r="DX7" s="591"/>
      <c r="DY7" s="591"/>
      <c r="DZ7" s="591"/>
      <c r="EA7" s="591"/>
      <c r="EB7" s="591"/>
      <c r="EC7" s="626"/>
    </row>
    <row r="8" spans="2:143" ht="11.25" customHeight="1">
      <c r="B8" s="587" t="s">
        <v>218</v>
      </c>
      <c r="C8" s="588"/>
      <c r="D8" s="588"/>
      <c r="E8" s="588"/>
      <c r="F8" s="588"/>
      <c r="G8" s="588"/>
      <c r="H8" s="588"/>
      <c r="I8" s="588"/>
      <c r="J8" s="588"/>
      <c r="K8" s="588"/>
      <c r="L8" s="588"/>
      <c r="M8" s="588"/>
      <c r="N8" s="588"/>
      <c r="O8" s="588"/>
      <c r="P8" s="588"/>
      <c r="Q8" s="589"/>
      <c r="R8" s="590">
        <v>23919</v>
      </c>
      <c r="S8" s="591"/>
      <c r="T8" s="591"/>
      <c r="U8" s="591"/>
      <c r="V8" s="591"/>
      <c r="W8" s="591"/>
      <c r="X8" s="591"/>
      <c r="Y8" s="592"/>
      <c r="Z8" s="643">
        <v>0.2</v>
      </c>
      <c r="AA8" s="643"/>
      <c r="AB8" s="643"/>
      <c r="AC8" s="643"/>
      <c r="AD8" s="644">
        <v>23919</v>
      </c>
      <c r="AE8" s="644"/>
      <c r="AF8" s="644"/>
      <c r="AG8" s="644"/>
      <c r="AH8" s="644"/>
      <c r="AI8" s="644"/>
      <c r="AJ8" s="644"/>
      <c r="AK8" s="644"/>
      <c r="AL8" s="613">
        <v>0.4</v>
      </c>
      <c r="AM8" s="645"/>
      <c r="AN8" s="645"/>
      <c r="AO8" s="646"/>
      <c r="AP8" s="587" t="s">
        <v>219</v>
      </c>
      <c r="AQ8" s="588"/>
      <c r="AR8" s="588"/>
      <c r="AS8" s="588"/>
      <c r="AT8" s="588"/>
      <c r="AU8" s="588"/>
      <c r="AV8" s="588"/>
      <c r="AW8" s="588"/>
      <c r="AX8" s="588"/>
      <c r="AY8" s="588"/>
      <c r="AZ8" s="588"/>
      <c r="BA8" s="588"/>
      <c r="BB8" s="588"/>
      <c r="BC8" s="588"/>
      <c r="BD8" s="588"/>
      <c r="BE8" s="588"/>
      <c r="BF8" s="589"/>
      <c r="BG8" s="590">
        <v>55683</v>
      </c>
      <c r="BH8" s="591"/>
      <c r="BI8" s="591"/>
      <c r="BJ8" s="591"/>
      <c r="BK8" s="591"/>
      <c r="BL8" s="591"/>
      <c r="BM8" s="591"/>
      <c r="BN8" s="592"/>
      <c r="BO8" s="643">
        <v>1</v>
      </c>
      <c r="BP8" s="643"/>
      <c r="BQ8" s="643"/>
      <c r="BR8" s="643"/>
      <c r="BS8" s="596" t="s">
        <v>111</v>
      </c>
      <c r="BT8" s="591"/>
      <c r="BU8" s="591"/>
      <c r="BV8" s="591"/>
      <c r="BW8" s="591"/>
      <c r="BX8" s="591"/>
      <c r="BY8" s="591"/>
      <c r="BZ8" s="591"/>
      <c r="CA8" s="591"/>
      <c r="CB8" s="626"/>
      <c r="CD8" s="627" t="s">
        <v>220</v>
      </c>
      <c r="CE8" s="624"/>
      <c r="CF8" s="624"/>
      <c r="CG8" s="624"/>
      <c r="CH8" s="624"/>
      <c r="CI8" s="624"/>
      <c r="CJ8" s="624"/>
      <c r="CK8" s="624"/>
      <c r="CL8" s="624"/>
      <c r="CM8" s="624"/>
      <c r="CN8" s="624"/>
      <c r="CO8" s="624"/>
      <c r="CP8" s="624"/>
      <c r="CQ8" s="625"/>
      <c r="CR8" s="590">
        <v>3666598</v>
      </c>
      <c r="CS8" s="591"/>
      <c r="CT8" s="591"/>
      <c r="CU8" s="591"/>
      <c r="CV8" s="591"/>
      <c r="CW8" s="591"/>
      <c r="CX8" s="591"/>
      <c r="CY8" s="592"/>
      <c r="CZ8" s="643">
        <v>34.700000000000003</v>
      </c>
      <c r="DA8" s="643"/>
      <c r="DB8" s="643"/>
      <c r="DC8" s="643"/>
      <c r="DD8" s="596">
        <v>59501</v>
      </c>
      <c r="DE8" s="591"/>
      <c r="DF8" s="591"/>
      <c r="DG8" s="591"/>
      <c r="DH8" s="591"/>
      <c r="DI8" s="591"/>
      <c r="DJ8" s="591"/>
      <c r="DK8" s="591"/>
      <c r="DL8" s="591"/>
      <c r="DM8" s="591"/>
      <c r="DN8" s="591"/>
      <c r="DO8" s="591"/>
      <c r="DP8" s="592"/>
      <c r="DQ8" s="596">
        <v>1790818</v>
      </c>
      <c r="DR8" s="591"/>
      <c r="DS8" s="591"/>
      <c r="DT8" s="591"/>
      <c r="DU8" s="591"/>
      <c r="DV8" s="591"/>
      <c r="DW8" s="591"/>
      <c r="DX8" s="591"/>
      <c r="DY8" s="591"/>
      <c r="DZ8" s="591"/>
      <c r="EA8" s="591"/>
      <c r="EB8" s="591"/>
      <c r="EC8" s="626"/>
    </row>
    <row r="9" spans="2:143" ht="11.25" customHeight="1">
      <c r="B9" s="587" t="s">
        <v>221</v>
      </c>
      <c r="C9" s="588"/>
      <c r="D9" s="588"/>
      <c r="E9" s="588"/>
      <c r="F9" s="588"/>
      <c r="G9" s="588"/>
      <c r="H9" s="588"/>
      <c r="I9" s="588"/>
      <c r="J9" s="588"/>
      <c r="K9" s="588"/>
      <c r="L9" s="588"/>
      <c r="M9" s="588"/>
      <c r="N9" s="588"/>
      <c r="O9" s="588"/>
      <c r="P9" s="588"/>
      <c r="Q9" s="589"/>
      <c r="R9" s="590">
        <v>14993</v>
      </c>
      <c r="S9" s="591"/>
      <c r="T9" s="591"/>
      <c r="U9" s="591"/>
      <c r="V9" s="591"/>
      <c r="W9" s="591"/>
      <c r="X9" s="591"/>
      <c r="Y9" s="592"/>
      <c r="Z9" s="643">
        <v>0.1</v>
      </c>
      <c r="AA9" s="643"/>
      <c r="AB9" s="643"/>
      <c r="AC9" s="643"/>
      <c r="AD9" s="644">
        <v>14993</v>
      </c>
      <c r="AE9" s="644"/>
      <c r="AF9" s="644"/>
      <c r="AG9" s="644"/>
      <c r="AH9" s="644"/>
      <c r="AI9" s="644"/>
      <c r="AJ9" s="644"/>
      <c r="AK9" s="644"/>
      <c r="AL9" s="613">
        <v>0.2</v>
      </c>
      <c r="AM9" s="645"/>
      <c r="AN9" s="645"/>
      <c r="AO9" s="646"/>
      <c r="AP9" s="587" t="s">
        <v>222</v>
      </c>
      <c r="AQ9" s="588"/>
      <c r="AR9" s="588"/>
      <c r="AS9" s="588"/>
      <c r="AT9" s="588"/>
      <c r="AU9" s="588"/>
      <c r="AV9" s="588"/>
      <c r="AW9" s="588"/>
      <c r="AX9" s="588"/>
      <c r="AY9" s="588"/>
      <c r="AZ9" s="588"/>
      <c r="BA9" s="588"/>
      <c r="BB9" s="588"/>
      <c r="BC9" s="588"/>
      <c r="BD9" s="588"/>
      <c r="BE9" s="588"/>
      <c r="BF9" s="589"/>
      <c r="BG9" s="590">
        <v>1543726</v>
      </c>
      <c r="BH9" s="591"/>
      <c r="BI9" s="591"/>
      <c r="BJ9" s="591"/>
      <c r="BK9" s="591"/>
      <c r="BL9" s="591"/>
      <c r="BM9" s="591"/>
      <c r="BN9" s="592"/>
      <c r="BO9" s="643">
        <v>28.8</v>
      </c>
      <c r="BP9" s="643"/>
      <c r="BQ9" s="643"/>
      <c r="BR9" s="643"/>
      <c r="BS9" s="596" t="s">
        <v>111</v>
      </c>
      <c r="BT9" s="591"/>
      <c r="BU9" s="591"/>
      <c r="BV9" s="591"/>
      <c r="BW9" s="591"/>
      <c r="BX9" s="591"/>
      <c r="BY9" s="591"/>
      <c r="BZ9" s="591"/>
      <c r="CA9" s="591"/>
      <c r="CB9" s="626"/>
      <c r="CD9" s="627" t="s">
        <v>223</v>
      </c>
      <c r="CE9" s="624"/>
      <c r="CF9" s="624"/>
      <c r="CG9" s="624"/>
      <c r="CH9" s="624"/>
      <c r="CI9" s="624"/>
      <c r="CJ9" s="624"/>
      <c r="CK9" s="624"/>
      <c r="CL9" s="624"/>
      <c r="CM9" s="624"/>
      <c r="CN9" s="624"/>
      <c r="CO9" s="624"/>
      <c r="CP9" s="624"/>
      <c r="CQ9" s="625"/>
      <c r="CR9" s="590">
        <v>1077443</v>
      </c>
      <c r="CS9" s="591"/>
      <c r="CT9" s="591"/>
      <c r="CU9" s="591"/>
      <c r="CV9" s="591"/>
      <c r="CW9" s="591"/>
      <c r="CX9" s="591"/>
      <c r="CY9" s="592"/>
      <c r="CZ9" s="643">
        <v>10.199999999999999</v>
      </c>
      <c r="DA9" s="643"/>
      <c r="DB9" s="643"/>
      <c r="DC9" s="643"/>
      <c r="DD9" s="596">
        <v>171969</v>
      </c>
      <c r="DE9" s="591"/>
      <c r="DF9" s="591"/>
      <c r="DG9" s="591"/>
      <c r="DH9" s="591"/>
      <c r="DI9" s="591"/>
      <c r="DJ9" s="591"/>
      <c r="DK9" s="591"/>
      <c r="DL9" s="591"/>
      <c r="DM9" s="591"/>
      <c r="DN9" s="591"/>
      <c r="DO9" s="591"/>
      <c r="DP9" s="592"/>
      <c r="DQ9" s="596">
        <v>991605</v>
      </c>
      <c r="DR9" s="591"/>
      <c r="DS9" s="591"/>
      <c r="DT9" s="591"/>
      <c r="DU9" s="591"/>
      <c r="DV9" s="591"/>
      <c r="DW9" s="591"/>
      <c r="DX9" s="591"/>
      <c r="DY9" s="591"/>
      <c r="DZ9" s="591"/>
      <c r="EA9" s="591"/>
      <c r="EB9" s="591"/>
      <c r="EC9" s="626"/>
    </row>
    <row r="10" spans="2:143" ht="11.25" customHeight="1">
      <c r="B10" s="587" t="s">
        <v>224</v>
      </c>
      <c r="C10" s="588"/>
      <c r="D10" s="588"/>
      <c r="E10" s="588"/>
      <c r="F10" s="588"/>
      <c r="G10" s="588"/>
      <c r="H10" s="588"/>
      <c r="I10" s="588"/>
      <c r="J10" s="588"/>
      <c r="K10" s="588"/>
      <c r="L10" s="588"/>
      <c r="M10" s="588"/>
      <c r="N10" s="588"/>
      <c r="O10" s="588"/>
      <c r="P10" s="588"/>
      <c r="Q10" s="589"/>
      <c r="R10" s="590">
        <v>513897</v>
      </c>
      <c r="S10" s="591"/>
      <c r="T10" s="591"/>
      <c r="U10" s="591"/>
      <c r="V10" s="591"/>
      <c r="W10" s="591"/>
      <c r="X10" s="591"/>
      <c r="Y10" s="592"/>
      <c r="Z10" s="643">
        <v>4.5</v>
      </c>
      <c r="AA10" s="643"/>
      <c r="AB10" s="643"/>
      <c r="AC10" s="643"/>
      <c r="AD10" s="644">
        <v>513897</v>
      </c>
      <c r="AE10" s="644"/>
      <c r="AF10" s="644"/>
      <c r="AG10" s="644"/>
      <c r="AH10" s="644"/>
      <c r="AI10" s="644"/>
      <c r="AJ10" s="644"/>
      <c r="AK10" s="644"/>
      <c r="AL10" s="613">
        <v>8.4</v>
      </c>
      <c r="AM10" s="645"/>
      <c r="AN10" s="645"/>
      <c r="AO10" s="646"/>
      <c r="AP10" s="587" t="s">
        <v>225</v>
      </c>
      <c r="AQ10" s="588"/>
      <c r="AR10" s="588"/>
      <c r="AS10" s="588"/>
      <c r="AT10" s="588"/>
      <c r="AU10" s="588"/>
      <c r="AV10" s="588"/>
      <c r="AW10" s="588"/>
      <c r="AX10" s="588"/>
      <c r="AY10" s="588"/>
      <c r="AZ10" s="588"/>
      <c r="BA10" s="588"/>
      <c r="BB10" s="588"/>
      <c r="BC10" s="588"/>
      <c r="BD10" s="588"/>
      <c r="BE10" s="588"/>
      <c r="BF10" s="589"/>
      <c r="BG10" s="590">
        <v>83113</v>
      </c>
      <c r="BH10" s="591"/>
      <c r="BI10" s="591"/>
      <c r="BJ10" s="591"/>
      <c r="BK10" s="591"/>
      <c r="BL10" s="591"/>
      <c r="BM10" s="591"/>
      <c r="BN10" s="592"/>
      <c r="BO10" s="643">
        <v>1.5</v>
      </c>
      <c r="BP10" s="643"/>
      <c r="BQ10" s="643"/>
      <c r="BR10" s="643"/>
      <c r="BS10" s="596" t="s">
        <v>111</v>
      </c>
      <c r="BT10" s="591"/>
      <c r="BU10" s="591"/>
      <c r="BV10" s="591"/>
      <c r="BW10" s="591"/>
      <c r="BX10" s="591"/>
      <c r="BY10" s="591"/>
      <c r="BZ10" s="591"/>
      <c r="CA10" s="591"/>
      <c r="CB10" s="626"/>
      <c r="CD10" s="627" t="s">
        <v>226</v>
      </c>
      <c r="CE10" s="624"/>
      <c r="CF10" s="624"/>
      <c r="CG10" s="624"/>
      <c r="CH10" s="624"/>
      <c r="CI10" s="624"/>
      <c r="CJ10" s="624"/>
      <c r="CK10" s="624"/>
      <c r="CL10" s="624"/>
      <c r="CM10" s="624"/>
      <c r="CN10" s="624"/>
      <c r="CO10" s="624"/>
      <c r="CP10" s="624"/>
      <c r="CQ10" s="625"/>
      <c r="CR10" s="590">
        <v>114426</v>
      </c>
      <c r="CS10" s="591"/>
      <c r="CT10" s="591"/>
      <c r="CU10" s="591"/>
      <c r="CV10" s="591"/>
      <c r="CW10" s="591"/>
      <c r="CX10" s="591"/>
      <c r="CY10" s="592"/>
      <c r="CZ10" s="643">
        <v>1.1000000000000001</v>
      </c>
      <c r="DA10" s="643"/>
      <c r="DB10" s="643"/>
      <c r="DC10" s="643"/>
      <c r="DD10" s="596">
        <v>27994</v>
      </c>
      <c r="DE10" s="591"/>
      <c r="DF10" s="591"/>
      <c r="DG10" s="591"/>
      <c r="DH10" s="591"/>
      <c r="DI10" s="591"/>
      <c r="DJ10" s="591"/>
      <c r="DK10" s="591"/>
      <c r="DL10" s="591"/>
      <c r="DM10" s="591"/>
      <c r="DN10" s="591"/>
      <c r="DO10" s="591"/>
      <c r="DP10" s="592"/>
      <c r="DQ10" s="596">
        <v>39426</v>
      </c>
      <c r="DR10" s="591"/>
      <c r="DS10" s="591"/>
      <c r="DT10" s="591"/>
      <c r="DU10" s="591"/>
      <c r="DV10" s="591"/>
      <c r="DW10" s="591"/>
      <c r="DX10" s="591"/>
      <c r="DY10" s="591"/>
      <c r="DZ10" s="591"/>
      <c r="EA10" s="591"/>
      <c r="EB10" s="591"/>
      <c r="EC10" s="626"/>
    </row>
    <row r="11" spans="2:143" ht="11.25" customHeight="1">
      <c r="B11" s="587" t="s">
        <v>227</v>
      </c>
      <c r="C11" s="588"/>
      <c r="D11" s="588"/>
      <c r="E11" s="588"/>
      <c r="F11" s="588"/>
      <c r="G11" s="588"/>
      <c r="H11" s="588"/>
      <c r="I11" s="588"/>
      <c r="J11" s="588"/>
      <c r="K11" s="588"/>
      <c r="L11" s="588"/>
      <c r="M11" s="588"/>
      <c r="N11" s="588"/>
      <c r="O11" s="588"/>
      <c r="P11" s="588"/>
      <c r="Q11" s="589"/>
      <c r="R11" s="590" t="s">
        <v>111</v>
      </c>
      <c r="S11" s="591"/>
      <c r="T11" s="591"/>
      <c r="U11" s="591"/>
      <c r="V11" s="591"/>
      <c r="W11" s="591"/>
      <c r="X11" s="591"/>
      <c r="Y11" s="592"/>
      <c r="Z11" s="643" t="s">
        <v>111</v>
      </c>
      <c r="AA11" s="643"/>
      <c r="AB11" s="643"/>
      <c r="AC11" s="643"/>
      <c r="AD11" s="644" t="s">
        <v>111</v>
      </c>
      <c r="AE11" s="644"/>
      <c r="AF11" s="644"/>
      <c r="AG11" s="644"/>
      <c r="AH11" s="644"/>
      <c r="AI11" s="644"/>
      <c r="AJ11" s="644"/>
      <c r="AK11" s="644"/>
      <c r="AL11" s="613" t="s">
        <v>111</v>
      </c>
      <c r="AM11" s="645"/>
      <c r="AN11" s="645"/>
      <c r="AO11" s="646"/>
      <c r="AP11" s="587" t="s">
        <v>228</v>
      </c>
      <c r="AQ11" s="588"/>
      <c r="AR11" s="588"/>
      <c r="AS11" s="588"/>
      <c r="AT11" s="588"/>
      <c r="AU11" s="588"/>
      <c r="AV11" s="588"/>
      <c r="AW11" s="588"/>
      <c r="AX11" s="588"/>
      <c r="AY11" s="588"/>
      <c r="AZ11" s="588"/>
      <c r="BA11" s="588"/>
      <c r="BB11" s="588"/>
      <c r="BC11" s="588"/>
      <c r="BD11" s="588"/>
      <c r="BE11" s="588"/>
      <c r="BF11" s="589"/>
      <c r="BG11" s="590">
        <v>303848</v>
      </c>
      <c r="BH11" s="591"/>
      <c r="BI11" s="591"/>
      <c r="BJ11" s="591"/>
      <c r="BK11" s="591"/>
      <c r="BL11" s="591"/>
      <c r="BM11" s="591"/>
      <c r="BN11" s="592"/>
      <c r="BO11" s="643">
        <v>5.7</v>
      </c>
      <c r="BP11" s="643"/>
      <c r="BQ11" s="643"/>
      <c r="BR11" s="643"/>
      <c r="BS11" s="596">
        <v>48438</v>
      </c>
      <c r="BT11" s="591"/>
      <c r="BU11" s="591"/>
      <c r="BV11" s="591"/>
      <c r="BW11" s="591"/>
      <c r="BX11" s="591"/>
      <c r="BY11" s="591"/>
      <c r="BZ11" s="591"/>
      <c r="CA11" s="591"/>
      <c r="CB11" s="626"/>
      <c r="CD11" s="627" t="s">
        <v>229</v>
      </c>
      <c r="CE11" s="624"/>
      <c r="CF11" s="624"/>
      <c r="CG11" s="624"/>
      <c r="CH11" s="624"/>
      <c r="CI11" s="624"/>
      <c r="CJ11" s="624"/>
      <c r="CK11" s="624"/>
      <c r="CL11" s="624"/>
      <c r="CM11" s="624"/>
      <c r="CN11" s="624"/>
      <c r="CO11" s="624"/>
      <c r="CP11" s="624"/>
      <c r="CQ11" s="625"/>
      <c r="CR11" s="590">
        <v>93944</v>
      </c>
      <c r="CS11" s="591"/>
      <c r="CT11" s="591"/>
      <c r="CU11" s="591"/>
      <c r="CV11" s="591"/>
      <c r="CW11" s="591"/>
      <c r="CX11" s="591"/>
      <c r="CY11" s="592"/>
      <c r="CZ11" s="643">
        <v>0.9</v>
      </c>
      <c r="DA11" s="643"/>
      <c r="DB11" s="643"/>
      <c r="DC11" s="643"/>
      <c r="DD11" s="596">
        <v>45824</v>
      </c>
      <c r="DE11" s="591"/>
      <c r="DF11" s="591"/>
      <c r="DG11" s="591"/>
      <c r="DH11" s="591"/>
      <c r="DI11" s="591"/>
      <c r="DJ11" s="591"/>
      <c r="DK11" s="591"/>
      <c r="DL11" s="591"/>
      <c r="DM11" s="591"/>
      <c r="DN11" s="591"/>
      <c r="DO11" s="591"/>
      <c r="DP11" s="592"/>
      <c r="DQ11" s="596">
        <v>68076</v>
      </c>
      <c r="DR11" s="591"/>
      <c r="DS11" s="591"/>
      <c r="DT11" s="591"/>
      <c r="DU11" s="591"/>
      <c r="DV11" s="591"/>
      <c r="DW11" s="591"/>
      <c r="DX11" s="591"/>
      <c r="DY11" s="591"/>
      <c r="DZ11" s="591"/>
      <c r="EA11" s="591"/>
      <c r="EB11" s="591"/>
      <c r="EC11" s="626"/>
    </row>
    <row r="12" spans="2:143" ht="11.25" customHeight="1">
      <c r="B12" s="587" t="s">
        <v>230</v>
      </c>
      <c r="C12" s="588"/>
      <c r="D12" s="588"/>
      <c r="E12" s="588"/>
      <c r="F12" s="588"/>
      <c r="G12" s="588"/>
      <c r="H12" s="588"/>
      <c r="I12" s="588"/>
      <c r="J12" s="588"/>
      <c r="K12" s="588"/>
      <c r="L12" s="588"/>
      <c r="M12" s="588"/>
      <c r="N12" s="588"/>
      <c r="O12" s="588"/>
      <c r="P12" s="588"/>
      <c r="Q12" s="589"/>
      <c r="R12" s="590" t="s">
        <v>111</v>
      </c>
      <c r="S12" s="591"/>
      <c r="T12" s="591"/>
      <c r="U12" s="591"/>
      <c r="V12" s="591"/>
      <c r="W12" s="591"/>
      <c r="X12" s="591"/>
      <c r="Y12" s="592"/>
      <c r="Z12" s="643" t="s">
        <v>111</v>
      </c>
      <c r="AA12" s="643"/>
      <c r="AB12" s="643"/>
      <c r="AC12" s="643"/>
      <c r="AD12" s="644" t="s">
        <v>111</v>
      </c>
      <c r="AE12" s="644"/>
      <c r="AF12" s="644"/>
      <c r="AG12" s="644"/>
      <c r="AH12" s="644"/>
      <c r="AI12" s="644"/>
      <c r="AJ12" s="644"/>
      <c r="AK12" s="644"/>
      <c r="AL12" s="613" t="s">
        <v>111</v>
      </c>
      <c r="AM12" s="645"/>
      <c r="AN12" s="645"/>
      <c r="AO12" s="646"/>
      <c r="AP12" s="587" t="s">
        <v>231</v>
      </c>
      <c r="AQ12" s="588"/>
      <c r="AR12" s="588"/>
      <c r="AS12" s="588"/>
      <c r="AT12" s="588"/>
      <c r="AU12" s="588"/>
      <c r="AV12" s="588"/>
      <c r="AW12" s="588"/>
      <c r="AX12" s="588"/>
      <c r="AY12" s="588"/>
      <c r="AZ12" s="588"/>
      <c r="BA12" s="588"/>
      <c r="BB12" s="588"/>
      <c r="BC12" s="588"/>
      <c r="BD12" s="588"/>
      <c r="BE12" s="588"/>
      <c r="BF12" s="589"/>
      <c r="BG12" s="590">
        <v>2662257</v>
      </c>
      <c r="BH12" s="591"/>
      <c r="BI12" s="591"/>
      <c r="BJ12" s="591"/>
      <c r="BK12" s="591"/>
      <c r="BL12" s="591"/>
      <c r="BM12" s="591"/>
      <c r="BN12" s="592"/>
      <c r="BO12" s="643">
        <v>49.6</v>
      </c>
      <c r="BP12" s="643"/>
      <c r="BQ12" s="643"/>
      <c r="BR12" s="643"/>
      <c r="BS12" s="596" t="s">
        <v>111</v>
      </c>
      <c r="BT12" s="591"/>
      <c r="BU12" s="591"/>
      <c r="BV12" s="591"/>
      <c r="BW12" s="591"/>
      <c r="BX12" s="591"/>
      <c r="BY12" s="591"/>
      <c r="BZ12" s="591"/>
      <c r="CA12" s="591"/>
      <c r="CB12" s="626"/>
      <c r="CD12" s="627" t="s">
        <v>232</v>
      </c>
      <c r="CE12" s="624"/>
      <c r="CF12" s="624"/>
      <c r="CG12" s="624"/>
      <c r="CH12" s="624"/>
      <c r="CI12" s="624"/>
      <c r="CJ12" s="624"/>
      <c r="CK12" s="624"/>
      <c r="CL12" s="624"/>
      <c r="CM12" s="624"/>
      <c r="CN12" s="624"/>
      <c r="CO12" s="624"/>
      <c r="CP12" s="624"/>
      <c r="CQ12" s="625"/>
      <c r="CR12" s="590">
        <v>26282</v>
      </c>
      <c r="CS12" s="591"/>
      <c r="CT12" s="591"/>
      <c r="CU12" s="591"/>
      <c r="CV12" s="591"/>
      <c r="CW12" s="591"/>
      <c r="CX12" s="591"/>
      <c r="CY12" s="592"/>
      <c r="CZ12" s="643">
        <v>0.2</v>
      </c>
      <c r="DA12" s="643"/>
      <c r="DB12" s="643"/>
      <c r="DC12" s="643"/>
      <c r="DD12" s="596" t="s">
        <v>111</v>
      </c>
      <c r="DE12" s="591"/>
      <c r="DF12" s="591"/>
      <c r="DG12" s="591"/>
      <c r="DH12" s="591"/>
      <c r="DI12" s="591"/>
      <c r="DJ12" s="591"/>
      <c r="DK12" s="591"/>
      <c r="DL12" s="591"/>
      <c r="DM12" s="591"/>
      <c r="DN12" s="591"/>
      <c r="DO12" s="591"/>
      <c r="DP12" s="592"/>
      <c r="DQ12" s="596">
        <v>24757</v>
      </c>
      <c r="DR12" s="591"/>
      <c r="DS12" s="591"/>
      <c r="DT12" s="591"/>
      <c r="DU12" s="591"/>
      <c r="DV12" s="591"/>
      <c r="DW12" s="591"/>
      <c r="DX12" s="591"/>
      <c r="DY12" s="591"/>
      <c r="DZ12" s="591"/>
      <c r="EA12" s="591"/>
      <c r="EB12" s="591"/>
      <c r="EC12" s="626"/>
    </row>
    <row r="13" spans="2:143" ht="11.25" customHeight="1">
      <c r="B13" s="587" t="s">
        <v>233</v>
      </c>
      <c r="C13" s="588"/>
      <c r="D13" s="588"/>
      <c r="E13" s="588"/>
      <c r="F13" s="588"/>
      <c r="G13" s="588"/>
      <c r="H13" s="588"/>
      <c r="I13" s="588"/>
      <c r="J13" s="588"/>
      <c r="K13" s="588"/>
      <c r="L13" s="588"/>
      <c r="M13" s="588"/>
      <c r="N13" s="588"/>
      <c r="O13" s="588"/>
      <c r="P13" s="588"/>
      <c r="Q13" s="589"/>
      <c r="R13" s="590">
        <v>19386</v>
      </c>
      <c r="S13" s="591"/>
      <c r="T13" s="591"/>
      <c r="U13" s="591"/>
      <c r="V13" s="591"/>
      <c r="W13" s="591"/>
      <c r="X13" s="591"/>
      <c r="Y13" s="592"/>
      <c r="Z13" s="643">
        <v>0.2</v>
      </c>
      <c r="AA13" s="643"/>
      <c r="AB13" s="643"/>
      <c r="AC13" s="643"/>
      <c r="AD13" s="644">
        <v>19386</v>
      </c>
      <c r="AE13" s="644"/>
      <c r="AF13" s="644"/>
      <c r="AG13" s="644"/>
      <c r="AH13" s="644"/>
      <c r="AI13" s="644"/>
      <c r="AJ13" s="644"/>
      <c r="AK13" s="644"/>
      <c r="AL13" s="613">
        <v>0.3</v>
      </c>
      <c r="AM13" s="645"/>
      <c r="AN13" s="645"/>
      <c r="AO13" s="646"/>
      <c r="AP13" s="587" t="s">
        <v>234</v>
      </c>
      <c r="AQ13" s="588"/>
      <c r="AR13" s="588"/>
      <c r="AS13" s="588"/>
      <c r="AT13" s="588"/>
      <c r="AU13" s="588"/>
      <c r="AV13" s="588"/>
      <c r="AW13" s="588"/>
      <c r="AX13" s="588"/>
      <c r="AY13" s="588"/>
      <c r="AZ13" s="588"/>
      <c r="BA13" s="588"/>
      <c r="BB13" s="588"/>
      <c r="BC13" s="588"/>
      <c r="BD13" s="588"/>
      <c r="BE13" s="588"/>
      <c r="BF13" s="589"/>
      <c r="BG13" s="590">
        <v>2634110</v>
      </c>
      <c r="BH13" s="591"/>
      <c r="BI13" s="591"/>
      <c r="BJ13" s="591"/>
      <c r="BK13" s="591"/>
      <c r="BL13" s="591"/>
      <c r="BM13" s="591"/>
      <c r="BN13" s="592"/>
      <c r="BO13" s="643">
        <v>49.1</v>
      </c>
      <c r="BP13" s="643"/>
      <c r="BQ13" s="643"/>
      <c r="BR13" s="643"/>
      <c r="BS13" s="596" t="s">
        <v>111</v>
      </c>
      <c r="BT13" s="591"/>
      <c r="BU13" s="591"/>
      <c r="BV13" s="591"/>
      <c r="BW13" s="591"/>
      <c r="BX13" s="591"/>
      <c r="BY13" s="591"/>
      <c r="BZ13" s="591"/>
      <c r="CA13" s="591"/>
      <c r="CB13" s="626"/>
      <c r="CD13" s="627" t="s">
        <v>235</v>
      </c>
      <c r="CE13" s="624"/>
      <c r="CF13" s="624"/>
      <c r="CG13" s="624"/>
      <c r="CH13" s="624"/>
      <c r="CI13" s="624"/>
      <c r="CJ13" s="624"/>
      <c r="CK13" s="624"/>
      <c r="CL13" s="624"/>
      <c r="CM13" s="624"/>
      <c r="CN13" s="624"/>
      <c r="CO13" s="624"/>
      <c r="CP13" s="624"/>
      <c r="CQ13" s="625"/>
      <c r="CR13" s="590">
        <v>1068509</v>
      </c>
      <c r="CS13" s="591"/>
      <c r="CT13" s="591"/>
      <c r="CU13" s="591"/>
      <c r="CV13" s="591"/>
      <c r="CW13" s="591"/>
      <c r="CX13" s="591"/>
      <c r="CY13" s="592"/>
      <c r="CZ13" s="643">
        <v>10.1</v>
      </c>
      <c r="DA13" s="643"/>
      <c r="DB13" s="643"/>
      <c r="DC13" s="643"/>
      <c r="DD13" s="596">
        <v>211754</v>
      </c>
      <c r="DE13" s="591"/>
      <c r="DF13" s="591"/>
      <c r="DG13" s="591"/>
      <c r="DH13" s="591"/>
      <c r="DI13" s="591"/>
      <c r="DJ13" s="591"/>
      <c r="DK13" s="591"/>
      <c r="DL13" s="591"/>
      <c r="DM13" s="591"/>
      <c r="DN13" s="591"/>
      <c r="DO13" s="591"/>
      <c r="DP13" s="592"/>
      <c r="DQ13" s="596">
        <v>1023950</v>
      </c>
      <c r="DR13" s="591"/>
      <c r="DS13" s="591"/>
      <c r="DT13" s="591"/>
      <c r="DU13" s="591"/>
      <c r="DV13" s="591"/>
      <c r="DW13" s="591"/>
      <c r="DX13" s="591"/>
      <c r="DY13" s="591"/>
      <c r="DZ13" s="591"/>
      <c r="EA13" s="591"/>
      <c r="EB13" s="591"/>
      <c r="EC13" s="626"/>
    </row>
    <row r="14" spans="2:143" ht="11.25" customHeight="1">
      <c r="B14" s="587" t="s">
        <v>236</v>
      </c>
      <c r="C14" s="588"/>
      <c r="D14" s="588"/>
      <c r="E14" s="588"/>
      <c r="F14" s="588"/>
      <c r="G14" s="588"/>
      <c r="H14" s="588"/>
      <c r="I14" s="588"/>
      <c r="J14" s="588"/>
      <c r="K14" s="588"/>
      <c r="L14" s="588"/>
      <c r="M14" s="588"/>
      <c r="N14" s="588"/>
      <c r="O14" s="588"/>
      <c r="P14" s="588"/>
      <c r="Q14" s="589"/>
      <c r="R14" s="590" t="s">
        <v>111</v>
      </c>
      <c r="S14" s="591"/>
      <c r="T14" s="591"/>
      <c r="U14" s="591"/>
      <c r="V14" s="591"/>
      <c r="W14" s="591"/>
      <c r="X14" s="591"/>
      <c r="Y14" s="592"/>
      <c r="Z14" s="643" t="s">
        <v>111</v>
      </c>
      <c r="AA14" s="643"/>
      <c r="AB14" s="643"/>
      <c r="AC14" s="643"/>
      <c r="AD14" s="644" t="s">
        <v>111</v>
      </c>
      <c r="AE14" s="644"/>
      <c r="AF14" s="644"/>
      <c r="AG14" s="644"/>
      <c r="AH14" s="644"/>
      <c r="AI14" s="644"/>
      <c r="AJ14" s="644"/>
      <c r="AK14" s="644"/>
      <c r="AL14" s="613" t="s">
        <v>111</v>
      </c>
      <c r="AM14" s="645"/>
      <c r="AN14" s="645"/>
      <c r="AO14" s="646"/>
      <c r="AP14" s="587" t="s">
        <v>237</v>
      </c>
      <c r="AQ14" s="588"/>
      <c r="AR14" s="588"/>
      <c r="AS14" s="588"/>
      <c r="AT14" s="588"/>
      <c r="AU14" s="588"/>
      <c r="AV14" s="588"/>
      <c r="AW14" s="588"/>
      <c r="AX14" s="588"/>
      <c r="AY14" s="588"/>
      <c r="AZ14" s="588"/>
      <c r="BA14" s="588"/>
      <c r="BB14" s="588"/>
      <c r="BC14" s="588"/>
      <c r="BD14" s="588"/>
      <c r="BE14" s="588"/>
      <c r="BF14" s="589"/>
      <c r="BG14" s="590">
        <v>61664</v>
      </c>
      <c r="BH14" s="591"/>
      <c r="BI14" s="591"/>
      <c r="BJ14" s="591"/>
      <c r="BK14" s="591"/>
      <c r="BL14" s="591"/>
      <c r="BM14" s="591"/>
      <c r="BN14" s="592"/>
      <c r="BO14" s="643">
        <v>1.1000000000000001</v>
      </c>
      <c r="BP14" s="643"/>
      <c r="BQ14" s="643"/>
      <c r="BR14" s="643"/>
      <c r="BS14" s="596" t="s">
        <v>111</v>
      </c>
      <c r="BT14" s="591"/>
      <c r="BU14" s="591"/>
      <c r="BV14" s="591"/>
      <c r="BW14" s="591"/>
      <c r="BX14" s="591"/>
      <c r="BY14" s="591"/>
      <c r="BZ14" s="591"/>
      <c r="CA14" s="591"/>
      <c r="CB14" s="626"/>
      <c r="CD14" s="627" t="s">
        <v>238</v>
      </c>
      <c r="CE14" s="624"/>
      <c r="CF14" s="624"/>
      <c r="CG14" s="624"/>
      <c r="CH14" s="624"/>
      <c r="CI14" s="624"/>
      <c r="CJ14" s="624"/>
      <c r="CK14" s="624"/>
      <c r="CL14" s="624"/>
      <c r="CM14" s="624"/>
      <c r="CN14" s="624"/>
      <c r="CO14" s="624"/>
      <c r="CP14" s="624"/>
      <c r="CQ14" s="625"/>
      <c r="CR14" s="590">
        <v>509360</v>
      </c>
      <c r="CS14" s="591"/>
      <c r="CT14" s="591"/>
      <c r="CU14" s="591"/>
      <c r="CV14" s="591"/>
      <c r="CW14" s="591"/>
      <c r="CX14" s="591"/>
      <c r="CY14" s="592"/>
      <c r="CZ14" s="643">
        <v>4.8</v>
      </c>
      <c r="DA14" s="643"/>
      <c r="DB14" s="643"/>
      <c r="DC14" s="643"/>
      <c r="DD14" s="596">
        <v>21168</v>
      </c>
      <c r="DE14" s="591"/>
      <c r="DF14" s="591"/>
      <c r="DG14" s="591"/>
      <c r="DH14" s="591"/>
      <c r="DI14" s="591"/>
      <c r="DJ14" s="591"/>
      <c r="DK14" s="591"/>
      <c r="DL14" s="591"/>
      <c r="DM14" s="591"/>
      <c r="DN14" s="591"/>
      <c r="DO14" s="591"/>
      <c r="DP14" s="592"/>
      <c r="DQ14" s="596">
        <v>486719</v>
      </c>
      <c r="DR14" s="591"/>
      <c r="DS14" s="591"/>
      <c r="DT14" s="591"/>
      <c r="DU14" s="591"/>
      <c r="DV14" s="591"/>
      <c r="DW14" s="591"/>
      <c r="DX14" s="591"/>
      <c r="DY14" s="591"/>
      <c r="DZ14" s="591"/>
      <c r="EA14" s="591"/>
      <c r="EB14" s="591"/>
      <c r="EC14" s="626"/>
    </row>
    <row r="15" spans="2:143" ht="11.25" customHeight="1">
      <c r="B15" s="587" t="s">
        <v>239</v>
      </c>
      <c r="C15" s="588"/>
      <c r="D15" s="588"/>
      <c r="E15" s="588"/>
      <c r="F15" s="588"/>
      <c r="G15" s="588"/>
      <c r="H15" s="588"/>
      <c r="I15" s="588"/>
      <c r="J15" s="588"/>
      <c r="K15" s="588"/>
      <c r="L15" s="588"/>
      <c r="M15" s="588"/>
      <c r="N15" s="588"/>
      <c r="O15" s="588"/>
      <c r="P15" s="588"/>
      <c r="Q15" s="589"/>
      <c r="R15" s="590">
        <v>32772</v>
      </c>
      <c r="S15" s="591"/>
      <c r="T15" s="591"/>
      <c r="U15" s="591"/>
      <c r="V15" s="591"/>
      <c r="W15" s="591"/>
      <c r="X15" s="591"/>
      <c r="Y15" s="592"/>
      <c r="Z15" s="643">
        <v>0.3</v>
      </c>
      <c r="AA15" s="643"/>
      <c r="AB15" s="643"/>
      <c r="AC15" s="643"/>
      <c r="AD15" s="644">
        <v>32772</v>
      </c>
      <c r="AE15" s="644"/>
      <c r="AF15" s="644"/>
      <c r="AG15" s="644"/>
      <c r="AH15" s="644"/>
      <c r="AI15" s="644"/>
      <c r="AJ15" s="644"/>
      <c r="AK15" s="644"/>
      <c r="AL15" s="613">
        <v>0.5</v>
      </c>
      <c r="AM15" s="645"/>
      <c r="AN15" s="645"/>
      <c r="AO15" s="646"/>
      <c r="AP15" s="587" t="s">
        <v>240</v>
      </c>
      <c r="AQ15" s="588"/>
      <c r="AR15" s="588"/>
      <c r="AS15" s="588"/>
      <c r="AT15" s="588"/>
      <c r="AU15" s="588"/>
      <c r="AV15" s="588"/>
      <c r="AW15" s="588"/>
      <c r="AX15" s="588"/>
      <c r="AY15" s="588"/>
      <c r="AZ15" s="588"/>
      <c r="BA15" s="588"/>
      <c r="BB15" s="588"/>
      <c r="BC15" s="588"/>
      <c r="BD15" s="588"/>
      <c r="BE15" s="588"/>
      <c r="BF15" s="589"/>
      <c r="BG15" s="590">
        <v>192894</v>
      </c>
      <c r="BH15" s="591"/>
      <c r="BI15" s="591"/>
      <c r="BJ15" s="591"/>
      <c r="BK15" s="591"/>
      <c r="BL15" s="591"/>
      <c r="BM15" s="591"/>
      <c r="BN15" s="592"/>
      <c r="BO15" s="643">
        <v>3.6</v>
      </c>
      <c r="BP15" s="643"/>
      <c r="BQ15" s="643"/>
      <c r="BR15" s="643"/>
      <c r="BS15" s="596" t="s">
        <v>111</v>
      </c>
      <c r="BT15" s="591"/>
      <c r="BU15" s="591"/>
      <c r="BV15" s="591"/>
      <c r="BW15" s="591"/>
      <c r="BX15" s="591"/>
      <c r="BY15" s="591"/>
      <c r="BZ15" s="591"/>
      <c r="CA15" s="591"/>
      <c r="CB15" s="626"/>
      <c r="CD15" s="627" t="s">
        <v>241</v>
      </c>
      <c r="CE15" s="624"/>
      <c r="CF15" s="624"/>
      <c r="CG15" s="624"/>
      <c r="CH15" s="624"/>
      <c r="CI15" s="624"/>
      <c r="CJ15" s="624"/>
      <c r="CK15" s="624"/>
      <c r="CL15" s="624"/>
      <c r="CM15" s="624"/>
      <c r="CN15" s="624"/>
      <c r="CO15" s="624"/>
      <c r="CP15" s="624"/>
      <c r="CQ15" s="625"/>
      <c r="CR15" s="590">
        <v>1891243</v>
      </c>
      <c r="CS15" s="591"/>
      <c r="CT15" s="591"/>
      <c r="CU15" s="591"/>
      <c r="CV15" s="591"/>
      <c r="CW15" s="591"/>
      <c r="CX15" s="591"/>
      <c r="CY15" s="592"/>
      <c r="CZ15" s="643">
        <v>17.899999999999999</v>
      </c>
      <c r="DA15" s="643"/>
      <c r="DB15" s="643"/>
      <c r="DC15" s="643"/>
      <c r="DD15" s="596">
        <v>850584</v>
      </c>
      <c r="DE15" s="591"/>
      <c r="DF15" s="591"/>
      <c r="DG15" s="591"/>
      <c r="DH15" s="591"/>
      <c r="DI15" s="591"/>
      <c r="DJ15" s="591"/>
      <c r="DK15" s="591"/>
      <c r="DL15" s="591"/>
      <c r="DM15" s="591"/>
      <c r="DN15" s="591"/>
      <c r="DO15" s="591"/>
      <c r="DP15" s="592"/>
      <c r="DQ15" s="596">
        <v>1434719</v>
      </c>
      <c r="DR15" s="591"/>
      <c r="DS15" s="591"/>
      <c r="DT15" s="591"/>
      <c r="DU15" s="591"/>
      <c r="DV15" s="591"/>
      <c r="DW15" s="591"/>
      <c r="DX15" s="591"/>
      <c r="DY15" s="591"/>
      <c r="DZ15" s="591"/>
      <c r="EA15" s="591"/>
      <c r="EB15" s="591"/>
      <c r="EC15" s="626"/>
    </row>
    <row r="16" spans="2:143" ht="11.25" customHeight="1">
      <c r="B16" s="587" t="s">
        <v>242</v>
      </c>
      <c r="C16" s="588"/>
      <c r="D16" s="588"/>
      <c r="E16" s="588"/>
      <c r="F16" s="588"/>
      <c r="G16" s="588"/>
      <c r="H16" s="588"/>
      <c r="I16" s="588"/>
      <c r="J16" s="588"/>
      <c r="K16" s="588"/>
      <c r="L16" s="588"/>
      <c r="M16" s="588"/>
      <c r="N16" s="588"/>
      <c r="O16" s="588"/>
      <c r="P16" s="588"/>
      <c r="Q16" s="589"/>
      <c r="R16" s="590">
        <v>578710</v>
      </c>
      <c r="S16" s="591"/>
      <c r="T16" s="591"/>
      <c r="U16" s="591"/>
      <c r="V16" s="591"/>
      <c r="W16" s="591"/>
      <c r="X16" s="591"/>
      <c r="Y16" s="592"/>
      <c r="Z16" s="643">
        <v>5</v>
      </c>
      <c r="AA16" s="643"/>
      <c r="AB16" s="643"/>
      <c r="AC16" s="643"/>
      <c r="AD16" s="644">
        <v>483310</v>
      </c>
      <c r="AE16" s="644"/>
      <c r="AF16" s="644"/>
      <c r="AG16" s="644"/>
      <c r="AH16" s="644"/>
      <c r="AI16" s="644"/>
      <c r="AJ16" s="644"/>
      <c r="AK16" s="644"/>
      <c r="AL16" s="613">
        <v>7.9</v>
      </c>
      <c r="AM16" s="645"/>
      <c r="AN16" s="645"/>
      <c r="AO16" s="646"/>
      <c r="AP16" s="587" t="s">
        <v>243</v>
      </c>
      <c r="AQ16" s="588"/>
      <c r="AR16" s="588"/>
      <c r="AS16" s="588"/>
      <c r="AT16" s="588"/>
      <c r="AU16" s="588"/>
      <c r="AV16" s="588"/>
      <c r="AW16" s="588"/>
      <c r="AX16" s="588"/>
      <c r="AY16" s="588"/>
      <c r="AZ16" s="588"/>
      <c r="BA16" s="588"/>
      <c r="BB16" s="588"/>
      <c r="BC16" s="588"/>
      <c r="BD16" s="588"/>
      <c r="BE16" s="588"/>
      <c r="BF16" s="589"/>
      <c r="BG16" s="590" t="s">
        <v>111</v>
      </c>
      <c r="BH16" s="591"/>
      <c r="BI16" s="591"/>
      <c r="BJ16" s="591"/>
      <c r="BK16" s="591"/>
      <c r="BL16" s="591"/>
      <c r="BM16" s="591"/>
      <c r="BN16" s="592"/>
      <c r="BO16" s="643" t="s">
        <v>111</v>
      </c>
      <c r="BP16" s="643"/>
      <c r="BQ16" s="643"/>
      <c r="BR16" s="643"/>
      <c r="BS16" s="596" t="s">
        <v>111</v>
      </c>
      <c r="BT16" s="591"/>
      <c r="BU16" s="591"/>
      <c r="BV16" s="591"/>
      <c r="BW16" s="591"/>
      <c r="BX16" s="591"/>
      <c r="BY16" s="591"/>
      <c r="BZ16" s="591"/>
      <c r="CA16" s="591"/>
      <c r="CB16" s="626"/>
      <c r="CD16" s="627" t="s">
        <v>244</v>
      </c>
      <c r="CE16" s="624"/>
      <c r="CF16" s="624"/>
      <c r="CG16" s="624"/>
      <c r="CH16" s="624"/>
      <c r="CI16" s="624"/>
      <c r="CJ16" s="624"/>
      <c r="CK16" s="624"/>
      <c r="CL16" s="624"/>
      <c r="CM16" s="624"/>
      <c r="CN16" s="624"/>
      <c r="CO16" s="624"/>
      <c r="CP16" s="624"/>
      <c r="CQ16" s="625"/>
      <c r="CR16" s="590" t="s">
        <v>111</v>
      </c>
      <c r="CS16" s="591"/>
      <c r="CT16" s="591"/>
      <c r="CU16" s="591"/>
      <c r="CV16" s="591"/>
      <c r="CW16" s="591"/>
      <c r="CX16" s="591"/>
      <c r="CY16" s="592"/>
      <c r="CZ16" s="643" t="s">
        <v>111</v>
      </c>
      <c r="DA16" s="643"/>
      <c r="DB16" s="643"/>
      <c r="DC16" s="643"/>
      <c r="DD16" s="596" t="s">
        <v>111</v>
      </c>
      <c r="DE16" s="591"/>
      <c r="DF16" s="591"/>
      <c r="DG16" s="591"/>
      <c r="DH16" s="591"/>
      <c r="DI16" s="591"/>
      <c r="DJ16" s="591"/>
      <c r="DK16" s="591"/>
      <c r="DL16" s="591"/>
      <c r="DM16" s="591"/>
      <c r="DN16" s="591"/>
      <c r="DO16" s="591"/>
      <c r="DP16" s="592"/>
      <c r="DQ16" s="596" t="s">
        <v>111</v>
      </c>
      <c r="DR16" s="591"/>
      <c r="DS16" s="591"/>
      <c r="DT16" s="591"/>
      <c r="DU16" s="591"/>
      <c r="DV16" s="591"/>
      <c r="DW16" s="591"/>
      <c r="DX16" s="591"/>
      <c r="DY16" s="591"/>
      <c r="DZ16" s="591"/>
      <c r="EA16" s="591"/>
      <c r="EB16" s="591"/>
      <c r="EC16" s="626"/>
    </row>
    <row r="17" spans="2:133" ht="11.25" customHeight="1">
      <c r="B17" s="587" t="s">
        <v>245</v>
      </c>
      <c r="C17" s="588"/>
      <c r="D17" s="588"/>
      <c r="E17" s="588"/>
      <c r="F17" s="588"/>
      <c r="G17" s="588"/>
      <c r="H17" s="588"/>
      <c r="I17" s="588"/>
      <c r="J17" s="588"/>
      <c r="K17" s="588"/>
      <c r="L17" s="588"/>
      <c r="M17" s="588"/>
      <c r="N17" s="588"/>
      <c r="O17" s="588"/>
      <c r="P17" s="588"/>
      <c r="Q17" s="589"/>
      <c r="R17" s="590">
        <v>483310</v>
      </c>
      <c r="S17" s="591"/>
      <c r="T17" s="591"/>
      <c r="U17" s="591"/>
      <c r="V17" s="591"/>
      <c r="W17" s="591"/>
      <c r="X17" s="591"/>
      <c r="Y17" s="592"/>
      <c r="Z17" s="643">
        <v>4.2</v>
      </c>
      <c r="AA17" s="643"/>
      <c r="AB17" s="643"/>
      <c r="AC17" s="643"/>
      <c r="AD17" s="644">
        <v>483310</v>
      </c>
      <c r="AE17" s="644"/>
      <c r="AF17" s="644"/>
      <c r="AG17" s="644"/>
      <c r="AH17" s="644"/>
      <c r="AI17" s="644"/>
      <c r="AJ17" s="644"/>
      <c r="AK17" s="644"/>
      <c r="AL17" s="613">
        <v>7.9</v>
      </c>
      <c r="AM17" s="645"/>
      <c r="AN17" s="645"/>
      <c r="AO17" s="646"/>
      <c r="AP17" s="587" t="s">
        <v>246</v>
      </c>
      <c r="AQ17" s="588"/>
      <c r="AR17" s="588"/>
      <c r="AS17" s="588"/>
      <c r="AT17" s="588"/>
      <c r="AU17" s="588"/>
      <c r="AV17" s="588"/>
      <c r="AW17" s="588"/>
      <c r="AX17" s="588"/>
      <c r="AY17" s="588"/>
      <c r="AZ17" s="588"/>
      <c r="BA17" s="588"/>
      <c r="BB17" s="588"/>
      <c r="BC17" s="588"/>
      <c r="BD17" s="588"/>
      <c r="BE17" s="588"/>
      <c r="BF17" s="589"/>
      <c r="BG17" s="590" t="s">
        <v>111</v>
      </c>
      <c r="BH17" s="591"/>
      <c r="BI17" s="591"/>
      <c r="BJ17" s="591"/>
      <c r="BK17" s="591"/>
      <c r="BL17" s="591"/>
      <c r="BM17" s="591"/>
      <c r="BN17" s="592"/>
      <c r="BO17" s="643" t="s">
        <v>111</v>
      </c>
      <c r="BP17" s="643"/>
      <c r="BQ17" s="643"/>
      <c r="BR17" s="643"/>
      <c r="BS17" s="596" t="s">
        <v>111</v>
      </c>
      <c r="BT17" s="591"/>
      <c r="BU17" s="591"/>
      <c r="BV17" s="591"/>
      <c r="BW17" s="591"/>
      <c r="BX17" s="591"/>
      <c r="BY17" s="591"/>
      <c r="BZ17" s="591"/>
      <c r="CA17" s="591"/>
      <c r="CB17" s="626"/>
      <c r="CD17" s="627" t="s">
        <v>247</v>
      </c>
      <c r="CE17" s="624"/>
      <c r="CF17" s="624"/>
      <c r="CG17" s="624"/>
      <c r="CH17" s="624"/>
      <c r="CI17" s="624"/>
      <c r="CJ17" s="624"/>
      <c r="CK17" s="624"/>
      <c r="CL17" s="624"/>
      <c r="CM17" s="624"/>
      <c r="CN17" s="624"/>
      <c r="CO17" s="624"/>
      <c r="CP17" s="624"/>
      <c r="CQ17" s="625"/>
      <c r="CR17" s="590">
        <v>798003</v>
      </c>
      <c r="CS17" s="591"/>
      <c r="CT17" s="591"/>
      <c r="CU17" s="591"/>
      <c r="CV17" s="591"/>
      <c r="CW17" s="591"/>
      <c r="CX17" s="591"/>
      <c r="CY17" s="592"/>
      <c r="CZ17" s="643">
        <v>7.5</v>
      </c>
      <c r="DA17" s="643"/>
      <c r="DB17" s="643"/>
      <c r="DC17" s="643"/>
      <c r="DD17" s="596" t="s">
        <v>111</v>
      </c>
      <c r="DE17" s="591"/>
      <c r="DF17" s="591"/>
      <c r="DG17" s="591"/>
      <c r="DH17" s="591"/>
      <c r="DI17" s="591"/>
      <c r="DJ17" s="591"/>
      <c r="DK17" s="591"/>
      <c r="DL17" s="591"/>
      <c r="DM17" s="591"/>
      <c r="DN17" s="591"/>
      <c r="DO17" s="591"/>
      <c r="DP17" s="592"/>
      <c r="DQ17" s="596">
        <v>796672</v>
      </c>
      <c r="DR17" s="591"/>
      <c r="DS17" s="591"/>
      <c r="DT17" s="591"/>
      <c r="DU17" s="591"/>
      <c r="DV17" s="591"/>
      <c r="DW17" s="591"/>
      <c r="DX17" s="591"/>
      <c r="DY17" s="591"/>
      <c r="DZ17" s="591"/>
      <c r="EA17" s="591"/>
      <c r="EB17" s="591"/>
      <c r="EC17" s="626"/>
    </row>
    <row r="18" spans="2:133" ht="11.25" customHeight="1">
      <c r="B18" s="587" t="s">
        <v>248</v>
      </c>
      <c r="C18" s="588"/>
      <c r="D18" s="588"/>
      <c r="E18" s="588"/>
      <c r="F18" s="588"/>
      <c r="G18" s="588"/>
      <c r="H18" s="588"/>
      <c r="I18" s="588"/>
      <c r="J18" s="588"/>
      <c r="K18" s="588"/>
      <c r="L18" s="588"/>
      <c r="M18" s="588"/>
      <c r="N18" s="588"/>
      <c r="O18" s="588"/>
      <c r="P18" s="588"/>
      <c r="Q18" s="589"/>
      <c r="R18" s="590">
        <v>95400</v>
      </c>
      <c r="S18" s="591"/>
      <c r="T18" s="591"/>
      <c r="U18" s="591"/>
      <c r="V18" s="591"/>
      <c r="W18" s="591"/>
      <c r="X18" s="591"/>
      <c r="Y18" s="592"/>
      <c r="Z18" s="643">
        <v>0.8</v>
      </c>
      <c r="AA18" s="643"/>
      <c r="AB18" s="643"/>
      <c r="AC18" s="643"/>
      <c r="AD18" s="644" t="s">
        <v>111</v>
      </c>
      <c r="AE18" s="644"/>
      <c r="AF18" s="644"/>
      <c r="AG18" s="644"/>
      <c r="AH18" s="644"/>
      <c r="AI18" s="644"/>
      <c r="AJ18" s="644"/>
      <c r="AK18" s="644"/>
      <c r="AL18" s="613" t="s">
        <v>111</v>
      </c>
      <c r="AM18" s="645"/>
      <c r="AN18" s="645"/>
      <c r="AO18" s="646"/>
      <c r="AP18" s="587" t="s">
        <v>249</v>
      </c>
      <c r="AQ18" s="588"/>
      <c r="AR18" s="588"/>
      <c r="AS18" s="588"/>
      <c r="AT18" s="588"/>
      <c r="AU18" s="588"/>
      <c r="AV18" s="588"/>
      <c r="AW18" s="588"/>
      <c r="AX18" s="588"/>
      <c r="AY18" s="588"/>
      <c r="AZ18" s="588"/>
      <c r="BA18" s="588"/>
      <c r="BB18" s="588"/>
      <c r="BC18" s="588"/>
      <c r="BD18" s="588"/>
      <c r="BE18" s="588"/>
      <c r="BF18" s="589"/>
      <c r="BG18" s="590" t="s">
        <v>111</v>
      </c>
      <c r="BH18" s="591"/>
      <c r="BI18" s="591"/>
      <c r="BJ18" s="591"/>
      <c r="BK18" s="591"/>
      <c r="BL18" s="591"/>
      <c r="BM18" s="591"/>
      <c r="BN18" s="592"/>
      <c r="BO18" s="643" t="s">
        <v>111</v>
      </c>
      <c r="BP18" s="643"/>
      <c r="BQ18" s="643"/>
      <c r="BR18" s="643"/>
      <c r="BS18" s="596" t="s">
        <v>111</v>
      </c>
      <c r="BT18" s="591"/>
      <c r="BU18" s="591"/>
      <c r="BV18" s="591"/>
      <c r="BW18" s="591"/>
      <c r="BX18" s="591"/>
      <c r="BY18" s="591"/>
      <c r="BZ18" s="591"/>
      <c r="CA18" s="591"/>
      <c r="CB18" s="626"/>
      <c r="CD18" s="627" t="s">
        <v>250</v>
      </c>
      <c r="CE18" s="624"/>
      <c r="CF18" s="624"/>
      <c r="CG18" s="624"/>
      <c r="CH18" s="624"/>
      <c r="CI18" s="624"/>
      <c r="CJ18" s="624"/>
      <c r="CK18" s="624"/>
      <c r="CL18" s="624"/>
      <c r="CM18" s="624"/>
      <c r="CN18" s="624"/>
      <c r="CO18" s="624"/>
      <c r="CP18" s="624"/>
      <c r="CQ18" s="625"/>
      <c r="CR18" s="590" t="s">
        <v>111</v>
      </c>
      <c r="CS18" s="591"/>
      <c r="CT18" s="591"/>
      <c r="CU18" s="591"/>
      <c r="CV18" s="591"/>
      <c r="CW18" s="591"/>
      <c r="CX18" s="591"/>
      <c r="CY18" s="592"/>
      <c r="CZ18" s="643" t="s">
        <v>111</v>
      </c>
      <c r="DA18" s="643"/>
      <c r="DB18" s="643"/>
      <c r="DC18" s="643"/>
      <c r="DD18" s="596" t="s">
        <v>111</v>
      </c>
      <c r="DE18" s="591"/>
      <c r="DF18" s="591"/>
      <c r="DG18" s="591"/>
      <c r="DH18" s="591"/>
      <c r="DI18" s="591"/>
      <c r="DJ18" s="591"/>
      <c r="DK18" s="591"/>
      <c r="DL18" s="591"/>
      <c r="DM18" s="591"/>
      <c r="DN18" s="591"/>
      <c r="DO18" s="591"/>
      <c r="DP18" s="592"/>
      <c r="DQ18" s="596" t="s">
        <v>111</v>
      </c>
      <c r="DR18" s="591"/>
      <c r="DS18" s="591"/>
      <c r="DT18" s="591"/>
      <c r="DU18" s="591"/>
      <c r="DV18" s="591"/>
      <c r="DW18" s="591"/>
      <c r="DX18" s="591"/>
      <c r="DY18" s="591"/>
      <c r="DZ18" s="591"/>
      <c r="EA18" s="591"/>
      <c r="EB18" s="591"/>
      <c r="EC18" s="626"/>
    </row>
    <row r="19" spans="2:133" ht="11.25" customHeight="1">
      <c r="B19" s="587" t="s">
        <v>251</v>
      </c>
      <c r="C19" s="588"/>
      <c r="D19" s="588"/>
      <c r="E19" s="588"/>
      <c r="F19" s="588"/>
      <c r="G19" s="588"/>
      <c r="H19" s="588"/>
      <c r="I19" s="588"/>
      <c r="J19" s="588"/>
      <c r="K19" s="588"/>
      <c r="L19" s="588"/>
      <c r="M19" s="588"/>
      <c r="N19" s="588"/>
      <c r="O19" s="588"/>
      <c r="P19" s="588"/>
      <c r="Q19" s="589"/>
      <c r="R19" s="590" t="s">
        <v>111</v>
      </c>
      <c r="S19" s="591"/>
      <c r="T19" s="591"/>
      <c r="U19" s="591"/>
      <c r="V19" s="591"/>
      <c r="W19" s="591"/>
      <c r="X19" s="591"/>
      <c r="Y19" s="592"/>
      <c r="Z19" s="643" t="s">
        <v>111</v>
      </c>
      <c r="AA19" s="643"/>
      <c r="AB19" s="643"/>
      <c r="AC19" s="643"/>
      <c r="AD19" s="644" t="s">
        <v>111</v>
      </c>
      <c r="AE19" s="644"/>
      <c r="AF19" s="644"/>
      <c r="AG19" s="644"/>
      <c r="AH19" s="644"/>
      <c r="AI19" s="644"/>
      <c r="AJ19" s="644"/>
      <c r="AK19" s="644"/>
      <c r="AL19" s="613" t="s">
        <v>111</v>
      </c>
      <c r="AM19" s="645"/>
      <c r="AN19" s="645"/>
      <c r="AO19" s="646"/>
      <c r="AP19" s="587" t="s">
        <v>252</v>
      </c>
      <c r="AQ19" s="588"/>
      <c r="AR19" s="588"/>
      <c r="AS19" s="588"/>
      <c r="AT19" s="588"/>
      <c r="AU19" s="588"/>
      <c r="AV19" s="588"/>
      <c r="AW19" s="588"/>
      <c r="AX19" s="588"/>
      <c r="AY19" s="588"/>
      <c r="AZ19" s="588"/>
      <c r="BA19" s="588"/>
      <c r="BB19" s="588"/>
      <c r="BC19" s="588"/>
      <c r="BD19" s="588"/>
      <c r="BE19" s="588"/>
      <c r="BF19" s="589"/>
      <c r="BG19" s="590">
        <v>462975</v>
      </c>
      <c r="BH19" s="591"/>
      <c r="BI19" s="591"/>
      <c r="BJ19" s="591"/>
      <c r="BK19" s="591"/>
      <c r="BL19" s="591"/>
      <c r="BM19" s="591"/>
      <c r="BN19" s="592"/>
      <c r="BO19" s="643">
        <v>8.6</v>
      </c>
      <c r="BP19" s="643"/>
      <c r="BQ19" s="643"/>
      <c r="BR19" s="643"/>
      <c r="BS19" s="596" t="s">
        <v>111</v>
      </c>
      <c r="BT19" s="591"/>
      <c r="BU19" s="591"/>
      <c r="BV19" s="591"/>
      <c r="BW19" s="591"/>
      <c r="BX19" s="591"/>
      <c r="BY19" s="591"/>
      <c r="BZ19" s="591"/>
      <c r="CA19" s="591"/>
      <c r="CB19" s="626"/>
      <c r="CD19" s="627" t="s">
        <v>253</v>
      </c>
      <c r="CE19" s="624"/>
      <c r="CF19" s="624"/>
      <c r="CG19" s="624"/>
      <c r="CH19" s="624"/>
      <c r="CI19" s="624"/>
      <c r="CJ19" s="624"/>
      <c r="CK19" s="624"/>
      <c r="CL19" s="624"/>
      <c r="CM19" s="624"/>
      <c r="CN19" s="624"/>
      <c r="CO19" s="624"/>
      <c r="CP19" s="624"/>
      <c r="CQ19" s="625"/>
      <c r="CR19" s="590" t="s">
        <v>111</v>
      </c>
      <c r="CS19" s="591"/>
      <c r="CT19" s="591"/>
      <c r="CU19" s="591"/>
      <c r="CV19" s="591"/>
      <c r="CW19" s="591"/>
      <c r="CX19" s="591"/>
      <c r="CY19" s="592"/>
      <c r="CZ19" s="643" t="s">
        <v>111</v>
      </c>
      <c r="DA19" s="643"/>
      <c r="DB19" s="643"/>
      <c r="DC19" s="643"/>
      <c r="DD19" s="596" t="s">
        <v>111</v>
      </c>
      <c r="DE19" s="591"/>
      <c r="DF19" s="591"/>
      <c r="DG19" s="591"/>
      <c r="DH19" s="591"/>
      <c r="DI19" s="591"/>
      <c r="DJ19" s="591"/>
      <c r="DK19" s="591"/>
      <c r="DL19" s="591"/>
      <c r="DM19" s="591"/>
      <c r="DN19" s="591"/>
      <c r="DO19" s="591"/>
      <c r="DP19" s="592"/>
      <c r="DQ19" s="596" t="s">
        <v>111</v>
      </c>
      <c r="DR19" s="591"/>
      <c r="DS19" s="591"/>
      <c r="DT19" s="591"/>
      <c r="DU19" s="591"/>
      <c r="DV19" s="591"/>
      <c r="DW19" s="591"/>
      <c r="DX19" s="591"/>
      <c r="DY19" s="591"/>
      <c r="DZ19" s="591"/>
      <c r="EA19" s="591"/>
      <c r="EB19" s="591"/>
      <c r="EC19" s="626"/>
    </row>
    <row r="20" spans="2:133" ht="11.25" customHeight="1">
      <c r="B20" s="587" t="s">
        <v>254</v>
      </c>
      <c r="C20" s="588"/>
      <c r="D20" s="588"/>
      <c r="E20" s="588"/>
      <c r="F20" s="588"/>
      <c r="G20" s="588"/>
      <c r="H20" s="588"/>
      <c r="I20" s="588"/>
      <c r="J20" s="588"/>
      <c r="K20" s="588"/>
      <c r="L20" s="588"/>
      <c r="M20" s="588"/>
      <c r="N20" s="588"/>
      <c r="O20" s="588"/>
      <c r="P20" s="588"/>
      <c r="Q20" s="589"/>
      <c r="R20" s="590">
        <v>6673728</v>
      </c>
      <c r="S20" s="591"/>
      <c r="T20" s="591"/>
      <c r="U20" s="591"/>
      <c r="V20" s="591"/>
      <c r="W20" s="591"/>
      <c r="X20" s="591"/>
      <c r="Y20" s="592"/>
      <c r="Z20" s="643">
        <v>58.1</v>
      </c>
      <c r="AA20" s="643"/>
      <c r="AB20" s="643"/>
      <c r="AC20" s="643"/>
      <c r="AD20" s="644">
        <v>6115353</v>
      </c>
      <c r="AE20" s="644"/>
      <c r="AF20" s="644"/>
      <c r="AG20" s="644"/>
      <c r="AH20" s="644"/>
      <c r="AI20" s="644"/>
      <c r="AJ20" s="644"/>
      <c r="AK20" s="644"/>
      <c r="AL20" s="613">
        <v>99.4</v>
      </c>
      <c r="AM20" s="645"/>
      <c r="AN20" s="645"/>
      <c r="AO20" s="646"/>
      <c r="AP20" s="587" t="s">
        <v>255</v>
      </c>
      <c r="AQ20" s="588"/>
      <c r="AR20" s="588"/>
      <c r="AS20" s="588"/>
      <c r="AT20" s="588"/>
      <c r="AU20" s="588"/>
      <c r="AV20" s="588"/>
      <c r="AW20" s="588"/>
      <c r="AX20" s="588"/>
      <c r="AY20" s="588"/>
      <c r="AZ20" s="588"/>
      <c r="BA20" s="588"/>
      <c r="BB20" s="588"/>
      <c r="BC20" s="588"/>
      <c r="BD20" s="588"/>
      <c r="BE20" s="588"/>
      <c r="BF20" s="589"/>
      <c r="BG20" s="590">
        <v>462975</v>
      </c>
      <c r="BH20" s="591"/>
      <c r="BI20" s="591"/>
      <c r="BJ20" s="591"/>
      <c r="BK20" s="591"/>
      <c r="BL20" s="591"/>
      <c r="BM20" s="591"/>
      <c r="BN20" s="592"/>
      <c r="BO20" s="643">
        <v>8.6</v>
      </c>
      <c r="BP20" s="643"/>
      <c r="BQ20" s="643"/>
      <c r="BR20" s="643"/>
      <c r="BS20" s="596" t="s">
        <v>111</v>
      </c>
      <c r="BT20" s="591"/>
      <c r="BU20" s="591"/>
      <c r="BV20" s="591"/>
      <c r="BW20" s="591"/>
      <c r="BX20" s="591"/>
      <c r="BY20" s="591"/>
      <c r="BZ20" s="591"/>
      <c r="CA20" s="591"/>
      <c r="CB20" s="626"/>
      <c r="CD20" s="627" t="s">
        <v>256</v>
      </c>
      <c r="CE20" s="624"/>
      <c r="CF20" s="624"/>
      <c r="CG20" s="624"/>
      <c r="CH20" s="624"/>
      <c r="CI20" s="624"/>
      <c r="CJ20" s="624"/>
      <c r="CK20" s="624"/>
      <c r="CL20" s="624"/>
      <c r="CM20" s="624"/>
      <c r="CN20" s="624"/>
      <c r="CO20" s="624"/>
      <c r="CP20" s="624"/>
      <c r="CQ20" s="625"/>
      <c r="CR20" s="590">
        <v>10575320</v>
      </c>
      <c r="CS20" s="591"/>
      <c r="CT20" s="591"/>
      <c r="CU20" s="591"/>
      <c r="CV20" s="591"/>
      <c r="CW20" s="591"/>
      <c r="CX20" s="591"/>
      <c r="CY20" s="592"/>
      <c r="CZ20" s="643">
        <v>100</v>
      </c>
      <c r="DA20" s="643"/>
      <c r="DB20" s="643"/>
      <c r="DC20" s="643"/>
      <c r="DD20" s="596">
        <v>1518336</v>
      </c>
      <c r="DE20" s="591"/>
      <c r="DF20" s="591"/>
      <c r="DG20" s="591"/>
      <c r="DH20" s="591"/>
      <c r="DI20" s="591"/>
      <c r="DJ20" s="591"/>
      <c r="DK20" s="591"/>
      <c r="DL20" s="591"/>
      <c r="DM20" s="591"/>
      <c r="DN20" s="591"/>
      <c r="DO20" s="591"/>
      <c r="DP20" s="592"/>
      <c r="DQ20" s="596">
        <v>7844248</v>
      </c>
      <c r="DR20" s="591"/>
      <c r="DS20" s="591"/>
      <c r="DT20" s="591"/>
      <c r="DU20" s="591"/>
      <c r="DV20" s="591"/>
      <c r="DW20" s="591"/>
      <c r="DX20" s="591"/>
      <c r="DY20" s="591"/>
      <c r="DZ20" s="591"/>
      <c r="EA20" s="591"/>
      <c r="EB20" s="591"/>
      <c r="EC20" s="626"/>
    </row>
    <row r="21" spans="2:133" ht="11.25" customHeight="1">
      <c r="B21" s="587" t="s">
        <v>257</v>
      </c>
      <c r="C21" s="588"/>
      <c r="D21" s="588"/>
      <c r="E21" s="588"/>
      <c r="F21" s="588"/>
      <c r="G21" s="588"/>
      <c r="H21" s="588"/>
      <c r="I21" s="588"/>
      <c r="J21" s="588"/>
      <c r="K21" s="588"/>
      <c r="L21" s="588"/>
      <c r="M21" s="588"/>
      <c r="N21" s="588"/>
      <c r="O21" s="588"/>
      <c r="P21" s="588"/>
      <c r="Q21" s="589"/>
      <c r="R21" s="590">
        <v>5738</v>
      </c>
      <c r="S21" s="591"/>
      <c r="T21" s="591"/>
      <c r="U21" s="591"/>
      <c r="V21" s="591"/>
      <c r="W21" s="591"/>
      <c r="X21" s="591"/>
      <c r="Y21" s="592"/>
      <c r="Z21" s="643">
        <v>0</v>
      </c>
      <c r="AA21" s="643"/>
      <c r="AB21" s="643"/>
      <c r="AC21" s="643"/>
      <c r="AD21" s="644">
        <v>5738</v>
      </c>
      <c r="AE21" s="644"/>
      <c r="AF21" s="644"/>
      <c r="AG21" s="644"/>
      <c r="AH21" s="644"/>
      <c r="AI21" s="644"/>
      <c r="AJ21" s="644"/>
      <c r="AK21" s="644"/>
      <c r="AL21" s="613">
        <v>0.1</v>
      </c>
      <c r="AM21" s="645"/>
      <c r="AN21" s="645"/>
      <c r="AO21" s="646"/>
      <c r="AP21" s="684" t="s">
        <v>258</v>
      </c>
      <c r="AQ21" s="691"/>
      <c r="AR21" s="691"/>
      <c r="AS21" s="691"/>
      <c r="AT21" s="691"/>
      <c r="AU21" s="691"/>
      <c r="AV21" s="691"/>
      <c r="AW21" s="691"/>
      <c r="AX21" s="691"/>
      <c r="AY21" s="691"/>
      <c r="AZ21" s="691"/>
      <c r="BA21" s="691"/>
      <c r="BB21" s="691"/>
      <c r="BC21" s="691"/>
      <c r="BD21" s="691"/>
      <c r="BE21" s="691"/>
      <c r="BF21" s="686"/>
      <c r="BG21" s="590" t="s">
        <v>111</v>
      </c>
      <c r="BH21" s="591"/>
      <c r="BI21" s="591"/>
      <c r="BJ21" s="591"/>
      <c r="BK21" s="591"/>
      <c r="BL21" s="591"/>
      <c r="BM21" s="591"/>
      <c r="BN21" s="592"/>
      <c r="BO21" s="643" t="s">
        <v>111</v>
      </c>
      <c r="BP21" s="643"/>
      <c r="BQ21" s="643"/>
      <c r="BR21" s="643"/>
      <c r="BS21" s="596" t="s">
        <v>111</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c r="B22" s="587" t="s">
        <v>259</v>
      </c>
      <c r="C22" s="588"/>
      <c r="D22" s="588"/>
      <c r="E22" s="588"/>
      <c r="F22" s="588"/>
      <c r="G22" s="588"/>
      <c r="H22" s="588"/>
      <c r="I22" s="588"/>
      <c r="J22" s="588"/>
      <c r="K22" s="588"/>
      <c r="L22" s="588"/>
      <c r="M22" s="588"/>
      <c r="N22" s="588"/>
      <c r="O22" s="588"/>
      <c r="P22" s="588"/>
      <c r="Q22" s="589"/>
      <c r="R22" s="590">
        <v>178254</v>
      </c>
      <c r="S22" s="591"/>
      <c r="T22" s="591"/>
      <c r="U22" s="591"/>
      <c r="V22" s="591"/>
      <c r="W22" s="591"/>
      <c r="X22" s="591"/>
      <c r="Y22" s="592"/>
      <c r="Z22" s="643">
        <v>1.6</v>
      </c>
      <c r="AA22" s="643"/>
      <c r="AB22" s="643"/>
      <c r="AC22" s="643"/>
      <c r="AD22" s="644" t="s">
        <v>111</v>
      </c>
      <c r="AE22" s="644"/>
      <c r="AF22" s="644"/>
      <c r="AG22" s="644"/>
      <c r="AH22" s="644"/>
      <c r="AI22" s="644"/>
      <c r="AJ22" s="644"/>
      <c r="AK22" s="644"/>
      <c r="AL22" s="613" t="s">
        <v>111</v>
      </c>
      <c r="AM22" s="645"/>
      <c r="AN22" s="645"/>
      <c r="AO22" s="646"/>
      <c r="AP22" s="684" t="s">
        <v>260</v>
      </c>
      <c r="AQ22" s="691"/>
      <c r="AR22" s="691"/>
      <c r="AS22" s="691"/>
      <c r="AT22" s="691"/>
      <c r="AU22" s="691"/>
      <c r="AV22" s="691"/>
      <c r="AW22" s="691"/>
      <c r="AX22" s="691"/>
      <c r="AY22" s="691"/>
      <c r="AZ22" s="691"/>
      <c r="BA22" s="691"/>
      <c r="BB22" s="691"/>
      <c r="BC22" s="691"/>
      <c r="BD22" s="691"/>
      <c r="BE22" s="691"/>
      <c r="BF22" s="686"/>
      <c r="BG22" s="590" t="s">
        <v>111</v>
      </c>
      <c r="BH22" s="591"/>
      <c r="BI22" s="591"/>
      <c r="BJ22" s="591"/>
      <c r="BK22" s="591"/>
      <c r="BL22" s="591"/>
      <c r="BM22" s="591"/>
      <c r="BN22" s="592"/>
      <c r="BO22" s="643" t="s">
        <v>111</v>
      </c>
      <c r="BP22" s="643"/>
      <c r="BQ22" s="643"/>
      <c r="BR22" s="643"/>
      <c r="BS22" s="596" t="s">
        <v>111</v>
      </c>
      <c r="BT22" s="591"/>
      <c r="BU22" s="591"/>
      <c r="BV22" s="591"/>
      <c r="BW22" s="591"/>
      <c r="BX22" s="591"/>
      <c r="BY22" s="591"/>
      <c r="BZ22" s="591"/>
      <c r="CA22" s="591"/>
      <c r="CB22" s="626"/>
      <c r="CD22" s="695" t="s">
        <v>261</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262</v>
      </c>
      <c r="C23" s="588"/>
      <c r="D23" s="588"/>
      <c r="E23" s="588"/>
      <c r="F23" s="588"/>
      <c r="G23" s="588"/>
      <c r="H23" s="588"/>
      <c r="I23" s="588"/>
      <c r="J23" s="588"/>
      <c r="K23" s="588"/>
      <c r="L23" s="588"/>
      <c r="M23" s="588"/>
      <c r="N23" s="588"/>
      <c r="O23" s="588"/>
      <c r="P23" s="588"/>
      <c r="Q23" s="589"/>
      <c r="R23" s="590">
        <v>80481</v>
      </c>
      <c r="S23" s="591"/>
      <c r="T23" s="591"/>
      <c r="U23" s="591"/>
      <c r="V23" s="591"/>
      <c r="W23" s="591"/>
      <c r="X23" s="591"/>
      <c r="Y23" s="592"/>
      <c r="Z23" s="643">
        <v>0.7</v>
      </c>
      <c r="AA23" s="643"/>
      <c r="AB23" s="643"/>
      <c r="AC23" s="643"/>
      <c r="AD23" s="644">
        <v>31417</v>
      </c>
      <c r="AE23" s="644"/>
      <c r="AF23" s="644"/>
      <c r="AG23" s="644"/>
      <c r="AH23" s="644"/>
      <c r="AI23" s="644"/>
      <c r="AJ23" s="644"/>
      <c r="AK23" s="644"/>
      <c r="AL23" s="613">
        <v>0.5</v>
      </c>
      <c r="AM23" s="645"/>
      <c r="AN23" s="645"/>
      <c r="AO23" s="646"/>
      <c r="AP23" s="684" t="s">
        <v>263</v>
      </c>
      <c r="AQ23" s="691"/>
      <c r="AR23" s="691"/>
      <c r="AS23" s="691"/>
      <c r="AT23" s="691"/>
      <c r="AU23" s="691"/>
      <c r="AV23" s="691"/>
      <c r="AW23" s="691"/>
      <c r="AX23" s="691"/>
      <c r="AY23" s="691"/>
      <c r="AZ23" s="691"/>
      <c r="BA23" s="691"/>
      <c r="BB23" s="691"/>
      <c r="BC23" s="691"/>
      <c r="BD23" s="691"/>
      <c r="BE23" s="691"/>
      <c r="BF23" s="686"/>
      <c r="BG23" s="590">
        <v>462975</v>
      </c>
      <c r="BH23" s="591"/>
      <c r="BI23" s="591"/>
      <c r="BJ23" s="591"/>
      <c r="BK23" s="591"/>
      <c r="BL23" s="591"/>
      <c r="BM23" s="591"/>
      <c r="BN23" s="592"/>
      <c r="BO23" s="643">
        <v>8.6</v>
      </c>
      <c r="BP23" s="643"/>
      <c r="BQ23" s="643"/>
      <c r="BR23" s="643"/>
      <c r="BS23" s="596" t="s">
        <v>111</v>
      </c>
      <c r="BT23" s="591"/>
      <c r="BU23" s="591"/>
      <c r="BV23" s="591"/>
      <c r="BW23" s="591"/>
      <c r="BX23" s="591"/>
      <c r="BY23" s="591"/>
      <c r="BZ23" s="591"/>
      <c r="CA23" s="591"/>
      <c r="CB23" s="626"/>
      <c r="CD23" s="695" t="s">
        <v>203</v>
      </c>
      <c r="CE23" s="696"/>
      <c r="CF23" s="696"/>
      <c r="CG23" s="696"/>
      <c r="CH23" s="696"/>
      <c r="CI23" s="696"/>
      <c r="CJ23" s="696"/>
      <c r="CK23" s="696"/>
      <c r="CL23" s="696"/>
      <c r="CM23" s="696"/>
      <c r="CN23" s="696"/>
      <c r="CO23" s="696"/>
      <c r="CP23" s="696"/>
      <c r="CQ23" s="697"/>
      <c r="CR23" s="695" t="s">
        <v>264</v>
      </c>
      <c r="CS23" s="696"/>
      <c r="CT23" s="696"/>
      <c r="CU23" s="696"/>
      <c r="CV23" s="696"/>
      <c r="CW23" s="696"/>
      <c r="CX23" s="696"/>
      <c r="CY23" s="697"/>
      <c r="CZ23" s="695" t="s">
        <v>265</v>
      </c>
      <c r="DA23" s="696"/>
      <c r="DB23" s="696"/>
      <c r="DC23" s="697"/>
      <c r="DD23" s="695" t="s">
        <v>266</v>
      </c>
      <c r="DE23" s="696"/>
      <c r="DF23" s="696"/>
      <c r="DG23" s="696"/>
      <c r="DH23" s="696"/>
      <c r="DI23" s="696"/>
      <c r="DJ23" s="696"/>
      <c r="DK23" s="697"/>
      <c r="DL23" s="698" t="s">
        <v>267</v>
      </c>
      <c r="DM23" s="699"/>
      <c r="DN23" s="699"/>
      <c r="DO23" s="699"/>
      <c r="DP23" s="699"/>
      <c r="DQ23" s="699"/>
      <c r="DR23" s="699"/>
      <c r="DS23" s="699"/>
      <c r="DT23" s="699"/>
      <c r="DU23" s="699"/>
      <c r="DV23" s="700"/>
      <c r="DW23" s="695" t="s">
        <v>268</v>
      </c>
      <c r="DX23" s="696"/>
      <c r="DY23" s="696"/>
      <c r="DZ23" s="696"/>
      <c r="EA23" s="696"/>
      <c r="EB23" s="696"/>
      <c r="EC23" s="697"/>
    </row>
    <row r="24" spans="2:133" ht="11.25" customHeight="1">
      <c r="B24" s="587" t="s">
        <v>269</v>
      </c>
      <c r="C24" s="588"/>
      <c r="D24" s="588"/>
      <c r="E24" s="588"/>
      <c r="F24" s="588"/>
      <c r="G24" s="588"/>
      <c r="H24" s="588"/>
      <c r="I24" s="588"/>
      <c r="J24" s="588"/>
      <c r="K24" s="588"/>
      <c r="L24" s="588"/>
      <c r="M24" s="588"/>
      <c r="N24" s="588"/>
      <c r="O24" s="588"/>
      <c r="P24" s="588"/>
      <c r="Q24" s="589"/>
      <c r="R24" s="590">
        <v>54003</v>
      </c>
      <c r="S24" s="591"/>
      <c r="T24" s="591"/>
      <c r="U24" s="591"/>
      <c r="V24" s="591"/>
      <c r="W24" s="591"/>
      <c r="X24" s="591"/>
      <c r="Y24" s="592"/>
      <c r="Z24" s="643">
        <v>0.5</v>
      </c>
      <c r="AA24" s="643"/>
      <c r="AB24" s="643"/>
      <c r="AC24" s="643"/>
      <c r="AD24" s="644" t="s">
        <v>111</v>
      </c>
      <c r="AE24" s="644"/>
      <c r="AF24" s="644"/>
      <c r="AG24" s="644"/>
      <c r="AH24" s="644"/>
      <c r="AI24" s="644"/>
      <c r="AJ24" s="644"/>
      <c r="AK24" s="644"/>
      <c r="AL24" s="613" t="s">
        <v>111</v>
      </c>
      <c r="AM24" s="645"/>
      <c r="AN24" s="645"/>
      <c r="AO24" s="646"/>
      <c r="AP24" s="684" t="s">
        <v>270</v>
      </c>
      <c r="AQ24" s="691"/>
      <c r="AR24" s="691"/>
      <c r="AS24" s="691"/>
      <c r="AT24" s="691"/>
      <c r="AU24" s="691"/>
      <c r="AV24" s="691"/>
      <c r="AW24" s="691"/>
      <c r="AX24" s="691"/>
      <c r="AY24" s="691"/>
      <c r="AZ24" s="691"/>
      <c r="BA24" s="691"/>
      <c r="BB24" s="691"/>
      <c r="BC24" s="691"/>
      <c r="BD24" s="691"/>
      <c r="BE24" s="691"/>
      <c r="BF24" s="686"/>
      <c r="BG24" s="590" t="s">
        <v>111</v>
      </c>
      <c r="BH24" s="591"/>
      <c r="BI24" s="591"/>
      <c r="BJ24" s="591"/>
      <c r="BK24" s="591"/>
      <c r="BL24" s="591"/>
      <c r="BM24" s="591"/>
      <c r="BN24" s="592"/>
      <c r="BO24" s="643" t="s">
        <v>111</v>
      </c>
      <c r="BP24" s="643"/>
      <c r="BQ24" s="643"/>
      <c r="BR24" s="643"/>
      <c r="BS24" s="596" t="s">
        <v>111</v>
      </c>
      <c r="BT24" s="591"/>
      <c r="BU24" s="591"/>
      <c r="BV24" s="591"/>
      <c r="BW24" s="591"/>
      <c r="BX24" s="591"/>
      <c r="BY24" s="591"/>
      <c r="BZ24" s="591"/>
      <c r="CA24" s="591"/>
      <c r="CB24" s="626"/>
      <c r="CD24" s="647" t="s">
        <v>271</v>
      </c>
      <c r="CE24" s="648"/>
      <c r="CF24" s="648"/>
      <c r="CG24" s="648"/>
      <c r="CH24" s="648"/>
      <c r="CI24" s="648"/>
      <c r="CJ24" s="648"/>
      <c r="CK24" s="648"/>
      <c r="CL24" s="648"/>
      <c r="CM24" s="648"/>
      <c r="CN24" s="648"/>
      <c r="CO24" s="648"/>
      <c r="CP24" s="648"/>
      <c r="CQ24" s="649"/>
      <c r="CR24" s="640">
        <v>4468420</v>
      </c>
      <c r="CS24" s="641"/>
      <c r="CT24" s="641"/>
      <c r="CU24" s="641"/>
      <c r="CV24" s="641"/>
      <c r="CW24" s="641"/>
      <c r="CX24" s="641"/>
      <c r="CY24" s="688"/>
      <c r="CZ24" s="692">
        <v>42.3</v>
      </c>
      <c r="DA24" s="693"/>
      <c r="DB24" s="693"/>
      <c r="DC24" s="694"/>
      <c r="DD24" s="687">
        <v>2815714</v>
      </c>
      <c r="DE24" s="641"/>
      <c r="DF24" s="641"/>
      <c r="DG24" s="641"/>
      <c r="DH24" s="641"/>
      <c r="DI24" s="641"/>
      <c r="DJ24" s="641"/>
      <c r="DK24" s="688"/>
      <c r="DL24" s="687">
        <v>2767721</v>
      </c>
      <c r="DM24" s="641"/>
      <c r="DN24" s="641"/>
      <c r="DO24" s="641"/>
      <c r="DP24" s="641"/>
      <c r="DQ24" s="641"/>
      <c r="DR24" s="641"/>
      <c r="DS24" s="641"/>
      <c r="DT24" s="641"/>
      <c r="DU24" s="641"/>
      <c r="DV24" s="688"/>
      <c r="DW24" s="689">
        <v>42.4</v>
      </c>
      <c r="DX24" s="658"/>
      <c r="DY24" s="658"/>
      <c r="DZ24" s="658"/>
      <c r="EA24" s="658"/>
      <c r="EB24" s="658"/>
      <c r="EC24" s="690"/>
    </row>
    <row r="25" spans="2:133" ht="11.25" customHeight="1">
      <c r="B25" s="587" t="s">
        <v>272</v>
      </c>
      <c r="C25" s="588"/>
      <c r="D25" s="588"/>
      <c r="E25" s="588"/>
      <c r="F25" s="588"/>
      <c r="G25" s="588"/>
      <c r="H25" s="588"/>
      <c r="I25" s="588"/>
      <c r="J25" s="588"/>
      <c r="K25" s="588"/>
      <c r="L25" s="588"/>
      <c r="M25" s="588"/>
      <c r="N25" s="588"/>
      <c r="O25" s="588"/>
      <c r="P25" s="588"/>
      <c r="Q25" s="589"/>
      <c r="R25" s="590">
        <v>1197333</v>
      </c>
      <c r="S25" s="591"/>
      <c r="T25" s="591"/>
      <c r="U25" s="591"/>
      <c r="V25" s="591"/>
      <c r="W25" s="591"/>
      <c r="X25" s="591"/>
      <c r="Y25" s="592"/>
      <c r="Z25" s="643">
        <v>10.4</v>
      </c>
      <c r="AA25" s="643"/>
      <c r="AB25" s="643"/>
      <c r="AC25" s="643"/>
      <c r="AD25" s="644" t="s">
        <v>111</v>
      </c>
      <c r="AE25" s="644"/>
      <c r="AF25" s="644"/>
      <c r="AG25" s="644"/>
      <c r="AH25" s="644"/>
      <c r="AI25" s="644"/>
      <c r="AJ25" s="644"/>
      <c r="AK25" s="644"/>
      <c r="AL25" s="613" t="s">
        <v>111</v>
      </c>
      <c r="AM25" s="645"/>
      <c r="AN25" s="645"/>
      <c r="AO25" s="646"/>
      <c r="AP25" s="684" t="s">
        <v>273</v>
      </c>
      <c r="AQ25" s="691"/>
      <c r="AR25" s="691"/>
      <c r="AS25" s="691"/>
      <c r="AT25" s="691"/>
      <c r="AU25" s="691"/>
      <c r="AV25" s="691"/>
      <c r="AW25" s="691"/>
      <c r="AX25" s="691"/>
      <c r="AY25" s="691"/>
      <c r="AZ25" s="691"/>
      <c r="BA25" s="691"/>
      <c r="BB25" s="691"/>
      <c r="BC25" s="691"/>
      <c r="BD25" s="691"/>
      <c r="BE25" s="691"/>
      <c r="BF25" s="686"/>
      <c r="BG25" s="590" t="s">
        <v>111</v>
      </c>
      <c r="BH25" s="591"/>
      <c r="BI25" s="591"/>
      <c r="BJ25" s="591"/>
      <c r="BK25" s="591"/>
      <c r="BL25" s="591"/>
      <c r="BM25" s="591"/>
      <c r="BN25" s="592"/>
      <c r="BO25" s="643" t="s">
        <v>111</v>
      </c>
      <c r="BP25" s="643"/>
      <c r="BQ25" s="643"/>
      <c r="BR25" s="643"/>
      <c r="BS25" s="596" t="s">
        <v>111</v>
      </c>
      <c r="BT25" s="591"/>
      <c r="BU25" s="591"/>
      <c r="BV25" s="591"/>
      <c r="BW25" s="591"/>
      <c r="BX25" s="591"/>
      <c r="BY25" s="591"/>
      <c r="BZ25" s="591"/>
      <c r="CA25" s="591"/>
      <c r="CB25" s="626"/>
      <c r="CD25" s="627" t="s">
        <v>274</v>
      </c>
      <c r="CE25" s="624"/>
      <c r="CF25" s="624"/>
      <c r="CG25" s="624"/>
      <c r="CH25" s="624"/>
      <c r="CI25" s="624"/>
      <c r="CJ25" s="624"/>
      <c r="CK25" s="624"/>
      <c r="CL25" s="624"/>
      <c r="CM25" s="624"/>
      <c r="CN25" s="624"/>
      <c r="CO25" s="624"/>
      <c r="CP25" s="624"/>
      <c r="CQ25" s="625"/>
      <c r="CR25" s="590">
        <v>1406132</v>
      </c>
      <c r="CS25" s="609"/>
      <c r="CT25" s="609"/>
      <c r="CU25" s="609"/>
      <c r="CV25" s="609"/>
      <c r="CW25" s="609"/>
      <c r="CX25" s="609"/>
      <c r="CY25" s="610"/>
      <c r="CZ25" s="593">
        <v>13.3</v>
      </c>
      <c r="DA25" s="611"/>
      <c r="DB25" s="611"/>
      <c r="DC25" s="612"/>
      <c r="DD25" s="596">
        <v>1309965</v>
      </c>
      <c r="DE25" s="609"/>
      <c r="DF25" s="609"/>
      <c r="DG25" s="609"/>
      <c r="DH25" s="609"/>
      <c r="DI25" s="609"/>
      <c r="DJ25" s="609"/>
      <c r="DK25" s="610"/>
      <c r="DL25" s="596">
        <v>1280763</v>
      </c>
      <c r="DM25" s="609"/>
      <c r="DN25" s="609"/>
      <c r="DO25" s="609"/>
      <c r="DP25" s="609"/>
      <c r="DQ25" s="609"/>
      <c r="DR25" s="609"/>
      <c r="DS25" s="609"/>
      <c r="DT25" s="609"/>
      <c r="DU25" s="609"/>
      <c r="DV25" s="610"/>
      <c r="DW25" s="613">
        <v>19.600000000000001</v>
      </c>
      <c r="DX25" s="614"/>
      <c r="DY25" s="614"/>
      <c r="DZ25" s="614"/>
      <c r="EA25" s="614"/>
      <c r="EB25" s="614"/>
      <c r="EC25" s="615"/>
    </row>
    <row r="26" spans="2:133" ht="11.25" customHeight="1">
      <c r="B26" s="681" t="s">
        <v>275</v>
      </c>
      <c r="C26" s="682"/>
      <c r="D26" s="682"/>
      <c r="E26" s="682"/>
      <c r="F26" s="682"/>
      <c r="G26" s="682"/>
      <c r="H26" s="682"/>
      <c r="I26" s="682"/>
      <c r="J26" s="682"/>
      <c r="K26" s="682"/>
      <c r="L26" s="682"/>
      <c r="M26" s="682"/>
      <c r="N26" s="682"/>
      <c r="O26" s="682"/>
      <c r="P26" s="682"/>
      <c r="Q26" s="683"/>
      <c r="R26" s="590" t="s">
        <v>111</v>
      </c>
      <c r="S26" s="591"/>
      <c r="T26" s="591"/>
      <c r="U26" s="591"/>
      <c r="V26" s="591"/>
      <c r="W26" s="591"/>
      <c r="X26" s="591"/>
      <c r="Y26" s="592"/>
      <c r="Z26" s="643" t="s">
        <v>111</v>
      </c>
      <c r="AA26" s="643"/>
      <c r="AB26" s="643"/>
      <c r="AC26" s="643"/>
      <c r="AD26" s="644" t="s">
        <v>111</v>
      </c>
      <c r="AE26" s="644"/>
      <c r="AF26" s="644"/>
      <c r="AG26" s="644"/>
      <c r="AH26" s="644"/>
      <c r="AI26" s="644"/>
      <c r="AJ26" s="644"/>
      <c r="AK26" s="644"/>
      <c r="AL26" s="613" t="s">
        <v>111</v>
      </c>
      <c r="AM26" s="645"/>
      <c r="AN26" s="645"/>
      <c r="AO26" s="646"/>
      <c r="AP26" s="684" t="s">
        <v>276</v>
      </c>
      <c r="AQ26" s="685"/>
      <c r="AR26" s="685"/>
      <c r="AS26" s="685"/>
      <c r="AT26" s="685"/>
      <c r="AU26" s="685"/>
      <c r="AV26" s="685"/>
      <c r="AW26" s="685"/>
      <c r="AX26" s="685"/>
      <c r="AY26" s="685"/>
      <c r="AZ26" s="685"/>
      <c r="BA26" s="685"/>
      <c r="BB26" s="685"/>
      <c r="BC26" s="685"/>
      <c r="BD26" s="685"/>
      <c r="BE26" s="685"/>
      <c r="BF26" s="686"/>
      <c r="BG26" s="590" t="s">
        <v>111</v>
      </c>
      <c r="BH26" s="591"/>
      <c r="BI26" s="591"/>
      <c r="BJ26" s="591"/>
      <c r="BK26" s="591"/>
      <c r="BL26" s="591"/>
      <c r="BM26" s="591"/>
      <c r="BN26" s="592"/>
      <c r="BO26" s="643" t="s">
        <v>111</v>
      </c>
      <c r="BP26" s="643"/>
      <c r="BQ26" s="643"/>
      <c r="BR26" s="643"/>
      <c r="BS26" s="596" t="s">
        <v>111</v>
      </c>
      <c r="BT26" s="591"/>
      <c r="BU26" s="591"/>
      <c r="BV26" s="591"/>
      <c r="BW26" s="591"/>
      <c r="BX26" s="591"/>
      <c r="BY26" s="591"/>
      <c r="BZ26" s="591"/>
      <c r="CA26" s="591"/>
      <c r="CB26" s="626"/>
      <c r="CD26" s="627" t="s">
        <v>277</v>
      </c>
      <c r="CE26" s="624"/>
      <c r="CF26" s="624"/>
      <c r="CG26" s="624"/>
      <c r="CH26" s="624"/>
      <c r="CI26" s="624"/>
      <c r="CJ26" s="624"/>
      <c r="CK26" s="624"/>
      <c r="CL26" s="624"/>
      <c r="CM26" s="624"/>
      <c r="CN26" s="624"/>
      <c r="CO26" s="624"/>
      <c r="CP26" s="624"/>
      <c r="CQ26" s="625"/>
      <c r="CR26" s="590">
        <v>888077</v>
      </c>
      <c r="CS26" s="591"/>
      <c r="CT26" s="591"/>
      <c r="CU26" s="591"/>
      <c r="CV26" s="591"/>
      <c r="CW26" s="591"/>
      <c r="CX26" s="591"/>
      <c r="CY26" s="592"/>
      <c r="CZ26" s="593">
        <v>8.4</v>
      </c>
      <c r="DA26" s="611"/>
      <c r="DB26" s="611"/>
      <c r="DC26" s="612"/>
      <c r="DD26" s="596">
        <v>796459</v>
      </c>
      <c r="DE26" s="591"/>
      <c r="DF26" s="591"/>
      <c r="DG26" s="591"/>
      <c r="DH26" s="591"/>
      <c r="DI26" s="591"/>
      <c r="DJ26" s="591"/>
      <c r="DK26" s="592"/>
      <c r="DL26" s="596" t="s">
        <v>278</v>
      </c>
      <c r="DM26" s="591"/>
      <c r="DN26" s="591"/>
      <c r="DO26" s="591"/>
      <c r="DP26" s="591"/>
      <c r="DQ26" s="591"/>
      <c r="DR26" s="591"/>
      <c r="DS26" s="591"/>
      <c r="DT26" s="591"/>
      <c r="DU26" s="591"/>
      <c r="DV26" s="592"/>
      <c r="DW26" s="613" t="s">
        <v>278</v>
      </c>
      <c r="DX26" s="614"/>
      <c r="DY26" s="614"/>
      <c r="DZ26" s="614"/>
      <c r="EA26" s="614"/>
      <c r="EB26" s="614"/>
      <c r="EC26" s="615"/>
    </row>
    <row r="27" spans="2:133" ht="11.25" customHeight="1">
      <c r="B27" s="587" t="s">
        <v>279</v>
      </c>
      <c r="C27" s="588"/>
      <c r="D27" s="588"/>
      <c r="E27" s="588"/>
      <c r="F27" s="588"/>
      <c r="G27" s="588"/>
      <c r="H27" s="588"/>
      <c r="I27" s="588"/>
      <c r="J27" s="588"/>
      <c r="K27" s="588"/>
      <c r="L27" s="588"/>
      <c r="M27" s="588"/>
      <c r="N27" s="588"/>
      <c r="O27" s="588"/>
      <c r="P27" s="588"/>
      <c r="Q27" s="589"/>
      <c r="R27" s="590">
        <v>729144</v>
      </c>
      <c r="S27" s="591"/>
      <c r="T27" s="591"/>
      <c r="U27" s="591"/>
      <c r="V27" s="591"/>
      <c r="W27" s="591"/>
      <c r="X27" s="591"/>
      <c r="Y27" s="592"/>
      <c r="Z27" s="643">
        <v>6.3</v>
      </c>
      <c r="AA27" s="643"/>
      <c r="AB27" s="643"/>
      <c r="AC27" s="643"/>
      <c r="AD27" s="644" t="s">
        <v>111</v>
      </c>
      <c r="AE27" s="644"/>
      <c r="AF27" s="644"/>
      <c r="AG27" s="644"/>
      <c r="AH27" s="644"/>
      <c r="AI27" s="644"/>
      <c r="AJ27" s="644"/>
      <c r="AK27" s="644"/>
      <c r="AL27" s="613" t="s">
        <v>111</v>
      </c>
      <c r="AM27" s="645"/>
      <c r="AN27" s="645"/>
      <c r="AO27" s="646"/>
      <c r="AP27" s="587" t="s">
        <v>280</v>
      </c>
      <c r="AQ27" s="588"/>
      <c r="AR27" s="588"/>
      <c r="AS27" s="588"/>
      <c r="AT27" s="588"/>
      <c r="AU27" s="588"/>
      <c r="AV27" s="588"/>
      <c r="AW27" s="588"/>
      <c r="AX27" s="588"/>
      <c r="AY27" s="588"/>
      <c r="AZ27" s="588"/>
      <c r="BA27" s="588"/>
      <c r="BB27" s="588"/>
      <c r="BC27" s="588"/>
      <c r="BD27" s="588"/>
      <c r="BE27" s="588"/>
      <c r="BF27" s="589"/>
      <c r="BG27" s="590">
        <v>5366160</v>
      </c>
      <c r="BH27" s="591"/>
      <c r="BI27" s="591"/>
      <c r="BJ27" s="591"/>
      <c r="BK27" s="591"/>
      <c r="BL27" s="591"/>
      <c r="BM27" s="591"/>
      <c r="BN27" s="592"/>
      <c r="BO27" s="643">
        <v>100</v>
      </c>
      <c r="BP27" s="643"/>
      <c r="BQ27" s="643"/>
      <c r="BR27" s="643"/>
      <c r="BS27" s="596">
        <v>48438</v>
      </c>
      <c r="BT27" s="591"/>
      <c r="BU27" s="591"/>
      <c r="BV27" s="591"/>
      <c r="BW27" s="591"/>
      <c r="BX27" s="591"/>
      <c r="BY27" s="591"/>
      <c r="BZ27" s="591"/>
      <c r="CA27" s="591"/>
      <c r="CB27" s="626"/>
      <c r="CD27" s="627" t="s">
        <v>281</v>
      </c>
      <c r="CE27" s="624"/>
      <c r="CF27" s="624"/>
      <c r="CG27" s="624"/>
      <c r="CH27" s="624"/>
      <c r="CI27" s="624"/>
      <c r="CJ27" s="624"/>
      <c r="CK27" s="624"/>
      <c r="CL27" s="624"/>
      <c r="CM27" s="624"/>
      <c r="CN27" s="624"/>
      <c r="CO27" s="624"/>
      <c r="CP27" s="624"/>
      <c r="CQ27" s="625"/>
      <c r="CR27" s="590">
        <v>2264285</v>
      </c>
      <c r="CS27" s="609"/>
      <c r="CT27" s="609"/>
      <c r="CU27" s="609"/>
      <c r="CV27" s="609"/>
      <c r="CW27" s="609"/>
      <c r="CX27" s="609"/>
      <c r="CY27" s="610"/>
      <c r="CZ27" s="593">
        <v>21.4</v>
      </c>
      <c r="DA27" s="611"/>
      <c r="DB27" s="611"/>
      <c r="DC27" s="612"/>
      <c r="DD27" s="596">
        <v>709077</v>
      </c>
      <c r="DE27" s="609"/>
      <c r="DF27" s="609"/>
      <c r="DG27" s="609"/>
      <c r="DH27" s="609"/>
      <c r="DI27" s="609"/>
      <c r="DJ27" s="609"/>
      <c r="DK27" s="610"/>
      <c r="DL27" s="596">
        <v>690286</v>
      </c>
      <c r="DM27" s="609"/>
      <c r="DN27" s="609"/>
      <c r="DO27" s="609"/>
      <c r="DP27" s="609"/>
      <c r="DQ27" s="609"/>
      <c r="DR27" s="609"/>
      <c r="DS27" s="609"/>
      <c r="DT27" s="609"/>
      <c r="DU27" s="609"/>
      <c r="DV27" s="610"/>
      <c r="DW27" s="613">
        <v>10.6</v>
      </c>
      <c r="DX27" s="614"/>
      <c r="DY27" s="614"/>
      <c r="DZ27" s="614"/>
      <c r="EA27" s="614"/>
      <c r="EB27" s="614"/>
      <c r="EC27" s="615"/>
    </row>
    <row r="28" spans="2:133" ht="11.25" customHeight="1">
      <c r="B28" s="587" t="s">
        <v>282</v>
      </c>
      <c r="C28" s="588"/>
      <c r="D28" s="588"/>
      <c r="E28" s="588"/>
      <c r="F28" s="588"/>
      <c r="G28" s="588"/>
      <c r="H28" s="588"/>
      <c r="I28" s="588"/>
      <c r="J28" s="588"/>
      <c r="K28" s="588"/>
      <c r="L28" s="588"/>
      <c r="M28" s="588"/>
      <c r="N28" s="588"/>
      <c r="O28" s="588"/>
      <c r="P28" s="588"/>
      <c r="Q28" s="589"/>
      <c r="R28" s="590">
        <v>103312</v>
      </c>
      <c r="S28" s="591"/>
      <c r="T28" s="591"/>
      <c r="U28" s="591"/>
      <c r="V28" s="591"/>
      <c r="W28" s="591"/>
      <c r="X28" s="591"/>
      <c r="Y28" s="592"/>
      <c r="Z28" s="643">
        <v>0.9</v>
      </c>
      <c r="AA28" s="643"/>
      <c r="AB28" s="643"/>
      <c r="AC28" s="643"/>
      <c r="AD28" s="644" t="s">
        <v>111</v>
      </c>
      <c r="AE28" s="644"/>
      <c r="AF28" s="644"/>
      <c r="AG28" s="644"/>
      <c r="AH28" s="644"/>
      <c r="AI28" s="644"/>
      <c r="AJ28" s="644"/>
      <c r="AK28" s="644"/>
      <c r="AL28" s="613" t="s">
        <v>111</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283</v>
      </c>
      <c r="CE28" s="624"/>
      <c r="CF28" s="624"/>
      <c r="CG28" s="624"/>
      <c r="CH28" s="624"/>
      <c r="CI28" s="624"/>
      <c r="CJ28" s="624"/>
      <c r="CK28" s="624"/>
      <c r="CL28" s="624"/>
      <c r="CM28" s="624"/>
      <c r="CN28" s="624"/>
      <c r="CO28" s="624"/>
      <c r="CP28" s="624"/>
      <c r="CQ28" s="625"/>
      <c r="CR28" s="590">
        <v>798003</v>
      </c>
      <c r="CS28" s="591"/>
      <c r="CT28" s="591"/>
      <c r="CU28" s="591"/>
      <c r="CV28" s="591"/>
      <c r="CW28" s="591"/>
      <c r="CX28" s="591"/>
      <c r="CY28" s="592"/>
      <c r="CZ28" s="593">
        <v>7.5</v>
      </c>
      <c r="DA28" s="611"/>
      <c r="DB28" s="611"/>
      <c r="DC28" s="612"/>
      <c r="DD28" s="596">
        <v>796672</v>
      </c>
      <c r="DE28" s="591"/>
      <c r="DF28" s="591"/>
      <c r="DG28" s="591"/>
      <c r="DH28" s="591"/>
      <c r="DI28" s="591"/>
      <c r="DJ28" s="591"/>
      <c r="DK28" s="592"/>
      <c r="DL28" s="596">
        <v>796672</v>
      </c>
      <c r="DM28" s="591"/>
      <c r="DN28" s="591"/>
      <c r="DO28" s="591"/>
      <c r="DP28" s="591"/>
      <c r="DQ28" s="591"/>
      <c r="DR28" s="591"/>
      <c r="DS28" s="591"/>
      <c r="DT28" s="591"/>
      <c r="DU28" s="591"/>
      <c r="DV28" s="592"/>
      <c r="DW28" s="613">
        <v>12.2</v>
      </c>
      <c r="DX28" s="614"/>
      <c r="DY28" s="614"/>
      <c r="DZ28" s="614"/>
      <c r="EA28" s="614"/>
      <c r="EB28" s="614"/>
      <c r="EC28" s="615"/>
    </row>
    <row r="29" spans="2:133" ht="11.25" customHeight="1">
      <c r="B29" s="587" t="s">
        <v>284</v>
      </c>
      <c r="C29" s="588"/>
      <c r="D29" s="588"/>
      <c r="E29" s="588"/>
      <c r="F29" s="588"/>
      <c r="G29" s="588"/>
      <c r="H29" s="588"/>
      <c r="I29" s="588"/>
      <c r="J29" s="588"/>
      <c r="K29" s="588"/>
      <c r="L29" s="588"/>
      <c r="M29" s="588"/>
      <c r="N29" s="588"/>
      <c r="O29" s="588"/>
      <c r="P29" s="588"/>
      <c r="Q29" s="589"/>
      <c r="R29" s="590">
        <v>6062</v>
      </c>
      <c r="S29" s="591"/>
      <c r="T29" s="591"/>
      <c r="U29" s="591"/>
      <c r="V29" s="591"/>
      <c r="W29" s="591"/>
      <c r="X29" s="591"/>
      <c r="Y29" s="592"/>
      <c r="Z29" s="643">
        <v>0.1</v>
      </c>
      <c r="AA29" s="643"/>
      <c r="AB29" s="643"/>
      <c r="AC29" s="643"/>
      <c r="AD29" s="644" t="s">
        <v>111</v>
      </c>
      <c r="AE29" s="644"/>
      <c r="AF29" s="644"/>
      <c r="AG29" s="644"/>
      <c r="AH29" s="644"/>
      <c r="AI29" s="644"/>
      <c r="AJ29" s="644"/>
      <c r="AK29" s="644"/>
      <c r="AL29" s="613" t="s">
        <v>111</v>
      </c>
      <c r="AM29" s="645"/>
      <c r="AN29" s="645"/>
      <c r="AO29" s="646"/>
      <c r="AP29" s="650" t="s">
        <v>203</v>
      </c>
      <c r="AQ29" s="651"/>
      <c r="AR29" s="651"/>
      <c r="AS29" s="651"/>
      <c r="AT29" s="651"/>
      <c r="AU29" s="651"/>
      <c r="AV29" s="651"/>
      <c r="AW29" s="651"/>
      <c r="AX29" s="651"/>
      <c r="AY29" s="651"/>
      <c r="AZ29" s="651"/>
      <c r="BA29" s="651"/>
      <c r="BB29" s="651"/>
      <c r="BC29" s="651"/>
      <c r="BD29" s="651"/>
      <c r="BE29" s="651"/>
      <c r="BF29" s="652"/>
      <c r="BG29" s="650" t="s">
        <v>285</v>
      </c>
      <c r="BH29" s="678"/>
      <c r="BI29" s="678"/>
      <c r="BJ29" s="678"/>
      <c r="BK29" s="678"/>
      <c r="BL29" s="678"/>
      <c r="BM29" s="678"/>
      <c r="BN29" s="678"/>
      <c r="BO29" s="678"/>
      <c r="BP29" s="678"/>
      <c r="BQ29" s="679"/>
      <c r="BR29" s="650" t="s">
        <v>286</v>
      </c>
      <c r="BS29" s="678"/>
      <c r="BT29" s="678"/>
      <c r="BU29" s="678"/>
      <c r="BV29" s="678"/>
      <c r="BW29" s="678"/>
      <c r="BX29" s="678"/>
      <c r="BY29" s="678"/>
      <c r="BZ29" s="678"/>
      <c r="CA29" s="678"/>
      <c r="CB29" s="679"/>
      <c r="CD29" s="660" t="s">
        <v>287</v>
      </c>
      <c r="CE29" s="661"/>
      <c r="CF29" s="627" t="s">
        <v>58</v>
      </c>
      <c r="CG29" s="624"/>
      <c r="CH29" s="624"/>
      <c r="CI29" s="624"/>
      <c r="CJ29" s="624"/>
      <c r="CK29" s="624"/>
      <c r="CL29" s="624"/>
      <c r="CM29" s="624"/>
      <c r="CN29" s="624"/>
      <c r="CO29" s="624"/>
      <c r="CP29" s="624"/>
      <c r="CQ29" s="625"/>
      <c r="CR29" s="590">
        <v>798003</v>
      </c>
      <c r="CS29" s="609"/>
      <c r="CT29" s="609"/>
      <c r="CU29" s="609"/>
      <c r="CV29" s="609"/>
      <c r="CW29" s="609"/>
      <c r="CX29" s="609"/>
      <c r="CY29" s="610"/>
      <c r="CZ29" s="593">
        <v>7.5</v>
      </c>
      <c r="DA29" s="611"/>
      <c r="DB29" s="611"/>
      <c r="DC29" s="612"/>
      <c r="DD29" s="596">
        <v>796672</v>
      </c>
      <c r="DE29" s="609"/>
      <c r="DF29" s="609"/>
      <c r="DG29" s="609"/>
      <c r="DH29" s="609"/>
      <c r="DI29" s="609"/>
      <c r="DJ29" s="609"/>
      <c r="DK29" s="610"/>
      <c r="DL29" s="596">
        <v>796672</v>
      </c>
      <c r="DM29" s="609"/>
      <c r="DN29" s="609"/>
      <c r="DO29" s="609"/>
      <c r="DP29" s="609"/>
      <c r="DQ29" s="609"/>
      <c r="DR29" s="609"/>
      <c r="DS29" s="609"/>
      <c r="DT29" s="609"/>
      <c r="DU29" s="609"/>
      <c r="DV29" s="610"/>
      <c r="DW29" s="613">
        <v>12.2</v>
      </c>
      <c r="DX29" s="614"/>
      <c r="DY29" s="614"/>
      <c r="DZ29" s="614"/>
      <c r="EA29" s="614"/>
      <c r="EB29" s="614"/>
      <c r="EC29" s="615"/>
    </row>
    <row r="30" spans="2:133" ht="11.25" customHeight="1">
      <c r="B30" s="587" t="s">
        <v>288</v>
      </c>
      <c r="C30" s="588"/>
      <c r="D30" s="588"/>
      <c r="E30" s="588"/>
      <c r="F30" s="588"/>
      <c r="G30" s="588"/>
      <c r="H30" s="588"/>
      <c r="I30" s="588"/>
      <c r="J30" s="588"/>
      <c r="K30" s="588"/>
      <c r="L30" s="588"/>
      <c r="M30" s="588"/>
      <c r="N30" s="588"/>
      <c r="O30" s="588"/>
      <c r="P30" s="588"/>
      <c r="Q30" s="589"/>
      <c r="R30" s="590">
        <v>1421944</v>
      </c>
      <c r="S30" s="591"/>
      <c r="T30" s="591"/>
      <c r="U30" s="591"/>
      <c r="V30" s="591"/>
      <c r="W30" s="591"/>
      <c r="X30" s="591"/>
      <c r="Y30" s="592"/>
      <c r="Z30" s="643">
        <v>12.4</v>
      </c>
      <c r="AA30" s="643"/>
      <c r="AB30" s="643"/>
      <c r="AC30" s="643"/>
      <c r="AD30" s="644" t="s">
        <v>111</v>
      </c>
      <c r="AE30" s="644"/>
      <c r="AF30" s="644"/>
      <c r="AG30" s="644"/>
      <c r="AH30" s="644"/>
      <c r="AI30" s="644"/>
      <c r="AJ30" s="644"/>
      <c r="AK30" s="644"/>
      <c r="AL30" s="613" t="s">
        <v>111</v>
      </c>
      <c r="AM30" s="645"/>
      <c r="AN30" s="645"/>
      <c r="AO30" s="646"/>
      <c r="AP30" s="666" t="s">
        <v>289</v>
      </c>
      <c r="AQ30" s="667"/>
      <c r="AR30" s="667"/>
      <c r="AS30" s="667"/>
      <c r="AT30" s="672" t="s">
        <v>290</v>
      </c>
      <c r="AU30" s="184"/>
      <c r="AV30" s="184"/>
      <c r="AW30" s="184"/>
      <c r="AX30" s="675" t="s">
        <v>169</v>
      </c>
      <c r="AY30" s="676"/>
      <c r="AZ30" s="676"/>
      <c r="BA30" s="676"/>
      <c r="BB30" s="676"/>
      <c r="BC30" s="676"/>
      <c r="BD30" s="676"/>
      <c r="BE30" s="676"/>
      <c r="BF30" s="677"/>
      <c r="BG30" s="656">
        <v>99.1</v>
      </c>
      <c r="BH30" s="657"/>
      <c r="BI30" s="657"/>
      <c r="BJ30" s="657"/>
      <c r="BK30" s="657"/>
      <c r="BL30" s="657"/>
      <c r="BM30" s="658">
        <v>95.6</v>
      </c>
      <c r="BN30" s="657"/>
      <c r="BO30" s="657"/>
      <c r="BP30" s="657"/>
      <c r="BQ30" s="659"/>
      <c r="BR30" s="656">
        <v>99</v>
      </c>
      <c r="BS30" s="657"/>
      <c r="BT30" s="657"/>
      <c r="BU30" s="657"/>
      <c r="BV30" s="657"/>
      <c r="BW30" s="657"/>
      <c r="BX30" s="658">
        <v>95.2</v>
      </c>
      <c r="BY30" s="657"/>
      <c r="BZ30" s="657"/>
      <c r="CA30" s="657"/>
      <c r="CB30" s="659"/>
      <c r="CD30" s="662"/>
      <c r="CE30" s="663"/>
      <c r="CF30" s="627" t="s">
        <v>291</v>
      </c>
      <c r="CG30" s="624"/>
      <c r="CH30" s="624"/>
      <c r="CI30" s="624"/>
      <c r="CJ30" s="624"/>
      <c r="CK30" s="624"/>
      <c r="CL30" s="624"/>
      <c r="CM30" s="624"/>
      <c r="CN30" s="624"/>
      <c r="CO30" s="624"/>
      <c r="CP30" s="624"/>
      <c r="CQ30" s="625"/>
      <c r="CR30" s="590">
        <v>722012</v>
      </c>
      <c r="CS30" s="591"/>
      <c r="CT30" s="591"/>
      <c r="CU30" s="591"/>
      <c r="CV30" s="591"/>
      <c r="CW30" s="591"/>
      <c r="CX30" s="591"/>
      <c r="CY30" s="592"/>
      <c r="CZ30" s="593">
        <v>6.8</v>
      </c>
      <c r="DA30" s="611"/>
      <c r="DB30" s="611"/>
      <c r="DC30" s="612"/>
      <c r="DD30" s="596">
        <v>720825</v>
      </c>
      <c r="DE30" s="591"/>
      <c r="DF30" s="591"/>
      <c r="DG30" s="591"/>
      <c r="DH30" s="591"/>
      <c r="DI30" s="591"/>
      <c r="DJ30" s="591"/>
      <c r="DK30" s="592"/>
      <c r="DL30" s="596">
        <v>720825</v>
      </c>
      <c r="DM30" s="591"/>
      <c r="DN30" s="591"/>
      <c r="DO30" s="591"/>
      <c r="DP30" s="591"/>
      <c r="DQ30" s="591"/>
      <c r="DR30" s="591"/>
      <c r="DS30" s="591"/>
      <c r="DT30" s="591"/>
      <c r="DU30" s="591"/>
      <c r="DV30" s="592"/>
      <c r="DW30" s="613">
        <v>11</v>
      </c>
      <c r="DX30" s="614"/>
      <c r="DY30" s="614"/>
      <c r="DZ30" s="614"/>
      <c r="EA30" s="614"/>
      <c r="EB30" s="614"/>
      <c r="EC30" s="615"/>
    </row>
    <row r="31" spans="2:133" ht="11.25" customHeight="1">
      <c r="B31" s="587" t="s">
        <v>292</v>
      </c>
      <c r="C31" s="588"/>
      <c r="D31" s="588"/>
      <c r="E31" s="588"/>
      <c r="F31" s="588"/>
      <c r="G31" s="588"/>
      <c r="H31" s="588"/>
      <c r="I31" s="588"/>
      <c r="J31" s="588"/>
      <c r="K31" s="588"/>
      <c r="L31" s="588"/>
      <c r="M31" s="588"/>
      <c r="N31" s="588"/>
      <c r="O31" s="588"/>
      <c r="P31" s="588"/>
      <c r="Q31" s="589"/>
      <c r="R31" s="590">
        <v>114641</v>
      </c>
      <c r="S31" s="591"/>
      <c r="T31" s="591"/>
      <c r="U31" s="591"/>
      <c r="V31" s="591"/>
      <c r="W31" s="591"/>
      <c r="X31" s="591"/>
      <c r="Y31" s="592"/>
      <c r="Z31" s="643">
        <v>1</v>
      </c>
      <c r="AA31" s="643"/>
      <c r="AB31" s="643"/>
      <c r="AC31" s="643"/>
      <c r="AD31" s="644" t="s">
        <v>111</v>
      </c>
      <c r="AE31" s="644"/>
      <c r="AF31" s="644"/>
      <c r="AG31" s="644"/>
      <c r="AH31" s="644"/>
      <c r="AI31" s="644"/>
      <c r="AJ31" s="644"/>
      <c r="AK31" s="644"/>
      <c r="AL31" s="613" t="s">
        <v>111</v>
      </c>
      <c r="AM31" s="645"/>
      <c r="AN31" s="645"/>
      <c r="AO31" s="646"/>
      <c r="AP31" s="668"/>
      <c r="AQ31" s="669"/>
      <c r="AR31" s="669"/>
      <c r="AS31" s="669"/>
      <c r="AT31" s="673"/>
      <c r="AU31" s="183" t="s">
        <v>293</v>
      </c>
      <c r="AV31" s="183"/>
      <c r="AW31" s="183"/>
      <c r="AX31" s="587" t="s">
        <v>294</v>
      </c>
      <c r="AY31" s="588"/>
      <c r="AZ31" s="588"/>
      <c r="BA31" s="588"/>
      <c r="BB31" s="588"/>
      <c r="BC31" s="588"/>
      <c r="BD31" s="588"/>
      <c r="BE31" s="588"/>
      <c r="BF31" s="589"/>
      <c r="BG31" s="654">
        <v>99</v>
      </c>
      <c r="BH31" s="609"/>
      <c r="BI31" s="609"/>
      <c r="BJ31" s="609"/>
      <c r="BK31" s="609"/>
      <c r="BL31" s="609"/>
      <c r="BM31" s="645">
        <v>94.7</v>
      </c>
      <c r="BN31" s="655"/>
      <c r="BO31" s="655"/>
      <c r="BP31" s="655"/>
      <c r="BQ31" s="619"/>
      <c r="BR31" s="654">
        <v>98.9</v>
      </c>
      <c r="BS31" s="609"/>
      <c r="BT31" s="609"/>
      <c r="BU31" s="609"/>
      <c r="BV31" s="609"/>
      <c r="BW31" s="609"/>
      <c r="BX31" s="645">
        <v>94.7</v>
      </c>
      <c r="BY31" s="655"/>
      <c r="BZ31" s="655"/>
      <c r="CA31" s="655"/>
      <c r="CB31" s="619"/>
      <c r="CD31" s="662"/>
      <c r="CE31" s="663"/>
      <c r="CF31" s="627" t="s">
        <v>295</v>
      </c>
      <c r="CG31" s="624"/>
      <c r="CH31" s="624"/>
      <c r="CI31" s="624"/>
      <c r="CJ31" s="624"/>
      <c r="CK31" s="624"/>
      <c r="CL31" s="624"/>
      <c r="CM31" s="624"/>
      <c r="CN31" s="624"/>
      <c r="CO31" s="624"/>
      <c r="CP31" s="624"/>
      <c r="CQ31" s="625"/>
      <c r="CR31" s="590">
        <v>75991</v>
      </c>
      <c r="CS31" s="609"/>
      <c r="CT31" s="609"/>
      <c r="CU31" s="609"/>
      <c r="CV31" s="609"/>
      <c r="CW31" s="609"/>
      <c r="CX31" s="609"/>
      <c r="CY31" s="610"/>
      <c r="CZ31" s="593">
        <v>0.7</v>
      </c>
      <c r="DA31" s="611"/>
      <c r="DB31" s="611"/>
      <c r="DC31" s="612"/>
      <c r="DD31" s="596">
        <v>75847</v>
      </c>
      <c r="DE31" s="609"/>
      <c r="DF31" s="609"/>
      <c r="DG31" s="609"/>
      <c r="DH31" s="609"/>
      <c r="DI31" s="609"/>
      <c r="DJ31" s="609"/>
      <c r="DK31" s="610"/>
      <c r="DL31" s="596">
        <v>75847</v>
      </c>
      <c r="DM31" s="609"/>
      <c r="DN31" s="609"/>
      <c r="DO31" s="609"/>
      <c r="DP31" s="609"/>
      <c r="DQ31" s="609"/>
      <c r="DR31" s="609"/>
      <c r="DS31" s="609"/>
      <c r="DT31" s="609"/>
      <c r="DU31" s="609"/>
      <c r="DV31" s="610"/>
      <c r="DW31" s="613">
        <v>1.2</v>
      </c>
      <c r="DX31" s="614"/>
      <c r="DY31" s="614"/>
      <c r="DZ31" s="614"/>
      <c r="EA31" s="614"/>
      <c r="EB31" s="614"/>
      <c r="EC31" s="615"/>
    </row>
    <row r="32" spans="2:133" ht="11.25" customHeight="1">
      <c r="B32" s="587" t="s">
        <v>296</v>
      </c>
      <c r="C32" s="588"/>
      <c r="D32" s="588"/>
      <c r="E32" s="588"/>
      <c r="F32" s="588"/>
      <c r="G32" s="588"/>
      <c r="H32" s="588"/>
      <c r="I32" s="588"/>
      <c r="J32" s="588"/>
      <c r="K32" s="588"/>
      <c r="L32" s="588"/>
      <c r="M32" s="588"/>
      <c r="N32" s="588"/>
      <c r="O32" s="588"/>
      <c r="P32" s="588"/>
      <c r="Q32" s="589"/>
      <c r="R32" s="590">
        <v>160790</v>
      </c>
      <c r="S32" s="591"/>
      <c r="T32" s="591"/>
      <c r="U32" s="591"/>
      <c r="V32" s="591"/>
      <c r="W32" s="591"/>
      <c r="X32" s="591"/>
      <c r="Y32" s="592"/>
      <c r="Z32" s="643">
        <v>1.4</v>
      </c>
      <c r="AA32" s="643"/>
      <c r="AB32" s="643"/>
      <c r="AC32" s="643"/>
      <c r="AD32" s="644">
        <v>46</v>
      </c>
      <c r="AE32" s="644"/>
      <c r="AF32" s="644"/>
      <c r="AG32" s="644"/>
      <c r="AH32" s="644"/>
      <c r="AI32" s="644"/>
      <c r="AJ32" s="644"/>
      <c r="AK32" s="644"/>
      <c r="AL32" s="613">
        <v>0</v>
      </c>
      <c r="AM32" s="645"/>
      <c r="AN32" s="645"/>
      <c r="AO32" s="646"/>
      <c r="AP32" s="670"/>
      <c r="AQ32" s="671"/>
      <c r="AR32" s="671"/>
      <c r="AS32" s="671"/>
      <c r="AT32" s="674"/>
      <c r="AU32" s="185"/>
      <c r="AV32" s="185"/>
      <c r="AW32" s="185"/>
      <c r="AX32" s="571" t="s">
        <v>297</v>
      </c>
      <c r="AY32" s="572"/>
      <c r="AZ32" s="572"/>
      <c r="BA32" s="572"/>
      <c r="BB32" s="572"/>
      <c r="BC32" s="572"/>
      <c r="BD32" s="572"/>
      <c r="BE32" s="572"/>
      <c r="BF32" s="573"/>
      <c r="BG32" s="653">
        <v>99.2</v>
      </c>
      <c r="BH32" s="575"/>
      <c r="BI32" s="575"/>
      <c r="BJ32" s="575"/>
      <c r="BK32" s="575"/>
      <c r="BL32" s="575"/>
      <c r="BM32" s="638">
        <v>96</v>
      </c>
      <c r="BN32" s="575"/>
      <c r="BO32" s="575"/>
      <c r="BP32" s="575"/>
      <c r="BQ32" s="632"/>
      <c r="BR32" s="653">
        <v>99</v>
      </c>
      <c r="BS32" s="575"/>
      <c r="BT32" s="575"/>
      <c r="BU32" s="575"/>
      <c r="BV32" s="575"/>
      <c r="BW32" s="575"/>
      <c r="BX32" s="638">
        <v>95.4</v>
      </c>
      <c r="BY32" s="575"/>
      <c r="BZ32" s="575"/>
      <c r="CA32" s="575"/>
      <c r="CB32" s="632"/>
      <c r="CD32" s="664"/>
      <c r="CE32" s="665"/>
      <c r="CF32" s="627" t="s">
        <v>298</v>
      </c>
      <c r="CG32" s="624"/>
      <c r="CH32" s="624"/>
      <c r="CI32" s="624"/>
      <c r="CJ32" s="624"/>
      <c r="CK32" s="624"/>
      <c r="CL32" s="624"/>
      <c r="CM32" s="624"/>
      <c r="CN32" s="624"/>
      <c r="CO32" s="624"/>
      <c r="CP32" s="624"/>
      <c r="CQ32" s="625"/>
      <c r="CR32" s="590" t="s">
        <v>111</v>
      </c>
      <c r="CS32" s="591"/>
      <c r="CT32" s="591"/>
      <c r="CU32" s="591"/>
      <c r="CV32" s="591"/>
      <c r="CW32" s="591"/>
      <c r="CX32" s="591"/>
      <c r="CY32" s="592"/>
      <c r="CZ32" s="593" t="s">
        <v>111</v>
      </c>
      <c r="DA32" s="611"/>
      <c r="DB32" s="611"/>
      <c r="DC32" s="612"/>
      <c r="DD32" s="596" t="s">
        <v>111</v>
      </c>
      <c r="DE32" s="591"/>
      <c r="DF32" s="591"/>
      <c r="DG32" s="591"/>
      <c r="DH32" s="591"/>
      <c r="DI32" s="591"/>
      <c r="DJ32" s="591"/>
      <c r="DK32" s="592"/>
      <c r="DL32" s="596" t="s">
        <v>111</v>
      </c>
      <c r="DM32" s="591"/>
      <c r="DN32" s="591"/>
      <c r="DO32" s="591"/>
      <c r="DP32" s="591"/>
      <c r="DQ32" s="591"/>
      <c r="DR32" s="591"/>
      <c r="DS32" s="591"/>
      <c r="DT32" s="591"/>
      <c r="DU32" s="591"/>
      <c r="DV32" s="592"/>
      <c r="DW32" s="613" t="s">
        <v>111</v>
      </c>
      <c r="DX32" s="614"/>
      <c r="DY32" s="614"/>
      <c r="DZ32" s="614"/>
      <c r="EA32" s="614"/>
      <c r="EB32" s="614"/>
      <c r="EC32" s="615"/>
    </row>
    <row r="33" spans="2:133" ht="11.25" customHeight="1">
      <c r="B33" s="587" t="s">
        <v>299</v>
      </c>
      <c r="C33" s="588"/>
      <c r="D33" s="588"/>
      <c r="E33" s="588"/>
      <c r="F33" s="588"/>
      <c r="G33" s="588"/>
      <c r="H33" s="588"/>
      <c r="I33" s="588"/>
      <c r="J33" s="588"/>
      <c r="K33" s="588"/>
      <c r="L33" s="588"/>
      <c r="M33" s="588"/>
      <c r="N33" s="588"/>
      <c r="O33" s="588"/>
      <c r="P33" s="588"/>
      <c r="Q33" s="589"/>
      <c r="R33" s="590">
        <v>770173</v>
      </c>
      <c r="S33" s="591"/>
      <c r="T33" s="591"/>
      <c r="U33" s="591"/>
      <c r="V33" s="591"/>
      <c r="W33" s="591"/>
      <c r="X33" s="591"/>
      <c r="Y33" s="592"/>
      <c r="Z33" s="643">
        <v>6.7</v>
      </c>
      <c r="AA33" s="643"/>
      <c r="AB33" s="643"/>
      <c r="AC33" s="643"/>
      <c r="AD33" s="644" t="s">
        <v>111</v>
      </c>
      <c r="AE33" s="644"/>
      <c r="AF33" s="644"/>
      <c r="AG33" s="644"/>
      <c r="AH33" s="644"/>
      <c r="AI33" s="644"/>
      <c r="AJ33" s="644"/>
      <c r="AK33" s="644"/>
      <c r="AL33" s="613" t="s">
        <v>111</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300</v>
      </c>
      <c r="CE33" s="624"/>
      <c r="CF33" s="624"/>
      <c r="CG33" s="624"/>
      <c r="CH33" s="624"/>
      <c r="CI33" s="624"/>
      <c r="CJ33" s="624"/>
      <c r="CK33" s="624"/>
      <c r="CL33" s="624"/>
      <c r="CM33" s="624"/>
      <c r="CN33" s="624"/>
      <c r="CO33" s="624"/>
      <c r="CP33" s="624"/>
      <c r="CQ33" s="625"/>
      <c r="CR33" s="590">
        <v>4588564</v>
      </c>
      <c r="CS33" s="609"/>
      <c r="CT33" s="609"/>
      <c r="CU33" s="609"/>
      <c r="CV33" s="609"/>
      <c r="CW33" s="609"/>
      <c r="CX33" s="609"/>
      <c r="CY33" s="610"/>
      <c r="CZ33" s="593">
        <v>43.4</v>
      </c>
      <c r="DA33" s="611"/>
      <c r="DB33" s="611"/>
      <c r="DC33" s="612"/>
      <c r="DD33" s="596">
        <v>3968854</v>
      </c>
      <c r="DE33" s="609"/>
      <c r="DF33" s="609"/>
      <c r="DG33" s="609"/>
      <c r="DH33" s="609"/>
      <c r="DI33" s="609"/>
      <c r="DJ33" s="609"/>
      <c r="DK33" s="610"/>
      <c r="DL33" s="596">
        <v>3533071</v>
      </c>
      <c r="DM33" s="609"/>
      <c r="DN33" s="609"/>
      <c r="DO33" s="609"/>
      <c r="DP33" s="609"/>
      <c r="DQ33" s="609"/>
      <c r="DR33" s="609"/>
      <c r="DS33" s="609"/>
      <c r="DT33" s="609"/>
      <c r="DU33" s="609"/>
      <c r="DV33" s="610"/>
      <c r="DW33" s="613">
        <v>54.1</v>
      </c>
      <c r="DX33" s="614"/>
      <c r="DY33" s="614"/>
      <c r="DZ33" s="614"/>
      <c r="EA33" s="614"/>
      <c r="EB33" s="614"/>
      <c r="EC33" s="615"/>
    </row>
    <row r="34" spans="2:133" ht="11.25" customHeight="1">
      <c r="B34" s="587" t="s">
        <v>301</v>
      </c>
      <c r="C34" s="588"/>
      <c r="D34" s="588"/>
      <c r="E34" s="588"/>
      <c r="F34" s="588"/>
      <c r="G34" s="588"/>
      <c r="H34" s="588"/>
      <c r="I34" s="588"/>
      <c r="J34" s="588"/>
      <c r="K34" s="588"/>
      <c r="L34" s="588"/>
      <c r="M34" s="588"/>
      <c r="N34" s="588"/>
      <c r="O34" s="588"/>
      <c r="P34" s="588"/>
      <c r="Q34" s="589"/>
      <c r="R34" s="590" t="s">
        <v>111</v>
      </c>
      <c r="S34" s="591"/>
      <c r="T34" s="591"/>
      <c r="U34" s="591"/>
      <c r="V34" s="591"/>
      <c r="W34" s="591"/>
      <c r="X34" s="591"/>
      <c r="Y34" s="592"/>
      <c r="Z34" s="643" t="s">
        <v>111</v>
      </c>
      <c r="AA34" s="643"/>
      <c r="AB34" s="643"/>
      <c r="AC34" s="643"/>
      <c r="AD34" s="644" t="s">
        <v>111</v>
      </c>
      <c r="AE34" s="644"/>
      <c r="AF34" s="644"/>
      <c r="AG34" s="644"/>
      <c r="AH34" s="644"/>
      <c r="AI34" s="644"/>
      <c r="AJ34" s="644"/>
      <c r="AK34" s="644"/>
      <c r="AL34" s="613" t="s">
        <v>111</v>
      </c>
      <c r="AM34" s="645"/>
      <c r="AN34" s="645"/>
      <c r="AO34" s="646"/>
      <c r="AP34" s="188"/>
      <c r="AQ34" s="650" t="s">
        <v>302</v>
      </c>
      <c r="AR34" s="651"/>
      <c r="AS34" s="651"/>
      <c r="AT34" s="651"/>
      <c r="AU34" s="651"/>
      <c r="AV34" s="651"/>
      <c r="AW34" s="651"/>
      <c r="AX34" s="651"/>
      <c r="AY34" s="651"/>
      <c r="AZ34" s="651"/>
      <c r="BA34" s="651"/>
      <c r="BB34" s="651"/>
      <c r="BC34" s="651"/>
      <c r="BD34" s="651"/>
      <c r="BE34" s="651"/>
      <c r="BF34" s="652"/>
      <c r="BG34" s="650" t="s">
        <v>303</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304</v>
      </c>
      <c r="CE34" s="624"/>
      <c r="CF34" s="624"/>
      <c r="CG34" s="624"/>
      <c r="CH34" s="624"/>
      <c r="CI34" s="624"/>
      <c r="CJ34" s="624"/>
      <c r="CK34" s="624"/>
      <c r="CL34" s="624"/>
      <c r="CM34" s="624"/>
      <c r="CN34" s="624"/>
      <c r="CO34" s="624"/>
      <c r="CP34" s="624"/>
      <c r="CQ34" s="625"/>
      <c r="CR34" s="590">
        <v>1915364</v>
      </c>
      <c r="CS34" s="591"/>
      <c r="CT34" s="591"/>
      <c r="CU34" s="591"/>
      <c r="CV34" s="591"/>
      <c r="CW34" s="591"/>
      <c r="CX34" s="591"/>
      <c r="CY34" s="592"/>
      <c r="CZ34" s="593">
        <v>18.100000000000001</v>
      </c>
      <c r="DA34" s="611"/>
      <c r="DB34" s="611"/>
      <c r="DC34" s="612"/>
      <c r="DD34" s="596">
        <v>1646480</v>
      </c>
      <c r="DE34" s="591"/>
      <c r="DF34" s="591"/>
      <c r="DG34" s="591"/>
      <c r="DH34" s="591"/>
      <c r="DI34" s="591"/>
      <c r="DJ34" s="591"/>
      <c r="DK34" s="592"/>
      <c r="DL34" s="596">
        <v>1567585</v>
      </c>
      <c r="DM34" s="591"/>
      <c r="DN34" s="591"/>
      <c r="DO34" s="591"/>
      <c r="DP34" s="591"/>
      <c r="DQ34" s="591"/>
      <c r="DR34" s="591"/>
      <c r="DS34" s="591"/>
      <c r="DT34" s="591"/>
      <c r="DU34" s="591"/>
      <c r="DV34" s="592"/>
      <c r="DW34" s="613">
        <v>24</v>
      </c>
      <c r="DX34" s="614"/>
      <c r="DY34" s="614"/>
      <c r="DZ34" s="614"/>
      <c r="EA34" s="614"/>
      <c r="EB34" s="614"/>
      <c r="EC34" s="615"/>
    </row>
    <row r="35" spans="2:133" ht="11.25" customHeight="1">
      <c r="B35" s="587" t="s">
        <v>305</v>
      </c>
      <c r="C35" s="588"/>
      <c r="D35" s="588"/>
      <c r="E35" s="588"/>
      <c r="F35" s="588"/>
      <c r="G35" s="588"/>
      <c r="H35" s="588"/>
      <c r="I35" s="588"/>
      <c r="J35" s="588"/>
      <c r="K35" s="588"/>
      <c r="L35" s="588"/>
      <c r="M35" s="588"/>
      <c r="N35" s="588"/>
      <c r="O35" s="588"/>
      <c r="P35" s="588"/>
      <c r="Q35" s="589"/>
      <c r="R35" s="590">
        <v>376073</v>
      </c>
      <c r="S35" s="591"/>
      <c r="T35" s="591"/>
      <c r="U35" s="591"/>
      <c r="V35" s="591"/>
      <c r="W35" s="591"/>
      <c r="X35" s="591"/>
      <c r="Y35" s="592"/>
      <c r="Z35" s="643">
        <v>3.3</v>
      </c>
      <c r="AA35" s="643"/>
      <c r="AB35" s="643"/>
      <c r="AC35" s="643"/>
      <c r="AD35" s="644" t="s">
        <v>111</v>
      </c>
      <c r="AE35" s="644"/>
      <c r="AF35" s="644"/>
      <c r="AG35" s="644"/>
      <c r="AH35" s="644"/>
      <c r="AI35" s="644"/>
      <c r="AJ35" s="644"/>
      <c r="AK35" s="644"/>
      <c r="AL35" s="613" t="s">
        <v>111</v>
      </c>
      <c r="AM35" s="645"/>
      <c r="AN35" s="645"/>
      <c r="AO35" s="646"/>
      <c r="AP35" s="188"/>
      <c r="AQ35" s="647" t="s">
        <v>306</v>
      </c>
      <c r="AR35" s="648"/>
      <c r="AS35" s="648"/>
      <c r="AT35" s="648"/>
      <c r="AU35" s="648"/>
      <c r="AV35" s="648"/>
      <c r="AW35" s="648"/>
      <c r="AX35" s="648"/>
      <c r="AY35" s="649"/>
      <c r="AZ35" s="640">
        <v>1519065</v>
      </c>
      <c r="BA35" s="641"/>
      <c r="BB35" s="641"/>
      <c r="BC35" s="641"/>
      <c r="BD35" s="641"/>
      <c r="BE35" s="641"/>
      <c r="BF35" s="642"/>
      <c r="BG35" s="647" t="s">
        <v>307</v>
      </c>
      <c r="BH35" s="648"/>
      <c r="BI35" s="648"/>
      <c r="BJ35" s="648"/>
      <c r="BK35" s="648"/>
      <c r="BL35" s="648"/>
      <c r="BM35" s="648"/>
      <c r="BN35" s="648"/>
      <c r="BO35" s="648"/>
      <c r="BP35" s="648"/>
      <c r="BQ35" s="648"/>
      <c r="BR35" s="648"/>
      <c r="BS35" s="648"/>
      <c r="BT35" s="648"/>
      <c r="BU35" s="649"/>
      <c r="BV35" s="640">
        <v>716530</v>
      </c>
      <c r="BW35" s="641"/>
      <c r="BX35" s="641"/>
      <c r="BY35" s="641"/>
      <c r="BZ35" s="641"/>
      <c r="CA35" s="641"/>
      <c r="CB35" s="642"/>
      <c r="CD35" s="627" t="s">
        <v>308</v>
      </c>
      <c r="CE35" s="624"/>
      <c r="CF35" s="624"/>
      <c r="CG35" s="624"/>
      <c r="CH35" s="624"/>
      <c r="CI35" s="624"/>
      <c r="CJ35" s="624"/>
      <c r="CK35" s="624"/>
      <c r="CL35" s="624"/>
      <c r="CM35" s="624"/>
      <c r="CN35" s="624"/>
      <c r="CO35" s="624"/>
      <c r="CP35" s="624"/>
      <c r="CQ35" s="625"/>
      <c r="CR35" s="590">
        <v>34867</v>
      </c>
      <c r="CS35" s="609"/>
      <c r="CT35" s="609"/>
      <c r="CU35" s="609"/>
      <c r="CV35" s="609"/>
      <c r="CW35" s="609"/>
      <c r="CX35" s="609"/>
      <c r="CY35" s="610"/>
      <c r="CZ35" s="593">
        <v>0.3</v>
      </c>
      <c r="DA35" s="611"/>
      <c r="DB35" s="611"/>
      <c r="DC35" s="612"/>
      <c r="DD35" s="596">
        <v>33173</v>
      </c>
      <c r="DE35" s="609"/>
      <c r="DF35" s="609"/>
      <c r="DG35" s="609"/>
      <c r="DH35" s="609"/>
      <c r="DI35" s="609"/>
      <c r="DJ35" s="609"/>
      <c r="DK35" s="610"/>
      <c r="DL35" s="596">
        <v>33173</v>
      </c>
      <c r="DM35" s="609"/>
      <c r="DN35" s="609"/>
      <c r="DO35" s="609"/>
      <c r="DP35" s="609"/>
      <c r="DQ35" s="609"/>
      <c r="DR35" s="609"/>
      <c r="DS35" s="609"/>
      <c r="DT35" s="609"/>
      <c r="DU35" s="609"/>
      <c r="DV35" s="610"/>
      <c r="DW35" s="613">
        <v>0.5</v>
      </c>
      <c r="DX35" s="614"/>
      <c r="DY35" s="614"/>
      <c r="DZ35" s="614"/>
      <c r="EA35" s="614"/>
      <c r="EB35" s="614"/>
      <c r="EC35" s="615"/>
    </row>
    <row r="36" spans="2:133" ht="11.25" customHeight="1">
      <c r="B36" s="571" t="s">
        <v>309</v>
      </c>
      <c r="C36" s="572"/>
      <c r="D36" s="572"/>
      <c r="E36" s="572"/>
      <c r="F36" s="572"/>
      <c r="G36" s="572"/>
      <c r="H36" s="572"/>
      <c r="I36" s="572"/>
      <c r="J36" s="572"/>
      <c r="K36" s="572"/>
      <c r="L36" s="572"/>
      <c r="M36" s="572"/>
      <c r="N36" s="572"/>
      <c r="O36" s="572"/>
      <c r="P36" s="572"/>
      <c r="Q36" s="573"/>
      <c r="R36" s="574">
        <v>11495603</v>
      </c>
      <c r="S36" s="631"/>
      <c r="T36" s="631"/>
      <c r="U36" s="631"/>
      <c r="V36" s="631"/>
      <c r="W36" s="631"/>
      <c r="X36" s="631"/>
      <c r="Y36" s="634"/>
      <c r="Z36" s="635">
        <v>100</v>
      </c>
      <c r="AA36" s="635"/>
      <c r="AB36" s="635"/>
      <c r="AC36" s="635"/>
      <c r="AD36" s="636">
        <v>6152554</v>
      </c>
      <c r="AE36" s="636"/>
      <c r="AF36" s="636"/>
      <c r="AG36" s="636"/>
      <c r="AH36" s="636"/>
      <c r="AI36" s="636"/>
      <c r="AJ36" s="636"/>
      <c r="AK36" s="636"/>
      <c r="AL36" s="637">
        <v>100</v>
      </c>
      <c r="AM36" s="638"/>
      <c r="AN36" s="638"/>
      <c r="AO36" s="639"/>
      <c r="AQ36" s="616" t="s">
        <v>310</v>
      </c>
      <c r="AR36" s="617"/>
      <c r="AS36" s="617"/>
      <c r="AT36" s="617"/>
      <c r="AU36" s="617"/>
      <c r="AV36" s="617"/>
      <c r="AW36" s="617"/>
      <c r="AX36" s="617"/>
      <c r="AY36" s="618"/>
      <c r="AZ36" s="590">
        <v>530215</v>
      </c>
      <c r="BA36" s="591"/>
      <c r="BB36" s="591"/>
      <c r="BC36" s="591"/>
      <c r="BD36" s="609"/>
      <c r="BE36" s="609"/>
      <c r="BF36" s="619"/>
      <c r="BG36" s="627" t="s">
        <v>311</v>
      </c>
      <c r="BH36" s="624"/>
      <c r="BI36" s="624"/>
      <c r="BJ36" s="624"/>
      <c r="BK36" s="624"/>
      <c r="BL36" s="624"/>
      <c r="BM36" s="624"/>
      <c r="BN36" s="624"/>
      <c r="BO36" s="624"/>
      <c r="BP36" s="624"/>
      <c r="BQ36" s="624"/>
      <c r="BR36" s="624"/>
      <c r="BS36" s="624"/>
      <c r="BT36" s="624"/>
      <c r="BU36" s="625"/>
      <c r="BV36" s="590">
        <v>619071</v>
      </c>
      <c r="BW36" s="591"/>
      <c r="BX36" s="591"/>
      <c r="BY36" s="591"/>
      <c r="BZ36" s="591"/>
      <c r="CA36" s="591"/>
      <c r="CB36" s="626"/>
      <c r="CD36" s="627" t="s">
        <v>312</v>
      </c>
      <c r="CE36" s="624"/>
      <c r="CF36" s="624"/>
      <c r="CG36" s="624"/>
      <c r="CH36" s="624"/>
      <c r="CI36" s="624"/>
      <c r="CJ36" s="624"/>
      <c r="CK36" s="624"/>
      <c r="CL36" s="624"/>
      <c r="CM36" s="624"/>
      <c r="CN36" s="624"/>
      <c r="CO36" s="624"/>
      <c r="CP36" s="624"/>
      <c r="CQ36" s="625"/>
      <c r="CR36" s="590">
        <v>945718</v>
      </c>
      <c r="CS36" s="591"/>
      <c r="CT36" s="591"/>
      <c r="CU36" s="591"/>
      <c r="CV36" s="591"/>
      <c r="CW36" s="591"/>
      <c r="CX36" s="591"/>
      <c r="CY36" s="592"/>
      <c r="CZ36" s="593">
        <v>8.9</v>
      </c>
      <c r="DA36" s="611"/>
      <c r="DB36" s="611"/>
      <c r="DC36" s="612"/>
      <c r="DD36" s="596">
        <v>889177</v>
      </c>
      <c r="DE36" s="591"/>
      <c r="DF36" s="591"/>
      <c r="DG36" s="591"/>
      <c r="DH36" s="591"/>
      <c r="DI36" s="591"/>
      <c r="DJ36" s="591"/>
      <c r="DK36" s="592"/>
      <c r="DL36" s="596">
        <v>827769</v>
      </c>
      <c r="DM36" s="591"/>
      <c r="DN36" s="591"/>
      <c r="DO36" s="591"/>
      <c r="DP36" s="591"/>
      <c r="DQ36" s="591"/>
      <c r="DR36" s="591"/>
      <c r="DS36" s="591"/>
      <c r="DT36" s="591"/>
      <c r="DU36" s="591"/>
      <c r="DV36" s="592"/>
      <c r="DW36" s="613">
        <v>12.7</v>
      </c>
      <c r="DX36" s="614"/>
      <c r="DY36" s="614"/>
      <c r="DZ36" s="614"/>
      <c r="EA36" s="614"/>
      <c r="EB36" s="614"/>
      <c r="EC36" s="615"/>
    </row>
    <row r="37" spans="2:133" ht="11.25" customHeight="1">
      <c r="AQ37" s="616" t="s">
        <v>313</v>
      </c>
      <c r="AR37" s="617"/>
      <c r="AS37" s="617"/>
      <c r="AT37" s="617"/>
      <c r="AU37" s="617"/>
      <c r="AV37" s="617"/>
      <c r="AW37" s="617"/>
      <c r="AX37" s="617"/>
      <c r="AY37" s="618"/>
      <c r="AZ37" s="590">
        <v>7592</v>
      </c>
      <c r="BA37" s="591"/>
      <c r="BB37" s="591"/>
      <c r="BC37" s="591"/>
      <c r="BD37" s="609"/>
      <c r="BE37" s="609"/>
      <c r="BF37" s="619"/>
      <c r="BG37" s="627" t="s">
        <v>314</v>
      </c>
      <c r="BH37" s="624"/>
      <c r="BI37" s="624"/>
      <c r="BJ37" s="624"/>
      <c r="BK37" s="624"/>
      <c r="BL37" s="624"/>
      <c r="BM37" s="624"/>
      <c r="BN37" s="624"/>
      <c r="BO37" s="624"/>
      <c r="BP37" s="624"/>
      <c r="BQ37" s="624"/>
      <c r="BR37" s="624"/>
      <c r="BS37" s="624"/>
      <c r="BT37" s="624"/>
      <c r="BU37" s="625"/>
      <c r="BV37" s="590">
        <v>4957</v>
      </c>
      <c r="BW37" s="591"/>
      <c r="BX37" s="591"/>
      <c r="BY37" s="591"/>
      <c r="BZ37" s="591"/>
      <c r="CA37" s="591"/>
      <c r="CB37" s="626"/>
      <c r="CD37" s="627" t="s">
        <v>315</v>
      </c>
      <c r="CE37" s="624"/>
      <c r="CF37" s="624"/>
      <c r="CG37" s="624"/>
      <c r="CH37" s="624"/>
      <c r="CI37" s="624"/>
      <c r="CJ37" s="624"/>
      <c r="CK37" s="624"/>
      <c r="CL37" s="624"/>
      <c r="CM37" s="624"/>
      <c r="CN37" s="624"/>
      <c r="CO37" s="624"/>
      <c r="CP37" s="624"/>
      <c r="CQ37" s="625"/>
      <c r="CR37" s="590">
        <v>191555</v>
      </c>
      <c r="CS37" s="609"/>
      <c r="CT37" s="609"/>
      <c r="CU37" s="609"/>
      <c r="CV37" s="609"/>
      <c r="CW37" s="609"/>
      <c r="CX37" s="609"/>
      <c r="CY37" s="610"/>
      <c r="CZ37" s="593">
        <v>1.8</v>
      </c>
      <c r="DA37" s="611"/>
      <c r="DB37" s="611"/>
      <c r="DC37" s="612"/>
      <c r="DD37" s="596">
        <v>191555</v>
      </c>
      <c r="DE37" s="609"/>
      <c r="DF37" s="609"/>
      <c r="DG37" s="609"/>
      <c r="DH37" s="609"/>
      <c r="DI37" s="609"/>
      <c r="DJ37" s="609"/>
      <c r="DK37" s="610"/>
      <c r="DL37" s="596">
        <v>191555</v>
      </c>
      <c r="DM37" s="609"/>
      <c r="DN37" s="609"/>
      <c r="DO37" s="609"/>
      <c r="DP37" s="609"/>
      <c r="DQ37" s="609"/>
      <c r="DR37" s="609"/>
      <c r="DS37" s="609"/>
      <c r="DT37" s="609"/>
      <c r="DU37" s="609"/>
      <c r="DV37" s="610"/>
      <c r="DW37" s="613">
        <v>2.9</v>
      </c>
      <c r="DX37" s="614"/>
      <c r="DY37" s="614"/>
      <c r="DZ37" s="614"/>
      <c r="EA37" s="614"/>
      <c r="EB37" s="614"/>
      <c r="EC37" s="615"/>
    </row>
    <row r="38" spans="2:133" ht="11.25" customHeight="1">
      <c r="AQ38" s="616" t="s">
        <v>316</v>
      </c>
      <c r="AR38" s="617"/>
      <c r="AS38" s="617"/>
      <c r="AT38" s="617"/>
      <c r="AU38" s="617"/>
      <c r="AV38" s="617"/>
      <c r="AW38" s="617"/>
      <c r="AX38" s="617"/>
      <c r="AY38" s="618"/>
      <c r="AZ38" s="590" t="s">
        <v>317</v>
      </c>
      <c r="BA38" s="591"/>
      <c r="BB38" s="591"/>
      <c r="BC38" s="591"/>
      <c r="BD38" s="609"/>
      <c r="BE38" s="609"/>
      <c r="BF38" s="619"/>
      <c r="BG38" s="627" t="s">
        <v>318</v>
      </c>
      <c r="BH38" s="624"/>
      <c r="BI38" s="624"/>
      <c r="BJ38" s="624"/>
      <c r="BK38" s="624"/>
      <c r="BL38" s="624"/>
      <c r="BM38" s="624"/>
      <c r="BN38" s="624"/>
      <c r="BO38" s="624"/>
      <c r="BP38" s="624"/>
      <c r="BQ38" s="624"/>
      <c r="BR38" s="624"/>
      <c r="BS38" s="624"/>
      <c r="BT38" s="624"/>
      <c r="BU38" s="625"/>
      <c r="BV38" s="590">
        <v>8152</v>
      </c>
      <c r="BW38" s="591"/>
      <c r="BX38" s="591"/>
      <c r="BY38" s="591"/>
      <c r="BZ38" s="591"/>
      <c r="CA38" s="591"/>
      <c r="CB38" s="626"/>
      <c r="CD38" s="627" t="s">
        <v>319</v>
      </c>
      <c r="CE38" s="624"/>
      <c r="CF38" s="624"/>
      <c r="CG38" s="624"/>
      <c r="CH38" s="624"/>
      <c r="CI38" s="624"/>
      <c r="CJ38" s="624"/>
      <c r="CK38" s="624"/>
      <c r="CL38" s="624"/>
      <c r="CM38" s="624"/>
      <c r="CN38" s="624"/>
      <c r="CO38" s="624"/>
      <c r="CP38" s="624"/>
      <c r="CQ38" s="625"/>
      <c r="CR38" s="590">
        <v>1503996</v>
      </c>
      <c r="CS38" s="591"/>
      <c r="CT38" s="591"/>
      <c r="CU38" s="591"/>
      <c r="CV38" s="591"/>
      <c r="CW38" s="591"/>
      <c r="CX38" s="591"/>
      <c r="CY38" s="592"/>
      <c r="CZ38" s="593">
        <v>14.2</v>
      </c>
      <c r="DA38" s="611"/>
      <c r="DB38" s="611"/>
      <c r="DC38" s="612"/>
      <c r="DD38" s="596">
        <v>1300024</v>
      </c>
      <c r="DE38" s="591"/>
      <c r="DF38" s="591"/>
      <c r="DG38" s="591"/>
      <c r="DH38" s="591"/>
      <c r="DI38" s="591"/>
      <c r="DJ38" s="591"/>
      <c r="DK38" s="592"/>
      <c r="DL38" s="596">
        <v>1104544</v>
      </c>
      <c r="DM38" s="591"/>
      <c r="DN38" s="591"/>
      <c r="DO38" s="591"/>
      <c r="DP38" s="591"/>
      <c r="DQ38" s="591"/>
      <c r="DR38" s="591"/>
      <c r="DS38" s="591"/>
      <c r="DT38" s="591"/>
      <c r="DU38" s="591"/>
      <c r="DV38" s="592"/>
      <c r="DW38" s="613">
        <v>16.899999999999999</v>
      </c>
      <c r="DX38" s="614"/>
      <c r="DY38" s="614"/>
      <c r="DZ38" s="614"/>
      <c r="EA38" s="614"/>
      <c r="EB38" s="614"/>
      <c r="EC38" s="615"/>
    </row>
    <row r="39" spans="2:133" ht="11.25" customHeight="1">
      <c r="AQ39" s="616" t="s">
        <v>320</v>
      </c>
      <c r="AR39" s="617"/>
      <c r="AS39" s="617"/>
      <c r="AT39" s="617"/>
      <c r="AU39" s="617"/>
      <c r="AV39" s="617"/>
      <c r="AW39" s="617"/>
      <c r="AX39" s="617"/>
      <c r="AY39" s="618"/>
      <c r="AZ39" s="590" t="s">
        <v>317</v>
      </c>
      <c r="BA39" s="591"/>
      <c r="BB39" s="591"/>
      <c r="BC39" s="591"/>
      <c r="BD39" s="609"/>
      <c r="BE39" s="609"/>
      <c r="BF39" s="619"/>
      <c r="BG39" s="620" t="s">
        <v>321</v>
      </c>
      <c r="BH39" s="621"/>
      <c r="BI39" s="621"/>
      <c r="BJ39" s="621"/>
      <c r="BK39" s="621"/>
      <c r="BL39" s="189"/>
      <c r="BM39" s="624" t="s">
        <v>322</v>
      </c>
      <c r="BN39" s="624"/>
      <c r="BO39" s="624"/>
      <c r="BP39" s="624"/>
      <c r="BQ39" s="624"/>
      <c r="BR39" s="624"/>
      <c r="BS39" s="624"/>
      <c r="BT39" s="624"/>
      <c r="BU39" s="625"/>
      <c r="BV39" s="590">
        <v>91</v>
      </c>
      <c r="BW39" s="591"/>
      <c r="BX39" s="591"/>
      <c r="BY39" s="591"/>
      <c r="BZ39" s="591"/>
      <c r="CA39" s="591"/>
      <c r="CB39" s="626"/>
      <c r="CD39" s="627" t="s">
        <v>323</v>
      </c>
      <c r="CE39" s="624"/>
      <c r="CF39" s="624"/>
      <c r="CG39" s="624"/>
      <c r="CH39" s="624"/>
      <c r="CI39" s="624"/>
      <c r="CJ39" s="624"/>
      <c r="CK39" s="624"/>
      <c r="CL39" s="624"/>
      <c r="CM39" s="624"/>
      <c r="CN39" s="624"/>
      <c r="CO39" s="624"/>
      <c r="CP39" s="624"/>
      <c r="CQ39" s="625"/>
      <c r="CR39" s="590">
        <v>113619</v>
      </c>
      <c r="CS39" s="609"/>
      <c r="CT39" s="609"/>
      <c r="CU39" s="609"/>
      <c r="CV39" s="609"/>
      <c r="CW39" s="609"/>
      <c r="CX39" s="609"/>
      <c r="CY39" s="610"/>
      <c r="CZ39" s="593">
        <v>1.1000000000000001</v>
      </c>
      <c r="DA39" s="611"/>
      <c r="DB39" s="611"/>
      <c r="DC39" s="612"/>
      <c r="DD39" s="596">
        <v>100000</v>
      </c>
      <c r="DE39" s="609"/>
      <c r="DF39" s="609"/>
      <c r="DG39" s="609"/>
      <c r="DH39" s="609"/>
      <c r="DI39" s="609"/>
      <c r="DJ39" s="609"/>
      <c r="DK39" s="610"/>
      <c r="DL39" s="596" t="s">
        <v>317</v>
      </c>
      <c r="DM39" s="609"/>
      <c r="DN39" s="609"/>
      <c r="DO39" s="609"/>
      <c r="DP39" s="609"/>
      <c r="DQ39" s="609"/>
      <c r="DR39" s="609"/>
      <c r="DS39" s="609"/>
      <c r="DT39" s="609"/>
      <c r="DU39" s="609"/>
      <c r="DV39" s="610"/>
      <c r="DW39" s="613" t="s">
        <v>317</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324</v>
      </c>
      <c r="AR40" s="617"/>
      <c r="AS40" s="617"/>
      <c r="AT40" s="617"/>
      <c r="AU40" s="617"/>
      <c r="AV40" s="617"/>
      <c r="AW40" s="617"/>
      <c r="AX40" s="617"/>
      <c r="AY40" s="618"/>
      <c r="AZ40" s="590">
        <v>298668</v>
      </c>
      <c r="BA40" s="591"/>
      <c r="BB40" s="591"/>
      <c r="BC40" s="591"/>
      <c r="BD40" s="609"/>
      <c r="BE40" s="609"/>
      <c r="BF40" s="619"/>
      <c r="BG40" s="620"/>
      <c r="BH40" s="621"/>
      <c r="BI40" s="621"/>
      <c r="BJ40" s="621"/>
      <c r="BK40" s="621"/>
      <c r="BL40" s="189"/>
      <c r="BM40" s="624" t="s">
        <v>325</v>
      </c>
      <c r="BN40" s="624"/>
      <c r="BO40" s="624"/>
      <c r="BP40" s="624"/>
      <c r="BQ40" s="624"/>
      <c r="BR40" s="624"/>
      <c r="BS40" s="624"/>
      <c r="BT40" s="624"/>
      <c r="BU40" s="625"/>
      <c r="BV40" s="590">
        <v>124</v>
      </c>
      <c r="BW40" s="591"/>
      <c r="BX40" s="591"/>
      <c r="BY40" s="591"/>
      <c r="BZ40" s="591"/>
      <c r="CA40" s="591"/>
      <c r="CB40" s="626"/>
      <c r="CD40" s="627" t="s">
        <v>326</v>
      </c>
      <c r="CE40" s="624"/>
      <c r="CF40" s="624"/>
      <c r="CG40" s="624"/>
      <c r="CH40" s="624"/>
      <c r="CI40" s="624"/>
      <c r="CJ40" s="624"/>
      <c r="CK40" s="624"/>
      <c r="CL40" s="624"/>
      <c r="CM40" s="624"/>
      <c r="CN40" s="624"/>
      <c r="CO40" s="624"/>
      <c r="CP40" s="624"/>
      <c r="CQ40" s="625"/>
      <c r="CR40" s="590">
        <v>75000</v>
      </c>
      <c r="CS40" s="591"/>
      <c r="CT40" s="591"/>
      <c r="CU40" s="591"/>
      <c r="CV40" s="591"/>
      <c r="CW40" s="591"/>
      <c r="CX40" s="591"/>
      <c r="CY40" s="592"/>
      <c r="CZ40" s="593">
        <v>0.7</v>
      </c>
      <c r="DA40" s="611"/>
      <c r="DB40" s="611"/>
      <c r="DC40" s="612"/>
      <c r="DD40" s="596" t="s">
        <v>317</v>
      </c>
      <c r="DE40" s="591"/>
      <c r="DF40" s="591"/>
      <c r="DG40" s="591"/>
      <c r="DH40" s="591"/>
      <c r="DI40" s="591"/>
      <c r="DJ40" s="591"/>
      <c r="DK40" s="592"/>
      <c r="DL40" s="596" t="s">
        <v>317</v>
      </c>
      <c r="DM40" s="591"/>
      <c r="DN40" s="591"/>
      <c r="DO40" s="591"/>
      <c r="DP40" s="591"/>
      <c r="DQ40" s="591"/>
      <c r="DR40" s="591"/>
      <c r="DS40" s="591"/>
      <c r="DT40" s="591"/>
      <c r="DU40" s="591"/>
      <c r="DV40" s="592"/>
      <c r="DW40" s="613" t="s">
        <v>317</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327</v>
      </c>
      <c r="AR41" s="629"/>
      <c r="AS41" s="629"/>
      <c r="AT41" s="629"/>
      <c r="AU41" s="629"/>
      <c r="AV41" s="629"/>
      <c r="AW41" s="629"/>
      <c r="AX41" s="629"/>
      <c r="AY41" s="630"/>
      <c r="AZ41" s="574">
        <v>682590</v>
      </c>
      <c r="BA41" s="631"/>
      <c r="BB41" s="631"/>
      <c r="BC41" s="631"/>
      <c r="BD41" s="575"/>
      <c r="BE41" s="575"/>
      <c r="BF41" s="632"/>
      <c r="BG41" s="622"/>
      <c r="BH41" s="623"/>
      <c r="BI41" s="623"/>
      <c r="BJ41" s="623"/>
      <c r="BK41" s="623"/>
      <c r="BL41" s="191"/>
      <c r="BM41" s="629" t="s">
        <v>328</v>
      </c>
      <c r="BN41" s="629"/>
      <c r="BO41" s="629"/>
      <c r="BP41" s="629"/>
      <c r="BQ41" s="629"/>
      <c r="BR41" s="629"/>
      <c r="BS41" s="629"/>
      <c r="BT41" s="629"/>
      <c r="BU41" s="630"/>
      <c r="BV41" s="574">
        <v>349</v>
      </c>
      <c r="BW41" s="631"/>
      <c r="BX41" s="631"/>
      <c r="BY41" s="631"/>
      <c r="BZ41" s="631"/>
      <c r="CA41" s="631"/>
      <c r="CB41" s="633"/>
      <c r="CD41" s="627" t="s">
        <v>329</v>
      </c>
      <c r="CE41" s="624"/>
      <c r="CF41" s="624"/>
      <c r="CG41" s="624"/>
      <c r="CH41" s="624"/>
      <c r="CI41" s="624"/>
      <c r="CJ41" s="624"/>
      <c r="CK41" s="624"/>
      <c r="CL41" s="624"/>
      <c r="CM41" s="624"/>
      <c r="CN41" s="624"/>
      <c r="CO41" s="624"/>
      <c r="CP41" s="624"/>
      <c r="CQ41" s="625"/>
      <c r="CR41" s="590" t="s">
        <v>330</v>
      </c>
      <c r="CS41" s="609"/>
      <c r="CT41" s="609"/>
      <c r="CU41" s="609"/>
      <c r="CV41" s="609"/>
      <c r="CW41" s="609"/>
      <c r="CX41" s="609"/>
      <c r="CY41" s="610"/>
      <c r="CZ41" s="593" t="s">
        <v>330</v>
      </c>
      <c r="DA41" s="611"/>
      <c r="DB41" s="611"/>
      <c r="DC41" s="612"/>
      <c r="DD41" s="596" t="s">
        <v>330</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332</v>
      </c>
      <c r="CE42" s="588"/>
      <c r="CF42" s="588"/>
      <c r="CG42" s="588"/>
      <c r="CH42" s="588"/>
      <c r="CI42" s="588"/>
      <c r="CJ42" s="588"/>
      <c r="CK42" s="588"/>
      <c r="CL42" s="588"/>
      <c r="CM42" s="588"/>
      <c r="CN42" s="588"/>
      <c r="CO42" s="588"/>
      <c r="CP42" s="588"/>
      <c r="CQ42" s="589"/>
      <c r="CR42" s="590">
        <v>1518336</v>
      </c>
      <c r="CS42" s="591"/>
      <c r="CT42" s="591"/>
      <c r="CU42" s="591"/>
      <c r="CV42" s="591"/>
      <c r="CW42" s="591"/>
      <c r="CX42" s="591"/>
      <c r="CY42" s="592"/>
      <c r="CZ42" s="593">
        <v>14.4</v>
      </c>
      <c r="DA42" s="594"/>
      <c r="DB42" s="594"/>
      <c r="DC42" s="595"/>
      <c r="DD42" s="596">
        <v>1059680</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334</v>
      </c>
      <c r="CE43" s="588"/>
      <c r="CF43" s="588"/>
      <c r="CG43" s="588"/>
      <c r="CH43" s="588"/>
      <c r="CI43" s="588"/>
      <c r="CJ43" s="588"/>
      <c r="CK43" s="588"/>
      <c r="CL43" s="588"/>
      <c r="CM43" s="588"/>
      <c r="CN43" s="588"/>
      <c r="CO43" s="588"/>
      <c r="CP43" s="588"/>
      <c r="CQ43" s="589"/>
      <c r="CR43" s="590">
        <v>47815</v>
      </c>
      <c r="CS43" s="609"/>
      <c r="CT43" s="609"/>
      <c r="CU43" s="609"/>
      <c r="CV43" s="609"/>
      <c r="CW43" s="609"/>
      <c r="CX43" s="609"/>
      <c r="CY43" s="610"/>
      <c r="CZ43" s="593">
        <v>0.5</v>
      </c>
      <c r="DA43" s="611"/>
      <c r="DB43" s="611"/>
      <c r="DC43" s="612"/>
      <c r="DD43" s="596">
        <v>47815</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335</v>
      </c>
      <c r="CD44" s="603" t="s">
        <v>287</v>
      </c>
      <c r="CE44" s="604"/>
      <c r="CF44" s="587" t="s">
        <v>336</v>
      </c>
      <c r="CG44" s="588"/>
      <c r="CH44" s="588"/>
      <c r="CI44" s="588"/>
      <c r="CJ44" s="588"/>
      <c r="CK44" s="588"/>
      <c r="CL44" s="588"/>
      <c r="CM44" s="588"/>
      <c r="CN44" s="588"/>
      <c r="CO44" s="588"/>
      <c r="CP44" s="588"/>
      <c r="CQ44" s="589"/>
      <c r="CR44" s="590">
        <v>1518336</v>
      </c>
      <c r="CS44" s="591"/>
      <c r="CT44" s="591"/>
      <c r="CU44" s="591"/>
      <c r="CV44" s="591"/>
      <c r="CW44" s="591"/>
      <c r="CX44" s="591"/>
      <c r="CY44" s="592"/>
      <c r="CZ44" s="593">
        <v>14.4</v>
      </c>
      <c r="DA44" s="594"/>
      <c r="DB44" s="594"/>
      <c r="DC44" s="595"/>
      <c r="DD44" s="596">
        <v>1059680</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5"/>
      <c r="CE45" s="606"/>
      <c r="CF45" s="587" t="s">
        <v>337</v>
      </c>
      <c r="CG45" s="588"/>
      <c r="CH45" s="588"/>
      <c r="CI45" s="588"/>
      <c r="CJ45" s="588"/>
      <c r="CK45" s="588"/>
      <c r="CL45" s="588"/>
      <c r="CM45" s="588"/>
      <c r="CN45" s="588"/>
      <c r="CO45" s="588"/>
      <c r="CP45" s="588"/>
      <c r="CQ45" s="589"/>
      <c r="CR45" s="590">
        <v>149765</v>
      </c>
      <c r="CS45" s="609"/>
      <c r="CT45" s="609"/>
      <c r="CU45" s="609"/>
      <c r="CV45" s="609"/>
      <c r="CW45" s="609"/>
      <c r="CX45" s="609"/>
      <c r="CY45" s="610"/>
      <c r="CZ45" s="593">
        <v>1.4</v>
      </c>
      <c r="DA45" s="611"/>
      <c r="DB45" s="611"/>
      <c r="DC45" s="612"/>
      <c r="DD45" s="596">
        <v>13952</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5"/>
      <c r="CE46" s="606"/>
      <c r="CF46" s="587" t="s">
        <v>338</v>
      </c>
      <c r="CG46" s="588"/>
      <c r="CH46" s="588"/>
      <c r="CI46" s="588"/>
      <c r="CJ46" s="588"/>
      <c r="CK46" s="588"/>
      <c r="CL46" s="588"/>
      <c r="CM46" s="588"/>
      <c r="CN46" s="588"/>
      <c r="CO46" s="588"/>
      <c r="CP46" s="588"/>
      <c r="CQ46" s="589"/>
      <c r="CR46" s="590">
        <v>1368571</v>
      </c>
      <c r="CS46" s="591"/>
      <c r="CT46" s="591"/>
      <c r="CU46" s="591"/>
      <c r="CV46" s="591"/>
      <c r="CW46" s="591"/>
      <c r="CX46" s="591"/>
      <c r="CY46" s="592"/>
      <c r="CZ46" s="593">
        <v>12.9</v>
      </c>
      <c r="DA46" s="594"/>
      <c r="DB46" s="594"/>
      <c r="DC46" s="595"/>
      <c r="DD46" s="596">
        <v>1045728</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5"/>
      <c r="CE47" s="606"/>
      <c r="CF47" s="587" t="s">
        <v>339</v>
      </c>
      <c r="CG47" s="588"/>
      <c r="CH47" s="588"/>
      <c r="CI47" s="588"/>
      <c r="CJ47" s="588"/>
      <c r="CK47" s="588"/>
      <c r="CL47" s="588"/>
      <c r="CM47" s="588"/>
      <c r="CN47" s="588"/>
      <c r="CO47" s="588"/>
      <c r="CP47" s="588"/>
      <c r="CQ47" s="589"/>
      <c r="CR47" s="590" t="s">
        <v>111</v>
      </c>
      <c r="CS47" s="609"/>
      <c r="CT47" s="609"/>
      <c r="CU47" s="609"/>
      <c r="CV47" s="609"/>
      <c r="CW47" s="609"/>
      <c r="CX47" s="609"/>
      <c r="CY47" s="610"/>
      <c r="CZ47" s="593" t="s">
        <v>111</v>
      </c>
      <c r="DA47" s="611"/>
      <c r="DB47" s="611"/>
      <c r="DC47" s="612"/>
      <c r="DD47" s="596" t="s">
        <v>111</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c r="CD48" s="607"/>
      <c r="CE48" s="608"/>
      <c r="CF48" s="587" t="s">
        <v>340</v>
      </c>
      <c r="CG48" s="588"/>
      <c r="CH48" s="588"/>
      <c r="CI48" s="588"/>
      <c r="CJ48" s="588"/>
      <c r="CK48" s="588"/>
      <c r="CL48" s="588"/>
      <c r="CM48" s="588"/>
      <c r="CN48" s="588"/>
      <c r="CO48" s="588"/>
      <c r="CP48" s="588"/>
      <c r="CQ48" s="589"/>
      <c r="CR48" s="590" t="s">
        <v>111</v>
      </c>
      <c r="CS48" s="591"/>
      <c r="CT48" s="591"/>
      <c r="CU48" s="591"/>
      <c r="CV48" s="591"/>
      <c r="CW48" s="591"/>
      <c r="CX48" s="591"/>
      <c r="CY48" s="592"/>
      <c r="CZ48" s="593" t="s">
        <v>111</v>
      </c>
      <c r="DA48" s="594"/>
      <c r="DB48" s="594"/>
      <c r="DC48" s="595"/>
      <c r="DD48" s="596" t="s">
        <v>111</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341</v>
      </c>
      <c r="CE49" s="572"/>
      <c r="CF49" s="572"/>
      <c r="CG49" s="572"/>
      <c r="CH49" s="572"/>
      <c r="CI49" s="572"/>
      <c r="CJ49" s="572"/>
      <c r="CK49" s="572"/>
      <c r="CL49" s="572"/>
      <c r="CM49" s="572"/>
      <c r="CN49" s="572"/>
      <c r="CO49" s="572"/>
      <c r="CP49" s="572"/>
      <c r="CQ49" s="573"/>
      <c r="CR49" s="574">
        <v>10575320</v>
      </c>
      <c r="CS49" s="575"/>
      <c r="CT49" s="575"/>
      <c r="CU49" s="575"/>
      <c r="CV49" s="575"/>
      <c r="CW49" s="575"/>
      <c r="CX49" s="575"/>
      <c r="CY49" s="576"/>
      <c r="CZ49" s="577">
        <v>100</v>
      </c>
      <c r="DA49" s="578"/>
      <c r="DB49" s="578"/>
      <c r="DC49" s="579"/>
      <c r="DD49" s="580">
        <v>7844248</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8" zoomScale="70" zoomScaleNormal="25" zoomScaleSheetLayoutView="70" workbookViewId="0">
      <selection activeCell="BH73" sqref="BH73"/>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343</v>
      </c>
      <c r="DK2" s="1110"/>
      <c r="DL2" s="1110"/>
      <c r="DM2" s="1110"/>
      <c r="DN2" s="1110"/>
      <c r="DO2" s="1111"/>
      <c r="DP2" s="202"/>
      <c r="DQ2" s="1109" t="s">
        <v>344</v>
      </c>
      <c r="DR2" s="1110"/>
      <c r="DS2" s="1110"/>
      <c r="DT2" s="1110"/>
      <c r="DU2" s="1110"/>
      <c r="DV2" s="1110"/>
      <c r="DW2" s="1110"/>
      <c r="DX2" s="1110"/>
      <c r="DY2" s="1110"/>
      <c r="DZ2" s="111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2" t="s">
        <v>345</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994" t="s">
        <v>347</v>
      </c>
      <c r="B5" s="995"/>
      <c r="C5" s="995"/>
      <c r="D5" s="995"/>
      <c r="E5" s="995"/>
      <c r="F5" s="995"/>
      <c r="G5" s="995"/>
      <c r="H5" s="995"/>
      <c r="I5" s="995"/>
      <c r="J5" s="995"/>
      <c r="K5" s="995"/>
      <c r="L5" s="995"/>
      <c r="M5" s="995"/>
      <c r="N5" s="995"/>
      <c r="O5" s="995"/>
      <c r="P5" s="996"/>
      <c r="Q5" s="1000" t="s">
        <v>348</v>
      </c>
      <c r="R5" s="1001"/>
      <c r="S5" s="1001"/>
      <c r="T5" s="1001"/>
      <c r="U5" s="1002"/>
      <c r="V5" s="1000" t="s">
        <v>349</v>
      </c>
      <c r="W5" s="1001"/>
      <c r="X5" s="1001"/>
      <c r="Y5" s="1001"/>
      <c r="Z5" s="1002"/>
      <c r="AA5" s="1000" t="s">
        <v>350</v>
      </c>
      <c r="AB5" s="1001"/>
      <c r="AC5" s="1001"/>
      <c r="AD5" s="1001"/>
      <c r="AE5" s="1001"/>
      <c r="AF5" s="1112" t="s">
        <v>351</v>
      </c>
      <c r="AG5" s="1001"/>
      <c r="AH5" s="1001"/>
      <c r="AI5" s="1001"/>
      <c r="AJ5" s="1016"/>
      <c r="AK5" s="1001" t="s">
        <v>352</v>
      </c>
      <c r="AL5" s="1001"/>
      <c r="AM5" s="1001"/>
      <c r="AN5" s="1001"/>
      <c r="AO5" s="1002"/>
      <c r="AP5" s="1000" t="s">
        <v>353</v>
      </c>
      <c r="AQ5" s="1001"/>
      <c r="AR5" s="1001"/>
      <c r="AS5" s="1001"/>
      <c r="AT5" s="1002"/>
      <c r="AU5" s="1000" t="s">
        <v>354</v>
      </c>
      <c r="AV5" s="1001"/>
      <c r="AW5" s="1001"/>
      <c r="AX5" s="1001"/>
      <c r="AY5" s="1016"/>
      <c r="AZ5" s="209"/>
      <c r="BA5" s="209"/>
      <c r="BB5" s="209"/>
      <c r="BC5" s="209"/>
      <c r="BD5" s="209"/>
      <c r="BE5" s="210"/>
      <c r="BF5" s="210"/>
      <c r="BG5" s="210"/>
      <c r="BH5" s="210"/>
      <c r="BI5" s="210"/>
      <c r="BJ5" s="210"/>
      <c r="BK5" s="210"/>
      <c r="BL5" s="210"/>
      <c r="BM5" s="210"/>
      <c r="BN5" s="210"/>
      <c r="BO5" s="210"/>
      <c r="BP5" s="210"/>
      <c r="BQ5" s="994" t="s">
        <v>355</v>
      </c>
      <c r="BR5" s="995"/>
      <c r="BS5" s="995"/>
      <c r="BT5" s="995"/>
      <c r="BU5" s="995"/>
      <c r="BV5" s="995"/>
      <c r="BW5" s="995"/>
      <c r="BX5" s="995"/>
      <c r="BY5" s="995"/>
      <c r="BZ5" s="995"/>
      <c r="CA5" s="995"/>
      <c r="CB5" s="995"/>
      <c r="CC5" s="995"/>
      <c r="CD5" s="995"/>
      <c r="CE5" s="995"/>
      <c r="CF5" s="995"/>
      <c r="CG5" s="996"/>
      <c r="CH5" s="1000" t="s">
        <v>356</v>
      </c>
      <c r="CI5" s="1001"/>
      <c r="CJ5" s="1001"/>
      <c r="CK5" s="1001"/>
      <c r="CL5" s="1002"/>
      <c r="CM5" s="1000" t="s">
        <v>357</v>
      </c>
      <c r="CN5" s="1001"/>
      <c r="CO5" s="1001"/>
      <c r="CP5" s="1001"/>
      <c r="CQ5" s="1002"/>
      <c r="CR5" s="1000" t="s">
        <v>358</v>
      </c>
      <c r="CS5" s="1001"/>
      <c r="CT5" s="1001"/>
      <c r="CU5" s="1001"/>
      <c r="CV5" s="1002"/>
      <c r="CW5" s="1000" t="s">
        <v>359</v>
      </c>
      <c r="CX5" s="1001"/>
      <c r="CY5" s="1001"/>
      <c r="CZ5" s="1001"/>
      <c r="DA5" s="1002"/>
      <c r="DB5" s="1000" t="s">
        <v>360</v>
      </c>
      <c r="DC5" s="1001"/>
      <c r="DD5" s="1001"/>
      <c r="DE5" s="1001"/>
      <c r="DF5" s="1002"/>
      <c r="DG5" s="1097" t="s">
        <v>361</v>
      </c>
      <c r="DH5" s="1098"/>
      <c r="DI5" s="1098"/>
      <c r="DJ5" s="1098"/>
      <c r="DK5" s="1099"/>
      <c r="DL5" s="1097" t="s">
        <v>362</v>
      </c>
      <c r="DM5" s="1098"/>
      <c r="DN5" s="1098"/>
      <c r="DO5" s="1098"/>
      <c r="DP5" s="1099"/>
      <c r="DQ5" s="1000" t="s">
        <v>363</v>
      </c>
      <c r="DR5" s="1001"/>
      <c r="DS5" s="1001"/>
      <c r="DT5" s="1001"/>
      <c r="DU5" s="1002"/>
      <c r="DV5" s="1000" t="s">
        <v>354</v>
      </c>
      <c r="DW5" s="1001"/>
      <c r="DX5" s="1001"/>
      <c r="DY5" s="1001"/>
      <c r="DZ5" s="1016"/>
      <c r="EA5" s="207"/>
    </row>
    <row r="6" spans="1:131" s="208"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c r="A7" s="211">
        <v>1</v>
      </c>
      <c r="B7" s="1049" t="s">
        <v>364</v>
      </c>
      <c r="C7" s="1050"/>
      <c r="D7" s="1050"/>
      <c r="E7" s="1050"/>
      <c r="F7" s="1050"/>
      <c r="G7" s="1050"/>
      <c r="H7" s="1050"/>
      <c r="I7" s="1050"/>
      <c r="J7" s="1050"/>
      <c r="K7" s="1050"/>
      <c r="L7" s="1050"/>
      <c r="M7" s="1050"/>
      <c r="N7" s="1050"/>
      <c r="O7" s="1050"/>
      <c r="P7" s="1051"/>
      <c r="Q7" s="1103">
        <v>11512</v>
      </c>
      <c r="R7" s="1104"/>
      <c r="S7" s="1104"/>
      <c r="T7" s="1104"/>
      <c r="U7" s="1104"/>
      <c r="V7" s="1104">
        <v>10592</v>
      </c>
      <c r="W7" s="1104"/>
      <c r="X7" s="1104"/>
      <c r="Y7" s="1104"/>
      <c r="Z7" s="1104"/>
      <c r="AA7" s="1104">
        <v>920</v>
      </c>
      <c r="AB7" s="1104"/>
      <c r="AC7" s="1104"/>
      <c r="AD7" s="1104"/>
      <c r="AE7" s="1105"/>
      <c r="AF7" s="1106">
        <v>675</v>
      </c>
      <c r="AG7" s="1107"/>
      <c r="AH7" s="1107"/>
      <c r="AI7" s="1107"/>
      <c r="AJ7" s="1108"/>
      <c r="AK7" s="1090">
        <v>1422</v>
      </c>
      <c r="AL7" s="1091"/>
      <c r="AM7" s="1091"/>
      <c r="AN7" s="1091"/>
      <c r="AO7" s="1091"/>
      <c r="AP7" s="1091">
        <v>8229</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544</v>
      </c>
      <c r="BT7" s="1095"/>
      <c r="BU7" s="1095"/>
      <c r="BV7" s="1095"/>
      <c r="BW7" s="1095"/>
      <c r="BX7" s="1095"/>
      <c r="BY7" s="1095"/>
      <c r="BZ7" s="1095"/>
      <c r="CA7" s="1095"/>
      <c r="CB7" s="1095"/>
      <c r="CC7" s="1095"/>
      <c r="CD7" s="1095"/>
      <c r="CE7" s="1095"/>
      <c r="CF7" s="1095"/>
      <c r="CG7" s="1096"/>
      <c r="CH7" s="1087">
        <v>0</v>
      </c>
      <c r="CI7" s="1088"/>
      <c r="CJ7" s="1088"/>
      <c r="CK7" s="1088"/>
      <c r="CL7" s="1089"/>
      <c r="CM7" s="1087">
        <v>339</v>
      </c>
      <c r="CN7" s="1088"/>
      <c r="CO7" s="1088"/>
      <c r="CP7" s="1088"/>
      <c r="CQ7" s="1089"/>
      <c r="CR7" s="1087">
        <v>326</v>
      </c>
      <c r="CS7" s="1088"/>
      <c r="CT7" s="1088"/>
      <c r="CU7" s="1088"/>
      <c r="CV7" s="1089"/>
      <c r="CW7" s="1087">
        <v>0</v>
      </c>
      <c r="CX7" s="1088"/>
      <c r="CY7" s="1088"/>
      <c r="CZ7" s="1088"/>
      <c r="DA7" s="1089"/>
      <c r="DB7" s="1087">
        <v>0</v>
      </c>
      <c r="DC7" s="1088"/>
      <c r="DD7" s="1088"/>
      <c r="DE7" s="1088"/>
      <c r="DF7" s="1089"/>
      <c r="DG7" s="1087">
        <v>0</v>
      </c>
      <c r="DH7" s="1088"/>
      <c r="DI7" s="1088"/>
      <c r="DJ7" s="1088"/>
      <c r="DK7" s="1089"/>
      <c r="DL7" s="1087">
        <v>0</v>
      </c>
      <c r="DM7" s="1088"/>
      <c r="DN7" s="1088"/>
      <c r="DO7" s="1088"/>
      <c r="DP7" s="1089"/>
      <c r="DQ7" s="1087">
        <v>0</v>
      </c>
      <c r="DR7" s="1088"/>
      <c r="DS7" s="1088"/>
      <c r="DT7" s="1088"/>
      <c r="DU7" s="1089"/>
      <c r="DV7" s="1114"/>
      <c r="DW7" s="1115"/>
      <c r="DX7" s="1115"/>
      <c r="DY7" s="1115"/>
      <c r="DZ7" s="1116"/>
      <c r="EA7" s="207"/>
    </row>
    <row r="8" spans="1:131" s="208" customFormat="1" ht="26.25" customHeight="1">
      <c r="A8" s="214">
        <v>2</v>
      </c>
      <c r="B8" s="1030" t="s">
        <v>365</v>
      </c>
      <c r="C8" s="1031"/>
      <c r="D8" s="1031"/>
      <c r="E8" s="1031"/>
      <c r="F8" s="1031"/>
      <c r="G8" s="1031"/>
      <c r="H8" s="1031"/>
      <c r="I8" s="1031"/>
      <c r="J8" s="1031"/>
      <c r="K8" s="1031"/>
      <c r="L8" s="1031"/>
      <c r="M8" s="1031"/>
      <c r="N8" s="1031"/>
      <c r="O8" s="1031"/>
      <c r="P8" s="1032"/>
      <c r="Q8" s="1042">
        <v>-16</v>
      </c>
      <c r="R8" s="1043"/>
      <c r="S8" s="1043"/>
      <c r="T8" s="1043"/>
      <c r="U8" s="1043"/>
      <c r="V8" s="1043">
        <v>-16</v>
      </c>
      <c r="W8" s="1043"/>
      <c r="X8" s="1043"/>
      <c r="Y8" s="1043"/>
      <c r="Z8" s="1043"/>
      <c r="AA8" s="1043">
        <v>0</v>
      </c>
      <c r="AB8" s="1043"/>
      <c r="AC8" s="1043"/>
      <c r="AD8" s="1043"/>
      <c r="AE8" s="1044"/>
      <c r="AF8" s="1036" t="s">
        <v>366</v>
      </c>
      <c r="AG8" s="1037"/>
      <c r="AH8" s="1037"/>
      <c r="AI8" s="1037"/>
      <c r="AJ8" s="1038"/>
      <c r="AK8" s="1085">
        <v>0</v>
      </c>
      <c r="AL8" s="1086"/>
      <c r="AM8" s="1086"/>
      <c r="AN8" s="1086"/>
      <c r="AO8" s="1086"/>
      <c r="AP8" s="1086">
        <v>0</v>
      </c>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t="s">
        <v>545</v>
      </c>
      <c r="BT8" s="1014"/>
      <c r="BU8" s="1014"/>
      <c r="BV8" s="1014"/>
      <c r="BW8" s="1014"/>
      <c r="BX8" s="1014"/>
      <c r="BY8" s="1014"/>
      <c r="BZ8" s="1014"/>
      <c r="CA8" s="1014"/>
      <c r="CB8" s="1014"/>
      <c r="CC8" s="1014"/>
      <c r="CD8" s="1014"/>
      <c r="CE8" s="1014"/>
      <c r="CF8" s="1014"/>
      <c r="CG8" s="1015"/>
      <c r="CH8" s="988">
        <v>68</v>
      </c>
      <c r="CI8" s="989"/>
      <c r="CJ8" s="989"/>
      <c r="CK8" s="989"/>
      <c r="CL8" s="990"/>
      <c r="CM8" s="988">
        <v>4662</v>
      </c>
      <c r="CN8" s="989"/>
      <c r="CO8" s="989"/>
      <c r="CP8" s="989"/>
      <c r="CQ8" s="990"/>
      <c r="CR8" s="988">
        <v>2</v>
      </c>
      <c r="CS8" s="989"/>
      <c r="CT8" s="989"/>
      <c r="CU8" s="989"/>
      <c r="CV8" s="990"/>
      <c r="CW8" s="988">
        <v>0</v>
      </c>
      <c r="CX8" s="989"/>
      <c r="CY8" s="989"/>
      <c r="CZ8" s="989"/>
      <c r="DA8" s="990"/>
      <c r="DB8" s="988">
        <v>0</v>
      </c>
      <c r="DC8" s="989"/>
      <c r="DD8" s="989"/>
      <c r="DE8" s="989"/>
      <c r="DF8" s="990"/>
      <c r="DG8" s="988">
        <v>0</v>
      </c>
      <c r="DH8" s="989"/>
      <c r="DI8" s="989"/>
      <c r="DJ8" s="989"/>
      <c r="DK8" s="990"/>
      <c r="DL8" s="988">
        <v>0</v>
      </c>
      <c r="DM8" s="989"/>
      <c r="DN8" s="989"/>
      <c r="DO8" s="989"/>
      <c r="DP8" s="990"/>
      <c r="DQ8" s="988">
        <v>0</v>
      </c>
      <c r="DR8" s="989"/>
      <c r="DS8" s="989"/>
      <c r="DT8" s="989"/>
      <c r="DU8" s="990"/>
      <c r="DV8" s="991"/>
      <c r="DW8" s="992"/>
      <c r="DX8" s="992"/>
      <c r="DY8" s="992"/>
      <c r="DZ8" s="993"/>
      <c r="EA8" s="207"/>
    </row>
    <row r="9" spans="1:131" s="208" customFormat="1" ht="26.25" customHeight="1">
      <c r="A9" s="214">
        <v>3</v>
      </c>
      <c r="B9" s="1030"/>
      <c r="C9" s="1031"/>
      <c r="D9" s="1031"/>
      <c r="E9" s="1031"/>
      <c r="F9" s="1031"/>
      <c r="G9" s="1031"/>
      <c r="H9" s="1031"/>
      <c r="I9" s="1031"/>
      <c r="J9" s="1031"/>
      <c r="K9" s="1031"/>
      <c r="L9" s="1031"/>
      <c r="M9" s="1031"/>
      <c r="N9" s="1031"/>
      <c r="O9" s="1031"/>
      <c r="P9" s="1032"/>
      <c r="Q9" s="1042"/>
      <c r="R9" s="1043"/>
      <c r="S9" s="1043"/>
      <c r="T9" s="1043"/>
      <c r="U9" s="1043"/>
      <c r="V9" s="1043"/>
      <c r="W9" s="1043"/>
      <c r="X9" s="1043"/>
      <c r="Y9" s="1043"/>
      <c r="Z9" s="1043"/>
      <c r="AA9" s="1043"/>
      <c r="AB9" s="1043"/>
      <c r="AC9" s="1043"/>
      <c r="AD9" s="1043"/>
      <c r="AE9" s="1044"/>
      <c r="AF9" s="1036"/>
      <c r="AG9" s="1037"/>
      <c r="AH9" s="1037"/>
      <c r="AI9" s="1037"/>
      <c r="AJ9" s="1038"/>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t="s">
        <v>546</v>
      </c>
      <c r="BT9" s="1014"/>
      <c r="BU9" s="1014"/>
      <c r="BV9" s="1014"/>
      <c r="BW9" s="1014"/>
      <c r="BX9" s="1014"/>
      <c r="BY9" s="1014"/>
      <c r="BZ9" s="1014"/>
      <c r="CA9" s="1014"/>
      <c r="CB9" s="1014"/>
      <c r="CC9" s="1014"/>
      <c r="CD9" s="1014"/>
      <c r="CE9" s="1014"/>
      <c r="CF9" s="1014"/>
      <c r="CG9" s="1015"/>
      <c r="CH9" s="988">
        <v>0</v>
      </c>
      <c r="CI9" s="989"/>
      <c r="CJ9" s="989"/>
      <c r="CK9" s="989"/>
      <c r="CL9" s="990"/>
      <c r="CM9" s="988">
        <v>111</v>
      </c>
      <c r="CN9" s="989"/>
      <c r="CO9" s="989"/>
      <c r="CP9" s="989"/>
      <c r="CQ9" s="990"/>
      <c r="CR9" s="988">
        <v>1</v>
      </c>
      <c r="CS9" s="989"/>
      <c r="CT9" s="989"/>
      <c r="CU9" s="989"/>
      <c r="CV9" s="990"/>
      <c r="CW9" s="988">
        <v>13</v>
      </c>
      <c r="CX9" s="989"/>
      <c r="CY9" s="989"/>
      <c r="CZ9" s="989"/>
      <c r="DA9" s="990"/>
      <c r="DB9" s="988">
        <v>0</v>
      </c>
      <c r="DC9" s="989"/>
      <c r="DD9" s="989"/>
      <c r="DE9" s="989"/>
      <c r="DF9" s="990"/>
      <c r="DG9" s="988">
        <v>0</v>
      </c>
      <c r="DH9" s="989"/>
      <c r="DI9" s="989"/>
      <c r="DJ9" s="989"/>
      <c r="DK9" s="990"/>
      <c r="DL9" s="988">
        <v>0</v>
      </c>
      <c r="DM9" s="989"/>
      <c r="DN9" s="989"/>
      <c r="DO9" s="989"/>
      <c r="DP9" s="990"/>
      <c r="DQ9" s="988">
        <v>0</v>
      </c>
      <c r="DR9" s="989"/>
      <c r="DS9" s="989"/>
      <c r="DT9" s="989"/>
      <c r="DU9" s="990"/>
      <c r="DV9" s="991"/>
      <c r="DW9" s="992"/>
      <c r="DX9" s="992"/>
      <c r="DY9" s="992"/>
      <c r="DZ9" s="993"/>
      <c r="EA9" s="207"/>
    </row>
    <row r="10" spans="1:131" s="208" customFormat="1" ht="26.25" customHeight="1">
      <c r="A10" s="214">
        <v>4</v>
      </c>
      <c r="B10" s="1030"/>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c r="AG10" s="1037"/>
      <c r="AH10" s="1037"/>
      <c r="AI10" s="1037"/>
      <c r="AJ10" s="1038"/>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t="s">
        <v>547</v>
      </c>
      <c r="BT10" s="1014"/>
      <c r="BU10" s="1014"/>
      <c r="BV10" s="1014"/>
      <c r="BW10" s="1014"/>
      <c r="BX10" s="1014"/>
      <c r="BY10" s="1014"/>
      <c r="BZ10" s="1014"/>
      <c r="CA10" s="1014"/>
      <c r="CB10" s="1014"/>
      <c r="CC10" s="1014"/>
      <c r="CD10" s="1014"/>
      <c r="CE10" s="1014"/>
      <c r="CF10" s="1014"/>
      <c r="CG10" s="1015"/>
      <c r="CH10" s="988">
        <v>0</v>
      </c>
      <c r="CI10" s="989"/>
      <c r="CJ10" s="989"/>
      <c r="CK10" s="989"/>
      <c r="CL10" s="990"/>
      <c r="CM10" s="988">
        <v>38</v>
      </c>
      <c r="CN10" s="989"/>
      <c r="CO10" s="989"/>
      <c r="CP10" s="989"/>
      <c r="CQ10" s="990"/>
      <c r="CR10" s="988">
        <v>2</v>
      </c>
      <c r="CS10" s="989"/>
      <c r="CT10" s="989"/>
      <c r="CU10" s="989"/>
      <c r="CV10" s="990"/>
      <c r="CW10" s="988">
        <v>0</v>
      </c>
      <c r="CX10" s="989"/>
      <c r="CY10" s="989"/>
      <c r="CZ10" s="989"/>
      <c r="DA10" s="990"/>
      <c r="DB10" s="988">
        <v>0</v>
      </c>
      <c r="DC10" s="989"/>
      <c r="DD10" s="989"/>
      <c r="DE10" s="989"/>
      <c r="DF10" s="990"/>
      <c r="DG10" s="988">
        <v>0</v>
      </c>
      <c r="DH10" s="989"/>
      <c r="DI10" s="989"/>
      <c r="DJ10" s="989"/>
      <c r="DK10" s="990"/>
      <c r="DL10" s="988">
        <v>0</v>
      </c>
      <c r="DM10" s="989"/>
      <c r="DN10" s="989"/>
      <c r="DO10" s="989"/>
      <c r="DP10" s="990"/>
      <c r="DQ10" s="988">
        <v>0</v>
      </c>
      <c r="DR10" s="989"/>
      <c r="DS10" s="989"/>
      <c r="DT10" s="989"/>
      <c r="DU10" s="990"/>
      <c r="DV10" s="991"/>
      <c r="DW10" s="992"/>
      <c r="DX10" s="992"/>
      <c r="DY10" s="992"/>
      <c r="DZ10" s="993"/>
      <c r="EA10" s="207"/>
    </row>
    <row r="11" spans="1:131" s="208" customFormat="1" ht="26.25" customHeight="1">
      <c r="A11" s="214">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c r="A12" s="214">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c r="A13" s="214">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c r="A14" s="214">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c r="A15" s="214">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c r="A16" s="214">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c r="A17" s="214">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c r="A18" s="214">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c r="A19" s="214">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c r="A20" s="214">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c r="A21" s="214">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c r="A22" s="214">
        <v>16</v>
      </c>
      <c r="B22" s="1030"/>
      <c r="C22" s="1031"/>
      <c r="D22" s="1031"/>
      <c r="E22" s="1031"/>
      <c r="F22" s="1031"/>
      <c r="G22" s="1031"/>
      <c r="H22" s="1031"/>
      <c r="I22" s="1031"/>
      <c r="J22" s="1031"/>
      <c r="K22" s="1031"/>
      <c r="L22" s="1031"/>
      <c r="M22" s="1031"/>
      <c r="N22" s="1031"/>
      <c r="O22" s="1031"/>
      <c r="P22" s="1032"/>
      <c r="Q22" s="1080"/>
      <c r="R22" s="1081"/>
      <c r="S22" s="1081"/>
      <c r="T22" s="1081"/>
      <c r="U22" s="1081"/>
      <c r="V22" s="1081"/>
      <c r="W22" s="1081"/>
      <c r="X22" s="1081"/>
      <c r="Y22" s="1081"/>
      <c r="Z22" s="1081"/>
      <c r="AA22" s="1081"/>
      <c r="AB22" s="1081"/>
      <c r="AC22" s="1081"/>
      <c r="AD22" s="1081"/>
      <c r="AE22" s="1082"/>
      <c r="AF22" s="1036"/>
      <c r="AG22" s="1037"/>
      <c r="AH22" s="1037"/>
      <c r="AI22" s="1037"/>
      <c r="AJ22" s="1038"/>
      <c r="AK22" s="1076"/>
      <c r="AL22" s="1077"/>
      <c r="AM22" s="1077"/>
      <c r="AN22" s="1077"/>
      <c r="AO22" s="1077"/>
      <c r="AP22" s="1077"/>
      <c r="AQ22" s="1077"/>
      <c r="AR22" s="1077"/>
      <c r="AS22" s="1077"/>
      <c r="AT22" s="1077"/>
      <c r="AU22" s="1078"/>
      <c r="AV22" s="1078"/>
      <c r="AW22" s="1078"/>
      <c r="AX22" s="1078"/>
      <c r="AY22" s="1079"/>
      <c r="AZ22" s="1028" t="s">
        <v>367</v>
      </c>
      <c r="BA22" s="1028"/>
      <c r="BB22" s="1028"/>
      <c r="BC22" s="1028"/>
      <c r="BD22" s="1029"/>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c r="A23" s="217" t="s">
        <v>368</v>
      </c>
      <c r="B23" s="943" t="s">
        <v>369</v>
      </c>
      <c r="C23" s="944"/>
      <c r="D23" s="944"/>
      <c r="E23" s="944"/>
      <c r="F23" s="944"/>
      <c r="G23" s="944"/>
      <c r="H23" s="944"/>
      <c r="I23" s="944"/>
      <c r="J23" s="944"/>
      <c r="K23" s="944"/>
      <c r="L23" s="944"/>
      <c r="M23" s="944"/>
      <c r="N23" s="944"/>
      <c r="O23" s="944"/>
      <c r="P23" s="945"/>
      <c r="Q23" s="1067">
        <v>11496</v>
      </c>
      <c r="R23" s="1068"/>
      <c r="S23" s="1068"/>
      <c r="T23" s="1068"/>
      <c r="U23" s="1068"/>
      <c r="V23" s="1068">
        <v>10576</v>
      </c>
      <c r="W23" s="1068"/>
      <c r="X23" s="1068"/>
      <c r="Y23" s="1068"/>
      <c r="Z23" s="1068"/>
      <c r="AA23" s="1068">
        <v>920</v>
      </c>
      <c r="AB23" s="1068"/>
      <c r="AC23" s="1068"/>
      <c r="AD23" s="1068"/>
      <c r="AE23" s="1069"/>
      <c r="AF23" s="1070">
        <v>675</v>
      </c>
      <c r="AG23" s="1068"/>
      <c r="AH23" s="1068"/>
      <c r="AI23" s="1068"/>
      <c r="AJ23" s="1071"/>
      <c r="AK23" s="1072"/>
      <c r="AL23" s="1073"/>
      <c r="AM23" s="1073"/>
      <c r="AN23" s="1073"/>
      <c r="AO23" s="1073"/>
      <c r="AP23" s="1068">
        <v>8229</v>
      </c>
      <c r="AQ23" s="1068"/>
      <c r="AR23" s="1068"/>
      <c r="AS23" s="1068"/>
      <c r="AT23" s="1068"/>
      <c r="AU23" s="1074"/>
      <c r="AV23" s="1074"/>
      <c r="AW23" s="1074"/>
      <c r="AX23" s="1074"/>
      <c r="AY23" s="1075"/>
      <c r="AZ23" s="1064" t="s">
        <v>111</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c r="A24" s="1063" t="s">
        <v>370</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c r="A25" s="1062" t="s">
        <v>371</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c r="A26" s="994" t="s">
        <v>347</v>
      </c>
      <c r="B26" s="995"/>
      <c r="C26" s="995"/>
      <c r="D26" s="995"/>
      <c r="E26" s="995"/>
      <c r="F26" s="995"/>
      <c r="G26" s="995"/>
      <c r="H26" s="995"/>
      <c r="I26" s="995"/>
      <c r="J26" s="995"/>
      <c r="K26" s="995"/>
      <c r="L26" s="995"/>
      <c r="M26" s="995"/>
      <c r="N26" s="995"/>
      <c r="O26" s="995"/>
      <c r="P26" s="996"/>
      <c r="Q26" s="1000" t="s">
        <v>372</v>
      </c>
      <c r="R26" s="1001"/>
      <c r="S26" s="1001"/>
      <c r="T26" s="1001"/>
      <c r="U26" s="1002"/>
      <c r="V26" s="1000" t="s">
        <v>373</v>
      </c>
      <c r="W26" s="1001"/>
      <c r="X26" s="1001"/>
      <c r="Y26" s="1001"/>
      <c r="Z26" s="1002"/>
      <c r="AA26" s="1000" t="s">
        <v>374</v>
      </c>
      <c r="AB26" s="1001"/>
      <c r="AC26" s="1001"/>
      <c r="AD26" s="1001"/>
      <c r="AE26" s="1001"/>
      <c r="AF26" s="1058" t="s">
        <v>375</v>
      </c>
      <c r="AG26" s="1007"/>
      <c r="AH26" s="1007"/>
      <c r="AI26" s="1007"/>
      <c r="AJ26" s="1059"/>
      <c r="AK26" s="1001" t="s">
        <v>376</v>
      </c>
      <c r="AL26" s="1001"/>
      <c r="AM26" s="1001"/>
      <c r="AN26" s="1001"/>
      <c r="AO26" s="1002"/>
      <c r="AP26" s="1000" t="s">
        <v>377</v>
      </c>
      <c r="AQ26" s="1001"/>
      <c r="AR26" s="1001"/>
      <c r="AS26" s="1001"/>
      <c r="AT26" s="1002"/>
      <c r="AU26" s="1000" t="s">
        <v>378</v>
      </c>
      <c r="AV26" s="1001"/>
      <c r="AW26" s="1001"/>
      <c r="AX26" s="1001"/>
      <c r="AY26" s="1002"/>
      <c r="AZ26" s="1000" t="s">
        <v>379</v>
      </c>
      <c r="BA26" s="1001"/>
      <c r="BB26" s="1001"/>
      <c r="BC26" s="1001"/>
      <c r="BD26" s="1002"/>
      <c r="BE26" s="1000" t="s">
        <v>354</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c r="A28" s="219">
        <v>1</v>
      </c>
      <c r="B28" s="1049" t="s">
        <v>380</v>
      </c>
      <c r="C28" s="1050"/>
      <c r="D28" s="1050"/>
      <c r="E28" s="1050"/>
      <c r="F28" s="1050"/>
      <c r="G28" s="1050"/>
      <c r="H28" s="1050"/>
      <c r="I28" s="1050"/>
      <c r="J28" s="1050"/>
      <c r="K28" s="1050"/>
      <c r="L28" s="1050"/>
      <c r="M28" s="1050"/>
      <c r="N28" s="1050"/>
      <c r="O28" s="1050"/>
      <c r="P28" s="1051"/>
      <c r="Q28" s="1052">
        <v>5756</v>
      </c>
      <c r="R28" s="1053"/>
      <c r="S28" s="1053"/>
      <c r="T28" s="1053"/>
      <c r="U28" s="1053"/>
      <c r="V28" s="1053">
        <v>5039</v>
      </c>
      <c r="W28" s="1053"/>
      <c r="X28" s="1053"/>
      <c r="Y28" s="1053"/>
      <c r="Z28" s="1053"/>
      <c r="AA28" s="1053">
        <v>717</v>
      </c>
      <c r="AB28" s="1053"/>
      <c r="AC28" s="1053"/>
      <c r="AD28" s="1053"/>
      <c r="AE28" s="1054"/>
      <c r="AF28" s="1055">
        <v>717</v>
      </c>
      <c r="AG28" s="1053"/>
      <c r="AH28" s="1053"/>
      <c r="AI28" s="1053"/>
      <c r="AJ28" s="1056"/>
      <c r="AK28" s="1057">
        <v>918</v>
      </c>
      <c r="AL28" s="1045"/>
      <c r="AM28" s="1045"/>
      <c r="AN28" s="1045"/>
      <c r="AO28" s="1045"/>
      <c r="AP28" s="1045">
        <v>0</v>
      </c>
      <c r="AQ28" s="1045"/>
      <c r="AR28" s="1045"/>
      <c r="AS28" s="1045"/>
      <c r="AT28" s="1045"/>
      <c r="AU28" s="1045">
        <v>0</v>
      </c>
      <c r="AV28" s="1045"/>
      <c r="AW28" s="1045"/>
      <c r="AX28" s="1045"/>
      <c r="AY28" s="1045"/>
      <c r="AZ28" s="1046"/>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c r="A29" s="219">
        <v>2</v>
      </c>
      <c r="B29" s="1030" t="s">
        <v>381</v>
      </c>
      <c r="C29" s="1031"/>
      <c r="D29" s="1031"/>
      <c r="E29" s="1031"/>
      <c r="F29" s="1031"/>
      <c r="G29" s="1031"/>
      <c r="H29" s="1031"/>
      <c r="I29" s="1031"/>
      <c r="J29" s="1031"/>
      <c r="K29" s="1031"/>
      <c r="L29" s="1031"/>
      <c r="M29" s="1031"/>
      <c r="N29" s="1031"/>
      <c r="O29" s="1031"/>
      <c r="P29" s="1032"/>
      <c r="Q29" s="1042">
        <v>2206</v>
      </c>
      <c r="R29" s="1043"/>
      <c r="S29" s="1043"/>
      <c r="T29" s="1043"/>
      <c r="U29" s="1043"/>
      <c r="V29" s="1043">
        <v>2095</v>
      </c>
      <c r="W29" s="1043"/>
      <c r="X29" s="1043"/>
      <c r="Y29" s="1043"/>
      <c r="Z29" s="1043"/>
      <c r="AA29" s="1043">
        <v>111</v>
      </c>
      <c r="AB29" s="1043"/>
      <c r="AC29" s="1043"/>
      <c r="AD29" s="1043"/>
      <c r="AE29" s="1044"/>
      <c r="AF29" s="1036">
        <v>111</v>
      </c>
      <c r="AG29" s="1037"/>
      <c r="AH29" s="1037"/>
      <c r="AI29" s="1037"/>
      <c r="AJ29" s="1038"/>
      <c r="AK29" s="979">
        <v>356</v>
      </c>
      <c r="AL29" s="970"/>
      <c r="AM29" s="970"/>
      <c r="AN29" s="970"/>
      <c r="AO29" s="970"/>
      <c r="AP29" s="970">
        <v>0</v>
      </c>
      <c r="AQ29" s="970"/>
      <c r="AR29" s="970"/>
      <c r="AS29" s="970"/>
      <c r="AT29" s="970"/>
      <c r="AU29" s="970">
        <v>0</v>
      </c>
      <c r="AV29" s="970"/>
      <c r="AW29" s="970"/>
      <c r="AX29" s="970"/>
      <c r="AY29" s="970"/>
      <c r="AZ29" s="1041"/>
      <c r="BA29" s="1041"/>
      <c r="BB29" s="1041"/>
      <c r="BC29" s="1041"/>
      <c r="BD29" s="1041"/>
      <c r="BE29" s="1025"/>
      <c r="BF29" s="1025"/>
      <c r="BG29" s="1025"/>
      <c r="BH29" s="1025"/>
      <c r="BI29" s="1026"/>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c r="A30" s="219">
        <v>3</v>
      </c>
      <c r="B30" s="1030" t="s">
        <v>382</v>
      </c>
      <c r="C30" s="1031"/>
      <c r="D30" s="1031"/>
      <c r="E30" s="1031"/>
      <c r="F30" s="1031"/>
      <c r="G30" s="1031"/>
      <c r="H30" s="1031"/>
      <c r="I30" s="1031"/>
      <c r="J30" s="1031"/>
      <c r="K30" s="1031"/>
      <c r="L30" s="1031"/>
      <c r="M30" s="1031"/>
      <c r="N30" s="1031"/>
      <c r="O30" s="1031"/>
      <c r="P30" s="1032"/>
      <c r="Q30" s="1042">
        <v>397</v>
      </c>
      <c r="R30" s="1043"/>
      <c r="S30" s="1043"/>
      <c r="T30" s="1043"/>
      <c r="U30" s="1043"/>
      <c r="V30" s="1043">
        <v>383</v>
      </c>
      <c r="W30" s="1043"/>
      <c r="X30" s="1043"/>
      <c r="Y30" s="1043"/>
      <c r="Z30" s="1043"/>
      <c r="AA30" s="1043">
        <v>14</v>
      </c>
      <c r="AB30" s="1043"/>
      <c r="AC30" s="1043"/>
      <c r="AD30" s="1043"/>
      <c r="AE30" s="1044"/>
      <c r="AF30" s="1036">
        <v>14</v>
      </c>
      <c r="AG30" s="1037"/>
      <c r="AH30" s="1037"/>
      <c r="AI30" s="1037"/>
      <c r="AJ30" s="1038"/>
      <c r="AK30" s="979">
        <v>66</v>
      </c>
      <c r="AL30" s="970"/>
      <c r="AM30" s="970"/>
      <c r="AN30" s="970"/>
      <c r="AO30" s="970"/>
      <c r="AP30" s="970">
        <v>0</v>
      </c>
      <c r="AQ30" s="970"/>
      <c r="AR30" s="970"/>
      <c r="AS30" s="970"/>
      <c r="AT30" s="970"/>
      <c r="AU30" s="970">
        <v>0</v>
      </c>
      <c r="AV30" s="970"/>
      <c r="AW30" s="970"/>
      <c r="AX30" s="970"/>
      <c r="AY30" s="970"/>
      <c r="AZ30" s="1041"/>
      <c r="BA30" s="1041"/>
      <c r="BB30" s="1041"/>
      <c r="BC30" s="1041"/>
      <c r="BD30" s="1041"/>
      <c r="BE30" s="1025"/>
      <c r="BF30" s="1025"/>
      <c r="BG30" s="1025"/>
      <c r="BH30" s="1025"/>
      <c r="BI30" s="1026"/>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c r="A31" s="219">
        <v>4</v>
      </c>
      <c r="B31" s="1030" t="s">
        <v>383</v>
      </c>
      <c r="C31" s="1031"/>
      <c r="D31" s="1031"/>
      <c r="E31" s="1031"/>
      <c r="F31" s="1031"/>
      <c r="G31" s="1031"/>
      <c r="H31" s="1031"/>
      <c r="I31" s="1031"/>
      <c r="J31" s="1031"/>
      <c r="K31" s="1031"/>
      <c r="L31" s="1031"/>
      <c r="M31" s="1031"/>
      <c r="N31" s="1031"/>
      <c r="O31" s="1031"/>
      <c r="P31" s="1032"/>
      <c r="Q31" s="1042">
        <v>619</v>
      </c>
      <c r="R31" s="1043"/>
      <c r="S31" s="1043"/>
      <c r="T31" s="1043"/>
      <c r="U31" s="1043"/>
      <c r="V31" s="1043">
        <v>526</v>
      </c>
      <c r="W31" s="1043"/>
      <c r="X31" s="1043"/>
      <c r="Y31" s="1043"/>
      <c r="Z31" s="1043"/>
      <c r="AA31" s="1043">
        <v>93</v>
      </c>
      <c r="AB31" s="1043"/>
      <c r="AC31" s="1043"/>
      <c r="AD31" s="1043"/>
      <c r="AE31" s="1044"/>
      <c r="AF31" s="1036">
        <v>1395</v>
      </c>
      <c r="AG31" s="1037"/>
      <c r="AH31" s="1037"/>
      <c r="AI31" s="1037"/>
      <c r="AJ31" s="1038"/>
      <c r="AK31" s="979">
        <v>8</v>
      </c>
      <c r="AL31" s="970"/>
      <c r="AM31" s="970"/>
      <c r="AN31" s="970"/>
      <c r="AO31" s="970"/>
      <c r="AP31" s="970">
        <v>1170</v>
      </c>
      <c r="AQ31" s="970"/>
      <c r="AR31" s="970"/>
      <c r="AS31" s="970"/>
      <c r="AT31" s="970"/>
      <c r="AU31" s="970">
        <v>9</v>
      </c>
      <c r="AV31" s="970"/>
      <c r="AW31" s="970"/>
      <c r="AX31" s="970"/>
      <c r="AY31" s="970"/>
      <c r="AZ31" s="1041"/>
      <c r="BA31" s="1041"/>
      <c r="BB31" s="1041"/>
      <c r="BC31" s="1041"/>
      <c r="BD31" s="1041"/>
      <c r="BE31" s="1025" t="s">
        <v>384</v>
      </c>
      <c r="BF31" s="1025"/>
      <c r="BG31" s="1025"/>
      <c r="BH31" s="1025"/>
      <c r="BI31" s="1026"/>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c r="A32" s="219">
        <v>5</v>
      </c>
      <c r="B32" s="1030" t="s">
        <v>385</v>
      </c>
      <c r="C32" s="1031"/>
      <c r="D32" s="1031"/>
      <c r="E32" s="1031"/>
      <c r="F32" s="1031"/>
      <c r="G32" s="1031"/>
      <c r="H32" s="1031"/>
      <c r="I32" s="1031"/>
      <c r="J32" s="1031"/>
      <c r="K32" s="1031"/>
      <c r="L32" s="1031"/>
      <c r="M32" s="1031"/>
      <c r="N32" s="1031"/>
      <c r="O32" s="1031"/>
      <c r="P32" s="1032"/>
      <c r="Q32" s="1042">
        <v>1044</v>
      </c>
      <c r="R32" s="1043"/>
      <c r="S32" s="1043"/>
      <c r="T32" s="1043"/>
      <c r="U32" s="1043"/>
      <c r="V32" s="1043">
        <v>1044</v>
      </c>
      <c r="W32" s="1043"/>
      <c r="X32" s="1043"/>
      <c r="Y32" s="1043"/>
      <c r="Z32" s="1043"/>
      <c r="AA32" s="1043">
        <v>0</v>
      </c>
      <c r="AB32" s="1043"/>
      <c r="AC32" s="1043"/>
      <c r="AD32" s="1043"/>
      <c r="AE32" s="1044"/>
      <c r="AF32" s="1036" t="s">
        <v>111</v>
      </c>
      <c r="AG32" s="1037"/>
      <c r="AH32" s="1037"/>
      <c r="AI32" s="1037"/>
      <c r="AJ32" s="1038"/>
      <c r="AK32" s="979">
        <v>530</v>
      </c>
      <c r="AL32" s="970"/>
      <c r="AM32" s="970"/>
      <c r="AN32" s="970"/>
      <c r="AO32" s="970"/>
      <c r="AP32" s="970">
        <v>6671</v>
      </c>
      <c r="AQ32" s="970"/>
      <c r="AR32" s="970"/>
      <c r="AS32" s="970"/>
      <c r="AT32" s="970"/>
      <c r="AU32" s="970">
        <v>4617</v>
      </c>
      <c r="AV32" s="970"/>
      <c r="AW32" s="970"/>
      <c r="AX32" s="970"/>
      <c r="AY32" s="970"/>
      <c r="AZ32" s="1041"/>
      <c r="BA32" s="1041"/>
      <c r="BB32" s="1041"/>
      <c r="BC32" s="1041"/>
      <c r="BD32" s="1041"/>
      <c r="BE32" s="1025" t="s">
        <v>386</v>
      </c>
      <c r="BF32" s="1025"/>
      <c r="BG32" s="1025"/>
      <c r="BH32" s="1025"/>
      <c r="BI32" s="1026"/>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c r="A33" s="219">
        <v>6</v>
      </c>
      <c r="B33" s="1030"/>
      <c r="C33" s="1031"/>
      <c r="D33" s="1031"/>
      <c r="E33" s="1031"/>
      <c r="F33" s="1031"/>
      <c r="G33" s="1031"/>
      <c r="H33" s="1031"/>
      <c r="I33" s="1031"/>
      <c r="J33" s="1031"/>
      <c r="K33" s="1031"/>
      <c r="L33" s="1031"/>
      <c r="M33" s="1031"/>
      <c r="N33" s="1031"/>
      <c r="O33" s="1031"/>
      <c r="P33" s="1032"/>
      <c r="Q33" s="1042"/>
      <c r="R33" s="1043"/>
      <c r="S33" s="1043"/>
      <c r="T33" s="1043"/>
      <c r="U33" s="1043"/>
      <c r="V33" s="1043"/>
      <c r="W33" s="1043"/>
      <c r="X33" s="1043"/>
      <c r="Y33" s="1043"/>
      <c r="Z33" s="1043"/>
      <c r="AA33" s="1043"/>
      <c r="AB33" s="1043"/>
      <c r="AC33" s="1043"/>
      <c r="AD33" s="1043"/>
      <c r="AE33" s="1044"/>
      <c r="AF33" s="1036"/>
      <c r="AG33" s="1037"/>
      <c r="AH33" s="1037"/>
      <c r="AI33" s="1037"/>
      <c r="AJ33" s="1038"/>
      <c r="AK33" s="979"/>
      <c r="AL33" s="970"/>
      <c r="AM33" s="970"/>
      <c r="AN33" s="970"/>
      <c r="AO33" s="970"/>
      <c r="AP33" s="970"/>
      <c r="AQ33" s="970"/>
      <c r="AR33" s="970"/>
      <c r="AS33" s="970"/>
      <c r="AT33" s="970"/>
      <c r="AU33" s="970"/>
      <c r="AV33" s="970"/>
      <c r="AW33" s="970"/>
      <c r="AX33" s="970"/>
      <c r="AY33" s="970"/>
      <c r="AZ33" s="1041"/>
      <c r="BA33" s="1041"/>
      <c r="BB33" s="1041"/>
      <c r="BC33" s="1041"/>
      <c r="BD33" s="1041"/>
      <c r="BE33" s="1025"/>
      <c r="BF33" s="1025"/>
      <c r="BG33" s="1025"/>
      <c r="BH33" s="1025"/>
      <c r="BI33" s="1026"/>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c r="A34" s="219">
        <v>7</v>
      </c>
      <c r="B34" s="1030"/>
      <c r="C34" s="1031"/>
      <c r="D34" s="1031"/>
      <c r="E34" s="1031"/>
      <c r="F34" s="1031"/>
      <c r="G34" s="1031"/>
      <c r="H34" s="1031"/>
      <c r="I34" s="1031"/>
      <c r="J34" s="1031"/>
      <c r="K34" s="1031"/>
      <c r="L34" s="1031"/>
      <c r="M34" s="1031"/>
      <c r="N34" s="1031"/>
      <c r="O34" s="1031"/>
      <c r="P34" s="1032"/>
      <c r="Q34" s="1042"/>
      <c r="R34" s="1043"/>
      <c r="S34" s="1043"/>
      <c r="T34" s="1043"/>
      <c r="U34" s="1043"/>
      <c r="V34" s="1043"/>
      <c r="W34" s="1043"/>
      <c r="X34" s="1043"/>
      <c r="Y34" s="1043"/>
      <c r="Z34" s="1043"/>
      <c r="AA34" s="1043"/>
      <c r="AB34" s="1043"/>
      <c r="AC34" s="1043"/>
      <c r="AD34" s="1043"/>
      <c r="AE34" s="1044"/>
      <c r="AF34" s="1036"/>
      <c r="AG34" s="1037"/>
      <c r="AH34" s="1037"/>
      <c r="AI34" s="1037"/>
      <c r="AJ34" s="1038"/>
      <c r="AK34" s="979"/>
      <c r="AL34" s="970"/>
      <c r="AM34" s="970"/>
      <c r="AN34" s="970"/>
      <c r="AO34" s="970"/>
      <c r="AP34" s="970"/>
      <c r="AQ34" s="970"/>
      <c r="AR34" s="970"/>
      <c r="AS34" s="970"/>
      <c r="AT34" s="970"/>
      <c r="AU34" s="970"/>
      <c r="AV34" s="970"/>
      <c r="AW34" s="970"/>
      <c r="AX34" s="970"/>
      <c r="AY34" s="970"/>
      <c r="AZ34" s="1041"/>
      <c r="BA34" s="1041"/>
      <c r="BB34" s="1041"/>
      <c r="BC34" s="1041"/>
      <c r="BD34" s="1041"/>
      <c r="BE34" s="1025"/>
      <c r="BF34" s="1025"/>
      <c r="BG34" s="1025"/>
      <c r="BH34" s="1025"/>
      <c r="BI34" s="1026"/>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c r="A35" s="219">
        <v>8</v>
      </c>
      <c r="B35" s="1030"/>
      <c r="C35" s="1031"/>
      <c r="D35" s="1031"/>
      <c r="E35" s="1031"/>
      <c r="F35" s="1031"/>
      <c r="G35" s="1031"/>
      <c r="H35" s="1031"/>
      <c r="I35" s="1031"/>
      <c r="J35" s="1031"/>
      <c r="K35" s="1031"/>
      <c r="L35" s="1031"/>
      <c r="M35" s="1031"/>
      <c r="N35" s="1031"/>
      <c r="O35" s="1031"/>
      <c r="P35" s="1032"/>
      <c r="Q35" s="1042"/>
      <c r="R35" s="1043"/>
      <c r="S35" s="1043"/>
      <c r="T35" s="1043"/>
      <c r="U35" s="1043"/>
      <c r="V35" s="1043"/>
      <c r="W35" s="1043"/>
      <c r="X35" s="1043"/>
      <c r="Y35" s="1043"/>
      <c r="Z35" s="1043"/>
      <c r="AA35" s="1043"/>
      <c r="AB35" s="1043"/>
      <c r="AC35" s="1043"/>
      <c r="AD35" s="1043"/>
      <c r="AE35" s="1044"/>
      <c r="AF35" s="1036"/>
      <c r="AG35" s="1037"/>
      <c r="AH35" s="1037"/>
      <c r="AI35" s="1037"/>
      <c r="AJ35" s="1038"/>
      <c r="AK35" s="979"/>
      <c r="AL35" s="970"/>
      <c r="AM35" s="970"/>
      <c r="AN35" s="970"/>
      <c r="AO35" s="970"/>
      <c r="AP35" s="970"/>
      <c r="AQ35" s="970"/>
      <c r="AR35" s="970"/>
      <c r="AS35" s="970"/>
      <c r="AT35" s="970"/>
      <c r="AU35" s="970"/>
      <c r="AV35" s="970"/>
      <c r="AW35" s="970"/>
      <c r="AX35" s="970"/>
      <c r="AY35" s="970"/>
      <c r="AZ35" s="1041"/>
      <c r="BA35" s="1041"/>
      <c r="BB35" s="1041"/>
      <c r="BC35" s="1041"/>
      <c r="BD35" s="1041"/>
      <c r="BE35" s="1025"/>
      <c r="BF35" s="1025"/>
      <c r="BG35" s="1025"/>
      <c r="BH35" s="1025"/>
      <c r="BI35" s="1026"/>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c r="A36" s="219">
        <v>9</v>
      </c>
      <c r="B36" s="1030"/>
      <c r="C36" s="1031"/>
      <c r="D36" s="1031"/>
      <c r="E36" s="1031"/>
      <c r="F36" s="1031"/>
      <c r="G36" s="1031"/>
      <c r="H36" s="1031"/>
      <c r="I36" s="1031"/>
      <c r="J36" s="1031"/>
      <c r="K36" s="1031"/>
      <c r="L36" s="1031"/>
      <c r="M36" s="1031"/>
      <c r="N36" s="1031"/>
      <c r="O36" s="1031"/>
      <c r="P36" s="1032"/>
      <c r="Q36" s="1042"/>
      <c r="R36" s="1043"/>
      <c r="S36" s="1043"/>
      <c r="T36" s="1043"/>
      <c r="U36" s="1043"/>
      <c r="V36" s="1043"/>
      <c r="W36" s="1043"/>
      <c r="X36" s="1043"/>
      <c r="Y36" s="1043"/>
      <c r="Z36" s="1043"/>
      <c r="AA36" s="1043"/>
      <c r="AB36" s="1043"/>
      <c r="AC36" s="1043"/>
      <c r="AD36" s="1043"/>
      <c r="AE36" s="1044"/>
      <c r="AF36" s="1036"/>
      <c r="AG36" s="1037"/>
      <c r="AH36" s="1037"/>
      <c r="AI36" s="1037"/>
      <c r="AJ36" s="1038"/>
      <c r="AK36" s="979"/>
      <c r="AL36" s="970"/>
      <c r="AM36" s="970"/>
      <c r="AN36" s="970"/>
      <c r="AO36" s="970"/>
      <c r="AP36" s="970"/>
      <c r="AQ36" s="970"/>
      <c r="AR36" s="970"/>
      <c r="AS36" s="970"/>
      <c r="AT36" s="970"/>
      <c r="AU36" s="970"/>
      <c r="AV36" s="970"/>
      <c r="AW36" s="970"/>
      <c r="AX36" s="970"/>
      <c r="AY36" s="970"/>
      <c r="AZ36" s="1041"/>
      <c r="BA36" s="1041"/>
      <c r="BB36" s="1041"/>
      <c r="BC36" s="1041"/>
      <c r="BD36" s="1041"/>
      <c r="BE36" s="1025"/>
      <c r="BF36" s="1025"/>
      <c r="BG36" s="1025"/>
      <c r="BH36" s="1025"/>
      <c r="BI36" s="1026"/>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c r="A37" s="219">
        <v>10</v>
      </c>
      <c r="B37" s="1030"/>
      <c r="C37" s="1031"/>
      <c r="D37" s="1031"/>
      <c r="E37" s="1031"/>
      <c r="F37" s="1031"/>
      <c r="G37" s="1031"/>
      <c r="H37" s="1031"/>
      <c r="I37" s="1031"/>
      <c r="J37" s="1031"/>
      <c r="K37" s="1031"/>
      <c r="L37" s="1031"/>
      <c r="M37" s="1031"/>
      <c r="N37" s="1031"/>
      <c r="O37" s="1031"/>
      <c r="P37" s="1032"/>
      <c r="Q37" s="1042"/>
      <c r="R37" s="1043"/>
      <c r="S37" s="1043"/>
      <c r="T37" s="1043"/>
      <c r="U37" s="1043"/>
      <c r="V37" s="1043"/>
      <c r="W37" s="1043"/>
      <c r="X37" s="1043"/>
      <c r="Y37" s="1043"/>
      <c r="Z37" s="1043"/>
      <c r="AA37" s="1043"/>
      <c r="AB37" s="1043"/>
      <c r="AC37" s="1043"/>
      <c r="AD37" s="1043"/>
      <c r="AE37" s="1044"/>
      <c r="AF37" s="1036"/>
      <c r="AG37" s="1037"/>
      <c r="AH37" s="1037"/>
      <c r="AI37" s="1037"/>
      <c r="AJ37" s="1038"/>
      <c r="AK37" s="979"/>
      <c r="AL37" s="970"/>
      <c r="AM37" s="970"/>
      <c r="AN37" s="970"/>
      <c r="AO37" s="970"/>
      <c r="AP37" s="970"/>
      <c r="AQ37" s="970"/>
      <c r="AR37" s="970"/>
      <c r="AS37" s="970"/>
      <c r="AT37" s="970"/>
      <c r="AU37" s="970"/>
      <c r="AV37" s="970"/>
      <c r="AW37" s="970"/>
      <c r="AX37" s="970"/>
      <c r="AY37" s="970"/>
      <c r="AZ37" s="1041"/>
      <c r="BA37" s="1041"/>
      <c r="BB37" s="1041"/>
      <c r="BC37" s="1041"/>
      <c r="BD37" s="1041"/>
      <c r="BE37" s="1025"/>
      <c r="BF37" s="1025"/>
      <c r="BG37" s="1025"/>
      <c r="BH37" s="1025"/>
      <c r="BI37" s="1026"/>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c r="A38" s="219">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9"/>
      <c r="AL38" s="970"/>
      <c r="AM38" s="970"/>
      <c r="AN38" s="970"/>
      <c r="AO38" s="970"/>
      <c r="AP38" s="970"/>
      <c r="AQ38" s="970"/>
      <c r="AR38" s="970"/>
      <c r="AS38" s="970"/>
      <c r="AT38" s="970"/>
      <c r="AU38" s="970"/>
      <c r="AV38" s="970"/>
      <c r="AW38" s="970"/>
      <c r="AX38" s="970"/>
      <c r="AY38" s="970"/>
      <c r="AZ38" s="1041"/>
      <c r="BA38" s="1041"/>
      <c r="BB38" s="1041"/>
      <c r="BC38" s="1041"/>
      <c r="BD38" s="1041"/>
      <c r="BE38" s="1025"/>
      <c r="BF38" s="1025"/>
      <c r="BG38" s="1025"/>
      <c r="BH38" s="1025"/>
      <c r="BI38" s="1026"/>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c r="A39" s="219">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9"/>
      <c r="AL39" s="970"/>
      <c r="AM39" s="970"/>
      <c r="AN39" s="970"/>
      <c r="AO39" s="970"/>
      <c r="AP39" s="970"/>
      <c r="AQ39" s="970"/>
      <c r="AR39" s="970"/>
      <c r="AS39" s="970"/>
      <c r="AT39" s="970"/>
      <c r="AU39" s="970"/>
      <c r="AV39" s="970"/>
      <c r="AW39" s="970"/>
      <c r="AX39" s="970"/>
      <c r="AY39" s="970"/>
      <c r="AZ39" s="1041"/>
      <c r="BA39" s="1041"/>
      <c r="BB39" s="1041"/>
      <c r="BC39" s="1041"/>
      <c r="BD39" s="1041"/>
      <c r="BE39" s="1025"/>
      <c r="BF39" s="1025"/>
      <c r="BG39" s="1025"/>
      <c r="BH39" s="1025"/>
      <c r="BI39" s="1026"/>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c r="A40" s="214">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9"/>
      <c r="AL40" s="970"/>
      <c r="AM40" s="970"/>
      <c r="AN40" s="970"/>
      <c r="AO40" s="970"/>
      <c r="AP40" s="970"/>
      <c r="AQ40" s="970"/>
      <c r="AR40" s="970"/>
      <c r="AS40" s="970"/>
      <c r="AT40" s="970"/>
      <c r="AU40" s="970"/>
      <c r="AV40" s="970"/>
      <c r="AW40" s="970"/>
      <c r="AX40" s="970"/>
      <c r="AY40" s="970"/>
      <c r="AZ40" s="1041"/>
      <c r="BA40" s="1041"/>
      <c r="BB40" s="1041"/>
      <c r="BC40" s="1041"/>
      <c r="BD40" s="1041"/>
      <c r="BE40" s="1025"/>
      <c r="BF40" s="1025"/>
      <c r="BG40" s="1025"/>
      <c r="BH40" s="1025"/>
      <c r="BI40" s="1026"/>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c r="A41" s="214">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9"/>
      <c r="AL41" s="970"/>
      <c r="AM41" s="970"/>
      <c r="AN41" s="970"/>
      <c r="AO41" s="970"/>
      <c r="AP41" s="970"/>
      <c r="AQ41" s="970"/>
      <c r="AR41" s="970"/>
      <c r="AS41" s="970"/>
      <c r="AT41" s="970"/>
      <c r="AU41" s="970"/>
      <c r="AV41" s="970"/>
      <c r="AW41" s="970"/>
      <c r="AX41" s="970"/>
      <c r="AY41" s="970"/>
      <c r="AZ41" s="1041"/>
      <c r="BA41" s="1041"/>
      <c r="BB41" s="1041"/>
      <c r="BC41" s="1041"/>
      <c r="BD41" s="1041"/>
      <c r="BE41" s="1025"/>
      <c r="BF41" s="1025"/>
      <c r="BG41" s="1025"/>
      <c r="BH41" s="1025"/>
      <c r="BI41" s="1026"/>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c r="A42" s="214">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9"/>
      <c r="AL42" s="970"/>
      <c r="AM42" s="970"/>
      <c r="AN42" s="970"/>
      <c r="AO42" s="970"/>
      <c r="AP42" s="970"/>
      <c r="AQ42" s="970"/>
      <c r="AR42" s="970"/>
      <c r="AS42" s="970"/>
      <c r="AT42" s="970"/>
      <c r="AU42" s="970"/>
      <c r="AV42" s="970"/>
      <c r="AW42" s="970"/>
      <c r="AX42" s="970"/>
      <c r="AY42" s="970"/>
      <c r="AZ42" s="1041"/>
      <c r="BA42" s="1041"/>
      <c r="BB42" s="1041"/>
      <c r="BC42" s="1041"/>
      <c r="BD42" s="1041"/>
      <c r="BE42" s="1025"/>
      <c r="BF42" s="1025"/>
      <c r="BG42" s="1025"/>
      <c r="BH42" s="1025"/>
      <c r="BI42" s="1026"/>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c r="A43" s="214">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9"/>
      <c r="AL43" s="970"/>
      <c r="AM43" s="970"/>
      <c r="AN43" s="970"/>
      <c r="AO43" s="970"/>
      <c r="AP43" s="970"/>
      <c r="AQ43" s="970"/>
      <c r="AR43" s="970"/>
      <c r="AS43" s="970"/>
      <c r="AT43" s="970"/>
      <c r="AU43" s="970"/>
      <c r="AV43" s="970"/>
      <c r="AW43" s="970"/>
      <c r="AX43" s="970"/>
      <c r="AY43" s="970"/>
      <c r="AZ43" s="1041"/>
      <c r="BA43" s="1041"/>
      <c r="BB43" s="1041"/>
      <c r="BC43" s="1041"/>
      <c r="BD43" s="1041"/>
      <c r="BE43" s="1025"/>
      <c r="BF43" s="1025"/>
      <c r="BG43" s="1025"/>
      <c r="BH43" s="1025"/>
      <c r="BI43" s="1026"/>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c r="A44" s="214">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9"/>
      <c r="AL44" s="970"/>
      <c r="AM44" s="970"/>
      <c r="AN44" s="970"/>
      <c r="AO44" s="970"/>
      <c r="AP44" s="970"/>
      <c r="AQ44" s="970"/>
      <c r="AR44" s="970"/>
      <c r="AS44" s="970"/>
      <c r="AT44" s="970"/>
      <c r="AU44" s="970"/>
      <c r="AV44" s="970"/>
      <c r="AW44" s="970"/>
      <c r="AX44" s="970"/>
      <c r="AY44" s="970"/>
      <c r="AZ44" s="1041"/>
      <c r="BA44" s="1041"/>
      <c r="BB44" s="1041"/>
      <c r="BC44" s="1041"/>
      <c r="BD44" s="1041"/>
      <c r="BE44" s="1025"/>
      <c r="BF44" s="1025"/>
      <c r="BG44" s="1025"/>
      <c r="BH44" s="1025"/>
      <c r="BI44" s="1026"/>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c r="A45" s="214">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9"/>
      <c r="AL45" s="970"/>
      <c r="AM45" s="970"/>
      <c r="AN45" s="970"/>
      <c r="AO45" s="970"/>
      <c r="AP45" s="970"/>
      <c r="AQ45" s="970"/>
      <c r="AR45" s="970"/>
      <c r="AS45" s="970"/>
      <c r="AT45" s="970"/>
      <c r="AU45" s="970"/>
      <c r="AV45" s="970"/>
      <c r="AW45" s="970"/>
      <c r="AX45" s="970"/>
      <c r="AY45" s="970"/>
      <c r="AZ45" s="1041"/>
      <c r="BA45" s="1041"/>
      <c r="BB45" s="1041"/>
      <c r="BC45" s="1041"/>
      <c r="BD45" s="1041"/>
      <c r="BE45" s="1025"/>
      <c r="BF45" s="1025"/>
      <c r="BG45" s="1025"/>
      <c r="BH45" s="1025"/>
      <c r="BI45" s="1026"/>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c r="A46" s="214">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9"/>
      <c r="AL46" s="970"/>
      <c r="AM46" s="970"/>
      <c r="AN46" s="970"/>
      <c r="AO46" s="970"/>
      <c r="AP46" s="970"/>
      <c r="AQ46" s="970"/>
      <c r="AR46" s="970"/>
      <c r="AS46" s="970"/>
      <c r="AT46" s="970"/>
      <c r="AU46" s="970"/>
      <c r="AV46" s="970"/>
      <c r="AW46" s="970"/>
      <c r="AX46" s="970"/>
      <c r="AY46" s="970"/>
      <c r="AZ46" s="1041"/>
      <c r="BA46" s="1041"/>
      <c r="BB46" s="1041"/>
      <c r="BC46" s="1041"/>
      <c r="BD46" s="1041"/>
      <c r="BE46" s="1025"/>
      <c r="BF46" s="1025"/>
      <c r="BG46" s="1025"/>
      <c r="BH46" s="1025"/>
      <c r="BI46" s="1026"/>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c r="A47" s="214">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9"/>
      <c r="AL47" s="970"/>
      <c r="AM47" s="970"/>
      <c r="AN47" s="970"/>
      <c r="AO47" s="970"/>
      <c r="AP47" s="970"/>
      <c r="AQ47" s="970"/>
      <c r="AR47" s="970"/>
      <c r="AS47" s="970"/>
      <c r="AT47" s="970"/>
      <c r="AU47" s="970"/>
      <c r="AV47" s="970"/>
      <c r="AW47" s="970"/>
      <c r="AX47" s="970"/>
      <c r="AY47" s="970"/>
      <c r="AZ47" s="1041"/>
      <c r="BA47" s="1041"/>
      <c r="BB47" s="1041"/>
      <c r="BC47" s="1041"/>
      <c r="BD47" s="1041"/>
      <c r="BE47" s="1025"/>
      <c r="BF47" s="1025"/>
      <c r="BG47" s="1025"/>
      <c r="BH47" s="1025"/>
      <c r="BI47" s="1026"/>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c r="A48" s="214">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9"/>
      <c r="AL48" s="970"/>
      <c r="AM48" s="970"/>
      <c r="AN48" s="970"/>
      <c r="AO48" s="970"/>
      <c r="AP48" s="970"/>
      <c r="AQ48" s="970"/>
      <c r="AR48" s="970"/>
      <c r="AS48" s="970"/>
      <c r="AT48" s="970"/>
      <c r="AU48" s="970"/>
      <c r="AV48" s="970"/>
      <c r="AW48" s="970"/>
      <c r="AX48" s="970"/>
      <c r="AY48" s="970"/>
      <c r="AZ48" s="1041"/>
      <c r="BA48" s="1041"/>
      <c r="BB48" s="1041"/>
      <c r="BC48" s="1041"/>
      <c r="BD48" s="1041"/>
      <c r="BE48" s="1025"/>
      <c r="BF48" s="1025"/>
      <c r="BG48" s="1025"/>
      <c r="BH48" s="1025"/>
      <c r="BI48" s="1026"/>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c r="A49" s="214">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9"/>
      <c r="AL49" s="970"/>
      <c r="AM49" s="970"/>
      <c r="AN49" s="970"/>
      <c r="AO49" s="970"/>
      <c r="AP49" s="970"/>
      <c r="AQ49" s="970"/>
      <c r="AR49" s="970"/>
      <c r="AS49" s="970"/>
      <c r="AT49" s="970"/>
      <c r="AU49" s="970"/>
      <c r="AV49" s="970"/>
      <c r="AW49" s="970"/>
      <c r="AX49" s="970"/>
      <c r="AY49" s="970"/>
      <c r="AZ49" s="1041"/>
      <c r="BA49" s="1041"/>
      <c r="BB49" s="1041"/>
      <c r="BC49" s="1041"/>
      <c r="BD49" s="1041"/>
      <c r="BE49" s="1025"/>
      <c r="BF49" s="1025"/>
      <c r="BG49" s="1025"/>
      <c r="BH49" s="1025"/>
      <c r="BI49" s="1026"/>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c r="A50" s="214">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c r="A51" s="214">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c r="A52" s="214">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c r="A53" s="214">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c r="A54" s="214">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c r="A55" s="214">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c r="A56" s="214">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c r="A57" s="214">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c r="A58" s="214">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c r="A59" s="214">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c r="A60" s="214">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c r="A61" s="214">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c r="A62" s="214">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387</v>
      </c>
      <c r="BK62" s="1028"/>
      <c r="BL62" s="1028"/>
      <c r="BM62" s="1028"/>
      <c r="BN62" s="1029"/>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c r="A63" s="217" t="s">
        <v>368</v>
      </c>
      <c r="B63" s="943" t="s">
        <v>388</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1"/>
      <c r="AF63" s="1022">
        <v>2236</v>
      </c>
      <c r="AG63" s="958"/>
      <c r="AH63" s="958"/>
      <c r="AI63" s="958"/>
      <c r="AJ63" s="1023"/>
      <c r="AK63" s="1024"/>
      <c r="AL63" s="962"/>
      <c r="AM63" s="962"/>
      <c r="AN63" s="962"/>
      <c r="AO63" s="962"/>
      <c r="AP63" s="958">
        <v>7841</v>
      </c>
      <c r="AQ63" s="958"/>
      <c r="AR63" s="958"/>
      <c r="AS63" s="958"/>
      <c r="AT63" s="958"/>
      <c r="AU63" s="958">
        <v>4626</v>
      </c>
      <c r="AV63" s="958"/>
      <c r="AW63" s="958"/>
      <c r="AX63" s="958"/>
      <c r="AY63" s="958"/>
      <c r="AZ63" s="1018"/>
      <c r="BA63" s="1018"/>
      <c r="BB63" s="1018"/>
      <c r="BC63" s="1018"/>
      <c r="BD63" s="1018"/>
      <c r="BE63" s="959"/>
      <c r="BF63" s="959"/>
      <c r="BG63" s="959"/>
      <c r="BH63" s="959"/>
      <c r="BI63" s="960"/>
      <c r="BJ63" s="1019" t="s">
        <v>111</v>
      </c>
      <c r="BK63" s="950"/>
      <c r="BL63" s="950"/>
      <c r="BM63" s="950"/>
      <c r="BN63" s="1020"/>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c r="A66" s="994" t="s">
        <v>390</v>
      </c>
      <c r="B66" s="995"/>
      <c r="C66" s="995"/>
      <c r="D66" s="995"/>
      <c r="E66" s="995"/>
      <c r="F66" s="995"/>
      <c r="G66" s="995"/>
      <c r="H66" s="995"/>
      <c r="I66" s="995"/>
      <c r="J66" s="995"/>
      <c r="K66" s="995"/>
      <c r="L66" s="995"/>
      <c r="M66" s="995"/>
      <c r="N66" s="995"/>
      <c r="O66" s="995"/>
      <c r="P66" s="996"/>
      <c r="Q66" s="1000" t="s">
        <v>372</v>
      </c>
      <c r="R66" s="1001"/>
      <c r="S66" s="1001"/>
      <c r="T66" s="1001"/>
      <c r="U66" s="1002"/>
      <c r="V66" s="1000" t="s">
        <v>373</v>
      </c>
      <c r="W66" s="1001"/>
      <c r="X66" s="1001"/>
      <c r="Y66" s="1001"/>
      <c r="Z66" s="1002"/>
      <c r="AA66" s="1000" t="s">
        <v>374</v>
      </c>
      <c r="AB66" s="1001"/>
      <c r="AC66" s="1001"/>
      <c r="AD66" s="1001"/>
      <c r="AE66" s="1002"/>
      <c r="AF66" s="1006" t="s">
        <v>375</v>
      </c>
      <c r="AG66" s="1007"/>
      <c r="AH66" s="1007"/>
      <c r="AI66" s="1007"/>
      <c r="AJ66" s="1008"/>
      <c r="AK66" s="1000" t="s">
        <v>376</v>
      </c>
      <c r="AL66" s="995"/>
      <c r="AM66" s="995"/>
      <c r="AN66" s="995"/>
      <c r="AO66" s="996"/>
      <c r="AP66" s="1000" t="s">
        <v>377</v>
      </c>
      <c r="AQ66" s="1001"/>
      <c r="AR66" s="1001"/>
      <c r="AS66" s="1001"/>
      <c r="AT66" s="1002"/>
      <c r="AU66" s="1000" t="s">
        <v>391</v>
      </c>
      <c r="AV66" s="1001"/>
      <c r="AW66" s="1001"/>
      <c r="AX66" s="1001"/>
      <c r="AY66" s="1002"/>
      <c r="AZ66" s="1000" t="s">
        <v>354</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c r="A68" s="211">
        <v>1</v>
      </c>
      <c r="B68" s="984" t="s">
        <v>537</v>
      </c>
      <c r="C68" s="985"/>
      <c r="D68" s="985"/>
      <c r="E68" s="985"/>
      <c r="F68" s="985"/>
      <c r="G68" s="985"/>
      <c r="H68" s="985"/>
      <c r="I68" s="985"/>
      <c r="J68" s="985"/>
      <c r="K68" s="985"/>
      <c r="L68" s="985"/>
      <c r="M68" s="985"/>
      <c r="N68" s="985"/>
      <c r="O68" s="985"/>
      <c r="P68" s="986"/>
      <c r="Q68" s="987">
        <v>439</v>
      </c>
      <c r="R68" s="981"/>
      <c r="S68" s="981"/>
      <c r="T68" s="981"/>
      <c r="U68" s="981"/>
      <c r="V68" s="981">
        <v>403</v>
      </c>
      <c r="W68" s="981"/>
      <c r="X68" s="981"/>
      <c r="Y68" s="981"/>
      <c r="Z68" s="981"/>
      <c r="AA68" s="981">
        <v>36</v>
      </c>
      <c r="AB68" s="981"/>
      <c r="AC68" s="981"/>
      <c r="AD68" s="981"/>
      <c r="AE68" s="981"/>
      <c r="AF68" s="981">
        <v>36</v>
      </c>
      <c r="AG68" s="981"/>
      <c r="AH68" s="981"/>
      <c r="AI68" s="981"/>
      <c r="AJ68" s="981"/>
      <c r="AK68" s="981">
        <v>0</v>
      </c>
      <c r="AL68" s="981"/>
      <c r="AM68" s="981"/>
      <c r="AN68" s="981"/>
      <c r="AO68" s="981"/>
      <c r="AP68" s="981">
        <v>0</v>
      </c>
      <c r="AQ68" s="981"/>
      <c r="AR68" s="981"/>
      <c r="AS68" s="981"/>
      <c r="AT68" s="981"/>
      <c r="AU68" s="981">
        <v>0</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c r="A69" s="214">
        <v>2</v>
      </c>
      <c r="B69" s="973" t="s">
        <v>538</v>
      </c>
      <c r="C69" s="974"/>
      <c r="D69" s="974"/>
      <c r="E69" s="974"/>
      <c r="F69" s="974"/>
      <c r="G69" s="974"/>
      <c r="H69" s="974"/>
      <c r="I69" s="974"/>
      <c r="J69" s="974"/>
      <c r="K69" s="974"/>
      <c r="L69" s="974"/>
      <c r="M69" s="974"/>
      <c r="N69" s="974"/>
      <c r="O69" s="974"/>
      <c r="P69" s="975"/>
      <c r="Q69" s="976">
        <v>15052</v>
      </c>
      <c r="R69" s="970"/>
      <c r="S69" s="970"/>
      <c r="T69" s="970"/>
      <c r="U69" s="970"/>
      <c r="V69" s="970">
        <v>12500</v>
      </c>
      <c r="W69" s="970"/>
      <c r="X69" s="970"/>
      <c r="Y69" s="970"/>
      <c r="Z69" s="970"/>
      <c r="AA69" s="970">
        <v>2552</v>
      </c>
      <c r="AB69" s="970"/>
      <c r="AC69" s="970"/>
      <c r="AD69" s="970"/>
      <c r="AE69" s="970"/>
      <c r="AF69" s="970">
        <v>2552</v>
      </c>
      <c r="AG69" s="970"/>
      <c r="AH69" s="970"/>
      <c r="AI69" s="970"/>
      <c r="AJ69" s="970"/>
      <c r="AK69" s="970">
        <v>0</v>
      </c>
      <c r="AL69" s="970"/>
      <c r="AM69" s="970"/>
      <c r="AN69" s="970"/>
      <c r="AO69" s="970"/>
      <c r="AP69" s="970">
        <v>0</v>
      </c>
      <c r="AQ69" s="970"/>
      <c r="AR69" s="970"/>
      <c r="AS69" s="970"/>
      <c r="AT69" s="970"/>
      <c r="AU69" s="970">
        <v>0</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c r="A70" s="214">
        <v>3</v>
      </c>
      <c r="B70" s="973" t="s">
        <v>539</v>
      </c>
      <c r="C70" s="974"/>
      <c r="D70" s="974"/>
      <c r="E70" s="974"/>
      <c r="F70" s="974"/>
      <c r="G70" s="974"/>
      <c r="H70" s="974"/>
      <c r="I70" s="974"/>
      <c r="J70" s="974"/>
      <c r="K70" s="974"/>
      <c r="L70" s="974"/>
      <c r="M70" s="974"/>
      <c r="N70" s="974"/>
      <c r="O70" s="974"/>
      <c r="P70" s="975"/>
      <c r="Q70" s="976">
        <v>131</v>
      </c>
      <c r="R70" s="970"/>
      <c r="S70" s="970"/>
      <c r="T70" s="970"/>
      <c r="U70" s="970"/>
      <c r="V70" s="970">
        <v>124</v>
      </c>
      <c r="W70" s="970"/>
      <c r="X70" s="970"/>
      <c r="Y70" s="970"/>
      <c r="Z70" s="970"/>
      <c r="AA70" s="970">
        <v>7</v>
      </c>
      <c r="AB70" s="970"/>
      <c r="AC70" s="970"/>
      <c r="AD70" s="970"/>
      <c r="AE70" s="970"/>
      <c r="AF70" s="970">
        <v>7</v>
      </c>
      <c r="AG70" s="970"/>
      <c r="AH70" s="970"/>
      <c r="AI70" s="970"/>
      <c r="AJ70" s="970"/>
      <c r="AK70" s="970">
        <v>0</v>
      </c>
      <c r="AL70" s="970"/>
      <c r="AM70" s="970"/>
      <c r="AN70" s="970"/>
      <c r="AO70" s="970"/>
      <c r="AP70" s="970">
        <v>0</v>
      </c>
      <c r="AQ70" s="970"/>
      <c r="AR70" s="970"/>
      <c r="AS70" s="970"/>
      <c r="AT70" s="970"/>
      <c r="AU70" s="970">
        <v>0</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c r="A71" s="214">
        <v>4</v>
      </c>
      <c r="B71" s="973" t="s">
        <v>540</v>
      </c>
      <c r="C71" s="974"/>
      <c r="D71" s="974"/>
      <c r="E71" s="974"/>
      <c r="F71" s="974"/>
      <c r="G71" s="974"/>
      <c r="H71" s="974"/>
      <c r="I71" s="974"/>
      <c r="J71" s="974"/>
      <c r="K71" s="974"/>
      <c r="L71" s="974"/>
      <c r="M71" s="974"/>
      <c r="N71" s="974"/>
      <c r="O71" s="974"/>
      <c r="P71" s="975"/>
      <c r="Q71" s="976">
        <v>11</v>
      </c>
      <c r="R71" s="970"/>
      <c r="S71" s="970"/>
      <c r="T71" s="970"/>
      <c r="U71" s="970"/>
      <c r="V71" s="970">
        <v>10</v>
      </c>
      <c r="W71" s="970"/>
      <c r="X71" s="970"/>
      <c r="Y71" s="970"/>
      <c r="Z71" s="970"/>
      <c r="AA71" s="970">
        <v>1</v>
      </c>
      <c r="AB71" s="970"/>
      <c r="AC71" s="970"/>
      <c r="AD71" s="970"/>
      <c r="AE71" s="970"/>
      <c r="AF71" s="970">
        <v>1</v>
      </c>
      <c r="AG71" s="970"/>
      <c r="AH71" s="970"/>
      <c r="AI71" s="970"/>
      <c r="AJ71" s="970"/>
      <c r="AK71" s="970">
        <v>1</v>
      </c>
      <c r="AL71" s="970"/>
      <c r="AM71" s="970"/>
      <c r="AN71" s="970"/>
      <c r="AO71" s="970"/>
      <c r="AP71" s="970">
        <v>0</v>
      </c>
      <c r="AQ71" s="970"/>
      <c r="AR71" s="970"/>
      <c r="AS71" s="970"/>
      <c r="AT71" s="970"/>
      <c r="AU71" s="970">
        <v>0</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c r="A72" s="214">
        <v>5</v>
      </c>
      <c r="B72" s="973" t="s">
        <v>541</v>
      </c>
      <c r="C72" s="974"/>
      <c r="D72" s="974"/>
      <c r="E72" s="974"/>
      <c r="F72" s="974"/>
      <c r="G72" s="974"/>
      <c r="H72" s="974"/>
      <c r="I72" s="974"/>
      <c r="J72" s="974"/>
      <c r="K72" s="974"/>
      <c r="L72" s="974"/>
      <c r="M72" s="974"/>
      <c r="N72" s="974"/>
      <c r="O72" s="974"/>
      <c r="P72" s="975"/>
      <c r="Q72" s="976">
        <v>495</v>
      </c>
      <c r="R72" s="970"/>
      <c r="S72" s="970"/>
      <c r="T72" s="970"/>
      <c r="U72" s="970"/>
      <c r="V72" s="970">
        <v>347</v>
      </c>
      <c r="W72" s="970"/>
      <c r="X72" s="970"/>
      <c r="Y72" s="970"/>
      <c r="Z72" s="970"/>
      <c r="AA72" s="970">
        <v>148</v>
      </c>
      <c r="AB72" s="970"/>
      <c r="AC72" s="970"/>
      <c r="AD72" s="970"/>
      <c r="AE72" s="970"/>
      <c r="AF72" s="970">
        <v>148</v>
      </c>
      <c r="AG72" s="970"/>
      <c r="AH72" s="970"/>
      <c r="AI72" s="970"/>
      <c r="AJ72" s="970"/>
      <c r="AK72" s="970">
        <v>176</v>
      </c>
      <c r="AL72" s="970"/>
      <c r="AM72" s="970"/>
      <c r="AN72" s="970"/>
      <c r="AO72" s="970"/>
      <c r="AP72" s="970">
        <v>0</v>
      </c>
      <c r="AQ72" s="970"/>
      <c r="AR72" s="970"/>
      <c r="AS72" s="970"/>
      <c r="AT72" s="970"/>
      <c r="AU72" s="970">
        <v>0</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c r="A73" s="214">
        <v>6</v>
      </c>
      <c r="B73" s="973" t="s">
        <v>542</v>
      </c>
      <c r="C73" s="974"/>
      <c r="D73" s="974"/>
      <c r="E73" s="974"/>
      <c r="F73" s="974"/>
      <c r="G73" s="974"/>
      <c r="H73" s="974"/>
      <c r="I73" s="974"/>
      <c r="J73" s="974"/>
      <c r="K73" s="974"/>
      <c r="L73" s="974"/>
      <c r="M73" s="974"/>
      <c r="N73" s="974"/>
      <c r="O73" s="974"/>
      <c r="P73" s="975"/>
      <c r="Q73" s="976">
        <v>707526</v>
      </c>
      <c r="R73" s="970"/>
      <c r="S73" s="970"/>
      <c r="T73" s="970"/>
      <c r="U73" s="970"/>
      <c r="V73" s="970">
        <v>687045</v>
      </c>
      <c r="W73" s="970"/>
      <c r="X73" s="970"/>
      <c r="Y73" s="970"/>
      <c r="Z73" s="970"/>
      <c r="AA73" s="970">
        <v>20481</v>
      </c>
      <c r="AB73" s="970"/>
      <c r="AC73" s="970"/>
      <c r="AD73" s="970"/>
      <c r="AE73" s="970"/>
      <c r="AF73" s="970">
        <v>20481</v>
      </c>
      <c r="AG73" s="970"/>
      <c r="AH73" s="970"/>
      <c r="AI73" s="970"/>
      <c r="AJ73" s="970"/>
      <c r="AK73" s="970">
        <v>3255</v>
      </c>
      <c r="AL73" s="970"/>
      <c r="AM73" s="970"/>
      <c r="AN73" s="970"/>
      <c r="AO73" s="970"/>
      <c r="AP73" s="970">
        <v>0</v>
      </c>
      <c r="AQ73" s="970"/>
      <c r="AR73" s="970"/>
      <c r="AS73" s="970"/>
      <c r="AT73" s="970"/>
      <c r="AU73" s="970">
        <v>0</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c r="A74" s="214">
        <v>7</v>
      </c>
      <c r="B74" s="973" t="s">
        <v>543</v>
      </c>
      <c r="C74" s="974"/>
      <c r="D74" s="974"/>
      <c r="E74" s="974"/>
      <c r="F74" s="974"/>
      <c r="G74" s="974"/>
      <c r="H74" s="974"/>
      <c r="I74" s="974"/>
      <c r="J74" s="974"/>
      <c r="K74" s="974"/>
      <c r="L74" s="974"/>
      <c r="M74" s="974"/>
      <c r="N74" s="974"/>
      <c r="O74" s="974"/>
      <c r="P74" s="975"/>
      <c r="Q74" s="976">
        <v>195</v>
      </c>
      <c r="R74" s="970"/>
      <c r="S74" s="970"/>
      <c r="T74" s="970"/>
      <c r="U74" s="970"/>
      <c r="V74" s="970">
        <v>194</v>
      </c>
      <c r="W74" s="970"/>
      <c r="X74" s="970"/>
      <c r="Y74" s="970"/>
      <c r="Z74" s="970"/>
      <c r="AA74" s="970">
        <v>1</v>
      </c>
      <c r="AB74" s="970"/>
      <c r="AC74" s="970"/>
      <c r="AD74" s="970"/>
      <c r="AE74" s="970"/>
      <c r="AF74" s="970">
        <v>177</v>
      </c>
      <c r="AG74" s="970"/>
      <c r="AH74" s="970"/>
      <c r="AI74" s="970"/>
      <c r="AJ74" s="970"/>
      <c r="AK74" s="970">
        <v>0</v>
      </c>
      <c r="AL74" s="970"/>
      <c r="AM74" s="970"/>
      <c r="AN74" s="970"/>
      <c r="AO74" s="970"/>
      <c r="AP74" s="970">
        <v>0</v>
      </c>
      <c r="AQ74" s="970"/>
      <c r="AR74" s="970"/>
      <c r="AS74" s="970"/>
      <c r="AT74" s="970"/>
      <c r="AU74" s="970">
        <v>0</v>
      </c>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c r="A88" s="217" t="s">
        <v>368</v>
      </c>
      <c r="B88" s="943" t="s">
        <v>392</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23402</v>
      </c>
      <c r="AG88" s="958"/>
      <c r="AH88" s="958"/>
      <c r="AI88" s="958"/>
      <c r="AJ88" s="958"/>
      <c r="AK88" s="962"/>
      <c r="AL88" s="962"/>
      <c r="AM88" s="962"/>
      <c r="AN88" s="962"/>
      <c r="AO88" s="962"/>
      <c r="AP88" s="958"/>
      <c r="AQ88" s="958"/>
      <c r="AR88" s="958"/>
      <c r="AS88" s="958"/>
      <c r="AT88" s="958"/>
      <c r="AU88" s="958"/>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43" t="s">
        <v>393</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c r="CS102" s="950"/>
      <c r="CT102" s="950"/>
      <c r="CU102" s="950"/>
      <c r="CV102" s="951"/>
      <c r="CW102" s="949"/>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394</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395</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398</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399</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892" t="s">
        <v>400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401</v>
      </c>
      <c r="AB109" s="893"/>
      <c r="AC109" s="893"/>
      <c r="AD109" s="893"/>
      <c r="AE109" s="894"/>
      <c r="AF109" s="895" t="s">
        <v>286</v>
      </c>
      <c r="AG109" s="893"/>
      <c r="AH109" s="893"/>
      <c r="AI109" s="893"/>
      <c r="AJ109" s="894"/>
      <c r="AK109" s="895" t="s">
        <v>285</v>
      </c>
      <c r="AL109" s="893"/>
      <c r="AM109" s="893"/>
      <c r="AN109" s="893"/>
      <c r="AO109" s="894"/>
      <c r="AP109" s="895" t="s">
        <v>402</v>
      </c>
      <c r="AQ109" s="893"/>
      <c r="AR109" s="893"/>
      <c r="AS109" s="893"/>
      <c r="AT109" s="924"/>
      <c r="AU109" s="892" t="s">
        <v>400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401</v>
      </c>
      <c r="BR109" s="893"/>
      <c r="BS109" s="893"/>
      <c r="BT109" s="893"/>
      <c r="BU109" s="894"/>
      <c r="BV109" s="895" t="s">
        <v>286</v>
      </c>
      <c r="BW109" s="893"/>
      <c r="BX109" s="893"/>
      <c r="BY109" s="893"/>
      <c r="BZ109" s="894"/>
      <c r="CA109" s="895" t="s">
        <v>285</v>
      </c>
      <c r="CB109" s="893"/>
      <c r="CC109" s="893"/>
      <c r="CD109" s="893"/>
      <c r="CE109" s="894"/>
      <c r="CF109" s="931" t="s">
        <v>402</v>
      </c>
      <c r="CG109" s="931"/>
      <c r="CH109" s="931"/>
      <c r="CI109" s="931"/>
      <c r="CJ109" s="931"/>
      <c r="CK109" s="895" t="s">
        <v>403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401</v>
      </c>
      <c r="DH109" s="893"/>
      <c r="DI109" s="893"/>
      <c r="DJ109" s="893"/>
      <c r="DK109" s="894"/>
      <c r="DL109" s="895" t="s">
        <v>286</v>
      </c>
      <c r="DM109" s="893"/>
      <c r="DN109" s="893"/>
      <c r="DO109" s="893"/>
      <c r="DP109" s="894"/>
      <c r="DQ109" s="895" t="s">
        <v>285</v>
      </c>
      <c r="DR109" s="893"/>
      <c r="DS109" s="893"/>
      <c r="DT109" s="893"/>
      <c r="DU109" s="894"/>
      <c r="DV109" s="895" t="s">
        <v>402</v>
      </c>
      <c r="DW109" s="893"/>
      <c r="DX109" s="893"/>
      <c r="DY109" s="893"/>
      <c r="DZ109" s="924"/>
    </row>
    <row r="110" spans="1:131" s="199" customFormat="1" ht="26.25" customHeight="1">
      <c r="A110" s="795" t="s">
        <v>404</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957849</v>
      </c>
      <c r="AB110" s="886"/>
      <c r="AC110" s="886"/>
      <c r="AD110" s="886"/>
      <c r="AE110" s="887"/>
      <c r="AF110" s="888">
        <v>783021</v>
      </c>
      <c r="AG110" s="886"/>
      <c r="AH110" s="886"/>
      <c r="AI110" s="886"/>
      <c r="AJ110" s="887"/>
      <c r="AK110" s="888">
        <v>798003</v>
      </c>
      <c r="AL110" s="886"/>
      <c r="AM110" s="886"/>
      <c r="AN110" s="886"/>
      <c r="AO110" s="887"/>
      <c r="AP110" s="889">
        <v>13.7</v>
      </c>
      <c r="AQ110" s="890"/>
      <c r="AR110" s="890"/>
      <c r="AS110" s="890"/>
      <c r="AT110" s="891"/>
      <c r="AU110" s="925" t="s">
        <v>61</v>
      </c>
      <c r="AV110" s="926"/>
      <c r="AW110" s="926"/>
      <c r="AX110" s="926"/>
      <c r="AY110" s="926"/>
      <c r="AZ110" s="851" t="s">
        <v>405</v>
      </c>
      <c r="BA110" s="796"/>
      <c r="BB110" s="796"/>
      <c r="BC110" s="796"/>
      <c r="BD110" s="796"/>
      <c r="BE110" s="796"/>
      <c r="BF110" s="796"/>
      <c r="BG110" s="796"/>
      <c r="BH110" s="796"/>
      <c r="BI110" s="796"/>
      <c r="BJ110" s="796"/>
      <c r="BK110" s="796"/>
      <c r="BL110" s="796"/>
      <c r="BM110" s="796"/>
      <c r="BN110" s="796"/>
      <c r="BO110" s="796"/>
      <c r="BP110" s="797"/>
      <c r="BQ110" s="852">
        <v>8263659</v>
      </c>
      <c r="BR110" s="833"/>
      <c r="BS110" s="833"/>
      <c r="BT110" s="833"/>
      <c r="BU110" s="833"/>
      <c r="BV110" s="833">
        <v>8180517</v>
      </c>
      <c r="BW110" s="833"/>
      <c r="BX110" s="833"/>
      <c r="BY110" s="833"/>
      <c r="BZ110" s="833"/>
      <c r="CA110" s="833">
        <v>8228678</v>
      </c>
      <c r="CB110" s="833"/>
      <c r="CC110" s="833"/>
      <c r="CD110" s="833"/>
      <c r="CE110" s="833"/>
      <c r="CF110" s="857">
        <v>141.5</v>
      </c>
      <c r="CG110" s="858"/>
      <c r="CH110" s="858"/>
      <c r="CI110" s="858"/>
      <c r="CJ110" s="858"/>
      <c r="CK110" s="921" t="s">
        <v>406</v>
      </c>
      <c r="CL110" s="807"/>
      <c r="CM110" s="882" t="s">
        <v>407</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408</v>
      </c>
      <c r="DH110" s="833"/>
      <c r="DI110" s="833"/>
      <c r="DJ110" s="833"/>
      <c r="DK110" s="833"/>
      <c r="DL110" s="833" t="s">
        <v>408</v>
      </c>
      <c r="DM110" s="833"/>
      <c r="DN110" s="833"/>
      <c r="DO110" s="833"/>
      <c r="DP110" s="833"/>
      <c r="DQ110" s="833" t="s">
        <v>408</v>
      </c>
      <c r="DR110" s="833"/>
      <c r="DS110" s="833"/>
      <c r="DT110" s="833"/>
      <c r="DU110" s="833"/>
      <c r="DV110" s="834" t="s">
        <v>408</v>
      </c>
      <c r="DW110" s="834"/>
      <c r="DX110" s="834"/>
      <c r="DY110" s="834"/>
      <c r="DZ110" s="835"/>
    </row>
    <row r="111" spans="1:131" s="199" customFormat="1" ht="26.25" customHeight="1">
      <c r="A111" s="762" t="s">
        <v>409</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111</v>
      </c>
      <c r="AB111" s="914"/>
      <c r="AC111" s="914"/>
      <c r="AD111" s="914"/>
      <c r="AE111" s="915"/>
      <c r="AF111" s="916" t="s">
        <v>111</v>
      </c>
      <c r="AG111" s="914"/>
      <c r="AH111" s="914"/>
      <c r="AI111" s="914"/>
      <c r="AJ111" s="915"/>
      <c r="AK111" s="916" t="s">
        <v>111</v>
      </c>
      <c r="AL111" s="914"/>
      <c r="AM111" s="914"/>
      <c r="AN111" s="914"/>
      <c r="AO111" s="915"/>
      <c r="AP111" s="917" t="s">
        <v>111</v>
      </c>
      <c r="AQ111" s="918"/>
      <c r="AR111" s="918"/>
      <c r="AS111" s="918"/>
      <c r="AT111" s="919"/>
      <c r="AU111" s="927"/>
      <c r="AV111" s="928"/>
      <c r="AW111" s="928"/>
      <c r="AX111" s="928"/>
      <c r="AY111" s="928"/>
      <c r="AZ111" s="803" t="s">
        <v>410</v>
      </c>
      <c r="BA111" s="738"/>
      <c r="BB111" s="738"/>
      <c r="BC111" s="738"/>
      <c r="BD111" s="738"/>
      <c r="BE111" s="738"/>
      <c r="BF111" s="738"/>
      <c r="BG111" s="738"/>
      <c r="BH111" s="738"/>
      <c r="BI111" s="738"/>
      <c r="BJ111" s="738"/>
      <c r="BK111" s="738"/>
      <c r="BL111" s="738"/>
      <c r="BM111" s="738"/>
      <c r="BN111" s="738"/>
      <c r="BO111" s="738"/>
      <c r="BP111" s="739"/>
      <c r="BQ111" s="804" t="s">
        <v>111</v>
      </c>
      <c r="BR111" s="805"/>
      <c r="BS111" s="805"/>
      <c r="BT111" s="805"/>
      <c r="BU111" s="805"/>
      <c r="BV111" s="805" t="s">
        <v>111</v>
      </c>
      <c r="BW111" s="805"/>
      <c r="BX111" s="805"/>
      <c r="BY111" s="805"/>
      <c r="BZ111" s="805"/>
      <c r="CA111" s="805" t="s">
        <v>111</v>
      </c>
      <c r="CB111" s="805"/>
      <c r="CC111" s="805"/>
      <c r="CD111" s="805"/>
      <c r="CE111" s="805"/>
      <c r="CF111" s="866" t="s">
        <v>111</v>
      </c>
      <c r="CG111" s="867"/>
      <c r="CH111" s="867"/>
      <c r="CI111" s="867"/>
      <c r="CJ111" s="867"/>
      <c r="CK111" s="922"/>
      <c r="CL111" s="809"/>
      <c r="CM111" s="812" t="s">
        <v>411</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111</v>
      </c>
      <c r="DH111" s="805"/>
      <c r="DI111" s="805"/>
      <c r="DJ111" s="805"/>
      <c r="DK111" s="805"/>
      <c r="DL111" s="805" t="s">
        <v>111</v>
      </c>
      <c r="DM111" s="805"/>
      <c r="DN111" s="805"/>
      <c r="DO111" s="805"/>
      <c r="DP111" s="805"/>
      <c r="DQ111" s="805" t="s">
        <v>111</v>
      </c>
      <c r="DR111" s="805"/>
      <c r="DS111" s="805"/>
      <c r="DT111" s="805"/>
      <c r="DU111" s="805"/>
      <c r="DV111" s="782" t="s">
        <v>111</v>
      </c>
      <c r="DW111" s="782"/>
      <c r="DX111" s="782"/>
      <c r="DY111" s="782"/>
      <c r="DZ111" s="783"/>
    </row>
    <row r="112" spans="1:131" s="199" customFormat="1" ht="26.25" customHeight="1">
      <c r="A112" s="907" t="s">
        <v>412</v>
      </c>
      <c r="B112" s="908"/>
      <c r="C112" s="738" t="s">
        <v>413</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111</v>
      </c>
      <c r="AB112" s="768"/>
      <c r="AC112" s="768"/>
      <c r="AD112" s="768"/>
      <c r="AE112" s="769"/>
      <c r="AF112" s="770" t="s">
        <v>111</v>
      </c>
      <c r="AG112" s="768"/>
      <c r="AH112" s="768"/>
      <c r="AI112" s="768"/>
      <c r="AJ112" s="769"/>
      <c r="AK112" s="770" t="s">
        <v>111</v>
      </c>
      <c r="AL112" s="768"/>
      <c r="AM112" s="768"/>
      <c r="AN112" s="768"/>
      <c r="AO112" s="769"/>
      <c r="AP112" s="815" t="s">
        <v>111</v>
      </c>
      <c r="AQ112" s="816"/>
      <c r="AR112" s="816"/>
      <c r="AS112" s="816"/>
      <c r="AT112" s="817"/>
      <c r="AU112" s="927"/>
      <c r="AV112" s="928"/>
      <c r="AW112" s="928"/>
      <c r="AX112" s="928"/>
      <c r="AY112" s="928"/>
      <c r="AZ112" s="803" t="s">
        <v>414</v>
      </c>
      <c r="BA112" s="738"/>
      <c r="BB112" s="738"/>
      <c r="BC112" s="738"/>
      <c r="BD112" s="738"/>
      <c r="BE112" s="738"/>
      <c r="BF112" s="738"/>
      <c r="BG112" s="738"/>
      <c r="BH112" s="738"/>
      <c r="BI112" s="738"/>
      <c r="BJ112" s="738"/>
      <c r="BK112" s="738"/>
      <c r="BL112" s="738"/>
      <c r="BM112" s="738"/>
      <c r="BN112" s="738"/>
      <c r="BO112" s="738"/>
      <c r="BP112" s="739"/>
      <c r="BQ112" s="804">
        <v>5151620</v>
      </c>
      <c r="BR112" s="805"/>
      <c r="BS112" s="805"/>
      <c r="BT112" s="805"/>
      <c r="BU112" s="805"/>
      <c r="BV112" s="805">
        <v>4880654</v>
      </c>
      <c r="BW112" s="805"/>
      <c r="BX112" s="805"/>
      <c r="BY112" s="805"/>
      <c r="BZ112" s="805"/>
      <c r="CA112" s="805">
        <v>4625934</v>
      </c>
      <c r="CB112" s="805"/>
      <c r="CC112" s="805"/>
      <c r="CD112" s="805"/>
      <c r="CE112" s="805"/>
      <c r="CF112" s="866">
        <v>79.5</v>
      </c>
      <c r="CG112" s="867"/>
      <c r="CH112" s="867"/>
      <c r="CI112" s="867"/>
      <c r="CJ112" s="867"/>
      <c r="CK112" s="922"/>
      <c r="CL112" s="809"/>
      <c r="CM112" s="812" t="s">
        <v>415</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111</v>
      </c>
      <c r="DH112" s="805"/>
      <c r="DI112" s="805"/>
      <c r="DJ112" s="805"/>
      <c r="DK112" s="805"/>
      <c r="DL112" s="805" t="s">
        <v>111</v>
      </c>
      <c r="DM112" s="805"/>
      <c r="DN112" s="805"/>
      <c r="DO112" s="805"/>
      <c r="DP112" s="805"/>
      <c r="DQ112" s="805" t="s">
        <v>111</v>
      </c>
      <c r="DR112" s="805"/>
      <c r="DS112" s="805"/>
      <c r="DT112" s="805"/>
      <c r="DU112" s="805"/>
      <c r="DV112" s="782" t="s">
        <v>111</v>
      </c>
      <c r="DW112" s="782"/>
      <c r="DX112" s="782"/>
      <c r="DY112" s="782"/>
      <c r="DZ112" s="783"/>
    </row>
    <row r="113" spans="1:130" s="199" customFormat="1" ht="26.25" customHeight="1">
      <c r="A113" s="909"/>
      <c r="B113" s="910"/>
      <c r="C113" s="738" t="s">
        <v>416</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463777</v>
      </c>
      <c r="AB113" s="914"/>
      <c r="AC113" s="914"/>
      <c r="AD113" s="914"/>
      <c r="AE113" s="915"/>
      <c r="AF113" s="916">
        <v>442075</v>
      </c>
      <c r="AG113" s="914"/>
      <c r="AH113" s="914"/>
      <c r="AI113" s="914"/>
      <c r="AJ113" s="915"/>
      <c r="AK113" s="916">
        <v>443180</v>
      </c>
      <c r="AL113" s="914"/>
      <c r="AM113" s="914"/>
      <c r="AN113" s="914"/>
      <c r="AO113" s="915"/>
      <c r="AP113" s="917">
        <v>7.6</v>
      </c>
      <c r="AQ113" s="918"/>
      <c r="AR113" s="918"/>
      <c r="AS113" s="918"/>
      <c r="AT113" s="919"/>
      <c r="AU113" s="927"/>
      <c r="AV113" s="928"/>
      <c r="AW113" s="928"/>
      <c r="AX113" s="928"/>
      <c r="AY113" s="928"/>
      <c r="AZ113" s="803" t="s">
        <v>417</v>
      </c>
      <c r="BA113" s="738"/>
      <c r="BB113" s="738"/>
      <c r="BC113" s="738"/>
      <c r="BD113" s="738"/>
      <c r="BE113" s="738"/>
      <c r="BF113" s="738"/>
      <c r="BG113" s="738"/>
      <c r="BH113" s="738"/>
      <c r="BI113" s="738"/>
      <c r="BJ113" s="738"/>
      <c r="BK113" s="738"/>
      <c r="BL113" s="738"/>
      <c r="BM113" s="738"/>
      <c r="BN113" s="738"/>
      <c r="BO113" s="738"/>
      <c r="BP113" s="739"/>
      <c r="BQ113" s="804">
        <v>36536</v>
      </c>
      <c r="BR113" s="805"/>
      <c r="BS113" s="805"/>
      <c r="BT113" s="805"/>
      <c r="BU113" s="805"/>
      <c r="BV113" s="805">
        <v>13279</v>
      </c>
      <c r="BW113" s="805"/>
      <c r="BX113" s="805"/>
      <c r="BY113" s="805"/>
      <c r="BZ113" s="805"/>
      <c r="CA113" s="805" t="s">
        <v>111</v>
      </c>
      <c r="CB113" s="805"/>
      <c r="CC113" s="805"/>
      <c r="CD113" s="805"/>
      <c r="CE113" s="805"/>
      <c r="CF113" s="866" t="s">
        <v>111</v>
      </c>
      <c r="CG113" s="867"/>
      <c r="CH113" s="867"/>
      <c r="CI113" s="867"/>
      <c r="CJ113" s="867"/>
      <c r="CK113" s="922"/>
      <c r="CL113" s="809"/>
      <c r="CM113" s="812" t="s">
        <v>418</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111</v>
      </c>
      <c r="DH113" s="768"/>
      <c r="DI113" s="768"/>
      <c r="DJ113" s="768"/>
      <c r="DK113" s="769"/>
      <c r="DL113" s="770" t="s">
        <v>111</v>
      </c>
      <c r="DM113" s="768"/>
      <c r="DN113" s="768"/>
      <c r="DO113" s="768"/>
      <c r="DP113" s="769"/>
      <c r="DQ113" s="770" t="s">
        <v>111</v>
      </c>
      <c r="DR113" s="768"/>
      <c r="DS113" s="768"/>
      <c r="DT113" s="768"/>
      <c r="DU113" s="769"/>
      <c r="DV113" s="815" t="s">
        <v>111</v>
      </c>
      <c r="DW113" s="816"/>
      <c r="DX113" s="816"/>
      <c r="DY113" s="816"/>
      <c r="DZ113" s="817"/>
    </row>
    <row r="114" spans="1:130" s="199" customFormat="1" ht="26.25" customHeight="1">
      <c r="A114" s="909"/>
      <c r="B114" s="910"/>
      <c r="C114" s="738" t="s">
        <v>419</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23737</v>
      </c>
      <c r="AB114" s="768"/>
      <c r="AC114" s="768"/>
      <c r="AD114" s="768"/>
      <c r="AE114" s="769"/>
      <c r="AF114" s="770">
        <v>23737</v>
      </c>
      <c r="AG114" s="768"/>
      <c r="AH114" s="768"/>
      <c r="AI114" s="768"/>
      <c r="AJ114" s="769"/>
      <c r="AK114" s="770">
        <v>13429</v>
      </c>
      <c r="AL114" s="768"/>
      <c r="AM114" s="768"/>
      <c r="AN114" s="768"/>
      <c r="AO114" s="769"/>
      <c r="AP114" s="815">
        <v>0.2</v>
      </c>
      <c r="AQ114" s="816"/>
      <c r="AR114" s="816"/>
      <c r="AS114" s="816"/>
      <c r="AT114" s="817"/>
      <c r="AU114" s="927"/>
      <c r="AV114" s="928"/>
      <c r="AW114" s="928"/>
      <c r="AX114" s="928"/>
      <c r="AY114" s="928"/>
      <c r="AZ114" s="803" t="s">
        <v>420</v>
      </c>
      <c r="BA114" s="738"/>
      <c r="BB114" s="738"/>
      <c r="BC114" s="738"/>
      <c r="BD114" s="738"/>
      <c r="BE114" s="738"/>
      <c r="BF114" s="738"/>
      <c r="BG114" s="738"/>
      <c r="BH114" s="738"/>
      <c r="BI114" s="738"/>
      <c r="BJ114" s="738"/>
      <c r="BK114" s="738"/>
      <c r="BL114" s="738"/>
      <c r="BM114" s="738"/>
      <c r="BN114" s="738"/>
      <c r="BO114" s="738"/>
      <c r="BP114" s="739"/>
      <c r="BQ114" s="804">
        <v>716093</v>
      </c>
      <c r="BR114" s="805"/>
      <c r="BS114" s="805"/>
      <c r="BT114" s="805"/>
      <c r="BU114" s="805"/>
      <c r="BV114" s="805">
        <v>707069</v>
      </c>
      <c r="BW114" s="805"/>
      <c r="BX114" s="805"/>
      <c r="BY114" s="805"/>
      <c r="BZ114" s="805"/>
      <c r="CA114" s="805">
        <v>841472</v>
      </c>
      <c r="CB114" s="805"/>
      <c r="CC114" s="805"/>
      <c r="CD114" s="805"/>
      <c r="CE114" s="805"/>
      <c r="CF114" s="866">
        <v>14.5</v>
      </c>
      <c r="CG114" s="867"/>
      <c r="CH114" s="867"/>
      <c r="CI114" s="867"/>
      <c r="CJ114" s="867"/>
      <c r="CK114" s="922"/>
      <c r="CL114" s="809"/>
      <c r="CM114" s="812" t="s">
        <v>421</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111</v>
      </c>
      <c r="DH114" s="768"/>
      <c r="DI114" s="768"/>
      <c r="DJ114" s="768"/>
      <c r="DK114" s="769"/>
      <c r="DL114" s="770" t="s">
        <v>111</v>
      </c>
      <c r="DM114" s="768"/>
      <c r="DN114" s="768"/>
      <c r="DO114" s="768"/>
      <c r="DP114" s="769"/>
      <c r="DQ114" s="770" t="s">
        <v>111</v>
      </c>
      <c r="DR114" s="768"/>
      <c r="DS114" s="768"/>
      <c r="DT114" s="768"/>
      <c r="DU114" s="769"/>
      <c r="DV114" s="815" t="s">
        <v>111</v>
      </c>
      <c r="DW114" s="816"/>
      <c r="DX114" s="816"/>
      <c r="DY114" s="816"/>
      <c r="DZ114" s="817"/>
    </row>
    <row r="115" spans="1:130" s="199" customFormat="1" ht="26.25" customHeight="1">
      <c r="A115" s="909"/>
      <c r="B115" s="910"/>
      <c r="C115" s="738" t="s">
        <v>422</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28495</v>
      </c>
      <c r="AB115" s="914"/>
      <c r="AC115" s="914"/>
      <c r="AD115" s="914"/>
      <c r="AE115" s="915"/>
      <c r="AF115" s="916" t="s">
        <v>111</v>
      </c>
      <c r="AG115" s="914"/>
      <c r="AH115" s="914"/>
      <c r="AI115" s="914"/>
      <c r="AJ115" s="915"/>
      <c r="AK115" s="916" t="s">
        <v>111</v>
      </c>
      <c r="AL115" s="914"/>
      <c r="AM115" s="914"/>
      <c r="AN115" s="914"/>
      <c r="AO115" s="915"/>
      <c r="AP115" s="917" t="s">
        <v>111</v>
      </c>
      <c r="AQ115" s="918"/>
      <c r="AR115" s="918"/>
      <c r="AS115" s="918"/>
      <c r="AT115" s="919"/>
      <c r="AU115" s="927"/>
      <c r="AV115" s="928"/>
      <c r="AW115" s="928"/>
      <c r="AX115" s="928"/>
      <c r="AY115" s="928"/>
      <c r="AZ115" s="803" t="s">
        <v>423</v>
      </c>
      <c r="BA115" s="738"/>
      <c r="BB115" s="738"/>
      <c r="BC115" s="738"/>
      <c r="BD115" s="738"/>
      <c r="BE115" s="738"/>
      <c r="BF115" s="738"/>
      <c r="BG115" s="738"/>
      <c r="BH115" s="738"/>
      <c r="BI115" s="738"/>
      <c r="BJ115" s="738"/>
      <c r="BK115" s="738"/>
      <c r="BL115" s="738"/>
      <c r="BM115" s="738"/>
      <c r="BN115" s="738"/>
      <c r="BO115" s="738"/>
      <c r="BP115" s="739"/>
      <c r="BQ115" s="804" t="s">
        <v>111</v>
      </c>
      <c r="BR115" s="805"/>
      <c r="BS115" s="805"/>
      <c r="BT115" s="805"/>
      <c r="BU115" s="805"/>
      <c r="BV115" s="805" t="s">
        <v>111</v>
      </c>
      <c r="BW115" s="805"/>
      <c r="BX115" s="805"/>
      <c r="BY115" s="805"/>
      <c r="BZ115" s="805"/>
      <c r="CA115" s="805" t="s">
        <v>111</v>
      </c>
      <c r="CB115" s="805"/>
      <c r="CC115" s="805"/>
      <c r="CD115" s="805"/>
      <c r="CE115" s="805"/>
      <c r="CF115" s="866" t="s">
        <v>111</v>
      </c>
      <c r="CG115" s="867"/>
      <c r="CH115" s="867"/>
      <c r="CI115" s="867"/>
      <c r="CJ115" s="867"/>
      <c r="CK115" s="922"/>
      <c r="CL115" s="809"/>
      <c r="CM115" s="803" t="s">
        <v>424</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111</v>
      </c>
      <c r="DH115" s="768"/>
      <c r="DI115" s="768"/>
      <c r="DJ115" s="768"/>
      <c r="DK115" s="769"/>
      <c r="DL115" s="770" t="s">
        <v>111</v>
      </c>
      <c r="DM115" s="768"/>
      <c r="DN115" s="768"/>
      <c r="DO115" s="768"/>
      <c r="DP115" s="769"/>
      <c r="DQ115" s="770" t="s">
        <v>111</v>
      </c>
      <c r="DR115" s="768"/>
      <c r="DS115" s="768"/>
      <c r="DT115" s="768"/>
      <c r="DU115" s="769"/>
      <c r="DV115" s="815" t="s">
        <v>111</v>
      </c>
      <c r="DW115" s="816"/>
      <c r="DX115" s="816"/>
      <c r="DY115" s="816"/>
      <c r="DZ115" s="817"/>
    </row>
    <row r="116" spans="1:130" s="199" customFormat="1" ht="26.25" customHeight="1">
      <c r="A116" s="911"/>
      <c r="B116" s="912"/>
      <c r="C116" s="871" t="s">
        <v>425</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111</v>
      </c>
      <c r="AB116" s="768"/>
      <c r="AC116" s="768"/>
      <c r="AD116" s="768"/>
      <c r="AE116" s="769"/>
      <c r="AF116" s="770" t="s">
        <v>111</v>
      </c>
      <c r="AG116" s="768"/>
      <c r="AH116" s="768"/>
      <c r="AI116" s="768"/>
      <c r="AJ116" s="769"/>
      <c r="AK116" s="770" t="s">
        <v>111</v>
      </c>
      <c r="AL116" s="768"/>
      <c r="AM116" s="768"/>
      <c r="AN116" s="768"/>
      <c r="AO116" s="769"/>
      <c r="AP116" s="815" t="s">
        <v>111</v>
      </c>
      <c r="AQ116" s="816"/>
      <c r="AR116" s="816"/>
      <c r="AS116" s="816"/>
      <c r="AT116" s="817"/>
      <c r="AU116" s="927"/>
      <c r="AV116" s="928"/>
      <c r="AW116" s="928"/>
      <c r="AX116" s="928"/>
      <c r="AY116" s="928"/>
      <c r="AZ116" s="854" t="s">
        <v>426</v>
      </c>
      <c r="BA116" s="855"/>
      <c r="BB116" s="855"/>
      <c r="BC116" s="855"/>
      <c r="BD116" s="855"/>
      <c r="BE116" s="855"/>
      <c r="BF116" s="855"/>
      <c r="BG116" s="855"/>
      <c r="BH116" s="855"/>
      <c r="BI116" s="855"/>
      <c r="BJ116" s="855"/>
      <c r="BK116" s="855"/>
      <c r="BL116" s="855"/>
      <c r="BM116" s="855"/>
      <c r="BN116" s="855"/>
      <c r="BO116" s="855"/>
      <c r="BP116" s="856"/>
      <c r="BQ116" s="804" t="s">
        <v>111</v>
      </c>
      <c r="BR116" s="805"/>
      <c r="BS116" s="805"/>
      <c r="BT116" s="805"/>
      <c r="BU116" s="805"/>
      <c r="BV116" s="805" t="s">
        <v>111</v>
      </c>
      <c r="BW116" s="805"/>
      <c r="BX116" s="805"/>
      <c r="BY116" s="805"/>
      <c r="BZ116" s="805"/>
      <c r="CA116" s="805" t="s">
        <v>111</v>
      </c>
      <c r="CB116" s="805"/>
      <c r="CC116" s="805"/>
      <c r="CD116" s="805"/>
      <c r="CE116" s="805"/>
      <c r="CF116" s="866" t="s">
        <v>111</v>
      </c>
      <c r="CG116" s="867"/>
      <c r="CH116" s="867"/>
      <c r="CI116" s="867"/>
      <c r="CJ116" s="867"/>
      <c r="CK116" s="922"/>
      <c r="CL116" s="809"/>
      <c r="CM116" s="812" t="s">
        <v>427</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111</v>
      </c>
      <c r="DH116" s="768"/>
      <c r="DI116" s="768"/>
      <c r="DJ116" s="768"/>
      <c r="DK116" s="769"/>
      <c r="DL116" s="770" t="s">
        <v>111</v>
      </c>
      <c r="DM116" s="768"/>
      <c r="DN116" s="768"/>
      <c r="DO116" s="768"/>
      <c r="DP116" s="769"/>
      <c r="DQ116" s="770" t="s">
        <v>111</v>
      </c>
      <c r="DR116" s="768"/>
      <c r="DS116" s="768"/>
      <c r="DT116" s="768"/>
      <c r="DU116" s="769"/>
      <c r="DV116" s="815" t="s">
        <v>111</v>
      </c>
      <c r="DW116" s="816"/>
      <c r="DX116" s="816"/>
      <c r="DY116" s="816"/>
      <c r="DZ116" s="817"/>
    </row>
    <row r="117" spans="1:130" s="199" customFormat="1" ht="26.25" customHeight="1">
      <c r="A117" s="892" t="s">
        <v>169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428</v>
      </c>
      <c r="Z117" s="894"/>
      <c r="AA117" s="899">
        <v>1473858</v>
      </c>
      <c r="AB117" s="900"/>
      <c r="AC117" s="900"/>
      <c r="AD117" s="900"/>
      <c r="AE117" s="901"/>
      <c r="AF117" s="902">
        <v>1248833</v>
      </c>
      <c r="AG117" s="900"/>
      <c r="AH117" s="900"/>
      <c r="AI117" s="900"/>
      <c r="AJ117" s="901"/>
      <c r="AK117" s="902">
        <v>1254612</v>
      </c>
      <c r="AL117" s="900"/>
      <c r="AM117" s="900"/>
      <c r="AN117" s="900"/>
      <c r="AO117" s="901"/>
      <c r="AP117" s="903"/>
      <c r="AQ117" s="904"/>
      <c r="AR117" s="904"/>
      <c r="AS117" s="904"/>
      <c r="AT117" s="905"/>
      <c r="AU117" s="927"/>
      <c r="AV117" s="928"/>
      <c r="AW117" s="928"/>
      <c r="AX117" s="928"/>
      <c r="AY117" s="928"/>
      <c r="AZ117" s="854" t="s">
        <v>429</v>
      </c>
      <c r="BA117" s="855"/>
      <c r="BB117" s="855"/>
      <c r="BC117" s="855"/>
      <c r="BD117" s="855"/>
      <c r="BE117" s="855"/>
      <c r="BF117" s="855"/>
      <c r="BG117" s="855"/>
      <c r="BH117" s="855"/>
      <c r="BI117" s="855"/>
      <c r="BJ117" s="855"/>
      <c r="BK117" s="855"/>
      <c r="BL117" s="855"/>
      <c r="BM117" s="855"/>
      <c r="BN117" s="855"/>
      <c r="BO117" s="855"/>
      <c r="BP117" s="856"/>
      <c r="BQ117" s="804" t="s">
        <v>111</v>
      </c>
      <c r="BR117" s="805"/>
      <c r="BS117" s="805"/>
      <c r="BT117" s="805"/>
      <c r="BU117" s="805"/>
      <c r="BV117" s="805" t="s">
        <v>111</v>
      </c>
      <c r="BW117" s="805"/>
      <c r="BX117" s="805"/>
      <c r="BY117" s="805"/>
      <c r="BZ117" s="805"/>
      <c r="CA117" s="805" t="s">
        <v>111</v>
      </c>
      <c r="CB117" s="805"/>
      <c r="CC117" s="805"/>
      <c r="CD117" s="805"/>
      <c r="CE117" s="805"/>
      <c r="CF117" s="866" t="s">
        <v>111</v>
      </c>
      <c r="CG117" s="867"/>
      <c r="CH117" s="867"/>
      <c r="CI117" s="867"/>
      <c r="CJ117" s="867"/>
      <c r="CK117" s="922"/>
      <c r="CL117" s="809"/>
      <c r="CM117" s="812" t="s">
        <v>430</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111</v>
      </c>
      <c r="DH117" s="768"/>
      <c r="DI117" s="768"/>
      <c r="DJ117" s="768"/>
      <c r="DK117" s="769"/>
      <c r="DL117" s="770" t="s">
        <v>111</v>
      </c>
      <c r="DM117" s="768"/>
      <c r="DN117" s="768"/>
      <c r="DO117" s="768"/>
      <c r="DP117" s="769"/>
      <c r="DQ117" s="770" t="s">
        <v>111</v>
      </c>
      <c r="DR117" s="768"/>
      <c r="DS117" s="768"/>
      <c r="DT117" s="768"/>
      <c r="DU117" s="769"/>
      <c r="DV117" s="815" t="s">
        <v>111</v>
      </c>
      <c r="DW117" s="816"/>
      <c r="DX117" s="816"/>
      <c r="DY117" s="816"/>
      <c r="DZ117" s="817"/>
    </row>
    <row r="118" spans="1:130" s="199" customFormat="1" ht="26.25" customHeight="1">
      <c r="A118" s="892" t="s">
        <v>403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401</v>
      </c>
      <c r="AB118" s="893"/>
      <c r="AC118" s="893"/>
      <c r="AD118" s="893"/>
      <c r="AE118" s="894"/>
      <c r="AF118" s="895" t="s">
        <v>286</v>
      </c>
      <c r="AG118" s="893"/>
      <c r="AH118" s="893"/>
      <c r="AI118" s="893"/>
      <c r="AJ118" s="894"/>
      <c r="AK118" s="895" t="s">
        <v>285</v>
      </c>
      <c r="AL118" s="893"/>
      <c r="AM118" s="893"/>
      <c r="AN118" s="893"/>
      <c r="AO118" s="894"/>
      <c r="AP118" s="896" t="s">
        <v>402</v>
      </c>
      <c r="AQ118" s="897"/>
      <c r="AR118" s="897"/>
      <c r="AS118" s="897"/>
      <c r="AT118" s="898"/>
      <c r="AU118" s="927"/>
      <c r="AV118" s="928"/>
      <c r="AW118" s="928"/>
      <c r="AX118" s="928"/>
      <c r="AY118" s="928"/>
      <c r="AZ118" s="870" t="s">
        <v>431</v>
      </c>
      <c r="BA118" s="871"/>
      <c r="BB118" s="871"/>
      <c r="BC118" s="871"/>
      <c r="BD118" s="871"/>
      <c r="BE118" s="871"/>
      <c r="BF118" s="871"/>
      <c r="BG118" s="871"/>
      <c r="BH118" s="871"/>
      <c r="BI118" s="871"/>
      <c r="BJ118" s="871"/>
      <c r="BK118" s="871"/>
      <c r="BL118" s="871"/>
      <c r="BM118" s="871"/>
      <c r="BN118" s="871"/>
      <c r="BO118" s="871"/>
      <c r="BP118" s="872"/>
      <c r="BQ118" s="873" t="s">
        <v>111</v>
      </c>
      <c r="BR118" s="836"/>
      <c r="BS118" s="836"/>
      <c r="BT118" s="836"/>
      <c r="BU118" s="836"/>
      <c r="BV118" s="836" t="s">
        <v>111</v>
      </c>
      <c r="BW118" s="836"/>
      <c r="BX118" s="836"/>
      <c r="BY118" s="836"/>
      <c r="BZ118" s="836"/>
      <c r="CA118" s="836" t="s">
        <v>111</v>
      </c>
      <c r="CB118" s="836"/>
      <c r="CC118" s="836"/>
      <c r="CD118" s="836"/>
      <c r="CE118" s="836"/>
      <c r="CF118" s="866" t="s">
        <v>111</v>
      </c>
      <c r="CG118" s="867"/>
      <c r="CH118" s="867"/>
      <c r="CI118" s="867"/>
      <c r="CJ118" s="867"/>
      <c r="CK118" s="922"/>
      <c r="CL118" s="809"/>
      <c r="CM118" s="812" t="s">
        <v>432</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111</v>
      </c>
      <c r="DH118" s="768"/>
      <c r="DI118" s="768"/>
      <c r="DJ118" s="768"/>
      <c r="DK118" s="769"/>
      <c r="DL118" s="770" t="s">
        <v>111</v>
      </c>
      <c r="DM118" s="768"/>
      <c r="DN118" s="768"/>
      <c r="DO118" s="768"/>
      <c r="DP118" s="769"/>
      <c r="DQ118" s="770" t="s">
        <v>111</v>
      </c>
      <c r="DR118" s="768"/>
      <c r="DS118" s="768"/>
      <c r="DT118" s="768"/>
      <c r="DU118" s="769"/>
      <c r="DV118" s="815" t="s">
        <v>111</v>
      </c>
      <c r="DW118" s="816"/>
      <c r="DX118" s="816"/>
      <c r="DY118" s="816"/>
      <c r="DZ118" s="817"/>
    </row>
    <row r="119" spans="1:130" s="199" customFormat="1" ht="26.25" customHeight="1">
      <c r="A119" s="806" t="s">
        <v>406</v>
      </c>
      <c r="B119" s="807"/>
      <c r="C119" s="882" t="s">
        <v>407</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111</v>
      </c>
      <c r="AB119" s="886"/>
      <c r="AC119" s="886"/>
      <c r="AD119" s="886"/>
      <c r="AE119" s="887"/>
      <c r="AF119" s="888" t="s">
        <v>111</v>
      </c>
      <c r="AG119" s="886"/>
      <c r="AH119" s="886"/>
      <c r="AI119" s="886"/>
      <c r="AJ119" s="887"/>
      <c r="AK119" s="888" t="s">
        <v>111</v>
      </c>
      <c r="AL119" s="886"/>
      <c r="AM119" s="886"/>
      <c r="AN119" s="886"/>
      <c r="AO119" s="887"/>
      <c r="AP119" s="889" t="s">
        <v>111</v>
      </c>
      <c r="AQ119" s="890"/>
      <c r="AR119" s="890"/>
      <c r="AS119" s="890"/>
      <c r="AT119" s="891"/>
      <c r="AU119" s="929"/>
      <c r="AV119" s="930"/>
      <c r="AW119" s="930"/>
      <c r="AX119" s="930"/>
      <c r="AY119" s="930"/>
      <c r="AZ119" s="230" t="s">
        <v>169</v>
      </c>
      <c r="BA119" s="230"/>
      <c r="BB119" s="230"/>
      <c r="BC119" s="230"/>
      <c r="BD119" s="230"/>
      <c r="BE119" s="230"/>
      <c r="BF119" s="230"/>
      <c r="BG119" s="230"/>
      <c r="BH119" s="230"/>
      <c r="BI119" s="230"/>
      <c r="BJ119" s="230"/>
      <c r="BK119" s="230"/>
      <c r="BL119" s="230"/>
      <c r="BM119" s="230"/>
      <c r="BN119" s="230"/>
      <c r="BO119" s="868" t="s">
        <v>433</v>
      </c>
      <c r="BP119" s="869"/>
      <c r="BQ119" s="873">
        <v>14167908</v>
      </c>
      <c r="BR119" s="836"/>
      <c r="BS119" s="836"/>
      <c r="BT119" s="836"/>
      <c r="BU119" s="836"/>
      <c r="BV119" s="836">
        <v>13781519</v>
      </c>
      <c r="BW119" s="836"/>
      <c r="BX119" s="836"/>
      <c r="BY119" s="836"/>
      <c r="BZ119" s="836"/>
      <c r="CA119" s="836">
        <v>13696084</v>
      </c>
      <c r="CB119" s="836"/>
      <c r="CC119" s="836"/>
      <c r="CD119" s="836"/>
      <c r="CE119" s="836"/>
      <c r="CF119" s="734"/>
      <c r="CG119" s="735"/>
      <c r="CH119" s="735"/>
      <c r="CI119" s="735"/>
      <c r="CJ119" s="825"/>
      <c r="CK119" s="923"/>
      <c r="CL119" s="811"/>
      <c r="CM119" s="829" t="s">
        <v>434</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111</v>
      </c>
      <c r="DH119" s="751"/>
      <c r="DI119" s="751"/>
      <c r="DJ119" s="751"/>
      <c r="DK119" s="752"/>
      <c r="DL119" s="753" t="s">
        <v>111</v>
      </c>
      <c r="DM119" s="751"/>
      <c r="DN119" s="751"/>
      <c r="DO119" s="751"/>
      <c r="DP119" s="752"/>
      <c r="DQ119" s="753" t="s">
        <v>111</v>
      </c>
      <c r="DR119" s="751"/>
      <c r="DS119" s="751"/>
      <c r="DT119" s="751"/>
      <c r="DU119" s="752"/>
      <c r="DV119" s="839" t="s">
        <v>111</v>
      </c>
      <c r="DW119" s="840"/>
      <c r="DX119" s="840"/>
      <c r="DY119" s="840"/>
      <c r="DZ119" s="841"/>
    </row>
    <row r="120" spans="1:130" s="199" customFormat="1" ht="26.25" customHeight="1">
      <c r="A120" s="808"/>
      <c r="B120" s="809"/>
      <c r="C120" s="812" t="s">
        <v>411</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111</v>
      </c>
      <c r="AB120" s="768"/>
      <c r="AC120" s="768"/>
      <c r="AD120" s="768"/>
      <c r="AE120" s="769"/>
      <c r="AF120" s="770" t="s">
        <v>111</v>
      </c>
      <c r="AG120" s="768"/>
      <c r="AH120" s="768"/>
      <c r="AI120" s="768"/>
      <c r="AJ120" s="769"/>
      <c r="AK120" s="770" t="s">
        <v>111</v>
      </c>
      <c r="AL120" s="768"/>
      <c r="AM120" s="768"/>
      <c r="AN120" s="768"/>
      <c r="AO120" s="769"/>
      <c r="AP120" s="815" t="s">
        <v>111</v>
      </c>
      <c r="AQ120" s="816"/>
      <c r="AR120" s="816"/>
      <c r="AS120" s="816"/>
      <c r="AT120" s="817"/>
      <c r="AU120" s="874" t="s">
        <v>435</v>
      </c>
      <c r="AV120" s="875"/>
      <c r="AW120" s="875"/>
      <c r="AX120" s="875"/>
      <c r="AY120" s="876"/>
      <c r="AZ120" s="851" t="s">
        <v>436</v>
      </c>
      <c r="BA120" s="796"/>
      <c r="BB120" s="796"/>
      <c r="BC120" s="796"/>
      <c r="BD120" s="796"/>
      <c r="BE120" s="796"/>
      <c r="BF120" s="796"/>
      <c r="BG120" s="796"/>
      <c r="BH120" s="796"/>
      <c r="BI120" s="796"/>
      <c r="BJ120" s="796"/>
      <c r="BK120" s="796"/>
      <c r="BL120" s="796"/>
      <c r="BM120" s="796"/>
      <c r="BN120" s="796"/>
      <c r="BO120" s="796"/>
      <c r="BP120" s="797"/>
      <c r="BQ120" s="852">
        <v>8122761</v>
      </c>
      <c r="BR120" s="833"/>
      <c r="BS120" s="833"/>
      <c r="BT120" s="833"/>
      <c r="BU120" s="833"/>
      <c r="BV120" s="833">
        <v>8164021</v>
      </c>
      <c r="BW120" s="833"/>
      <c r="BX120" s="833"/>
      <c r="BY120" s="833"/>
      <c r="BZ120" s="833"/>
      <c r="CA120" s="833">
        <v>7305837</v>
      </c>
      <c r="CB120" s="833"/>
      <c r="CC120" s="833"/>
      <c r="CD120" s="833"/>
      <c r="CE120" s="833"/>
      <c r="CF120" s="857">
        <v>125.6</v>
      </c>
      <c r="CG120" s="858"/>
      <c r="CH120" s="858"/>
      <c r="CI120" s="858"/>
      <c r="CJ120" s="858"/>
      <c r="CK120" s="859" t="s">
        <v>437</v>
      </c>
      <c r="CL120" s="843"/>
      <c r="CM120" s="843"/>
      <c r="CN120" s="843"/>
      <c r="CO120" s="844"/>
      <c r="CP120" s="863" t="s">
        <v>385</v>
      </c>
      <c r="CQ120" s="864"/>
      <c r="CR120" s="864"/>
      <c r="CS120" s="864"/>
      <c r="CT120" s="864"/>
      <c r="CU120" s="864"/>
      <c r="CV120" s="864"/>
      <c r="CW120" s="864"/>
      <c r="CX120" s="864"/>
      <c r="CY120" s="864"/>
      <c r="CZ120" s="864"/>
      <c r="DA120" s="864"/>
      <c r="DB120" s="864"/>
      <c r="DC120" s="864"/>
      <c r="DD120" s="864"/>
      <c r="DE120" s="864"/>
      <c r="DF120" s="865"/>
      <c r="DG120" s="852">
        <v>5144310</v>
      </c>
      <c r="DH120" s="833"/>
      <c r="DI120" s="833"/>
      <c r="DJ120" s="833"/>
      <c r="DK120" s="833"/>
      <c r="DL120" s="833">
        <v>4874211</v>
      </c>
      <c r="DM120" s="833"/>
      <c r="DN120" s="833"/>
      <c r="DO120" s="833"/>
      <c r="DP120" s="833"/>
      <c r="DQ120" s="833">
        <v>4616576</v>
      </c>
      <c r="DR120" s="833"/>
      <c r="DS120" s="833"/>
      <c r="DT120" s="833"/>
      <c r="DU120" s="833"/>
      <c r="DV120" s="834">
        <v>79.400000000000006</v>
      </c>
      <c r="DW120" s="834"/>
      <c r="DX120" s="834"/>
      <c r="DY120" s="834"/>
      <c r="DZ120" s="835"/>
    </row>
    <row r="121" spans="1:130" s="199" customFormat="1" ht="26.25" customHeight="1">
      <c r="A121" s="808"/>
      <c r="B121" s="809"/>
      <c r="C121" s="854" t="s">
        <v>438</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111</v>
      </c>
      <c r="AB121" s="768"/>
      <c r="AC121" s="768"/>
      <c r="AD121" s="768"/>
      <c r="AE121" s="769"/>
      <c r="AF121" s="770" t="s">
        <v>111</v>
      </c>
      <c r="AG121" s="768"/>
      <c r="AH121" s="768"/>
      <c r="AI121" s="768"/>
      <c r="AJ121" s="769"/>
      <c r="AK121" s="770" t="s">
        <v>111</v>
      </c>
      <c r="AL121" s="768"/>
      <c r="AM121" s="768"/>
      <c r="AN121" s="768"/>
      <c r="AO121" s="769"/>
      <c r="AP121" s="815" t="s">
        <v>111</v>
      </c>
      <c r="AQ121" s="816"/>
      <c r="AR121" s="816"/>
      <c r="AS121" s="816"/>
      <c r="AT121" s="817"/>
      <c r="AU121" s="877"/>
      <c r="AV121" s="878"/>
      <c r="AW121" s="878"/>
      <c r="AX121" s="878"/>
      <c r="AY121" s="879"/>
      <c r="AZ121" s="803" t="s">
        <v>439</v>
      </c>
      <c r="BA121" s="738"/>
      <c r="BB121" s="738"/>
      <c r="BC121" s="738"/>
      <c r="BD121" s="738"/>
      <c r="BE121" s="738"/>
      <c r="BF121" s="738"/>
      <c r="BG121" s="738"/>
      <c r="BH121" s="738"/>
      <c r="BI121" s="738"/>
      <c r="BJ121" s="738"/>
      <c r="BK121" s="738"/>
      <c r="BL121" s="738"/>
      <c r="BM121" s="738"/>
      <c r="BN121" s="738"/>
      <c r="BO121" s="738"/>
      <c r="BP121" s="739"/>
      <c r="BQ121" s="804">
        <v>3963424</v>
      </c>
      <c r="BR121" s="805"/>
      <c r="BS121" s="805"/>
      <c r="BT121" s="805"/>
      <c r="BU121" s="805"/>
      <c r="BV121" s="805">
        <v>3692560</v>
      </c>
      <c r="BW121" s="805"/>
      <c r="BX121" s="805"/>
      <c r="BY121" s="805"/>
      <c r="BZ121" s="805"/>
      <c r="CA121" s="805">
        <v>3481876</v>
      </c>
      <c r="CB121" s="805"/>
      <c r="CC121" s="805"/>
      <c r="CD121" s="805"/>
      <c r="CE121" s="805"/>
      <c r="CF121" s="866">
        <v>59.9</v>
      </c>
      <c r="CG121" s="867"/>
      <c r="CH121" s="867"/>
      <c r="CI121" s="867"/>
      <c r="CJ121" s="867"/>
      <c r="CK121" s="860"/>
      <c r="CL121" s="846"/>
      <c r="CM121" s="846"/>
      <c r="CN121" s="846"/>
      <c r="CO121" s="847"/>
      <c r="CP121" s="826" t="s">
        <v>383</v>
      </c>
      <c r="CQ121" s="827"/>
      <c r="CR121" s="827"/>
      <c r="CS121" s="827"/>
      <c r="CT121" s="827"/>
      <c r="CU121" s="827"/>
      <c r="CV121" s="827"/>
      <c r="CW121" s="827"/>
      <c r="CX121" s="827"/>
      <c r="CY121" s="827"/>
      <c r="CZ121" s="827"/>
      <c r="DA121" s="827"/>
      <c r="DB121" s="827"/>
      <c r="DC121" s="827"/>
      <c r="DD121" s="827"/>
      <c r="DE121" s="827"/>
      <c r="DF121" s="828"/>
      <c r="DG121" s="804">
        <v>6830</v>
      </c>
      <c r="DH121" s="805"/>
      <c r="DI121" s="805"/>
      <c r="DJ121" s="805"/>
      <c r="DK121" s="805"/>
      <c r="DL121" s="805">
        <v>6345</v>
      </c>
      <c r="DM121" s="805"/>
      <c r="DN121" s="805"/>
      <c r="DO121" s="805"/>
      <c r="DP121" s="805"/>
      <c r="DQ121" s="805">
        <v>9358</v>
      </c>
      <c r="DR121" s="805"/>
      <c r="DS121" s="805"/>
      <c r="DT121" s="805"/>
      <c r="DU121" s="805"/>
      <c r="DV121" s="782">
        <v>0.2</v>
      </c>
      <c r="DW121" s="782"/>
      <c r="DX121" s="782"/>
      <c r="DY121" s="782"/>
      <c r="DZ121" s="783"/>
    </row>
    <row r="122" spans="1:130" s="199" customFormat="1" ht="26.25" customHeight="1">
      <c r="A122" s="808"/>
      <c r="B122" s="809"/>
      <c r="C122" s="812" t="s">
        <v>421</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111</v>
      </c>
      <c r="AB122" s="768"/>
      <c r="AC122" s="768"/>
      <c r="AD122" s="768"/>
      <c r="AE122" s="769"/>
      <c r="AF122" s="770" t="s">
        <v>111</v>
      </c>
      <c r="AG122" s="768"/>
      <c r="AH122" s="768"/>
      <c r="AI122" s="768"/>
      <c r="AJ122" s="769"/>
      <c r="AK122" s="770" t="s">
        <v>111</v>
      </c>
      <c r="AL122" s="768"/>
      <c r="AM122" s="768"/>
      <c r="AN122" s="768"/>
      <c r="AO122" s="769"/>
      <c r="AP122" s="815" t="s">
        <v>111</v>
      </c>
      <c r="AQ122" s="816"/>
      <c r="AR122" s="816"/>
      <c r="AS122" s="816"/>
      <c r="AT122" s="817"/>
      <c r="AU122" s="877"/>
      <c r="AV122" s="878"/>
      <c r="AW122" s="878"/>
      <c r="AX122" s="878"/>
      <c r="AY122" s="879"/>
      <c r="AZ122" s="870" t="s">
        <v>440</v>
      </c>
      <c r="BA122" s="871"/>
      <c r="BB122" s="871"/>
      <c r="BC122" s="871"/>
      <c r="BD122" s="871"/>
      <c r="BE122" s="871"/>
      <c r="BF122" s="871"/>
      <c r="BG122" s="871"/>
      <c r="BH122" s="871"/>
      <c r="BI122" s="871"/>
      <c r="BJ122" s="871"/>
      <c r="BK122" s="871"/>
      <c r="BL122" s="871"/>
      <c r="BM122" s="871"/>
      <c r="BN122" s="871"/>
      <c r="BO122" s="871"/>
      <c r="BP122" s="872"/>
      <c r="BQ122" s="873">
        <v>10308915</v>
      </c>
      <c r="BR122" s="836"/>
      <c r="BS122" s="836"/>
      <c r="BT122" s="836"/>
      <c r="BU122" s="836"/>
      <c r="BV122" s="836">
        <v>10162766</v>
      </c>
      <c r="BW122" s="836"/>
      <c r="BX122" s="836"/>
      <c r="BY122" s="836"/>
      <c r="BZ122" s="836"/>
      <c r="CA122" s="836">
        <v>9926040</v>
      </c>
      <c r="CB122" s="836"/>
      <c r="CC122" s="836"/>
      <c r="CD122" s="836"/>
      <c r="CE122" s="836"/>
      <c r="CF122" s="837">
        <v>170.7</v>
      </c>
      <c r="CG122" s="838"/>
      <c r="CH122" s="838"/>
      <c r="CI122" s="838"/>
      <c r="CJ122" s="838"/>
      <c r="CK122" s="860"/>
      <c r="CL122" s="846"/>
      <c r="CM122" s="846"/>
      <c r="CN122" s="846"/>
      <c r="CO122" s="847"/>
      <c r="CP122" s="826" t="s">
        <v>381</v>
      </c>
      <c r="CQ122" s="827"/>
      <c r="CR122" s="827"/>
      <c r="CS122" s="827"/>
      <c r="CT122" s="827"/>
      <c r="CU122" s="827"/>
      <c r="CV122" s="827"/>
      <c r="CW122" s="827"/>
      <c r="CX122" s="827"/>
      <c r="CY122" s="827"/>
      <c r="CZ122" s="827"/>
      <c r="DA122" s="827"/>
      <c r="DB122" s="827"/>
      <c r="DC122" s="827"/>
      <c r="DD122" s="827"/>
      <c r="DE122" s="827"/>
      <c r="DF122" s="828"/>
      <c r="DG122" s="804">
        <v>480</v>
      </c>
      <c r="DH122" s="805"/>
      <c r="DI122" s="805"/>
      <c r="DJ122" s="805"/>
      <c r="DK122" s="805"/>
      <c r="DL122" s="805">
        <v>98</v>
      </c>
      <c r="DM122" s="805"/>
      <c r="DN122" s="805"/>
      <c r="DO122" s="805"/>
      <c r="DP122" s="805"/>
      <c r="DQ122" s="805" t="s">
        <v>111</v>
      </c>
      <c r="DR122" s="805"/>
      <c r="DS122" s="805"/>
      <c r="DT122" s="805"/>
      <c r="DU122" s="805"/>
      <c r="DV122" s="782" t="s">
        <v>111</v>
      </c>
      <c r="DW122" s="782"/>
      <c r="DX122" s="782"/>
      <c r="DY122" s="782"/>
      <c r="DZ122" s="783"/>
    </row>
    <row r="123" spans="1:130" s="199" customFormat="1" ht="26.25" customHeight="1">
      <c r="A123" s="808"/>
      <c r="B123" s="809"/>
      <c r="C123" s="812" t="s">
        <v>427</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111</v>
      </c>
      <c r="AB123" s="768"/>
      <c r="AC123" s="768"/>
      <c r="AD123" s="768"/>
      <c r="AE123" s="769"/>
      <c r="AF123" s="770" t="s">
        <v>111</v>
      </c>
      <c r="AG123" s="768"/>
      <c r="AH123" s="768"/>
      <c r="AI123" s="768"/>
      <c r="AJ123" s="769"/>
      <c r="AK123" s="770" t="s">
        <v>111</v>
      </c>
      <c r="AL123" s="768"/>
      <c r="AM123" s="768"/>
      <c r="AN123" s="768"/>
      <c r="AO123" s="769"/>
      <c r="AP123" s="815" t="s">
        <v>111</v>
      </c>
      <c r="AQ123" s="816"/>
      <c r="AR123" s="816"/>
      <c r="AS123" s="816"/>
      <c r="AT123" s="817"/>
      <c r="AU123" s="880"/>
      <c r="AV123" s="881"/>
      <c r="AW123" s="881"/>
      <c r="AX123" s="881"/>
      <c r="AY123" s="881"/>
      <c r="AZ123" s="230" t="s">
        <v>169</v>
      </c>
      <c r="BA123" s="230"/>
      <c r="BB123" s="230"/>
      <c r="BC123" s="230"/>
      <c r="BD123" s="230"/>
      <c r="BE123" s="230"/>
      <c r="BF123" s="230"/>
      <c r="BG123" s="230"/>
      <c r="BH123" s="230"/>
      <c r="BI123" s="230"/>
      <c r="BJ123" s="230"/>
      <c r="BK123" s="230"/>
      <c r="BL123" s="230"/>
      <c r="BM123" s="230"/>
      <c r="BN123" s="230"/>
      <c r="BO123" s="868" t="s">
        <v>441</v>
      </c>
      <c r="BP123" s="869"/>
      <c r="BQ123" s="823">
        <v>22395100</v>
      </c>
      <c r="BR123" s="824"/>
      <c r="BS123" s="824"/>
      <c r="BT123" s="824"/>
      <c r="BU123" s="824"/>
      <c r="BV123" s="824">
        <v>22019347</v>
      </c>
      <c r="BW123" s="824"/>
      <c r="BX123" s="824"/>
      <c r="BY123" s="824"/>
      <c r="BZ123" s="824"/>
      <c r="CA123" s="824">
        <v>20713753</v>
      </c>
      <c r="CB123" s="824"/>
      <c r="CC123" s="824"/>
      <c r="CD123" s="824"/>
      <c r="CE123" s="824"/>
      <c r="CF123" s="734"/>
      <c r="CG123" s="735"/>
      <c r="CH123" s="735"/>
      <c r="CI123" s="735"/>
      <c r="CJ123" s="825"/>
      <c r="CK123" s="860"/>
      <c r="CL123" s="846"/>
      <c r="CM123" s="846"/>
      <c r="CN123" s="846"/>
      <c r="CO123" s="847"/>
      <c r="CP123" s="826" t="s">
        <v>382</v>
      </c>
      <c r="CQ123" s="827"/>
      <c r="CR123" s="827"/>
      <c r="CS123" s="827"/>
      <c r="CT123" s="827"/>
      <c r="CU123" s="827"/>
      <c r="CV123" s="827"/>
      <c r="CW123" s="827"/>
      <c r="CX123" s="827"/>
      <c r="CY123" s="827"/>
      <c r="CZ123" s="827"/>
      <c r="DA123" s="827"/>
      <c r="DB123" s="827"/>
      <c r="DC123" s="827"/>
      <c r="DD123" s="827"/>
      <c r="DE123" s="827"/>
      <c r="DF123" s="828"/>
      <c r="DG123" s="767" t="s">
        <v>111</v>
      </c>
      <c r="DH123" s="768"/>
      <c r="DI123" s="768"/>
      <c r="DJ123" s="768"/>
      <c r="DK123" s="769"/>
      <c r="DL123" s="770" t="s">
        <v>111</v>
      </c>
      <c r="DM123" s="768"/>
      <c r="DN123" s="768"/>
      <c r="DO123" s="768"/>
      <c r="DP123" s="769"/>
      <c r="DQ123" s="770" t="s">
        <v>111</v>
      </c>
      <c r="DR123" s="768"/>
      <c r="DS123" s="768"/>
      <c r="DT123" s="768"/>
      <c r="DU123" s="769"/>
      <c r="DV123" s="815" t="s">
        <v>111</v>
      </c>
      <c r="DW123" s="816"/>
      <c r="DX123" s="816"/>
      <c r="DY123" s="816"/>
      <c r="DZ123" s="817"/>
    </row>
    <row r="124" spans="1:130" s="199" customFormat="1" ht="26.25" customHeight="1" thickBot="1">
      <c r="A124" s="808"/>
      <c r="B124" s="809"/>
      <c r="C124" s="812" t="s">
        <v>430</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111</v>
      </c>
      <c r="AB124" s="768"/>
      <c r="AC124" s="768"/>
      <c r="AD124" s="768"/>
      <c r="AE124" s="769"/>
      <c r="AF124" s="770" t="s">
        <v>111</v>
      </c>
      <c r="AG124" s="768"/>
      <c r="AH124" s="768"/>
      <c r="AI124" s="768"/>
      <c r="AJ124" s="769"/>
      <c r="AK124" s="770" t="s">
        <v>111</v>
      </c>
      <c r="AL124" s="768"/>
      <c r="AM124" s="768"/>
      <c r="AN124" s="768"/>
      <c r="AO124" s="769"/>
      <c r="AP124" s="815" t="s">
        <v>111</v>
      </c>
      <c r="AQ124" s="816"/>
      <c r="AR124" s="816"/>
      <c r="AS124" s="816"/>
      <c r="AT124" s="817"/>
      <c r="AU124" s="818" t="s">
        <v>442</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t="s">
        <v>111</v>
      </c>
      <c r="BR124" s="822"/>
      <c r="BS124" s="822"/>
      <c r="BT124" s="822"/>
      <c r="BU124" s="822"/>
      <c r="BV124" s="822" t="s">
        <v>111</v>
      </c>
      <c r="BW124" s="822"/>
      <c r="BX124" s="822"/>
      <c r="BY124" s="822"/>
      <c r="BZ124" s="822"/>
      <c r="CA124" s="822" t="s">
        <v>111</v>
      </c>
      <c r="CB124" s="822"/>
      <c r="CC124" s="822"/>
      <c r="CD124" s="822"/>
      <c r="CE124" s="822"/>
      <c r="CF124" s="712"/>
      <c r="CG124" s="713"/>
      <c r="CH124" s="713"/>
      <c r="CI124" s="713"/>
      <c r="CJ124" s="853"/>
      <c r="CK124" s="861"/>
      <c r="CL124" s="861"/>
      <c r="CM124" s="861"/>
      <c r="CN124" s="861"/>
      <c r="CO124" s="862"/>
      <c r="CP124" s="826" t="s">
        <v>443</v>
      </c>
      <c r="CQ124" s="827"/>
      <c r="CR124" s="827"/>
      <c r="CS124" s="827"/>
      <c r="CT124" s="827"/>
      <c r="CU124" s="827"/>
      <c r="CV124" s="827"/>
      <c r="CW124" s="827"/>
      <c r="CX124" s="827"/>
      <c r="CY124" s="827"/>
      <c r="CZ124" s="827"/>
      <c r="DA124" s="827"/>
      <c r="DB124" s="827"/>
      <c r="DC124" s="827"/>
      <c r="DD124" s="827"/>
      <c r="DE124" s="827"/>
      <c r="DF124" s="828"/>
      <c r="DG124" s="750" t="s">
        <v>111</v>
      </c>
      <c r="DH124" s="751"/>
      <c r="DI124" s="751"/>
      <c r="DJ124" s="751"/>
      <c r="DK124" s="752"/>
      <c r="DL124" s="753" t="s">
        <v>111</v>
      </c>
      <c r="DM124" s="751"/>
      <c r="DN124" s="751"/>
      <c r="DO124" s="751"/>
      <c r="DP124" s="752"/>
      <c r="DQ124" s="753" t="s">
        <v>111</v>
      </c>
      <c r="DR124" s="751"/>
      <c r="DS124" s="751"/>
      <c r="DT124" s="751"/>
      <c r="DU124" s="752"/>
      <c r="DV124" s="839" t="s">
        <v>111</v>
      </c>
      <c r="DW124" s="840"/>
      <c r="DX124" s="840"/>
      <c r="DY124" s="840"/>
      <c r="DZ124" s="841"/>
    </row>
    <row r="125" spans="1:130" s="199" customFormat="1" ht="26.25" customHeight="1">
      <c r="A125" s="808"/>
      <c r="B125" s="809"/>
      <c r="C125" s="812" t="s">
        <v>432</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111</v>
      </c>
      <c r="AB125" s="768"/>
      <c r="AC125" s="768"/>
      <c r="AD125" s="768"/>
      <c r="AE125" s="769"/>
      <c r="AF125" s="770" t="s">
        <v>111</v>
      </c>
      <c r="AG125" s="768"/>
      <c r="AH125" s="768"/>
      <c r="AI125" s="768"/>
      <c r="AJ125" s="769"/>
      <c r="AK125" s="770" t="s">
        <v>111</v>
      </c>
      <c r="AL125" s="768"/>
      <c r="AM125" s="768"/>
      <c r="AN125" s="768"/>
      <c r="AO125" s="769"/>
      <c r="AP125" s="815" t="s">
        <v>111</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444</v>
      </c>
      <c r="CL125" s="843"/>
      <c r="CM125" s="843"/>
      <c r="CN125" s="843"/>
      <c r="CO125" s="844"/>
      <c r="CP125" s="851" t="s">
        <v>445</v>
      </c>
      <c r="CQ125" s="796"/>
      <c r="CR125" s="796"/>
      <c r="CS125" s="796"/>
      <c r="CT125" s="796"/>
      <c r="CU125" s="796"/>
      <c r="CV125" s="796"/>
      <c r="CW125" s="796"/>
      <c r="CX125" s="796"/>
      <c r="CY125" s="796"/>
      <c r="CZ125" s="796"/>
      <c r="DA125" s="796"/>
      <c r="DB125" s="796"/>
      <c r="DC125" s="796"/>
      <c r="DD125" s="796"/>
      <c r="DE125" s="796"/>
      <c r="DF125" s="797"/>
      <c r="DG125" s="852" t="s">
        <v>111</v>
      </c>
      <c r="DH125" s="833"/>
      <c r="DI125" s="833"/>
      <c r="DJ125" s="833"/>
      <c r="DK125" s="833"/>
      <c r="DL125" s="833" t="s">
        <v>111</v>
      </c>
      <c r="DM125" s="833"/>
      <c r="DN125" s="833"/>
      <c r="DO125" s="833"/>
      <c r="DP125" s="833"/>
      <c r="DQ125" s="833" t="s">
        <v>111</v>
      </c>
      <c r="DR125" s="833"/>
      <c r="DS125" s="833"/>
      <c r="DT125" s="833"/>
      <c r="DU125" s="833"/>
      <c r="DV125" s="834" t="s">
        <v>111</v>
      </c>
      <c r="DW125" s="834"/>
      <c r="DX125" s="834"/>
      <c r="DY125" s="834"/>
      <c r="DZ125" s="835"/>
    </row>
    <row r="126" spans="1:130" s="199" customFormat="1" ht="26.25" customHeight="1" thickBot="1">
      <c r="A126" s="808"/>
      <c r="B126" s="809"/>
      <c r="C126" s="812" t="s">
        <v>434</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28495</v>
      </c>
      <c r="AB126" s="768"/>
      <c r="AC126" s="768"/>
      <c r="AD126" s="768"/>
      <c r="AE126" s="769"/>
      <c r="AF126" s="770" t="s">
        <v>111</v>
      </c>
      <c r="AG126" s="768"/>
      <c r="AH126" s="768"/>
      <c r="AI126" s="768"/>
      <c r="AJ126" s="769"/>
      <c r="AK126" s="770" t="s">
        <v>111</v>
      </c>
      <c r="AL126" s="768"/>
      <c r="AM126" s="768"/>
      <c r="AN126" s="768"/>
      <c r="AO126" s="769"/>
      <c r="AP126" s="815" t="s">
        <v>111</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446</v>
      </c>
      <c r="CQ126" s="738"/>
      <c r="CR126" s="738"/>
      <c r="CS126" s="738"/>
      <c r="CT126" s="738"/>
      <c r="CU126" s="738"/>
      <c r="CV126" s="738"/>
      <c r="CW126" s="738"/>
      <c r="CX126" s="738"/>
      <c r="CY126" s="738"/>
      <c r="CZ126" s="738"/>
      <c r="DA126" s="738"/>
      <c r="DB126" s="738"/>
      <c r="DC126" s="738"/>
      <c r="DD126" s="738"/>
      <c r="DE126" s="738"/>
      <c r="DF126" s="739"/>
      <c r="DG126" s="804" t="s">
        <v>111</v>
      </c>
      <c r="DH126" s="805"/>
      <c r="DI126" s="805"/>
      <c r="DJ126" s="805"/>
      <c r="DK126" s="805"/>
      <c r="DL126" s="805" t="s">
        <v>111</v>
      </c>
      <c r="DM126" s="805"/>
      <c r="DN126" s="805"/>
      <c r="DO126" s="805"/>
      <c r="DP126" s="805"/>
      <c r="DQ126" s="805" t="s">
        <v>111</v>
      </c>
      <c r="DR126" s="805"/>
      <c r="DS126" s="805"/>
      <c r="DT126" s="805"/>
      <c r="DU126" s="805"/>
      <c r="DV126" s="782" t="s">
        <v>111</v>
      </c>
      <c r="DW126" s="782"/>
      <c r="DX126" s="782"/>
      <c r="DY126" s="782"/>
      <c r="DZ126" s="783"/>
    </row>
    <row r="127" spans="1:130" s="199" customFormat="1" ht="26.25" customHeight="1">
      <c r="A127" s="810"/>
      <c r="B127" s="811"/>
      <c r="C127" s="829" t="s">
        <v>447</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111</v>
      </c>
      <c r="AB127" s="768"/>
      <c r="AC127" s="768"/>
      <c r="AD127" s="768"/>
      <c r="AE127" s="769"/>
      <c r="AF127" s="770" t="s">
        <v>111</v>
      </c>
      <c r="AG127" s="768"/>
      <c r="AH127" s="768"/>
      <c r="AI127" s="768"/>
      <c r="AJ127" s="769"/>
      <c r="AK127" s="770" t="s">
        <v>111</v>
      </c>
      <c r="AL127" s="768"/>
      <c r="AM127" s="768"/>
      <c r="AN127" s="768"/>
      <c r="AO127" s="769"/>
      <c r="AP127" s="815" t="s">
        <v>111</v>
      </c>
      <c r="AQ127" s="816"/>
      <c r="AR127" s="816"/>
      <c r="AS127" s="816"/>
      <c r="AT127" s="817"/>
      <c r="AU127" s="235"/>
      <c r="AV127" s="235"/>
      <c r="AW127" s="235"/>
      <c r="AX127" s="832" t="s">
        <v>448</v>
      </c>
      <c r="AY127" s="800"/>
      <c r="AZ127" s="800"/>
      <c r="BA127" s="800"/>
      <c r="BB127" s="800"/>
      <c r="BC127" s="800"/>
      <c r="BD127" s="800"/>
      <c r="BE127" s="801"/>
      <c r="BF127" s="799" t="s">
        <v>449</v>
      </c>
      <c r="BG127" s="800"/>
      <c r="BH127" s="800"/>
      <c r="BI127" s="800"/>
      <c r="BJ127" s="800"/>
      <c r="BK127" s="800"/>
      <c r="BL127" s="801"/>
      <c r="BM127" s="799" t="s">
        <v>450</v>
      </c>
      <c r="BN127" s="800"/>
      <c r="BO127" s="800"/>
      <c r="BP127" s="800"/>
      <c r="BQ127" s="800"/>
      <c r="BR127" s="800"/>
      <c r="BS127" s="801"/>
      <c r="BT127" s="799" t="s">
        <v>451</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452</v>
      </c>
      <c r="CQ127" s="738"/>
      <c r="CR127" s="738"/>
      <c r="CS127" s="738"/>
      <c r="CT127" s="738"/>
      <c r="CU127" s="738"/>
      <c r="CV127" s="738"/>
      <c r="CW127" s="738"/>
      <c r="CX127" s="738"/>
      <c r="CY127" s="738"/>
      <c r="CZ127" s="738"/>
      <c r="DA127" s="738"/>
      <c r="DB127" s="738"/>
      <c r="DC127" s="738"/>
      <c r="DD127" s="738"/>
      <c r="DE127" s="738"/>
      <c r="DF127" s="739"/>
      <c r="DG127" s="804" t="s">
        <v>111</v>
      </c>
      <c r="DH127" s="805"/>
      <c r="DI127" s="805"/>
      <c r="DJ127" s="805"/>
      <c r="DK127" s="805"/>
      <c r="DL127" s="805" t="s">
        <v>111</v>
      </c>
      <c r="DM127" s="805"/>
      <c r="DN127" s="805"/>
      <c r="DO127" s="805"/>
      <c r="DP127" s="805"/>
      <c r="DQ127" s="805" t="s">
        <v>111</v>
      </c>
      <c r="DR127" s="805"/>
      <c r="DS127" s="805"/>
      <c r="DT127" s="805"/>
      <c r="DU127" s="805"/>
      <c r="DV127" s="782" t="s">
        <v>111</v>
      </c>
      <c r="DW127" s="782"/>
      <c r="DX127" s="782"/>
      <c r="DY127" s="782"/>
      <c r="DZ127" s="783"/>
    </row>
    <row r="128" spans="1:130" s="199" customFormat="1" ht="26.25" customHeight="1" thickBot="1">
      <c r="A128" s="784" t="s">
        <v>453</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454</v>
      </c>
      <c r="X128" s="786"/>
      <c r="Y128" s="786"/>
      <c r="Z128" s="787"/>
      <c r="AA128" s="788">
        <v>400250</v>
      </c>
      <c r="AB128" s="789"/>
      <c r="AC128" s="789"/>
      <c r="AD128" s="789"/>
      <c r="AE128" s="790"/>
      <c r="AF128" s="791">
        <v>388298</v>
      </c>
      <c r="AG128" s="789"/>
      <c r="AH128" s="789"/>
      <c r="AI128" s="789"/>
      <c r="AJ128" s="790"/>
      <c r="AK128" s="791">
        <v>404584</v>
      </c>
      <c r="AL128" s="789"/>
      <c r="AM128" s="789"/>
      <c r="AN128" s="789"/>
      <c r="AO128" s="790"/>
      <c r="AP128" s="792"/>
      <c r="AQ128" s="793"/>
      <c r="AR128" s="793"/>
      <c r="AS128" s="793"/>
      <c r="AT128" s="794"/>
      <c r="AU128" s="235"/>
      <c r="AV128" s="235"/>
      <c r="AW128" s="235"/>
      <c r="AX128" s="795" t="s">
        <v>455</v>
      </c>
      <c r="AY128" s="796"/>
      <c r="AZ128" s="796"/>
      <c r="BA128" s="796"/>
      <c r="BB128" s="796"/>
      <c r="BC128" s="796"/>
      <c r="BD128" s="796"/>
      <c r="BE128" s="797"/>
      <c r="BF128" s="774" t="s">
        <v>111</v>
      </c>
      <c r="BG128" s="775"/>
      <c r="BH128" s="775"/>
      <c r="BI128" s="775"/>
      <c r="BJ128" s="775"/>
      <c r="BK128" s="775"/>
      <c r="BL128" s="798"/>
      <c r="BM128" s="774">
        <v>14.16</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456</v>
      </c>
      <c r="CQ128" s="716"/>
      <c r="CR128" s="716"/>
      <c r="CS128" s="716"/>
      <c r="CT128" s="716"/>
      <c r="CU128" s="716"/>
      <c r="CV128" s="716"/>
      <c r="CW128" s="716"/>
      <c r="CX128" s="716"/>
      <c r="CY128" s="716"/>
      <c r="CZ128" s="716"/>
      <c r="DA128" s="716"/>
      <c r="DB128" s="716"/>
      <c r="DC128" s="716"/>
      <c r="DD128" s="716"/>
      <c r="DE128" s="716"/>
      <c r="DF128" s="717"/>
      <c r="DG128" s="778" t="s">
        <v>111</v>
      </c>
      <c r="DH128" s="779"/>
      <c r="DI128" s="779"/>
      <c r="DJ128" s="779"/>
      <c r="DK128" s="779"/>
      <c r="DL128" s="779" t="s">
        <v>111</v>
      </c>
      <c r="DM128" s="779"/>
      <c r="DN128" s="779"/>
      <c r="DO128" s="779"/>
      <c r="DP128" s="779"/>
      <c r="DQ128" s="779" t="s">
        <v>111</v>
      </c>
      <c r="DR128" s="779"/>
      <c r="DS128" s="779"/>
      <c r="DT128" s="779"/>
      <c r="DU128" s="779"/>
      <c r="DV128" s="780" t="s">
        <v>111</v>
      </c>
      <c r="DW128" s="780"/>
      <c r="DX128" s="780"/>
      <c r="DY128" s="780"/>
      <c r="DZ128" s="781"/>
    </row>
    <row r="129" spans="1:131" s="199" customFormat="1" ht="26.25" customHeight="1">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457</v>
      </c>
      <c r="X129" s="765"/>
      <c r="Y129" s="765"/>
      <c r="Z129" s="766"/>
      <c r="AA129" s="767">
        <v>6557999</v>
      </c>
      <c r="AB129" s="768"/>
      <c r="AC129" s="768"/>
      <c r="AD129" s="768"/>
      <c r="AE129" s="769"/>
      <c r="AF129" s="770">
        <v>6618195</v>
      </c>
      <c r="AG129" s="768"/>
      <c r="AH129" s="768"/>
      <c r="AI129" s="768"/>
      <c r="AJ129" s="769"/>
      <c r="AK129" s="770">
        <v>6697859</v>
      </c>
      <c r="AL129" s="768"/>
      <c r="AM129" s="768"/>
      <c r="AN129" s="768"/>
      <c r="AO129" s="769"/>
      <c r="AP129" s="771"/>
      <c r="AQ129" s="772"/>
      <c r="AR129" s="772"/>
      <c r="AS129" s="772"/>
      <c r="AT129" s="773"/>
      <c r="AU129" s="237"/>
      <c r="AV129" s="237"/>
      <c r="AW129" s="237"/>
      <c r="AX129" s="737" t="s">
        <v>458</v>
      </c>
      <c r="AY129" s="738"/>
      <c r="AZ129" s="738"/>
      <c r="BA129" s="738"/>
      <c r="BB129" s="738"/>
      <c r="BC129" s="738"/>
      <c r="BD129" s="738"/>
      <c r="BE129" s="739"/>
      <c r="BF129" s="757" t="s">
        <v>111</v>
      </c>
      <c r="BG129" s="758"/>
      <c r="BH129" s="758"/>
      <c r="BI129" s="758"/>
      <c r="BJ129" s="758"/>
      <c r="BK129" s="758"/>
      <c r="BL129" s="759"/>
      <c r="BM129" s="757">
        <v>19.16</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2" t="s">
        <v>459</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460</v>
      </c>
      <c r="X130" s="765"/>
      <c r="Y130" s="765"/>
      <c r="Z130" s="766"/>
      <c r="AA130" s="767">
        <v>943716</v>
      </c>
      <c r="AB130" s="768"/>
      <c r="AC130" s="768"/>
      <c r="AD130" s="768"/>
      <c r="AE130" s="769"/>
      <c r="AF130" s="770">
        <v>880726</v>
      </c>
      <c r="AG130" s="768"/>
      <c r="AH130" s="768"/>
      <c r="AI130" s="768"/>
      <c r="AJ130" s="769"/>
      <c r="AK130" s="770">
        <v>882440</v>
      </c>
      <c r="AL130" s="768"/>
      <c r="AM130" s="768"/>
      <c r="AN130" s="768"/>
      <c r="AO130" s="769"/>
      <c r="AP130" s="771"/>
      <c r="AQ130" s="772"/>
      <c r="AR130" s="772"/>
      <c r="AS130" s="772"/>
      <c r="AT130" s="773"/>
      <c r="AU130" s="237"/>
      <c r="AV130" s="237"/>
      <c r="AW130" s="237"/>
      <c r="AX130" s="737" t="s">
        <v>461</v>
      </c>
      <c r="AY130" s="738"/>
      <c r="AZ130" s="738"/>
      <c r="BA130" s="738"/>
      <c r="BB130" s="738"/>
      <c r="BC130" s="738"/>
      <c r="BD130" s="738"/>
      <c r="BE130" s="739"/>
      <c r="BF130" s="740">
        <v>0.4</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462</v>
      </c>
      <c r="X131" s="748"/>
      <c r="Y131" s="748"/>
      <c r="Z131" s="749"/>
      <c r="AA131" s="750">
        <v>5614283</v>
      </c>
      <c r="AB131" s="751"/>
      <c r="AC131" s="751"/>
      <c r="AD131" s="751"/>
      <c r="AE131" s="752"/>
      <c r="AF131" s="753">
        <v>5737469</v>
      </c>
      <c r="AG131" s="751"/>
      <c r="AH131" s="751"/>
      <c r="AI131" s="751"/>
      <c r="AJ131" s="752"/>
      <c r="AK131" s="753">
        <v>5815419</v>
      </c>
      <c r="AL131" s="751"/>
      <c r="AM131" s="751"/>
      <c r="AN131" s="751"/>
      <c r="AO131" s="752"/>
      <c r="AP131" s="754"/>
      <c r="AQ131" s="755"/>
      <c r="AR131" s="755"/>
      <c r="AS131" s="755"/>
      <c r="AT131" s="756"/>
      <c r="AU131" s="237"/>
      <c r="AV131" s="237"/>
      <c r="AW131" s="237"/>
      <c r="AX131" s="715" t="s">
        <v>463</v>
      </c>
      <c r="AY131" s="716"/>
      <c r="AZ131" s="716"/>
      <c r="BA131" s="716"/>
      <c r="BB131" s="716"/>
      <c r="BC131" s="716"/>
      <c r="BD131" s="716"/>
      <c r="BE131" s="717"/>
      <c r="BF131" s="718" t="s">
        <v>111</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4" t="s">
        <v>464</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465</v>
      </c>
      <c r="W132" s="728"/>
      <c r="X132" s="728"/>
      <c r="Y132" s="728"/>
      <c r="Z132" s="729"/>
      <c r="AA132" s="730">
        <v>2.3135990830000002</v>
      </c>
      <c r="AB132" s="731"/>
      <c r="AC132" s="731"/>
      <c r="AD132" s="731"/>
      <c r="AE132" s="732"/>
      <c r="AF132" s="733">
        <v>-0.35191475500000002</v>
      </c>
      <c r="AG132" s="731"/>
      <c r="AH132" s="731"/>
      <c r="AI132" s="731"/>
      <c r="AJ132" s="732"/>
      <c r="AK132" s="733">
        <v>-0.55734591099999997</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466</v>
      </c>
      <c r="W133" s="707"/>
      <c r="X133" s="707"/>
      <c r="Y133" s="707"/>
      <c r="Z133" s="708"/>
      <c r="AA133" s="709">
        <v>2.7</v>
      </c>
      <c r="AB133" s="710"/>
      <c r="AC133" s="710"/>
      <c r="AD133" s="710"/>
      <c r="AE133" s="711"/>
      <c r="AF133" s="709">
        <v>1.4</v>
      </c>
      <c r="AG133" s="710"/>
      <c r="AH133" s="710"/>
      <c r="AI133" s="710"/>
      <c r="AJ133" s="711"/>
      <c r="AK133" s="709">
        <v>0.4</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55" zoomScaleNormal="85" zoomScaleSheetLayoutView="55" workbookViewId="0">
      <selection activeCell="AC33" sqref="AC33"/>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46"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B34"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22" t="s">
        <v>469</v>
      </c>
      <c r="L7" s="256"/>
      <c r="M7" s="257" t="s">
        <v>470</v>
      </c>
      <c r="N7" s="258"/>
    </row>
    <row r="8" spans="1:16">
      <c r="A8" s="250"/>
      <c r="B8" s="246"/>
      <c r="C8" s="246"/>
      <c r="D8" s="246"/>
      <c r="E8" s="246"/>
      <c r="F8" s="246"/>
      <c r="G8" s="259"/>
      <c r="H8" s="260"/>
      <c r="I8" s="260"/>
      <c r="J8" s="261"/>
      <c r="K8" s="1123"/>
      <c r="L8" s="262" t="s">
        <v>471</v>
      </c>
      <c r="M8" s="263" t="s">
        <v>472</v>
      </c>
      <c r="N8" s="264" t="s">
        <v>473</v>
      </c>
    </row>
    <row r="9" spans="1:16">
      <c r="A9" s="250"/>
      <c r="B9" s="246"/>
      <c r="C9" s="246"/>
      <c r="D9" s="246"/>
      <c r="E9" s="246"/>
      <c r="F9" s="246"/>
      <c r="G9" s="1136" t="s">
        <v>474</v>
      </c>
      <c r="H9" s="1137"/>
      <c r="I9" s="1137"/>
      <c r="J9" s="1138"/>
      <c r="K9" s="265">
        <v>1406132</v>
      </c>
      <c r="L9" s="266">
        <v>40510</v>
      </c>
      <c r="M9" s="267">
        <v>55845</v>
      </c>
      <c r="N9" s="268">
        <v>-27.5</v>
      </c>
    </row>
    <row r="10" spans="1:16">
      <c r="A10" s="250"/>
      <c r="B10" s="246"/>
      <c r="C10" s="246"/>
      <c r="D10" s="246"/>
      <c r="E10" s="246"/>
      <c r="F10" s="246"/>
      <c r="G10" s="1136" t="s">
        <v>475</v>
      </c>
      <c r="H10" s="1137"/>
      <c r="I10" s="1137"/>
      <c r="J10" s="1138"/>
      <c r="K10" s="269">
        <v>190815</v>
      </c>
      <c r="L10" s="270">
        <v>5497</v>
      </c>
      <c r="M10" s="271">
        <v>5607</v>
      </c>
      <c r="N10" s="272">
        <v>-2</v>
      </c>
    </row>
    <row r="11" spans="1:16" ht="13.5" customHeight="1">
      <c r="A11" s="250"/>
      <c r="B11" s="246"/>
      <c r="C11" s="246"/>
      <c r="D11" s="246"/>
      <c r="E11" s="246"/>
      <c r="F11" s="246"/>
      <c r="G11" s="1136" t="s">
        <v>476</v>
      </c>
      <c r="H11" s="1137"/>
      <c r="I11" s="1137"/>
      <c r="J11" s="1138"/>
      <c r="K11" s="269">
        <v>37184</v>
      </c>
      <c r="L11" s="270">
        <v>1071</v>
      </c>
      <c r="M11" s="271">
        <v>8384</v>
      </c>
      <c r="N11" s="272">
        <v>-87.2</v>
      </c>
    </row>
    <row r="12" spans="1:16" ht="13.5" customHeight="1">
      <c r="A12" s="250"/>
      <c r="B12" s="246"/>
      <c r="C12" s="246"/>
      <c r="D12" s="246"/>
      <c r="E12" s="246"/>
      <c r="F12" s="246"/>
      <c r="G12" s="1136" t="s">
        <v>477</v>
      </c>
      <c r="H12" s="1137"/>
      <c r="I12" s="1137"/>
      <c r="J12" s="1138"/>
      <c r="K12" s="269">
        <v>6893</v>
      </c>
      <c r="L12" s="270">
        <v>199</v>
      </c>
      <c r="M12" s="271">
        <v>147</v>
      </c>
      <c r="N12" s="272">
        <v>35.4</v>
      </c>
    </row>
    <row r="13" spans="1:16" ht="13.5" customHeight="1">
      <c r="A13" s="250"/>
      <c r="B13" s="246"/>
      <c r="C13" s="246"/>
      <c r="D13" s="246"/>
      <c r="E13" s="246"/>
      <c r="F13" s="246"/>
      <c r="G13" s="1136" t="s">
        <v>478</v>
      </c>
      <c r="H13" s="1137"/>
      <c r="I13" s="1137"/>
      <c r="J13" s="1138"/>
      <c r="K13" s="269" t="s">
        <v>479</v>
      </c>
      <c r="L13" s="270" t="s">
        <v>479</v>
      </c>
      <c r="M13" s="271">
        <v>6</v>
      </c>
      <c r="N13" s="272" t="s">
        <v>479</v>
      </c>
    </row>
    <row r="14" spans="1:16" ht="13.5" customHeight="1">
      <c r="A14" s="250"/>
      <c r="B14" s="246"/>
      <c r="C14" s="246"/>
      <c r="D14" s="246"/>
      <c r="E14" s="246"/>
      <c r="F14" s="246"/>
      <c r="G14" s="1136" t="s">
        <v>480</v>
      </c>
      <c r="H14" s="1137"/>
      <c r="I14" s="1137"/>
      <c r="J14" s="1138"/>
      <c r="K14" s="269">
        <v>75761</v>
      </c>
      <c r="L14" s="270">
        <v>2183</v>
      </c>
      <c r="M14" s="271">
        <v>2653</v>
      </c>
      <c r="N14" s="272">
        <v>-17.7</v>
      </c>
    </row>
    <row r="15" spans="1:16" ht="13.5" customHeight="1">
      <c r="A15" s="250"/>
      <c r="B15" s="246"/>
      <c r="C15" s="246"/>
      <c r="D15" s="246"/>
      <c r="E15" s="246"/>
      <c r="F15" s="246"/>
      <c r="G15" s="1136" t="s">
        <v>481</v>
      </c>
      <c r="H15" s="1137"/>
      <c r="I15" s="1137"/>
      <c r="J15" s="1138"/>
      <c r="K15" s="269">
        <v>47815</v>
      </c>
      <c r="L15" s="270">
        <v>1378</v>
      </c>
      <c r="M15" s="271">
        <v>1240</v>
      </c>
      <c r="N15" s="272">
        <v>11.1</v>
      </c>
    </row>
    <row r="16" spans="1:16">
      <c r="A16" s="250"/>
      <c r="B16" s="246"/>
      <c r="C16" s="246"/>
      <c r="D16" s="246"/>
      <c r="E16" s="246"/>
      <c r="F16" s="246"/>
      <c r="G16" s="1139" t="s">
        <v>482</v>
      </c>
      <c r="H16" s="1140"/>
      <c r="I16" s="1140"/>
      <c r="J16" s="1141"/>
      <c r="K16" s="270">
        <v>-125891</v>
      </c>
      <c r="L16" s="270">
        <v>-3627</v>
      </c>
      <c r="M16" s="271">
        <v>-5294</v>
      </c>
      <c r="N16" s="272">
        <v>-31.5</v>
      </c>
    </row>
    <row r="17" spans="1:16">
      <c r="A17" s="250"/>
      <c r="B17" s="246"/>
      <c r="C17" s="246"/>
      <c r="D17" s="246"/>
      <c r="E17" s="246"/>
      <c r="F17" s="246"/>
      <c r="G17" s="1139" t="s">
        <v>169</v>
      </c>
      <c r="H17" s="1140"/>
      <c r="I17" s="1140"/>
      <c r="J17" s="1141"/>
      <c r="K17" s="270">
        <v>1638709</v>
      </c>
      <c r="L17" s="270">
        <v>47210</v>
      </c>
      <c r="M17" s="271">
        <v>68586</v>
      </c>
      <c r="N17" s="272">
        <v>-31.2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33" t="s">
        <v>487</v>
      </c>
      <c r="H21" s="1134"/>
      <c r="I21" s="1134"/>
      <c r="J21" s="1135"/>
      <c r="K21" s="282">
        <v>4.5199999999999996</v>
      </c>
      <c r="L21" s="283">
        <v>6.42</v>
      </c>
      <c r="M21" s="284">
        <v>-1.9</v>
      </c>
      <c r="N21" s="251"/>
      <c r="O21" s="285"/>
      <c r="P21" s="281"/>
    </row>
    <row r="22" spans="1:16" s="286" customFormat="1">
      <c r="A22" s="281"/>
      <c r="B22" s="251"/>
      <c r="C22" s="251"/>
      <c r="D22" s="251"/>
      <c r="E22" s="251"/>
      <c r="F22" s="251"/>
      <c r="G22" s="1133" t="s">
        <v>488</v>
      </c>
      <c r="H22" s="1134"/>
      <c r="I22" s="1134"/>
      <c r="J22" s="1135"/>
      <c r="K22" s="287">
        <v>99.4</v>
      </c>
      <c r="L22" s="288">
        <v>97.3</v>
      </c>
      <c r="M22" s="289">
        <v>2.1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22" t="s">
        <v>469</v>
      </c>
      <c r="L30" s="256"/>
      <c r="M30" s="257" t="s">
        <v>470</v>
      </c>
      <c r="N30" s="258"/>
    </row>
    <row r="31" spans="1:16">
      <c r="A31" s="250"/>
      <c r="B31" s="246"/>
      <c r="C31" s="246"/>
      <c r="D31" s="246"/>
      <c r="E31" s="246"/>
      <c r="F31" s="246"/>
      <c r="G31" s="259"/>
      <c r="H31" s="260"/>
      <c r="I31" s="260"/>
      <c r="J31" s="261"/>
      <c r="K31" s="1123"/>
      <c r="L31" s="262" t="s">
        <v>471</v>
      </c>
      <c r="M31" s="263" t="s">
        <v>472</v>
      </c>
      <c r="N31" s="264" t="s">
        <v>473</v>
      </c>
    </row>
    <row r="32" spans="1:16" ht="27" customHeight="1">
      <c r="A32" s="250"/>
      <c r="B32" s="246"/>
      <c r="C32" s="246"/>
      <c r="D32" s="246"/>
      <c r="E32" s="246"/>
      <c r="F32" s="246"/>
      <c r="G32" s="1124" t="s">
        <v>492</v>
      </c>
      <c r="H32" s="1125"/>
      <c r="I32" s="1125"/>
      <c r="J32" s="1126"/>
      <c r="K32" s="296">
        <v>798003</v>
      </c>
      <c r="L32" s="296">
        <v>22990</v>
      </c>
      <c r="M32" s="297">
        <v>31128</v>
      </c>
      <c r="N32" s="298">
        <v>-26.1</v>
      </c>
    </row>
    <row r="33" spans="1:16" ht="13.5" customHeight="1">
      <c r="A33" s="250"/>
      <c r="B33" s="246"/>
      <c r="C33" s="246"/>
      <c r="D33" s="246"/>
      <c r="E33" s="246"/>
      <c r="F33" s="246"/>
      <c r="G33" s="1124" t="s">
        <v>493</v>
      </c>
      <c r="H33" s="1125"/>
      <c r="I33" s="1125"/>
      <c r="J33" s="1126"/>
      <c r="K33" s="296" t="s">
        <v>479</v>
      </c>
      <c r="L33" s="296" t="s">
        <v>479</v>
      </c>
      <c r="M33" s="297" t="s">
        <v>479</v>
      </c>
      <c r="N33" s="298" t="s">
        <v>479</v>
      </c>
    </row>
    <row r="34" spans="1:16" ht="27" customHeight="1">
      <c r="A34" s="250"/>
      <c r="B34" s="246"/>
      <c r="C34" s="246"/>
      <c r="D34" s="246"/>
      <c r="E34" s="246"/>
      <c r="F34" s="246"/>
      <c r="G34" s="1124" t="s">
        <v>494</v>
      </c>
      <c r="H34" s="1125"/>
      <c r="I34" s="1125"/>
      <c r="J34" s="1126"/>
      <c r="K34" s="296" t="s">
        <v>479</v>
      </c>
      <c r="L34" s="296" t="s">
        <v>479</v>
      </c>
      <c r="M34" s="297" t="s">
        <v>479</v>
      </c>
      <c r="N34" s="298" t="s">
        <v>479</v>
      </c>
    </row>
    <row r="35" spans="1:16" ht="27" customHeight="1">
      <c r="A35" s="250"/>
      <c r="B35" s="246"/>
      <c r="C35" s="246"/>
      <c r="D35" s="246"/>
      <c r="E35" s="246"/>
      <c r="F35" s="246"/>
      <c r="G35" s="1124" t="s">
        <v>495</v>
      </c>
      <c r="H35" s="1125"/>
      <c r="I35" s="1125"/>
      <c r="J35" s="1126"/>
      <c r="K35" s="296">
        <v>443180</v>
      </c>
      <c r="L35" s="296">
        <v>12768</v>
      </c>
      <c r="M35" s="297">
        <v>9784</v>
      </c>
      <c r="N35" s="298">
        <v>30.5</v>
      </c>
    </row>
    <row r="36" spans="1:16" ht="27" customHeight="1">
      <c r="A36" s="250"/>
      <c r="B36" s="246"/>
      <c r="C36" s="246"/>
      <c r="D36" s="246"/>
      <c r="E36" s="246"/>
      <c r="F36" s="246"/>
      <c r="G36" s="1124" t="s">
        <v>496</v>
      </c>
      <c r="H36" s="1125"/>
      <c r="I36" s="1125"/>
      <c r="J36" s="1126"/>
      <c r="K36" s="296">
        <v>13429</v>
      </c>
      <c r="L36" s="296">
        <v>387</v>
      </c>
      <c r="M36" s="297">
        <v>2611</v>
      </c>
      <c r="N36" s="298">
        <v>-85.2</v>
      </c>
    </row>
    <row r="37" spans="1:16" ht="13.5" customHeight="1">
      <c r="A37" s="250"/>
      <c r="B37" s="246"/>
      <c r="C37" s="246"/>
      <c r="D37" s="246"/>
      <c r="E37" s="246"/>
      <c r="F37" s="246"/>
      <c r="G37" s="1124" t="s">
        <v>497</v>
      </c>
      <c r="H37" s="1125"/>
      <c r="I37" s="1125"/>
      <c r="J37" s="1126"/>
      <c r="K37" s="296" t="s">
        <v>479</v>
      </c>
      <c r="L37" s="296" t="s">
        <v>479</v>
      </c>
      <c r="M37" s="297">
        <v>1177</v>
      </c>
      <c r="N37" s="298" t="s">
        <v>479</v>
      </c>
    </row>
    <row r="38" spans="1:16" ht="27" customHeight="1">
      <c r="A38" s="250"/>
      <c r="B38" s="246"/>
      <c r="C38" s="246"/>
      <c r="D38" s="246"/>
      <c r="E38" s="246"/>
      <c r="F38" s="246"/>
      <c r="G38" s="1127" t="s">
        <v>498</v>
      </c>
      <c r="H38" s="1128"/>
      <c r="I38" s="1128"/>
      <c r="J38" s="1129"/>
      <c r="K38" s="299" t="s">
        <v>479</v>
      </c>
      <c r="L38" s="299" t="s">
        <v>479</v>
      </c>
      <c r="M38" s="300">
        <v>1</v>
      </c>
      <c r="N38" s="301" t="s">
        <v>479</v>
      </c>
      <c r="O38" s="295"/>
    </row>
    <row r="39" spans="1:16">
      <c r="A39" s="250"/>
      <c r="B39" s="246"/>
      <c r="C39" s="246"/>
      <c r="D39" s="246"/>
      <c r="E39" s="246"/>
      <c r="F39" s="246"/>
      <c r="G39" s="1127" t="s">
        <v>499</v>
      </c>
      <c r="H39" s="1128"/>
      <c r="I39" s="1128"/>
      <c r="J39" s="1129"/>
      <c r="K39" s="302">
        <v>-404584</v>
      </c>
      <c r="L39" s="302">
        <v>-11656</v>
      </c>
      <c r="M39" s="303">
        <v>-3247</v>
      </c>
      <c r="N39" s="304">
        <v>259</v>
      </c>
      <c r="O39" s="295"/>
    </row>
    <row r="40" spans="1:16" ht="27" customHeight="1">
      <c r="A40" s="250"/>
      <c r="B40" s="246"/>
      <c r="C40" s="246"/>
      <c r="D40" s="246"/>
      <c r="E40" s="246"/>
      <c r="F40" s="246"/>
      <c r="G40" s="1124" t="s">
        <v>500</v>
      </c>
      <c r="H40" s="1125"/>
      <c r="I40" s="1125"/>
      <c r="J40" s="1126"/>
      <c r="K40" s="302">
        <v>-882440</v>
      </c>
      <c r="L40" s="302">
        <v>-25422</v>
      </c>
      <c r="M40" s="303">
        <v>-28558</v>
      </c>
      <c r="N40" s="304">
        <v>-11</v>
      </c>
      <c r="O40" s="295"/>
    </row>
    <row r="41" spans="1:16">
      <c r="A41" s="250"/>
      <c r="B41" s="246"/>
      <c r="C41" s="246"/>
      <c r="D41" s="246"/>
      <c r="E41" s="246"/>
      <c r="F41" s="246"/>
      <c r="G41" s="1130" t="s">
        <v>280</v>
      </c>
      <c r="H41" s="1131"/>
      <c r="I41" s="1131"/>
      <c r="J41" s="1132"/>
      <c r="K41" s="296">
        <v>-32412</v>
      </c>
      <c r="L41" s="302">
        <v>-934</v>
      </c>
      <c r="M41" s="303">
        <v>12895</v>
      </c>
      <c r="N41" s="304">
        <v>-107.2</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17" t="s">
        <v>469</v>
      </c>
      <c r="J49" s="1119" t="s">
        <v>504</v>
      </c>
      <c r="K49" s="1120"/>
      <c r="L49" s="1120"/>
      <c r="M49" s="1120"/>
      <c r="N49" s="1121"/>
    </row>
    <row r="50" spans="1:14">
      <c r="A50" s="250"/>
      <c r="B50" s="246"/>
      <c r="C50" s="246"/>
      <c r="D50" s="246"/>
      <c r="E50" s="246"/>
      <c r="F50" s="246"/>
      <c r="G50" s="314"/>
      <c r="H50" s="315"/>
      <c r="I50" s="1118"/>
      <c r="J50" s="316" t="s">
        <v>505</v>
      </c>
      <c r="K50" s="317" t="s">
        <v>506</v>
      </c>
      <c r="L50" s="318" t="s">
        <v>507</v>
      </c>
      <c r="M50" s="319" t="s">
        <v>508</v>
      </c>
      <c r="N50" s="320" t="s">
        <v>509</v>
      </c>
    </row>
    <row r="51" spans="1:14">
      <c r="A51" s="250"/>
      <c r="B51" s="246"/>
      <c r="C51" s="246"/>
      <c r="D51" s="246"/>
      <c r="E51" s="246"/>
      <c r="F51" s="246"/>
      <c r="G51" s="312" t="s">
        <v>510</v>
      </c>
      <c r="H51" s="313"/>
      <c r="I51" s="321">
        <v>995591</v>
      </c>
      <c r="J51" s="322">
        <v>28639</v>
      </c>
      <c r="K51" s="323">
        <v>27.9</v>
      </c>
      <c r="L51" s="324">
        <v>46819</v>
      </c>
      <c r="M51" s="325">
        <v>9.3000000000000007</v>
      </c>
      <c r="N51" s="326">
        <v>18.600000000000001</v>
      </c>
    </row>
    <row r="52" spans="1:14">
      <c r="A52" s="250"/>
      <c r="B52" s="246"/>
      <c r="C52" s="246"/>
      <c r="D52" s="246"/>
      <c r="E52" s="246"/>
      <c r="F52" s="246"/>
      <c r="G52" s="327"/>
      <c r="H52" s="328" t="s">
        <v>511</v>
      </c>
      <c r="I52" s="329">
        <v>557896</v>
      </c>
      <c r="J52" s="330">
        <v>16049</v>
      </c>
      <c r="K52" s="331">
        <v>4.9000000000000004</v>
      </c>
      <c r="L52" s="332">
        <v>24121</v>
      </c>
      <c r="M52" s="333">
        <v>9.5</v>
      </c>
      <c r="N52" s="334">
        <v>-4.5999999999999996</v>
      </c>
    </row>
    <row r="53" spans="1:14">
      <c r="A53" s="250"/>
      <c r="B53" s="246"/>
      <c r="C53" s="246"/>
      <c r="D53" s="246"/>
      <c r="E53" s="246"/>
      <c r="F53" s="246"/>
      <c r="G53" s="312" t="s">
        <v>512</v>
      </c>
      <c r="H53" s="313"/>
      <c r="I53" s="321">
        <v>817264</v>
      </c>
      <c r="J53" s="322">
        <v>23464</v>
      </c>
      <c r="K53" s="323">
        <v>-18.100000000000001</v>
      </c>
      <c r="L53" s="324">
        <v>53270</v>
      </c>
      <c r="M53" s="325">
        <v>13.8</v>
      </c>
      <c r="N53" s="326">
        <v>-31.9</v>
      </c>
    </row>
    <row r="54" spans="1:14">
      <c r="A54" s="250"/>
      <c r="B54" s="246"/>
      <c r="C54" s="246"/>
      <c r="D54" s="246"/>
      <c r="E54" s="246"/>
      <c r="F54" s="246"/>
      <c r="G54" s="327"/>
      <c r="H54" s="328" t="s">
        <v>511</v>
      </c>
      <c r="I54" s="329">
        <v>517939</v>
      </c>
      <c r="J54" s="330">
        <v>14870</v>
      </c>
      <c r="K54" s="331">
        <v>-7.3</v>
      </c>
      <c r="L54" s="332">
        <v>24316</v>
      </c>
      <c r="M54" s="333">
        <v>0.8</v>
      </c>
      <c r="N54" s="334">
        <v>-8.1</v>
      </c>
    </row>
    <row r="55" spans="1:14">
      <c r="A55" s="250"/>
      <c r="B55" s="246"/>
      <c r="C55" s="246"/>
      <c r="D55" s="246"/>
      <c r="E55" s="246"/>
      <c r="F55" s="246"/>
      <c r="G55" s="312" t="s">
        <v>513</v>
      </c>
      <c r="H55" s="313"/>
      <c r="I55" s="321">
        <v>1532225</v>
      </c>
      <c r="J55" s="322">
        <v>44057</v>
      </c>
      <c r="K55" s="323">
        <v>87.8</v>
      </c>
      <c r="L55" s="324">
        <v>53292</v>
      </c>
      <c r="M55" s="325">
        <v>0</v>
      </c>
      <c r="N55" s="326">
        <v>87.8</v>
      </c>
    </row>
    <row r="56" spans="1:14">
      <c r="A56" s="250"/>
      <c r="B56" s="246"/>
      <c r="C56" s="246"/>
      <c r="D56" s="246"/>
      <c r="E56" s="246"/>
      <c r="F56" s="246"/>
      <c r="G56" s="327"/>
      <c r="H56" s="328" t="s">
        <v>511</v>
      </c>
      <c r="I56" s="329">
        <v>1010433</v>
      </c>
      <c r="J56" s="330">
        <v>29054</v>
      </c>
      <c r="K56" s="331">
        <v>95.4</v>
      </c>
      <c r="L56" s="332">
        <v>28900</v>
      </c>
      <c r="M56" s="333">
        <v>18.899999999999999</v>
      </c>
      <c r="N56" s="334">
        <v>76.5</v>
      </c>
    </row>
    <row r="57" spans="1:14">
      <c r="A57" s="250"/>
      <c r="B57" s="246"/>
      <c r="C57" s="246"/>
      <c r="D57" s="246"/>
      <c r="E57" s="246"/>
      <c r="F57" s="246"/>
      <c r="G57" s="312" t="s">
        <v>514</v>
      </c>
      <c r="H57" s="313"/>
      <c r="I57" s="321">
        <v>1348144</v>
      </c>
      <c r="J57" s="322">
        <v>38816</v>
      </c>
      <c r="K57" s="323">
        <v>-11.9</v>
      </c>
      <c r="L57" s="324">
        <v>49919</v>
      </c>
      <c r="M57" s="325">
        <v>-6.3</v>
      </c>
      <c r="N57" s="326">
        <v>-5.6</v>
      </c>
    </row>
    <row r="58" spans="1:14">
      <c r="A58" s="250"/>
      <c r="B58" s="246"/>
      <c r="C58" s="246"/>
      <c r="D58" s="246"/>
      <c r="E58" s="246"/>
      <c r="F58" s="246"/>
      <c r="G58" s="327"/>
      <c r="H58" s="328" t="s">
        <v>511</v>
      </c>
      <c r="I58" s="329">
        <v>1036574</v>
      </c>
      <c r="J58" s="330">
        <v>29845</v>
      </c>
      <c r="K58" s="331">
        <v>2.7</v>
      </c>
      <c r="L58" s="332">
        <v>26398</v>
      </c>
      <c r="M58" s="333">
        <v>-8.6999999999999993</v>
      </c>
      <c r="N58" s="334">
        <v>11.4</v>
      </c>
    </row>
    <row r="59" spans="1:14">
      <c r="A59" s="250"/>
      <c r="B59" s="246"/>
      <c r="C59" s="246"/>
      <c r="D59" s="246"/>
      <c r="E59" s="246"/>
      <c r="F59" s="246"/>
      <c r="G59" s="312" t="s">
        <v>515</v>
      </c>
      <c r="H59" s="313"/>
      <c r="I59" s="321">
        <v>1518336</v>
      </c>
      <c r="J59" s="322">
        <v>43742</v>
      </c>
      <c r="K59" s="323">
        <v>12.7</v>
      </c>
      <c r="L59" s="324">
        <v>47738</v>
      </c>
      <c r="M59" s="325">
        <v>-4.4000000000000004</v>
      </c>
      <c r="N59" s="326">
        <v>17.100000000000001</v>
      </c>
    </row>
    <row r="60" spans="1:14">
      <c r="A60" s="250"/>
      <c r="B60" s="246"/>
      <c r="C60" s="246"/>
      <c r="D60" s="246"/>
      <c r="E60" s="246"/>
      <c r="F60" s="246"/>
      <c r="G60" s="327"/>
      <c r="H60" s="328" t="s">
        <v>511</v>
      </c>
      <c r="I60" s="335">
        <v>1368571</v>
      </c>
      <c r="J60" s="330">
        <v>39428</v>
      </c>
      <c r="K60" s="331">
        <v>32.1</v>
      </c>
      <c r="L60" s="332">
        <v>24937</v>
      </c>
      <c r="M60" s="333">
        <v>-5.5</v>
      </c>
      <c r="N60" s="334">
        <v>37.6</v>
      </c>
    </row>
    <row r="61" spans="1:14">
      <c r="A61" s="250"/>
      <c r="B61" s="246"/>
      <c r="C61" s="246"/>
      <c r="D61" s="246"/>
      <c r="E61" s="246"/>
      <c r="F61" s="246"/>
      <c r="G61" s="312" t="s">
        <v>516</v>
      </c>
      <c r="H61" s="336"/>
      <c r="I61" s="337">
        <v>1242312</v>
      </c>
      <c r="J61" s="338">
        <v>35744</v>
      </c>
      <c r="K61" s="339">
        <v>19.7</v>
      </c>
      <c r="L61" s="340">
        <v>50208</v>
      </c>
      <c r="M61" s="341">
        <v>2.5</v>
      </c>
      <c r="N61" s="326">
        <v>17.2</v>
      </c>
    </row>
    <row r="62" spans="1:14">
      <c r="A62" s="250"/>
      <c r="B62" s="246"/>
      <c r="C62" s="246"/>
      <c r="D62" s="246"/>
      <c r="E62" s="246"/>
      <c r="F62" s="246"/>
      <c r="G62" s="327"/>
      <c r="H62" s="328" t="s">
        <v>511</v>
      </c>
      <c r="I62" s="329">
        <v>898283</v>
      </c>
      <c r="J62" s="330">
        <v>25849</v>
      </c>
      <c r="K62" s="331">
        <v>25.6</v>
      </c>
      <c r="L62" s="332">
        <v>25734</v>
      </c>
      <c r="M62" s="333">
        <v>3</v>
      </c>
      <c r="N62" s="334">
        <v>22.6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2"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6" zoomScaleNormal="100" zoomScaleSheetLayoutView="55" workbookViewId="0">
      <selection activeCell="J101" sqref="J10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42" t="s">
        <v>3</v>
      </c>
      <c r="D47" s="1142"/>
      <c r="E47" s="1143"/>
      <c r="F47" s="11">
        <v>76.650000000000006</v>
      </c>
      <c r="G47" s="12">
        <v>73.95</v>
      </c>
      <c r="H47" s="12">
        <v>71.73</v>
      </c>
      <c r="I47" s="12">
        <v>73.42</v>
      </c>
      <c r="J47" s="13">
        <v>60.79</v>
      </c>
    </row>
    <row r="48" spans="2:10" ht="57.75" customHeight="1">
      <c r="B48" s="14"/>
      <c r="C48" s="1144" t="s">
        <v>4</v>
      </c>
      <c r="D48" s="1144"/>
      <c r="E48" s="1145"/>
      <c r="F48" s="15">
        <v>10.51</v>
      </c>
      <c r="G48" s="16">
        <v>9.65</v>
      </c>
      <c r="H48" s="16">
        <v>11.45</v>
      </c>
      <c r="I48" s="16">
        <v>9.84</v>
      </c>
      <c r="J48" s="17">
        <v>10.07</v>
      </c>
    </row>
    <row r="49" spans="2:10" ht="57.75" customHeight="1" thickBot="1">
      <c r="B49" s="18"/>
      <c r="C49" s="1146" t="s">
        <v>5</v>
      </c>
      <c r="D49" s="1146"/>
      <c r="E49" s="1147"/>
      <c r="F49" s="19" t="s">
        <v>523</v>
      </c>
      <c r="G49" s="20" t="s">
        <v>524</v>
      </c>
      <c r="H49" s="20" t="s">
        <v>525</v>
      </c>
      <c r="I49" s="20" t="s">
        <v>526</v>
      </c>
      <c r="J49" s="21" t="s">
        <v>527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HARIMA</cp:lastModifiedBy>
  <cp:lastPrinted>2018-03-02T02:51:20Z</cp:lastPrinted>
  <dcterms:created xsi:type="dcterms:W3CDTF">2018-01-24T05:38:56Z</dcterms:created>
  <dcterms:modified xsi:type="dcterms:W3CDTF">2018-10-30T10:28:37Z</dcterms:modified>
</cp:coreProperties>
</file>