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企画財政課\財政係\財政状況資料集\平成28年度財政状況資料集\"/>
    </mc:Choice>
  </mc:AlternateContent>
  <bookViews>
    <workbookView xWindow="0" yWindow="0" windowWidth="20490" windowHeight="7500"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BW35" i="9"/>
  <c r="BW36" i="9" s="1"/>
  <c r="BW37" i="9" s="1"/>
  <c r="BW38" i="9" s="1"/>
  <c r="BW39" i="9" s="1"/>
  <c r="BW40" i="9" s="1"/>
  <c r="BW41" i="9" s="1"/>
  <c r="BW42" i="9" s="1"/>
  <c r="BW43" i="9" s="1"/>
  <c r="AM35" i="9"/>
  <c r="CO34" i="9"/>
  <c r="BW34" i="9"/>
  <c r="C34" i="9"/>
  <c r="C35" i="9" s="1"/>
  <c r="C36" i="9" l="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<sst xmlns="http://schemas.openxmlformats.org/spreadsheetml/2006/main" count="1067" uniqueCount="566">
  <si>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</si>
  <si>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</si>
  <si>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</si>
  <si>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</si>
  <si>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</si>
  <si>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</si>
  <si>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</si>
  <si>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</si>
  <si>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</si>
  <si>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</si>
  <si>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</si>
  <si>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</si>
  <si>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</si>
  <si>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</si>
  <si>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</si>
  <si>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</si>
  <si>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</si>
  <si>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</si>
  <si>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</si>
  <si>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</si>
  <si>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</si>
  <si>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</si>
  <si>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</si>
  <si>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</si>
  <si>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</si>
  <si>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</si>
  <si>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</si>
  <si>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</si>
  <si>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</si>
  <si>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</si>
  <si>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</si>
  <si>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</si>
  <si>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</si>
  <si>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</si>
  <si>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</si>
  <si>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</si>
  <si>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</si>
  <si>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</si>
  <si>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</si>
  <si>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</si>
  <si>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</si>
  <si>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</si>
  <si>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</si>
  <si>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</si>
  <si>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</si>
  <si>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</si>
  <si>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</si>
  <si>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</si>
  <si>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</si>
  <si>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</si>
  <si>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</si>
  <si>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</si>
  <si>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</si>
  <si>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</si>
  <si>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</si>
  <si>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</si>
  <si>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</si>
  <si>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</si>
  <si>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</si>
  <si>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</si>
  <si>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</si>
  <si>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</si>
  <si>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</si>
  <si>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</si>
  <si>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</si>
  <si>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</si>
  <si>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</si>
  <si>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</si>
  <si>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</si>
  <si>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</si>
  <si>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</si>
  <si>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</si>
  <si>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</si>
  <si>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</si>
  <si>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</si>
  <si>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</si>
  <si>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</si>
  <si>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</si>
  <si>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</si>
  <si>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</si>
  <si>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</si>
  <si>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</si>
  <si>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</si>
  <si>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</si>
  <si>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</si>
  <si>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</si>
  <si>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</si>
  <si>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</si>
  <si>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</si>
  <si>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</si>
  <si>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</si>
  <si>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</si>
  <si>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</si>
  <si>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</si>
  <si>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</si>
  <si>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</si>
  <si>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</si>
  <si>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</si>
  <si>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</si>
  <si>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</si>
  <si>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</si>
  <si>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</si>
  <si>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</si>
  <si>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</si>
  <si>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</si>
  <si>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</si>
  <si>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</si>
  <si>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</si>
  <si>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</si>
  <si>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</si>
  <si>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</si>
  <si>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</si>
  <si>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</si>
  <si>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</si>
  <si>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</si>
  <si>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</si>
  <si>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</si>
  <si>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</si>
  <si>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</si>
  <si>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</si>
  <si>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</si>
  <si>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</si>
  <si>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</si>
  <si>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</si>
  <si>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</si>
  <si>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</si>
  <si>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</si>
  <si>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</si>
  <si>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</si>
  <si>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</si>
  <si>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</si>
  <si>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</si>
  <si>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</si>
  <si>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</si>
  <si>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</si>
  <si>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</si>
  <si>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</si>
  <si>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</si>
  <si>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</si>
  <si>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</si>
  <si>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</si>
  <si>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</si>
  <si>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</si>
  <si>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</si>
  <si>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</si>
  <si>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</si>
  <si>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</si>
  <si>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</si>
  <si>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</si>
  <si>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</si>
  <si>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</si>
  <si>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</si>
  <si>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</si>
  <si>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</si>
  <si>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</si>
  <si>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</si>
  <si>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</si>
  <si>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</si>
  <si>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</si>
  <si>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</si>
  <si>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</si>
  <si>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</si>
  <si>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</si>
  <si>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</si>
  <si>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</si>
  <si>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</si>
  <si>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</si>
  <si>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</si>
  <si>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</si>
  <si>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</si>
  <si>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</si>
  <si>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</si>
  <si>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</si>
  <si>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</si>
  <si>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</si>
  <si>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</si>
  <si>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</si>
  <si>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</si>
  <si>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</si>
  <si>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</si>
  <si>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</si>
  <si>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</si>
  <si>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</si>
  <si>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</si>
  <si>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</si>
  <si>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</si>
  <si>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</si>
  <si>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</si>
  <si>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</si>
  <si>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</si>
  <si>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</si>
  <si>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</si>
  <si>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</si>
  <si>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</si>
  <si>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</si>
  <si>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</si>
  <si>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兵庫県上郡町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</si>
  <si>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</si>
  <si>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</si>
  <si>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</si>
  <si>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</si>
  <si>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</si>
  <si>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</si>
  <si>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</si>
  <si>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</si>
  <si>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</si>
  <si>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</si>
  <si>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</si>
  <si>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</si>
  <si>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</si>
  <si>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</si>
  <si>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</si>
  <si>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</si>
  <si>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</si>
  <si>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</si>
  <si>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</si>
  <si>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</si>
  <si>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</si>
  <si>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</si>
  <si>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</si>
  <si>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</si>
  <si>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</si>
  <si>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</si>
  <si>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</si>
  <si>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</si>
  <si>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</si>
  <si>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</si>
  <si>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</si>
  <si>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</si>
  <si>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</si>
  <si>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</si>
  <si>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</si>
  <si>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</si>
  <si>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</si>
  <si>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</si>
  <si>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</si>
  <si>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</si>
  <si>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</si>
  <si>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</si>
  <si>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</si>
  <si>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</si>
  <si>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</si>
  <si>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</si>
  <si>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</si>
  <si>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</si>
  <si>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</si>
  <si>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</si>
  <si>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</si>
  <si>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</si>
  <si>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</si>
  <si>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</si>
  <si>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</si>
  <si>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</si>
  <si>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</si>
  <si>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</si>
  <si>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</si>
  <si>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</si>
  <si>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</si>
  <si>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</si>
  <si>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</si>
  <si>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</si>
  <si>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</si>
  <si>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</si>
  <si>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</si>
  <si>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</si>
  <si>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</si>
  <si>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</si>
  <si>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</si>
  <si>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</si>
  <si>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</si>
  <si>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</si>
  <si>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</si>
  <si>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</si>
  <si>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</si>
  <si>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</si>
  <si>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</si>
  <si>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</si>
  <si>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</si>
  <si>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</si>
  <si>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</si>
  <si>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</si>
  <si>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</si>
  <si>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</si>
  <si>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</si>
  <si>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</si>
  <si>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</si>
  <si>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</si>
  <si>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</si>
  <si>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</si>
  <si>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</si>
  <si>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</si>
  <si>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</si>
  <si>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</si>
  <si>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</si>
  <si>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</si>
  <si>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</si>
  <si>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</si>
  <si>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</si>
  <si>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</si>
  <si>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</si>
  <si>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</si>
  <si>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</si>
  <si>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</si>
  <si>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</si>
  <si>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</si>
  <si>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</si>
  <si>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</si>
  <si>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</si>
  <si>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</si>
  <si>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</si>
  <si>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</si>
  <si>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</si>
  <si>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</si>
  <si>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</si>
  <si>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</si>
  <si>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</si>
  <si>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</si>
  <si>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</si>
  <si>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</si>
  <si>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</si>
  <si>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</si>
  <si>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</si>
  <si>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</si>
  <si>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</si>
  <si>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</si>
  <si>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</si>
  <si>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</si>
  <si>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</si>
  <si>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</si>
  <si>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</si>
  <si>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</si>
  <si>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</si>
  <si>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</si>
  <si>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</si>
  <si>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</si>
  <si>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</si>
  <si>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</si>
  <si>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</si>
  <si>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</si>
  <si>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</si>
  <si>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</si>
  <si>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</si>
  <si>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</si>
  <si>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</si>
  <si>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</si>
  <si>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兵庫県上郡町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</si>
  <si>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</si>
  <si>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</si>
  <si>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</si>
  <si>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</si>
  <si>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</si>
  <si>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</si>
  <si>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</si>
  <si>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</si>
  <si>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</si>
  <si>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</si>
  <si>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</si>
  <si>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</si>
  <si>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</si>
  <si>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</si>
  <si>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</si>
  <si>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</si>
  <si>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</si>
  <si>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</si>
  <si>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</si>
  <si>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</si>
  <si>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特別会計公営墓園事業</t>
    <phoneticPr fontId="5"/>
  </si>
  <si>
    <t>特別会計ケーブルテレビ管理運営事業</t>
    <phoneticPr fontId="5"/>
  </si>
  <si>
    <t>特別会計簡易水道事業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</si>
  <si>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</si>
  <si>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</si>
  <si>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</si>
  <si>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</si>
  <si>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</si>
  <si>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</si>
  <si>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</si>
  <si>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</si>
  <si>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</si>
  <si>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</si>
  <si>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</si>
  <si>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</si>
  <si>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</si>
  <si>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</si>
  <si>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特別会計介護保険事業</t>
    <phoneticPr fontId="5"/>
  </si>
  <si>
    <t>特別会計後期高齢者医療事業</t>
    <phoneticPr fontId="5"/>
  </si>
  <si>
    <t>上郡町上水道事業会計</t>
    <phoneticPr fontId="5"/>
  </si>
  <si>
    <t>法適用企業</t>
    <phoneticPr fontId="5"/>
  </si>
  <si>
    <t>特別会計公共下水道事業</t>
    <phoneticPr fontId="5"/>
  </si>
  <si>
    <t>法非適用企業</t>
    <phoneticPr fontId="5"/>
  </si>
  <si>
    <t>特別会計農業集落排水事業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</si>
  <si>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</si>
  <si>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</si>
  <si>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</si>
  <si>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</si>
  <si>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</si>
  <si>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</si>
  <si>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</si>
  <si>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</si>
  <si>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</si>
  <si>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</si>
  <si>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</si>
  <si>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</si>
  <si>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</si>
  <si>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</si>
  <si>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</si>
  <si>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</si>
  <si>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</si>
  <si>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</si>
  <si>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</si>
  <si>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</si>
  <si>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</si>
  <si>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</si>
  <si>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</si>
  <si>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</si>
  <si>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</si>
  <si>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</si>
  <si>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</si>
  <si>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</si>
  <si>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</si>
  <si>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</si>
  <si>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</si>
  <si>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</si>
  <si>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</si>
  <si>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</si>
  <si>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</si>
  <si>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</si>
  <si>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</si>
  <si>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</si>
  <si>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</si>
  <si>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</si>
  <si>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</si>
  <si>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</si>
  <si>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</si>
  <si>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</si>
  <si>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</si>
  <si>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</si>
  <si>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</si>
  <si>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</si>
  <si>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</si>
  <si>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</si>
  <si>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</si>
  <si>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</si>
  <si>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</si>
  <si>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</si>
  <si>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</si>
  <si>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</si>
  <si>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</si>
  <si>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</si>
  <si>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</si>
  <si>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</si>
  <si>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</si>
  <si>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</si>
  <si>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</si>
  <si>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</si>
  <si>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</si>
  <si>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</si>
  <si>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</si>
  <si>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</si>
  <si>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</si>
  <si>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</si>
  <si>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</si>
  <si>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</si>
  <si>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</si>
  <si>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</si>
  <si>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</si>
  <si>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</si>
  <si>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</si>
  <si>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</si>
  <si>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</si>
  <si>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</si>
  <si>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</si>
  <si>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</si>
  <si>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</si>
  <si>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</si>
  <si>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</si>
  <si>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</si>
  <si>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</si>
  <si>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</si>
  <si>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</si>
  <si>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</si>
  <si>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</si>
  <si>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</si>
  <si>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</si>
  <si>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</si>
  <si>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</si>
  <si>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</si>
  <si>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</si>
  <si>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</si>
  <si>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</si>
  <si>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</si>
  <si>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</si>
  <si>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</si>
  <si>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</si>
  <si>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</si>
  <si>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</si>
  <si>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</si>
  <si>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</si>
  <si>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</si>
  <si>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</si>
  <si>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</si>
  <si>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</si>
  <si>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</si>
  <si>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</si>
  <si>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</si>
  <si>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</si>
  <si>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</si>
  <si>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</si>
  <si>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</si>
  <si>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</si>
  <si>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</si>
  <si>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</si>
  <si>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</si>
  <si>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</si>
  <si>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</si>
  <si>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</si>
  <si>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</si>
  <si>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</si>
  <si>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</si>
  <si>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</si>
  <si>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</si>
  <si>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</si>
  <si>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</si>
  <si>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</si>
  <si>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</si>
  <si>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</si>
  <si>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</si>
  <si>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4.51</t>
  </si>
  <si>
    <t>▲ 6.92</t>
  </si>
  <si>
    <t>▲ 1.82</t>
  </si>
  <si>
    <t>上郡町上水道事業会計</t>
  </si>
  <si>
    <t>特別会計介護保険事業</t>
  </si>
  <si>
    <t>一般会計</t>
  </si>
  <si>
    <t>特別会計ケーブルテレビ管理運営事業</t>
  </si>
  <si>
    <t>特別会計後期高齢者医療事業</t>
  </si>
  <si>
    <t>特別会計国民健康保険事業</t>
  </si>
  <si>
    <t>特別会計農業集落排水事業</t>
  </si>
  <si>
    <t>特別会計公共下水道事業</t>
  </si>
  <si>
    <t>その他会計（赤字）</t>
  </si>
  <si>
    <t>その他会計（黒字）</t>
  </si>
  <si>
    <t>-</t>
    <phoneticPr fontId="2"/>
  </si>
  <si>
    <t>播磨高原広域事務組合（一般会計）</t>
    <rPh sb="0" eb="2">
      <t>ハリマ</t>
    </rPh>
    <rPh sb="2" eb="4">
      <t>コウゲン</t>
    </rPh>
    <rPh sb="4" eb="6">
      <t>コウイキ</t>
    </rPh>
    <rPh sb="6" eb="8">
      <t>ジム</t>
    </rPh>
    <rPh sb="8" eb="10">
      <t>クミアイ</t>
    </rPh>
    <rPh sb="11" eb="13">
      <t>イッパン</t>
    </rPh>
    <rPh sb="13" eb="15">
      <t>カイケイ</t>
    </rPh>
    <phoneticPr fontId="30"/>
  </si>
  <si>
    <t>播磨高原広域事務組合（上水道事業会計）</t>
    <rPh sb="0" eb="2">
      <t>ハリマ</t>
    </rPh>
    <rPh sb="2" eb="4">
      <t>コウゲン</t>
    </rPh>
    <rPh sb="4" eb="6">
      <t>コウイキ</t>
    </rPh>
    <rPh sb="6" eb="8">
      <t>ジム</t>
    </rPh>
    <rPh sb="8" eb="10">
      <t>クミアイ</t>
    </rPh>
    <rPh sb="11" eb="14">
      <t>ジョウスイドウ</t>
    </rPh>
    <rPh sb="14" eb="16">
      <t>ジギョウ</t>
    </rPh>
    <rPh sb="16" eb="18">
      <t>カイケイ</t>
    </rPh>
    <phoneticPr fontId="30"/>
  </si>
  <si>
    <t>播磨高原広域事務組合（下水道事業会計）</t>
    <rPh sb="0" eb="2">
      <t>ハリマ</t>
    </rPh>
    <rPh sb="2" eb="4">
      <t>コウゲン</t>
    </rPh>
    <rPh sb="4" eb="6">
      <t>コウイキ</t>
    </rPh>
    <rPh sb="6" eb="8">
      <t>ジム</t>
    </rPh>
    <rPh sb="8" eb="10">
      <t>クミアイ</t>
    </rPh>
    <rPh sb="11" eb="14">
      <t>ゲスイドウ</t>
    </rPh>
    <rPh sb="14" eb="16">
      <t>ジギョウ</t>
    </rPh>
    <rPh sb="16" eb="18">
      <t>カイケイ</t>
    </rPh>
    <phoneticPr fontId="30"/>
  </si>
  <si>
    <t>にしはりま環境事務組合（一般会計）</t>
    <rPh sb="5" eb="7">
      <t>カンキョウ</t>
    </rPh>
    <rPh sb="7" eb="9">
      <t>ジム</t>
    </rPh>
    <rPh sb="9" eb="11">
      <t>クミアイ</t>
    </rPh>
    <rPh sb="12" eb="14">
      <t>イッパン</t>
    </rPh>
    <rPh sb="14" eb="16">
      <t>カイケイ</t>
    </rPh>
    <phoneticPr fontId="30"/>
  </si>
  <si>
    <t>安室ダム水道用水供給企業団</t>
    <rPh sb="0" eb="2">
      <t>ヤスムロ</t>
    </rPh>
    <rPh sb="4" eb="6">
      <t>スイドウ</t>
    </rPh>
    <rPh sb="6" eb="8">
      <t>ヨウスイ</t>
    </rPh>
    <rPh sb="8" eb="10">
      <t>キョウキュウ</t>
    </rPh>
    <rPh sb="10" eb="12">
      <t>キギョウ</t>
    </rPh>
    <rPh sb="12" eb="13">
      <t>ダン</t>
    </rPh>
    <phoneticPr fontId="30"/>
  </si>
  <si>
    <t>兵庫県市町村職員退職手当組合</t>
    <rPh sb="0" eb="3">
      <t>ヒョウゴケン</t>
    </rPh>
    <rPh sb="3" eb="6">
      <t>シチョウソン</t>
    </rPh>
    <rPh sb="6" eb="8">
      <t>ショクイン</t>
    </rPh>
    <rPh sb="8" eb="10">
      <t>タイショク</t>
    </rPh>
    <rPh sb="10" eb="12">
      <t>テアテ</t>
    </rPh>
    <rPh sb="12" eb="14">
      <t>クミアイ</t>
    </rPh>
    <phoneticPr fontId="30"/>
  </si>
  <si>
    <t>兵庫県市町交通災害共済組合</t>
    <rPh sb="0" eb="3">
      <t>ヒョウゴケン</t>
    </rPh>
    <rPh sb="3" eb="5">
      <t>シチョウ</t>
    </rPh>
    <rPh sb="5" eb="7">
      <t>コウツウ</t>
    </rPh>
    <rPh sb="7" eb="9">
      <t>サイガイ</t>
    </rPh>
    <rPh sb="9" eb="11">
      <t>キョウサイ</t>
    </rPh>
    <rPh sb="11" eb="13">
      <t>クミアイ</t>
    </rPh>
    <phoneticPr fontId="30"/>
  </si>
  <si>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30"/>
  </si>
  <si>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0"/>
  </si>
  <si>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0"/>
  </si>
  <si>
    <t>赤相農業共済組合</t>
    <rPh sb="0" eb="1">
      <t>アカ</t>
    </rPh>
    <rPh sb="1" eb="2">
      <t>アイ</t>
    </rPh>
    <rPh sb="2" eb="4">
      <t>ノウギョウ</t>
    </rPh>
    <rPh sb="4" eb="6">
      <t>キョウサイ</t>
    </rPh>
    <rPh sb="6" eb="8">
      <t>クミアイ</t>
    </rPh>
    <phoneticPr fontId="30"/>
  </si>
  <si>
    <t>-</t>
    <phoneticPr fontId="2"/>
  </si>
  <si>
    <t>-</t>
    <phoneticPr fontId="2"/>
  </si>
  <si>
    <t>法適用企業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</si>
  <si>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</si>
  <si>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</si>
  <si>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</si>
  <si>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</si>
  <si>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</si>
  <si>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</si>
  <si>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</si>
  <si>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</si>
  <si>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</si>
  <si>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</si>
  <si>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の平均を上回っている状況であり、実質公債費比率は昨年度に比べ微増しているものの、将来負担比率は減少傾向が続いている。過去、駅前土地区画整理事業等の大規模事業のために発行してきた地方債の償還が負担となり実質公債費比率は高い数値で推移しているが、将来負担比率においては、新規発行債の発行抑制により年々地方債残高が減少しており、更なる減少が見込まれる。
今後も、公債費負担適正化計画等に基づく新規発行債の発行抑制、また任意繰上償還の実施などにより、健全化に努める。</t>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</si>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</sst>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52640</c:v>
                </c:pt>
                <c:pt idx="1">
                  <c:v>52625</c:v>
                </c:pt>
                <c:pt idx="2">
                  <c:v>30368</c:v>
                </c:pt>
                <c:pt idx="3">
                  <c:v>31695</c:v>
                </c:pt>
                <c:pt idx="4">
                  <c:v>27965</c:v>
                </c:pt>
              </c:numCache>
            </c:numRef>
          </c:val>
          <c:smooth val="0"/>
        </c:ser>
        <c:dLbls>
          <c:showLegendKey val="0"/>
          <c:showVal val="0"/>
          <c:showCatName val="0"/>
          <c:showSerName val="0"/>
          <c:showPercent val="0"/>
          <c:showBubbleSize val="0"/>
        </c:dLbls>
        <c:marker val="1"/>
        <c:smooth val="0"/>
        <c:axId val="492609432"/>
        <c:axId val="492609824"/>
      </c:lineChart>
      <c:catAx>
        <c:axId val="492609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609824"/>
        <c:crosses val="autoZero"/>
        <c:auto val="1"/>
        <c:lblAlgn val="ctr"/>
        <c:lblOffset val="100"/>
        <c:tickLblSkip val="1"/>
        <c:tickMarkSkip val="1"/>
        <c:noMultiLvlLbl val="0"/>
      </c:catAx>
      <c:valAx>
        <c:axId val="4926098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609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1.57</c:v>
                </c:pt>
                <c:pt idx="1">
                  <c:v>3.41</c:v>
                </c:pt>
                <c:pt idx="2">
                  <c:v>2.19</c:v>
                </c:pt>
                <c:pt idx="3">
                  <c:v>3.59</c:v>
                </c:pt>
                <c:pt idx="4">
                  <c:v>1.01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9.94</c:v>
                </c:pt>
                <c:pt idx="1">
                  <c:v>12.59</c:v>
                </c:pt>
                <c:pt idx="2">
                  <c:v>8.25</c:v>
                </c:pt>
                <c:pt idx="3">
                  <c:v>9.3000000000000007</c:v>
                </c:pt>
                <c:pt idx="4">
                  <c:v>12.05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2611392"/>
        <c:axId val="492611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-4.51</c:v>
                </c:pt>
                <c:pt idx="1">
                  <c:v>4</c:v>
                </c:pt>
                <c:pt idx="2">
                  <c:v>-6.92</c:v>
                </c:pt>
                <c:pt idx="3">
                  <c:v>1.71</c:v>
                </c:pt>
                <c:pt idx="4">
                  <c:v>-1.82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2611392"/>
        <c:axId val="492611784"/>
      </c:lineChart>
      <c:catAx>
        <c:axId val="49261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611784"/>
        <c:crosses val="autoZero"/>
        <c:auto val="1"/>
        <c:lblAlgn val="ctr"/>
        <c:lblOffset val="100"/>
        <c:tickLblSkip val="1"/>
        <c:tickMarkSkip val="1"/>
        <c:noMultiLvlLbl val="0"/>
      </c:catAx>
      <c:valAx>
        <c:axId val="492611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61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0.03</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特別会計公共下水道事業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特別会計農業集落排水事業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3.39</c:v>
                </c:pt>
                <c:pt idx="2">
                  <c:v>#N/A</c:v>
                </c:pt>
                <c:pt idx="3">
                  <c:v>0.02</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特別会計国民健康保険事業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0.75</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c:v>
                </c:pt>
                <c:pt idx="4">
                  <c:v>#N/A</c:v>
                </c:pt>
                <c:pt idx="5">
                  <c:v>0</c:v>
                </c:pt>
                <c:pt idx="6">
                  <c:v>#N/A</c:v>
                </c:pt>
                <c:pt idx="7">
                  <c:v>0.01</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特別会計ケーブルテレビ管理運営事業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0.63</c:v>
                </c:pt>
                <c:pt idx="2">
                  <c:v>#N/A</c:v>
                </c:pt>
                <c:pt idx="3">
                  <c:v>0.42</c:v>
                </c:pt>
                <c:pt idx="4">
                  <c:v>#N/A</c:v>
                </c:pt>
                <c:pt idx="5">
                  <c:v>0.39</c:v>
                </c:pt>
                <c:pt idx="6">
                  <c:v>#N/A</c:v>
                </c:pt>
                <c:pt idx="7">
                  <c:v>0.44</c:v>
                </c:pt>
                <c:pt idx="8">
                  <c:v>#N/A</c:v>
                </c:pt>
                <c:pt idx="9">
                  <c:v>0.18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0.93</c:v>
                </c:pt>
                <c:pt idx="2">
                  <c:v>#N/A</c:v>
                </c:pt>
                <c:pt idx="3">
                  <c:v>2.98</c:v>
                </c:pt>
                <c:pt idx="4">
                  <c:v>#N/A</c:v>
                </c:pt>
                <c:pt idx="5">
                  <c:v>1.79</c:v>
                </c:pt>
                <c:pt idx="6">
                  <c:v>#N/A</c:v>
                </c:pt>
                <c:pt idx="7">
                  <c:v>3.14</c:v>
                </c:pt>
                <c:pt idx="8">
                  <c:v>#N/A</c:v>
                </c:pt>
                <c:pt idx="9">
                  <c:v>0.82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特別会計介護保険事業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0.06</c:v>
                </c:pt>
                <c:pt idx="2">
                  <c:v>#N/A</c:v>
                </c:pt>
                <c:pt idx="3">
                  <c:v>0.42</c:v>
                </c:pt>
                <c:pt idx="4">
                  <c:v>#N/A</c:v>
                </c:pt>
                <c:pt idx="5">
                  <c:v>0.11</c:v>
                </c:pt>
                <c:pt idx="6">
                  <c:v>#N/A</c:v>
                </c:pt>
                <c:pt idx="7">
                  <c:v>0.41</c:v>
                </c:pt>
                <c:pt idx="8">
                  <c:v>#N/A</c:v>
                </c:pt>
                <c:pt idx="9">
                  <c:v>1.28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上郡町上水道事業会計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11.11</c:v>
                </c:pt>
                <c:pt idx="2">
                  <c:v>#N/A</c:v>
                </c:pt>
                <c:pt idx="3">
                  <c:v>14.72</c:v>
                </c:pt>
                <c:pt idx="4">
                  <c:v>#N/A</c:v>
                </c:pt>
                <c:pt idx="5">
                  <c:v>18.29</c:v>
                </c:pt>
                <c:pt idx="6">
                  <c:v>#N/A</c:v>
                </c:pt>
                <c:pt idx="7">
                  <c:v>16.420000000000002</c:v>
                </c:pt>
                <c:pt idx="8">
                  <c:v>#N/A</c:v>
                </c:pt>
                <c:pt idx="9">
                  <c:v>12.44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00319008"/>
        <c:axId val="500319400"/>
      </c:barChart>
      <c:catAx>
        <c:axId val="5003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319400"/>
        <c:crosses val="autoZero"/>
        <c:auto val="1"/>
        <c:lblAlgn val="ctr"/>
        <c:lblOffset val="100"/>
        <c:tickLblSkip val="1"/>
        <c:tickMarkSkip val="1"/>
        <c:noMultiLvlLbl val="0"/>
      </c:catAx>
      <c:valAx>
        <c:axId val="50031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31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1089</c:v>
                </c:pt>
                <c:pt idx="5">
                  <c:v>1127</c:v>
                </c:pt>
                <c:pt idx="8">
                  <c:v>1143</c:v>
                </c:pt>
                <c:pt idx="11">
                  <c:v>1090</c:v>
                </c:pt>
                <c:pt idx="14">
                  <c:v>1100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205</c:v>
                </c:pt>
                <c:pt idx="3">
                  <c:v>210</c:v>
                </c:pt>
                <c:pt idx="6">
                  <c:v>201</c:v>
                </c:pt>
                <c:pt idx="9">
                  <c:v>223</c:v>
                </c:pt>
                <c:pt idx="12">
                  <c:v>261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498</c:v>
                </c:pt>
                <c:pt idx="3">
                  <c:v>563</c:v>
                </c:pt>
                <c:pt idx="6">
                  <c:v>602</c:v>
                </c:pt>
                <c:pt idx="9">
                  <c:v>608</c:v>
                </c:pt>
                <c:pt idx="12">
                  <c:v>596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1046</c:v>
                </c:pt>
                <c:pt idx="3">
                  <c:v>1084</c:v>
                </c:pt>
                <c:pt idx="6">
                  <c:v>1104</c:v>
                </c:pt>
                <c:pt idx="9">
                  <c:v>985</c:v>
                </c:pt>
                <c:pt idx="12">
                  <c:v>1002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00321752"/>
        <c:axId val="50032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660</c:v>
                </c:pt>
                <c:pt idx="2">
                  <c:v>#N/A</c:v>
                </c:pt>
                <c:pt idx="3">
                  <c:v>#N/A</c:v>
                </c:pt>
                <c:pt idx="4">
                  <c:v>730</c:v>
                </c:pt>
                <c:pt idx="5">
                  <c:v>#N/A</c:v>
                </c:pt>
                <c:pt idx="6">
                  <c:v>#N/A</c:v>
                </c:pt>
                <c:pt idx="7">
                  <c:v>764</c:v>
                </c:pt>
                <c:pt idx="8">
                  <c:v>#N/A</c:v>
                </c:pt>
                <c:pt idx="9">
                  <c:v>#N/A</c:v>
                </c:pt>
                <c:pt idx="10">
                  <c:v>726</c:v>
                </c:pt>
                <c:pt idx="11">
                  <c:v>#N/A</c:v>
                </c:pt>
                <c:pt idx="12">
                  <c:v>#N/A</c:v>
                </c:pt>
                <c:pt idx="13">
                  <c:v>759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00321752"/>
        <c:axId val="500322144"/>
      </c:lineChart>
      <c:catAx>
        <c:axId val="50032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322144"/>
        <c:crosses val="autoZero"/>
        <c:auto val="1"/>
        <c:lblAlgn val="ctr"/>
        <c:lblOffset val="100"/>
        <c:tickLblSkip val="1"/>
        <c:tickMarkSkip val="1"/>
        <c:noMultiLvlLbl val="0"/>
      </c:catAx>
      <c:valAx>
        <c:axId val="50032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321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12319</c:v>
                </c:pt>
                <c:pt idx="5">
                  <c:v>12285</c:v>
                </c:pt>
                <c:pt idx="8">
                  <c:v>12003</c:v>
                </c:pt>
                <c:pt idx="11">
                  <c:v>11723</c:v>
                </c:pt>
                <c:pt idx="14">
                  <c:v>11485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2445</c:v>
                </c:pt>
                <c:pt idx="5">
                  <c:v>2210</c:v>
                </c:pt>
                <c:pt idx="8">
                  <c:v>2032</c:v>
                </c:pt>
                <c:pt idx="11">
                  <c:v>1872</c:v>
                </c:pt>
                <c:pt idx="14">
                  <c:v>1760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776</c:v>
                </c:pt>
                <c:pt idx="5">
                  <c:v>908</c:v>
                </c:pt>
                <c:pt idx="8">
                  <c:v>693</c:v>
                </c:pt>
                <c:pt idx="11">
                  <c:v>807</c:v>
                </c:pt>
                <c:pt idx="14">
                  <c:v>1027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1425</c:v>
                </c:pt>
                <c:pt idx="3">
                  <c:v>1366</c:v>
                </c:pt>
                <c:pt idx="6">
                  <c:v>1239</c:v>
                </c:pt>
                <c:pt idx="9">
                  <c:v>1116</c:v>
                </c:pt>
                <c:pt idx="12">
                  <c:v>1116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3241</c:v>
                </c:pt>
                <c:pt idx="3">
                  <c:v>3119</c:v>
                </c:pt>
                <c:pt idx="6">
                  <c:v>2916</c:v>
                </c:pt>
                <c:pt idx="9">
                  <c:v>2594</c:v>
                </c:pt>
                <c:pt idx="12">
                  <c:v>2286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10969</c:v>
                </c:pt>
                <c:pt idx="3">
                  <c:v>10682</c:v>
                </c:pt>
                <c:pt idx="6">
                  <c:v>9946</c:v>
                </c:pt>
                <c:pt idx="9">
                  <c:v>10271</c:v>
                </c:pt>
                <c:pt idx="12">
                  <c:v>9688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10516</c:v>
                </c:pt>
                <c:pt idx="3">
                  <c:v>10428</c:v>
                </c:pt>
                <c:pt idx="6">
                  <c:v>10028</c:v>
                </c:pt>
                <c:pt idx="9">
                  <c:v>9819</c:v>
                </c:pt>
                <c:pt idx="12">
                  <c:v>9818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95681528"/>
        <c:axId val="49568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10612</c:v>
                </c:pt>
                <c:pt idx="2">
                  <c:v>#N/A</c:v>
                </c:pt>
                <c:pt idx="3">
                  <c:v>#N/A</c:v>
                </c:pt>
                <c:pt idx="4">
                  <c:v>10192</c:v>
                </c:pt>
                <c:pt idx="5">
                  <c:v>#N/A</c:v>
                </c:pt>
                <c:pt idx="6">
                  <c:v>#N/A</c:v>
                </c:pt>
                <c:pt idx="7">
                  <c:v>9401</c:v>
                </c:pt>
                <c:pt idx="8">
                  <c:v>#N/A</c:v>
                </c:pt>
                <c:pt idx="9">
                  <c:v>#N/A</c:v>
                </c:pt>
                <c:pt idx="10">
                  <c:v>9397</c:v>
                </c:pt>
                <c:pt idx="11">
                  <c:v>#N/A</c:v>
                </c:pt>
                <c:pt idx="12">
                  <c:v>#N/A</c:v>
                </c:pt>
                <c:pt idx="13">
                  <c:v>8636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95681528"/>
        <c:axId val="495681920"/>
      </c:lineChart>
      <c:catAx>
        <c:axId val="49568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681920"/>
        <c:crosses val="autoZero"/>
        <c:auto val="1"/>
        <c:lblAlgn val="ctr"/>
        <c:lblOffset val="100"/>
        <c:tickLblSkip val="1"/>
        <c:tickMarkSkip val="1"/>
        <c:noMultiLvlLbl val="0"/>
      </c:catAx>
      <c:valAx>
        <c:axId val="49568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8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{1297764D-C07A-4086-8964-FAF3EEC2E647}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{1FA81BEA-5253-467D-B251-0AE1BCE3A4B2}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{70666B47-EB76-4A82-A057-16E12F318C75}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{FAC262A9-AA7D-4570-9E89-D5F4F44F5875}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{75C933E8-2E8D-40F5-A8A8-20A878E9E888}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{D44CB29F-47C5-4A84-9E22-472671FCAACB}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{1AFA3D2F-A20A-4DDF-8F7E-D59CAE5CCAA4}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{BB01EFC9-719A-4A48-8FC8-BE63BCCC0DD6}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{7FB50B62-68D7-4A49-B459-CF5C28B87FA1}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{495DB70B-C185-43D0-A754-56E095B579C0}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58488720"/>
        <c:axId val="558489112"/>
      </c:scatterChart>
      <c:valAx>
        <c:axId val="558488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8489112"/>
        <c:crosses val="autoZero"/>
        <c:crossBetween val="midCat"/>
      </c:valAx>
      <c:valAx>
        <c:axId val="558489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8488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{B855C9CE-57A1-43B8-8F1E-B46AEC4B1C22}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{005C968B-6E3A-4695-A654-7DCCD475D043}</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213962823730481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{D9F8CE58-FF8E-41F9-B7AE-2B6CC42275B7}</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1271296286322622E-2"/>
                  <c:y val="-6.828298423481378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{19167E40-7A53-4E9E-B670-3D416BE5F7C7}</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1705462261813713E-2"/>
                  <c:y val="-5.6771481996123037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{E4094428-4BE9-4420-93E4-49320025CCB8}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16.100000000000001</c:v>
                </c:pt>
                <c:pt idx="1">
                  <c:v>17.100000000000001</c:v>
                </c:pt>
                <c:pt idx="2">
                  <c:v>18.100000000000001</c:v>
                </c:pt>
                <c:pt idx="3">
                  <c:v>18.5</c:v>
                </c:pt>
                <c:pt idx="4">
                  <c:v>18.7</c:v>
                </c:pt>
              </c:numCache>
            </c:numRef>
          </c:xVal>
          <c:yVal>
            <c:numRef>
              <c:f>公会計指標分析・財政指標組合せ分析表!$K$73:$O$73</c:f>
              <c:numCache>
                <c:formatCode>#,##0.0;"▲ "#,##0.0</c:formatCode>
                <c:ptCount val="5"/>
                <c:pt idx="0">
                  <c:v>269.3</c:v>
                </c:pt>
                <c:pt idx="1">
                  <c:v>257.5</c:v>
                </c:pt>
                <c:pt idx="2">
                  <c:v>238.6</c:v>
                </c:pt>
                <c:pt idx="3">
                  <c:v>228.5</c:v>
                </c:pt>
                <c:pt idx="4">
                  <c:v>218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{D3C88E8C-92AD-45BA-9F49-6E1EB15AB255}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{9861B936-7BD9-4974-9091-EA175B72E726}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{EA17BC09-32D7-4C86-956B-2441749877B6}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{EA0E3F97-C409-4E66-B6DA-BDC65E5CE83C}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{23000C08-47C2-4371-9E2E-E3F87FF7869F}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58489896"/>
        <c:axId val="558490288"/>
      </c:scatterChart>
      <c:valAx>
        <c:axId val="558489896"/>
        <c:scaling>
          <c:orientation val="minMax"/>
          <c:max val="20"/>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8490288"/>
        <c:crosses val="autoZero"/>
        <c:crossBetween val="midCat"/>
      </c:valAx>
      <c:valAx>
        <c:axId val="558490288"/>
        <c:scaling>
          <c:orientation val="minMax"/>
          <c:max val="3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8489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区画整理事業や下水道事業などの大規模事業に伴い発行した地方債の元利償還の開始や組合等が起こした地方債の元利償還金に対する負担金の増などにより、依然として高い数値で推移している。高利率の地方債の任意繰上償還を実施するなど、公債費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％を超えたことにより、地方債発行許可団体となったが、公債費負担適正化計画に基づき、地方債の発行を抑制しているため、地方債残高は年々減少している。</a:t>
          </a:r>
        </a:p>
        <a:p>
          <a:r>
            <a:rPr kumimoji="1" lang="ja-JP" altLang="en-US" sz="1400">
              <a:latin typeface="ＭＳ ゴシック" pitchFamily="49" charset="-128"/>
              <a:ea typeface="ＭＳ ゴシック" pitchFamily="49" charset="-128"/>
            </a:rPr>
            <a:t>今後も、事業の重要性や緊急性を勘案し、地方債発行を伴う、投資的経費の抑制に努める。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15,586
15,476
150.26
7,280,997
7,221,890
49,727
4,921,304
9,818,032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18.7
218.0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15,586
15,476
150.26
7,280,997
7,221,890
49,727
4,921,304
9,818,032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18.7
218.0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15,586
15,476
150.26
7,280,997
7,221,890
49,727
4,921,304
9,818,032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18.7
218.0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15,586
15,476
150.26
7,280,997
7,221,890
49,727
4,921,304
9,818,032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18.7
218.0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類似団体と概ね同水準で推移しているが、人口減少が著しいことに加え、中心産業がないことなど</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財政基盤は非常に弱い。今後は更なる行財政改革による歳出削減や自主財源の確保に努める。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2419</xdr:rowOff>
    </xdr:to>
    <xdr:cxnSp macro="">
      <xdr:nvCxnSpPr>
        <xdr:cNvPr id="69" name="直線コネクタ 68"/>
        <xdr:cNvCxnSpPr/>
      </xdr:nvCxnSpPr>
      <xdr:spPr>
        <a:xfrm flipV="1">
          <a:off x="4114800" y="71918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2419</xdr:rowOff>
    </xdr:from>
    <xdr:to>
      <xdr:col>6</xdr:col>
      <xdr:colOff>0</xdr:colOff>
      <xdr:row>42</xdr:row>
      <xdr:rowOff>2419</xdr:rowOff>
    </xdr:to>
    <xdr:cxnSp macro="">
      <xdr:nvCxnSpPr>
        <xdr:cNvPr id="72" name="直線コネクタ 71"/>
        <xdr:cNvCxnSpPr/>
      </xdr:nvCxnSpPr>
      <xdr:spPr>
        <a:xfrm>
          <a:off x="3225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13909</xdr:rowOff>
    </xdr:to>
    <xdr:cxnSp macro="">
      <xdr:nvCxnSpPr>
        <xdr:cNvPr id="75" name="直線コネクタ 74"/>
        <xdr:cNvCxnSpPr/>
      </xdr:nvCxnSpPr>
      <xdr:spPr>
        <a:xfrm flipV="1">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13909</xdr:rowOff>
    </xdr:from>
    <xdr:to>
      <xdr:col>3</xdr:col>
      <xdr:colOff>279400</xdr:colOff>
      <xdr:row>42</xdr:row>
      <xdr:rowOff>13909</xdr:rowOff>
    </xdr:to>
    <xdr:cxnSp macro="">
      <xdr:nvCxnSpPr>
        <xdr:cNvPr id="78" name="直線コネクタ 77"/>
        <xdr:cNvCxnSpPr/>
      </xdr:nvCxnSpPr>
      <xdr:spPr>
        <a:xfrm>
          <a:off x="1447800" y="721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8" name="円/楕円 87"/>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89"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123069</xdr:rowOff>
    </xdr:from>
    <xdr:to>
      <xdr:col>6</xdr:col>
      <xdr:colOff>50800</xdr:colOff>
      <xdr:row>42</xdr:row>
      <xdr:rowOff>53219</xdr:rowOff>
    </xdr:to>
    <xdr:sp macro="" textlink="">
      <xdr:nvSpPr>
        <xdr:cNvPr id="90" name="円/楕円 89"/>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91" name="テキスト ボックス 90"/>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123069</xdr:rowOff>
    </xdr:from>
    <xdr:to>
      <xdr:col>4</xdr:col>
      <xdr:colOff>533400</xdr:colOff>
      <xdr:row>42</xdr:row>
      <xdr:rowOff>53219</xdr:rowOff>
    </xdr:to>
    <xdr:sp macro="" textlink="">
      <xdr:nvSpPr>
        <xdr:cNvPr id="92" name="円/楕円 91"/>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63396</xdr:rowOff>
    </xdr:from>
    <xdr:ext cx="762000" cy="259045"/>
    <xdr:sp macro="" textlink="">
      <xdr:nvSpPr>
        <xdr:cNvPr id="93" name="テキスト ボックス 92"/>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134559</xdr:rowOff>
    </xdr:from>
    <xdr:to>
      <xdr:col>3</xdr:col>
      <xdr:colOff>330200</xdr:colOff>
      <xdr:row>42</xdr:row>
      <xdr:rowOff>64709</xdr:rowOff>
    </xdr:to>
    <xdr:sp macro="" textlink="">
      <xdr:nvSpPr>
        <xdr:cNvPr id="94" name="円/楕円 93"/>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95" name="テキスト ボックス 94"/>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96" name="円/楕円 95"/>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97" name="テキスト ボックス 96"/>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自主財源である町税は、町内主要法人の合併等による法人町民税の減や、地価の下落による固定資産税の減等から対前年度比</a:t>
          </a:r>
          <a:r>
            <a:rPr kumimoji="1" lang="en-US" altLang="ja-JP" sz="1300">
              <a:latin typeface="ＭＳ Ｐゴシック"/>
            </a:rPr>
            <a:t>1.5</a:t>
          </a:r>
          <a:r>
            <a:rPr kumimoji="1" lang="ja-JP" altLang="en-US" sz="1300">
              <a:latin typeface="ＭＳ Ｐゴシック"/>
            </a:rPr>
            <a:t>％の減となったため、経常収支比率は対前年度比</a:t>
          </a:r>
          <a:r>
            <a:rPr kumimoji="1" lang="en-US" altLang="ja-JP" sz="1300">
              <a:latin typeface="ＭＳ Ｐゴシック"/>
            </a:rPr>
            <a:t>1.8</a:t>
          </a:r>
          <a:r>
            <a:rPr kumimoji="1" lang="ja-JP" altLang="en-US" sz="1300">
              <a:latin typeface="ＭＳ Ｐゴシック"/>
            </a:rPr>
            <a:t>％の増加となった。</a:t>
          </a:r>
          <a:endParaRPr kumimoji="1" lang="en-US" altLang="ja-JP" sz="1300">
            <a:latin typeface="ＭＳ Ｐゴシック"/>
          </a:endParaRPr>
        </a:p>
        <a:p>
          <a:r>
            <a:rPr kumimoji="1" lang="ja-JP" altLang="en-US" sz="1300">
              <a:latin typeface="ＭＳ Ｐゴシック"/>
            </a:rPr>
            <a:t>今後も地方債の発行抑制や、徴収率の向上に努め、より一層の歳入確保を図る。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111284</xdr:rowOff>
    </xdr:from>
    <xdr:to>
      <xdr:col>7</xdr:col>
      <xdr:colOff>152400</xdr:colOff>
      <xdr:row>63</xdr:row>
      <xdr:rowOff>165576</xdr:rowOff>
    </xdr:to>
    <xdr:cxnSp macro="">
      <xdr:nvCxnSpPr>
        <xdr:cNvPr id="136" name="直線コネクタ 135"/>
        <xdr:cNvCxnSpPr/>
      </xdr:nvCxnSpPr>
      <xdr:spPr>
        <a:xfrm>
          <a:off x="4114800" y="10912634"/>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111284</xdr:rowOff>
    </xdr:from>
    <xdr:to>
      <xdr:col>6</xdr:col>
      <xdr:colOff>0</xdr:colOff>
      <xdr:row>65</xdr:row>
      <xdr:rowOff>51912</xdr:rowOff>
    </xdr:to>
    <xdr:cxnSp macro="">
      <xdr:nvCxnSpPr>
        <xdr:cNvPr id="139" name="直線コネクタ 138"/>
        <xdr:cNvCxnSpPr/>
      </xdr:nvCxnSpPr>
      <xdr:spPr>
        <a:xfrm flipV="1">
          <a:off x="3225800" y="10912634"/>
          <a:ext cx="889000" cy="28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129381</xdr:rowOff>
    </xdr:from>
    <xdr:to>
      <xdr:col>4</xdr:col>
      <xdr:colOff>482600</xdr:colOff>
      <xdr:row>65</xdr:row>
      <xdr:rowOff>51912</xdr:rowOff>
    </xdr:to>
    <xdr:cxnSp macro="">
      <xdr:nvCxnSpPr>
        <xdr:cNvPr id="142" name="直線コネクタ 141"/>
        <xdr:cNvCxnSpPr/>
      </xdr:nvCxnSpPr>
      <xdr:spPr>
        <a:xfrm>
          <a:off x="2336800" y="10930731"/>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129381</xdr:rowOff>
    </xdr:from>
    <xdr:to>
      <xdr:col>3</xdr:col>
      <xdr:colOff>279400</xdr:colOff>
      <xdr:row>64</xdr:row>
      <xdr:rowOff>69532</xdr:rowOff>
    </xdr:to>
    <xdr:cxnSp macro="">
      <xdr:nvCxnSpPr>
        <xdr:cNvPr id="145" name="直線コネクタ 144"/>
        <xdr:cNvCxnSpPr/>
      </xdr:nvCxnSpPr>
      <xdr:spPr>
        <a:xfrm flipV="1">
          <a:off x="1447800" y="10930731"/>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114776</xdr:rowOff>
    </xdr:from>
    <xdr:to>
      <xdr:col>7</xdr:col>
      <xdr:colOff>203200</xdr:colOff>
      <xdr:row>64</xdr:row>
      <xdr:rowOff>44926</xdr:rowOff>
    </xdr:to>
    <xdr:sp macro="" textlink="">
      <xdr:nvSpPr>
        <xdr:cNvPr id="155" name="円/楕円 154"/>
        <xdr:cNvSpPr/>
      </xdr:nvSpPr>
      <xdr:spPr>
        <a:xfrm>
          <a:off x="49022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86853</xdr:rowOff>
    </xdr:from>
    <xdr:ext cx="762000" cy="259045"/>
    <xdr:sp macro="" textlink="">
      <xdr:nvSpPr>
        <xdr:cNvPr id="156" name="財政構造の弾力性該当値テキスト"/>
        <xdr:cNvSpPr txBox="1"/>
      </xdr:nvSpPr>
      <xdr:spPr>
        <a:xfrm>
          <a:off x="5041900" y="1088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60484</xdr:rowOff>
    </xdr:from>
    <xdr:to>
      <xdr:col>6</xdr:col>
      <xdr:colOff>50800</xdr:colOff>
      <xdr:row>63</xdr:row>
      <xdr:rowOff>162084</xdr:rowOff>
    </xdr:to>
    <xdr:sp macro="" textlink="">
      <xdr:nvSpPr>
        <xdr:cNvPr id="157" name="円/楕円 156"/>
        <xdr:cNvSpPr/>
      </xdr:nvSpPr>
      <xdr:spPr>
        <a:xfrm>
          <a:off x="4064000" y="108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146861</xdr:rowOff>
    </xdr:from>
    <xdr:ext cx="736600" cy="259045"/>
    <xdr:sp macro="" textlink="">
      <xdr:nvSpPr>
        <xdr:cNvPr id="158" name="テキスト ボックス 157"/>
        <xdr:cNvSpPr txBox="1"/>
      </xdr:nvSpPr>
      <xdr:spPr>
        <a:xfrm>
          <a:off x="3733800" y="1094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1112</xdr:rowOff>
    </xdr:from>
    <xdr:to>
      <xdr:col>4</xdr:col>
      <xdr:colOff>533400</xdr:colOff>
      <xdr:row>65</xdr:row>
      <xdr:rowOff>102712</xdr:rowOff>
    </xdr:to>
    <xdr:sp macro="" textlink="">
      <xdr:nvSpPr>
        <xdr:cNvPr id="159" name="円/楕円 158"/>
        <xdr:cNvSpPr/>
      </xdr:nvSpPr>
      <xdr:spPr>
        <a:xfrm>
          <a:off x="3175000" y="111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87489</xdr:rowOff>
    </xdr:from>
    <xdr:ext cx="762000" cy="259045"/>
    <xdr:sp macro="" textlink="">
      <xdr:nvSpPr>
        <xdr:cNvPr id="160" name="テキスト ボックス 159"/>
        <xdr:cNvSpPr txBox="1"/>
      </xdr:nvSpPr>
      <xdr:spPr>
        <a:xfrm>
          <a:off x="2844800" y="1123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78581</xdr:rowOff>
    </xdr:from>
    <xdr:to>
      <xdr:col>3</xdr:col>
      <xdr:colOff>330200</xdr:colOff>
      <xdr:row>64</xdr:row>
      <xdr:rowOff>8731</xdr:rowOff>
    </xdr:to>
    <xdr:sp macro="" textlink="">
      <xdr:nvSpPr>
        <xdr:cNvPr id="161" name="円/楕円 160"/>
        <xdr:cNvSpPr/>
      </xdr:nvSpPr>
      <xdr:spPr>
        <a:xfrm>
          <a:off x="2286000" y="108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164958</xdr:rowOff>
    </xdr:from>
    <xdr:ext cx="762000" cy="259045"/>
    <xdr:sp macro="" textlink="">
      <xdr:nvSpPr>
        <xdr:cNvPr id="162" name="テキスト ボックス 161"/>
        <xdr:cNvSpPr txBox="1"/>
      </xdr:nvSpPr>
      <xdr:spPr>
        <a:xfrm>
          <a:off x="1955800" y="1096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18732</xdr:rowOff>
    </xdr:from>
    <xdr:to>
      <xdr:col>2</xdr:col>
      <xdr:colOff>127000</xdr:colOff>
      <xdr:row>64</xdr:row>
      <xdr:rowOff>120332</xdr:rowOff>
    </xdr:to>
    <xdr:sp macro="" textlink="">
      <xdr:nvSpPr>
        <xdr:cNvPr id="163" name="円/楕円 162"/>
        <xdr:cNvSpPr/>
      </xdr:nvSpPr>
      <xdr:spPr>
        <a:xfrm>
          <a:off x="1397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105109</xdr:rowOff>
    </xdr:from>
    <xdr:ext cx="762000" cy="259045"/>
    <xdr:sp macro="" textlink="">
      <xdr:nvSpPr>
        <xdr:cNvPr id="164" name="テキスト ボックス 163"/>
        <xdr:cNvSpPr txBox="1"/>
      </xdr:nvSpPr>
      <xdr:spPr>
        <a:xfrm>
          <a:off x="1066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[147,959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近年微増傾向にあるが、定員適正化計画に基づく退職者の補充抑制などにより、類似団体内平均を下回る数値となっている。</a:t>
          </a:r>
          <a:endParaRPr kumimoji="1" lang="en-US" altLang="ja-JP" sz="1300">
            <a:latin typeface="ＭＳ Ｐゴシック"/>
          </a:endParaRPr>
        </a:p>
        <a:p>
          <a:r>
            <a:rPr kumimoji="1" lang="ja-JP" altLang="en-US" sz="1300">
              <a:latin typeface="ＭＳ Ｐゴシック"/>
            </a:rPr>
            <a:t>今後も定員適正化計画や業務の民間委託、職員配置の適正化により人件費・物件費の抑制に努めていく。</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45141</xdr:rowOff>
    </xdr:from>
    <xdr:to>
      <xdr:col>7</xdr:col>
      <xdr:colOff>152400</xdr:colOff>
      <xdr:row>82</xdr:row>
      <xdr:rowOff>53649</xdr:rowOff>
    </xdr:to>
    <xdr:cxnSp macro="">
      <xdr:nvCxnSpPr>
        <xdr:cNvPr id="197" name="直線コネクタ 196"/>
        <xdr:cNvCxnSpPr/>
      </xdr:nvCxnSpPr>
      <xdr:spPr>
        <a:xfrm>
          <a:off x="4114800" y="14104041"/>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45011</xdr:rowOff>
    </xdr:from>
    <xdr:to>
      <xdr:col>6</xdr:col>
      <xdr:colOff>0</xdr:colOff>
      <xdr:row>82</xdr:row>
      <xdr:rowOff>45141</xdr:rowOff>
    </xdr:to>
    <xdr:cxnSp macro="">
      <xdr:nvCxnSpPr>
        <xdr:cNvPr id="200" name="直線コネクタ 199"/>
        <xdr:cNvCxnSpPr/>
      </xdr:nvCxnSpPr>
      <xdr:spPr>
        <a:xfrm>
          <a:off x="3225800" y="1410391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2003</xdr:rowOff>
    </xdr:from>
    <xdr:to>
      <xdr:col>4</xdr:col>
      <xdr:colOff>482600</xdr:colOff>
      <xdr:row>82</xdr:row>
      <xdr:rowOff>45011</xdr:rowOff>
    </xdr:to>
    <xdr:cxnSp macro="">
      <xdr:nvCxnSpPr>
        <xdr:cNvPr id="203" name="直線コネクタ 202"/>
        <xdr:cNvCxnSpPr/>
      </xdr:nvCxnSpPr>
      <xdr:spPr>
        <a:xfrm>
          <a:off x="2336800" y="14060903"/>
          <a:ext cx="889000" cy="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2003</xdr:rowOff>
    </xdr:from>
    <xdr:to>
      <xdr:col>3</xdr:col>
      <xdr:colOff>279400</xdr:colOff>
      <xdr:row>82</xdr:row>
      <xdr:rowOff>17628</xdr:rowOff>
    </xdr:to>
    <xdr:cxnSp macro="">
      <xdr:nvCxnSpPr>
        <xdr:cNvPr id="206" name="直線コネクタ 205"/>
        <xdr:cNvCxnSpPr/>
      </xdr:nvCxnSpPr>
      <xdr:spPr>
        <a:xfrm flipV="1">
          <a:off x="1447800" y="14060903"/>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2849</xdr:rowOff>
    </xdr:from>
    <xdr:to>
      <xdr:col>7</xdr:col>
      <xdr:colOff>203200</xdr:colOff>
      <xdr:row>82</xdr:row>
      <xdr:rowOff>104449</xdr:rowOff>
    </xdr:to>
    <xdr:sp macro="" textlink="">
      <xdr:nvSpPr>
        <xdr:cNvPr id="216" name="円/楕円 215"/>
        <xdr:cNvSpPr/>
      </xdr:nvSpPr>
      <xdr:spPr>
        <a:xfrm>
          <a:off x="4902200" y="140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19376</xdr:rowOff>
    </xdr:from>
    <xdr:ext cx="762000" cy="259045"/>
    <xdr:sp macro="" textlink="">
      <xdr:nvSpPr>
        <xdr:cNvPr id="217" name="人件費・物件費等の状況該当値テキスト"/>
        <xdr:cNvSpPr txBox="1"/>
      </xdr:nvSpPr>
      <xdr:spPr>
        <a:xfrm>
          <a:off x="5041900" y="1390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165791</xdr:rowOff>
    </xdr:from>
    <xdr:to>
      <xdr:col>6</xdr:col>
      <xdr:colOff>50800</xdr:colOff>
      <xdr:row>82</xdr:row>
      <xdr:rowOff>95941</xdr:rowOff>
    </xdr:to>
    <xdr:sp macro="" textlink="">
      <xdr:nvSpPr>
        <xdr:cNvPr id="218" name="円/楕円 217"/>
        <xdr:cNvSpPr/>
      </xdr:nvSpPr>
      <xdr:spPr>
        <a:xfrm>
          <a:off x="4064000" y="140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106118</xdr:rowOff>
    </xdr:from>
    <xdr:ext cx="736600" cy="259045"/>
    <xdr:sp macro="" textlink="">
      <xdr:nvSpPr>
        <xdr:cNvPr id="219" name="テキスト ボックス 218"/>
        <xdr:cNvSpPr txBox="1"/>
      </xdr:nvSpPr>
      <xdr:spPr>
        <a:xfrm>
          <a:off x="3733800" y="1382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165661</xdr:rowOff>
    </xdr:from>
    <xdr:to>
      <xdr:col>4</xdr:col>
      <xdr:colOff>533400</xdr:colOff>
      <xdr:row>82</xdr:row>
      <xdr:rowOff>95811</xdr:rowOff>
    </xdr:to>
    <xdr:sp macro="" textlink="">
      <xdr:nvSpPr>
        <xdr:cNvPr id="220" name="円/楕円 219"/>
        <xdr:cNvSpPr/>
      </xdr:nvSpPr>
      <xdr:spPr>
        <a:xfrm>
          <a:off x="3175000" y="140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105988</xdr:rowOff>
    </xdr:from>
    <xdr:ext cx="762000" cy="259045"/>
    <xdr:sp macro="" textlink="">
      <xdr:nvSpPr>
        <xdr:cNvPr id="221" name="テキスト ボックス 220"/>
        <xdr:cNvSpPr txBox="1"/>
      </xdr:nvSpPr>
      <xdr:spPr>
        <a:xfrm>
          <a:off x="2844800" y="138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122653</xdr:rowOff>
    </xdr:from>
    <xdr:to>
      <xdr:col>3</xdr:col>
      <xdr:colOff>330200</xdr:colOff>
      <xdr:row>82</xdr:row>
      <xdr:rowOff>52803</xdr:rowOff>
    </xdr:to>
    <xdr:sp macro="" textlink="">
      <xdr:nvSpPr>
        <xdr:cNvPr id="222" name="円/楕円 221"/>
        <xdr:cNvSpPr/>
      </xdr:nvSpPr>
      <xdr:spPr>
        <a:xfrm>
          <a:off x="2286000" y="140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37580</xdr:rowOff>
    </xdr:from>
    <xdr:ext cx="762000" cy="259045"/>
    <xdr:sp macro="" textlink="">
      <xdr:nvSpPr>
        <xdr:cNvPr id="223" name="テキスト ボックス 222"/>
        <xdr:cNvSpPr txBox="1"/>
      </xdr:nvSpPr>
      <xdr:spPr>
        <a:xfrm>
          <a:off x="1955800" y="140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138278</xdr:rowOff>
    </xdr:from>
    <xdr:to>
      <xdr:col>2</xdr:col>
      <xdr:colOff>127000</xdr:colOff>
      <xdr:row>82</xdr:row>
      <xdr:rowOff>68428</xdr:rowOff>
    </xdr:to>
    <xdr:sp macro="" textlink="">
      <xdr:nvSpPr>
        <xdr:cNvPr id="224" name="円/楕円 223"/>
        <xdr:cNvSpPr/>
      </xdr:nvSpPr>
      <xdr:spPr>
        <a:xfrm>
          <a:off x="1397000" y="140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53205</xdr:rowOff>
    </xdr:from>
    <xdr:ext cx="762000" cy="259045"/>
    <xdr:sp macro="" textlink="">
      <xdr:nvSpPr>
        <xdr:cNvPr id="225" name="テキスト ボックス 224"/>
        <xdr:cNvSpPr txBox="1"/>
      </xdr:nvSpPr>
      <xdr:spPr>
        <a:xfrm>
          <a:off x="1066800" y="1411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年功的給与体系の見直し等により、類似団体平均と概ね同水準で推移している。今後も職務・職責に応じた給与構造への転換や勤務実績の給与反映など職員給与の適正化に努める。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77470</xdr:rowOff>
    </xdr:to>
    <xdr:cxnSp macro="">
      <xdr:nvCxnSpPr>
        <xdr:cNvPr id="259" name="直線コネクタ 258"/>
        <xdr:cNvCxnSpPr/>
      </xdr:nvCxnSpPr>
      <xdr:spPr>
        <a:xfrm flipV="1">
          <a:off x="16179800" y="148141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77470</xdr:rowOff>
    </xdr:to>
    <xdr:cxnSp macro="">
      <xdr:nvCxnSpPr>
        <xdr:cNvPr id="262" name="直線コネクタ 261"/>
        <xdr:cNvCxnSpPr/>
      </xdr:nvCxnSpPr>
      <xdr:spPr>
        <a:xfrm>
          <a:off x="15290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4" name="テキスト ボックス 26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77470</xdr:rowOff>
    </xdr:to>
    <xdr:cxnSp macro="">
      <xdr:nvCxnSpPr>
        <xdr:cNvPr id="265" name="直線コネクタ 264"/>
        <xdr:cNvCxnSpPr/>
      </xdr:nvCxnSpPr>
      <xdr:spPr>
        <a:xfrm>
          <a:off x="14401800" y="1476586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45720</xdr:rowOff>
    </xdr:to>
    <xdr:cxnSp macro="">
      <xdr:nvCxnSpPr>
        <xdr:cNvPr id="268" name="直線コネクタ 267"/>
        <xdr:cNvCxnSpPr/>
      </xdr:nvCxnSpPr>
      <xdr:spPr>
        <a:xfrm flipV="1">
          <a:off x="13512800" y="14765866"/>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8" name="円/楕円 277"/>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162154</xdr:rowOff>
    </xdr:from>
    <xdr:ext cx="762000" cy="259045"/>
    <xdr:sp macro="" textlink="">
      <xdr:nvSpPr>
        <xdr:cNvPr id="279"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80" name="円/楕円 279"/>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81" name="テキスト ボックス 280"/>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82" name="円/楕円 281"/>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113047</xdr:rowOff>
    </xdr:from>
    <xdr:ext cx="762000" cy="259045"/>
    <xdr:sp macro="" textlink="">
      <xdr:nvSpPr>
        <xdr:cNvPr id="283" name="テキスト ボックス 282"/>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4" name="円/楕円 283"/>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85" name="テキスト ボックス 284"/>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6" name="円/楕円 285"/>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106697</xdr:rowOff>
    </xdr:from>
    <xdr:ext cx="762000" cy="259045"/>
    <xdr:sp macro="" textlink="">
      <xdr:nvSpPr>
        <xdr:cNvPr id="287" name="テキスト ボックス 286"/>
        <xdr:cNvSpPr txBox="1"/>
      </xdr:nvSpPr>
      <xdr:spPr>
        <a:xfrm>
          <a:off x="13131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退職者の補充抑制により、類似団体と概ね同水準で推移している。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年度に策定した定員適正化計画（計画期間：平成</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37</a:t>
          </a:r>
          <a:r>
            <a:rPr kumimoji="1" lang="ja-JP" altLang="en-US" sz="1300">
              <a:latin typeface="ＭＳ Ｐゴシック"/>
            </a:rPr>
            <a:t>年度）に基づき、今後も業務の民間委託や、業務内容、勤務体系などの見直しなどにより定員管理の適正化に努める。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146957</xdr:rowOff>
    </xdr:from>
    <xdr:to>
      <xdr:col>24</xdr:col>
      <xdr:colOff>558800</xdr:colOff>
      <xdr:row>61</xdr:row>
      <xdr:rowOff>161895</xdr:rowOff>
    </xdr:to>
    <xdr:cxnSp macro="">
      <xdr:nvCxnSpPr>
        <xdr:cNvPr id="324" name="直線コネクタ 323"/>
        <xdr:cNvCxnSpPr/>
      </xdr:nvCxnSpPr>
      <xdr:spPr>
        <a:xfrm>
          <a:off x="16179800" y="10605407"/>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146957</xdr:rowOff>
    </xdr:from>
    <xdr:to>
      <xdr:col>23</xdr:col>
      <xdr:colOff>406400</xdr:colOff>
      <xdr:row>61</xdr:row>
      <xdr:rowOff>161895</xdr:rowOff>
    </xdr:to>
    <xdr:cxnSp macro="">
      <xdr:nvCxnSpPr>
        <xdr:cNvPr id="327" name="直線コネクタ 326"/>
        <xdr:cNvCxnSpPr/>
      </xdr:nvCxnSpPr>
      <xdr:spPr>
        <a:xfrm flipV="1">
          <a:off x="15290800" y="1060540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161895</xdr:rowOff>
    </xdr:from>
    <xdr:to>
      <xdr:col>22</xdr:col>
      <xdr:colOff>203200</xdr:colOff>
      <xdr:row>62</xdr:row>
      <xdr:rowOff>16873</xdr:rowOff>
    </xdr:to>
    <xdr:cxnSp macro="">
      <xdr:nvCxnSpPr>
        <xdr:cNvPr id="330" name="直線コネクタ 329"/>
        <xdr:cNvCxnSpPr/>
      </xdr:nvCxnSpPr>
      <xdr:spPr>
        <a:xfrm flipV="1">
          <a:off x="14401800" y="1062034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138914</xdr:rowOff>
    </xdr:from>
    <xdr:to>
      <xdr:col>21</xdr:col>
      <xdr:colOff>0</xdr:colOff>
      <xdr:row>62</xdr:row>
      <xdr:rowOff>16873</xdr:rowOff>
    </xdr:to>
    <xdr:cxnSp macro="">
      <xdr:nvCxnSpPr>
        <xdr:cNvPr id="333" name="直線コネクタ 332"/>
        <xdr:cNvCxnSpPr/>
      </xdr:nvCxnSpPr>
      <xdr:spPr>
        <a:xfrm>
          <a:off x="13512800" y="10597364"/>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111095</xdr:rowOff>
    </xdr:from>
    <xdr:to>
      <xdr:col>24</xdr:col>
      <xdr:colOff>609600</xdr:colOff>
      <xdr:row>62</xdr:row>
      <xdr:rowOff>41245</xdr:rowOff>
    </xdr:to>
    <xdr:sp macro="" textlink="">
      <xdr:nvSpPr>
        <xdr:cNvPr id="343" name="円/楕円 342"/>
        <xdr:cNvSpPr/>
      </xdr:nvSpPr>
      <xdr:spPr>
        <a:xfrm>
          <a:off x="169672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127622</xdr:rowOff>
    </xdr:from>
    <xdr:ext cx="762000" cy="259045"/>
    <xdr:sp macro="" textlink="">
      <xdr:nvSpPr>
        <xdr:cNvPr id="344" name="定員管理の状況該当値テキスト"/>
        <xdr:cNvSpPr txBox="1"/>
      </xdr:nvSpPr>
      <xdr:spPr>
        <a:xfrm>
          <a:off x="17106900" y="1041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96157</xdr:rowOff>
    </xdr:from>
    <xdr:to>
      <xdr:col>23</xdr:col>
      <xdr:colOff>457200</xdr:colOff>
      <xdr:row>62</xdr:row>
      <xdr:rowOff>26307</xdr:rowOff>
    </xdr:to>
    <xdr:sp macro="" textlink="">
      <xdr:nvSpPr>
        <xdr:cNvPr id="345" name="円/楕円 344"/>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36484</xdr:rowOff>
    </xdr:from>
    <xdr:ext cx="736600" cy="259045"/>
    <xdr:sp macro="" textlink="">
      <xdr:nvSpPr>
        <xdr:cNvPr id="346" name="テキスト ボックス 345"/>
        <xdr:cNvSpPr txBox="1"/>
      </xdr:nvSpPr>
      <xdr:spPr>
        <a:xfrm>
          <a:off x="15798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111095</xdr:rowOff>
    </xdr:from>
    <xdr:to>
      <xdr:col>22</xdr:col>
      <xdr:colOff>254000</xdr:colOff>
      <xdr:row>62</xdr:row>
      <xdr:rowOff>41245</xdr:rowOff>
    </xdr:to>
    <xdr:sp macro="" textlink="">
      <xdr:nvSpPr>
        <xdr:cNvPr id="347" name="円/楕円 346"/>
        <xdr:cNvSpPr/>
      </xdr:nvSpPr>
      <xdr:spPr>
        <a:xfrm>
          <a:off x="15240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26022</xdr:rowOff>
    </xdr:from>
    <xdr:ext cx="762000" cy="259045"/>
    <xdr:sp macro="" textlink="">
      <xdr:nvSpPr>
        <xdr:cNvPr id="348" name="テキスト ボックス 347"/>
        <xdr:cNvSpPr txBox="1"/>
      </xdr:nvSpPr>
      <xdr:spPr>
        <a:xfrm>
          <a:off x="14909800" y="1065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137523</xdr:rowOff>
    </xdr:from>
    <xdr:to>
      <xdr:col>21</xdr:col>
      <xdr:colOff>50800</xdr:colOff>
      <xdr:row>62</xdr:row>
      <xdr:rowOff>67673</xdr:rowOff>
    </xdr:to>
    <xdr:sp macro="" textlink="">
      <xdr:nvSpPr>
        <xdr:cNvPr id="349" name="円/楕円 348"/>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52450</xdr:rowOff>
    </xdr:from>
    <xdr:ext cx="762000" cy="259045"/>
    <xdr:sp macro="" textlink="">
      <xdr:nvSpPr>
        <xdr:cNvPr id="350" name="テキスト ボックス 349"/>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88114</xdr:rowOff>
    </xdr:from>
    <xdr:to>
      <xdr:col>19</xdr:col>
      <xdr:colOff>533400</xdr:colOff>
      <xdr:row>62</xdr:row>
      <xdr:rowOff>18264</xdr:rowOff>
    </xdr:to>
    <xdr:sp macro="" textlink="">
      <xdr:nvSpPr>
        <xdr:cNvPr id="351" name="円/楕円 350"/>
        <xdr:cNvSpPr/>
      </xdr:nvSpPr>
      <xdr:spPr>
        <a:xfrm>
          <a:off x="13462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28441</xdr:rowOff>
    </xdr:from>
    <xdr:ext cx="762000" cy="259045"/>
    <xdr:sp macro="" textlink="">
      <xdr:nvSpPr>
        <xdr:cNvPr id="352" name="テキスト ボックス 351"/>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一部</a:t>
          </a:r>
          <a:r>
            <a:rPr kumimoji="1" lang="ja-JP" altLang="en-US" sz="1300">
              <a:latin typeface="ＭＳ Ｐゴシック"/>
            </a:rPr>
            <a:t>事務組合が起こした建設債の元金償還開始に伴う負担増などにより、対昨年度比</a:t>
          </a:r>
          <a:r>
            <a:rPr kumimoji="1" lang="en-US" altLang="ja-JP" sz="1300">
              <a:latin typeface="ＭＳ Ｐゴシック"/>
            </a:rPr>
            <a:t>0.2</a:t>
          </a:r>
          <a:r>
            <a:rPr kumimoji="1" lang="ja-JP" altLang="en-US" sz="1300">
              <a:latin typeface="ＭＳ Ｐゴシック"/>
            </a:rPr>
            <a:t>％増となった。依然として類似団体平均を大きく上回り、高い数値で推移している。</a:t>
          </a:r>
          <a:endParaRPr kumimoji="1" lang="en-US" altLang="ja-JP" sz="1300">
            <a:latin typeface="ＭＳ Ｐゴシック"/>
          </a:endParaRPr>
        </a:p>
        <a:p>
          <a:r>
            <a:rPr kumimoji="1" lang="ja-JP" altLang="en-US" sz="1300">
              <a:latin typeface="ＭＳ Ｐゴシック"/>
            </a:rPr>
            <a:t>公債費負担適正化計画に基づき地方債の発行抑制や任意繰上償還の実施などにより公債費負担の適正化に努める。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125413</xdr:rowOff>
    </xdr:from>
    <xdr:to>
      <xdr:col>24</xdr:col>
      <xdr:colOff>558800</xdr:colOff>
      <xdr:row>43</xdr:row>
      <xdr:rowOff>137478</xdr:rowOff>
    </xdr:to>
    <xdr:cxnSp macro="">
      <xdr:nvCxnSpPr>
        <xdr:cNvPr id="382" name="直線コネクタ 381"/>
        <xdr:cNvCxnSpPr/>
      </xdr:nvCxnSpPr>
      <xdr:spPr>
        <a:xfrm>
          <a:off x="16179800" y="749776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101282</xdr:rowOff>
    </xdr:from>
    <xdr:to>
      <xdr:col>23</xdr:col>
      <xdr:colOff>406400</xdr:colOff>
      <xdr:row>43</xdr:row>
      <xdr:rowOff>125413</xdr:rowOff>
    </xdr:to>
    <xdr:cxnSp macro="">
      <xdr:nvCxnSpPr>
        <xdr:cNvPr id="385" name="直線コネクタ 384"/>
        <xdr:cNvCxnSpPr/>
      </xdr:nvCxnSpPr>
      <xdr:spPr>
        <a:xfrm>
          <a:off x="15290800" y="74736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40957</xdr:rowOff>
    </xdr:from>
    <xdr:to>
      <xdr:col>22</xdr:col>
      <xdr:colOff>203200</xdr:colOff>
      <xdr:row>43</xdr:row>
      <xdr:rowOff>101282</xdr:rowOff>
    </xdr:to>
    <xdr:cxnSp macro="">
      <xdr:nvCxnSpPr>
        <xdr:cNvPr id="388" name="直線コネクタ 387"/>
        <xdr:cNvCxnSpPr/>
      </xdr:nvCxnSpPr>
      <xdr:spPr>
        <a:xfrm>
          <a:off x="14401800" y="741330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0" name="テキスト ボックス 38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152082</xdr:rowOff>
    </xdr:from>
    <xdr:to>
      <xdr:col>21</xdr:col>
      <xdr:colOff>0</xdr:colOff>
      <xdr:row>43</xdr:row>
      <xdr:rowOff>40957</xdr:rowOff>
    </xdr:to>
    <xdr:cxnSp macro="">
      <xdr:nvCxnSpPr>
        <xdr:cNvPr id="391" name="直線コネクタ 390"/>
        <xdr:cNvCxnSpPr/>
      </xdr:nvCxnSpPr>
      <xdr:spPr>
        <a:xfrm>
          <a:off x="13512800" y="735298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3" name="テキスト ボックス 39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86678</xdr:rowOff>
    </xdr:from>
    <xdr:to>
      <xdr:col>24</xdr:col>
      <xdr:colOff>609600</xdr:colOff>
      <xdr:row>44</xdr:row>
      <xdr:rowOff>16828</xdr:rowOff>
    </xdr:to>
    <xdr:sp macro="" textlink="">
      <xdr:nvSpPr>
        <xdr:cNvPr id="401" name="円/楕円 400"/>
        <xdr:cNvSpPr/>
      </xdr:nvSpPr>
      <xdr:spPr>
        <a:xfrm>
          <a:off x="16967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154005</xdr:rowOff>
    </xdr:from>
    <xdr:ext cx="762000" cy="259045"/>
    <xdr:sp macro="" textlink="">
      <xdr:nvSpPr>
        <xdr:cNvPr id="402" name="公債費負担の状況該当値テキスト"/>
        <xdr:cNvSpPr txBox="1"/>
      </xdr:nvSpPr>
      <xdr:spPr>
        <a:xfrm>
          <a:off x="17106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74613</xdr:rowOff>
    </xdr:from>
    <xdr:to>
      <xdr:col>23</xdr:col>
      <xdr:colOff>457200</xdr:colOff>
      <xdr:row>44</xdr:row>
      <xdr:rowOff>4763</xdr:rowOff>
    </xdr:to>
    <xdr:sp macro="" textlink="">
      <xdr:nvSpPr>
        <xdr:cNvPr id="403" name="円/楕円 402"/>
        <xdr:cNvSpPr/>
      </xdr:nvSpPr>
      <xdr:spPr>
        <a:xfrm>
          <a:off x="16129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160990</xdr:rowOff>
    </xdr:from>
    <xdr:ext cx="736600" cy="259045"/>
    <xdr:sp macro="" textlink="">
      <xdr:nvSpPr>
        <xdr:cNvPr id="404" name="テキスト ボックス 403"/>
        <xdr:cNvSpPr txBox="1"/>
      </xdr:nvSpPr>
      <xdr:spPr>
        <a:xfrm>
          <a:off x="15798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50482</xdr:rowOff>
    </xdr:from>
    <xdr:to>
      <xdr:col>22</xdr:col>
      <xdr:colOff>254000</xdr:colOff>
      <xdr:row>43</xdr:row>
      <xdr:rowOff>152082</xdr:rowOff>
    </xdr:to>
    <xdr:sp macro="" textlink="">
      <xdr:nvSpPr>
        <xdr:cNvPr id="405" name="円/楕円 404"/>
        <xdr:cNvSpPr/>
      </xdr:nvSpPr>
      <xdr:spPr>
        <a:xfrm>
          <a:off x="15240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136859</xdr:rowOff>
    </xdr:from>
    <xdr:ext cx="762000" cy="259045"/>
    <xdr:sp macro="" textlink="">
      <xdr:nvSpPr>
        <xdr:cNvPr id="406" name="テキスト ボックス 405"/>
        <xdr:cNvSpPr txBox="1"/>
      </xdr:nvSpPr>
      <xdr:spPr>
        <a:xfrm>
          <a:off x="14909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161607</xdr:rowOff>
    </xdr:from>
    <xdr:to>
      <xdr:col>21</xdr:col>
      <xdr:colOff>50800</xdr:colOff>
      <xdr:row>43</xdr:row>
      <xdr:rowOff>91757</xdr:rowOff>
    </xdr:to>
    <xdr:sp macro="" textlink="">
      <xdr:nvSpPr>
        <xdr:cNvPr id="407" name="円/楕円 406"/>
        <xdr:cNvSpPr/>
      </xdr:nvSpPr>
      <xdr:spPr>
        <a:xfrm>
          <a:off x="14351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76534</xdr:rowOff>
    </xdr:from>
    <xdr:ext cx="762000" cy="259045"/>
    <xdr:sp macro="" textlink="">
      <xdr:nvSpPr>
        <xdr:cNvPr id="408" name="テキスト ボックス 407"/>
        <xdr:cNvSpPr txBox="1"/>
      </xdr:nvSpPr>
      <xdr:spPr>
        <a:xfrm>
          <a:off x="14020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101282</xdr:rowOff>
    </xdr:from>
    <xdr:to>
      <xdr:col>19</xdr:col>
      <xdr:colOff>533400</xdr:colOff>
      <xdr:row>43</xdr:row>
      <xdr:rowOff>31432</xdr:rowOff>
    </xdr:to>
    <xdr:sp macro="" textlink="">
      <xdr:nvSpPr>
        <xdr:cNvPr id="409" name="円/楕円 408"/>
        <xdr:cNvSpPr/>
      </xdr:nvSpPr>
      <xdr:spPr>
        <a:xfrm>
          <a:off x="13462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16209</xdr:rowOff>
    </xdr:from>
    <xdr:ext cx="762000" cy="259045"/>
    <xdr:sp macro="" textlink="">
      <xdr:nvSpPr>
        <xdr:cNvPr id="410" name="テキスト ボックス 409"/>
        <xdr:cNvSpPr txBox="1"/>
      </xdr:nvSpPr>
      <xdr:spPr>
        <a:xfrm>
          <a:off x="13131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地方債の発行抑制などにより、対前年度比</a:t>
          </a:r>
          <a:r>
            <a:rPr kumimoji="1" lang="en-US" altLang="ja-JP" sz="1300">
              <a:latin typeface="ＭＳ Ｐゴシック"/>
            </a:rPr>
            <a:t>10.5</a:t>
          </a:r>
          <a:r>
            <a:rPr kumimoji="1" lang="ja-JP" altLang="en-US" sz="1300">
              <a:latin typeface="ＭＳ Ｐゴシック"/>
            </a:rPr>
            <a:t>％の減となっているが、類似団体内平均と比較すると依然として高い数値で推移している。この要因として、過去の区画整理事業や、下水道事業などの大規模事業に伴い多額の地方債を発行してきたことがあげられる。</a:t>
          </a:r>
          <a:endParaRPr kumimoji="1" lang="en-US" altLang="ja-JP" sz="1300">
            <a:latin typeface="ＭＳ Ｐゴシック"/>
          </a:endParaRPr>
        </a:p>
        <a:p>
          <a:r>
            <a:rPr kumimoji="1" lang="ja-JP" altLang="en-US" sz="1300">
              <a:latin typeface="ＭＳ Ｐゴシック"/>
            </a:rPr>
            <a:t>今後も地方債発行を伴う投資的経費の抑制と任意の繰上償還による地方債残高の縮減を図り、財政の健全化に努めていく。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74168</xdr:rowOff>
    </xdr:from>
    <xdr:to>
      <xdr:col>24</xdr:col>
      <xdr:colOff>558800</xdr:colOff>
      <xdr:row>20</xdr:row>
      <xdr:rowOff>124841</xdr:rowOff>
    </xdr:to>
    <xdr:cxnSp macro="">
      <xdr:nvCxnSpPr>
        <xdr:cNvPr id="442" name="直線コネクタ 441"/>
        <xdr:cNvCxnSpPr/>
      </xdr:nvCxnSpPr>
      <xdr:spPr>
        <a:xfrm flipV="1">
          <a:off x="16179800" y="3503168"/>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124841</xdr:rowOff>
    </xdr:from>
    <xdr:to>
      <xdr:col>23</xdr:col>
      <xdr:colOff>406400</xdr:colOff>
      <xdr:row>21</xdr:row>
      <xdr:rowOff>2134</xdr:rowOff>
    </xdr:to>
    <xdr:cxnSp macro="">
      <xdr:nvCxnSpPr>
        <xdr:cNvPr id="445" name="直線コネクタ 444"/>
        <xdr:cNvCxnSpPr/>
      </xdr:nvCxnSpPr>
      <xdr:spPr>
        <a:xfrm flipV="1">
          <a:off x="15290800" y="3553841"/>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2134</xdr:rowOff>
    </xdr:from>
    <xdr:to>
      <xdr:col>22</xdr:col>
      <xdr:colOff>203200</xdr:colOff>
      <xdr:row>21</xdr:row>
      <xdr:rowOff>93345</xdr:rowOff>
    </xdr:to>
    <xdr:cxnSp macro="">
      <xdr:nvCxnSpPr>
        <xdr:cNvPr id="448" name="直線コネクタ 447"/>
        <xdr:cNvCxnSpPr/>
      </xdr:nvCxnSpPr>
      <xdr:spPr>
        <a:xfrm flipV="1">
          <a:off x="14401800" y="3602584"/>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93345</xdr:rowOff>
    </xdr:from>
    <xdr:to>
      <xdr:col>21</xdr:col>
      <xdr:colOff>0</xdr:colOff>
      <xdr:row>21</xdr:row>
      <xdr:rowOff>150292</xdr:rowOff>
    </xdr:to>
    <xdr:cxnSp macro="">
      <xdr:nvCxnSpPr>
        <xdr:cNvPr id="451" name="直線コネクタ 450"/>
        <xdr:cNvCxnSpPr/>
      </xdr:nvCxnSpPr>
      <xdr:spPr>
        <a:xfrm flipV="1">
          <a:off x="13512800" y="3693795"/>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23368</xdr:rowOff>
    </xdr:from>
    <xdr:to>
      <xdr:col>24</xdr:col>
      <xdr:colOff>609600</xdr:colOff>
      <xdr:row>20</xdr:row>
      <xdr:rowOff>124968</xdr:rowOff>
    </xdr:to>
    <xdr:sp macro="" textlink="">
      <xdr:nvSpPr>
        <xdr:cNvPr id="461" name="円/楕円 460"/>
        <xdr:cNvSpPr/>
      </xdr:nvSpPr>
      <xdr:spPr>
        <a:xfrm>
          <a:off x="16967200" y="34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90695</xdr:rowOff>
    </xdr:from>
    <xdr:ext cx="762000" cy="259045"/>
    <xdr:sp macro="" textlink="">
      <xdr:nvSpPr>
        <xdr:cNvPr id="462" name="将来負担の状況該当値テキスト"/>
        <xdr:cNvSpPr txBox="1"/>
      </xdr:nvSpPr>
      <xdr:spPr>
        <a:xfrm>
          <a:off x="17106900" y="334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74041</xdr:rowOff>
    </xdr:from>
    <xdr:to>
      <xdr:col>23</xdr:col>
      <xdr:colOff>457200</xdr:colOff>
      <xdr:row>21</xdr:row>
      <xdr:rowOff>4191</xdr:rowOff>
    </xdr:to>
    <xdr:sp macro="" textlink="">
      <xdr:nvSpPr>
        <xdr:cNvPr id="463" name="円/楕円 462"/>
        <xdr:cNvSpPr/>
      </xdr:nvSpPr>
      <xdr:spPr>
        <a:xfrm>
          <a:off x="16129000" y="35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160418</xdr:rowOff>
    </xdr:from>
    <xdr:ext cx="736600" cy="259045"/>
    <xdr:sp macro="" textlink="">
      <xdr:nvSpPr>
        <xdr:cNvPr id="464" name="テキスト ボックス 463"/>
        <xdr:cNvSpPr txBox="1"/>
      </xdr:nvSpPr>
      <xdr:spPr>
        <a:xfrm>
          <a:off x="15798800" y="3589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122784</xdr:rowOff>
    </xdr:from>
    <xdr:to>
      <xdr:col>22</xdr:col>
      <xdr:colOff>254000</xdr:colOff>
      <xdr:row>21</xdr:row>
      <xdr:rowOff>52934</xdr:rowOff>
    </xdr:to>
    <xdr:sp macro="" textlink="">
      <xdr:nvSpPr>
        <xdr:cNvPr id="465" name="円/楕円 464"/>
        <xdr:cNvSpPr/>
      </xdr:nvSpPr>
      <xdr:spPr>
        <a:xfrm>
          <a:off x="15240000" y="35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37711</xdr:rowOff>
    </xdr:from>
    <xdr:ext cx="762000" cy="259045"/>
    <xdr:sp macro="" textlink="">
      <xdr:nvSpPr>
        <xdr:cNvPr id="466" name="テキスト ボックス 465"/>
        <xdr:cNvSpPr txBox="1"/>
      </xdr:nvSpPr>
      <xdr:spPr>
        <a:xfrm>
          <a:off x="14909800" y="363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42545</xdr:rowOff>
    </xdr:from>
    <xdr:to>
      <xdr:col>21</xdr:col>
      <xdr:colOff>50800</xdr:colOff>
      <xdr:row>21</xdr:row>
      <xdr:rowOff>144145</xdr:rowOff>
    </xdr:to>
    <xdr:sp macro="" textlink="">
      <xdr:nvSpPr>
        <xdr:cNvPr id="467" name="円/楕円 466"/>
        <xdr:cNvSpPr/>
      </xdr:nvSpPr>
      <xdr:spPr>
        <a:xfrm>
          <a:off x="14351000" y="3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128922</xdr:rowOff>
    </xdr:from>
    <xdr:ext cx="762000" cy="259045"/>
    <xdr:sp macro="" textlink="">
      <xdr:nvSpPr>
        <xdr:cNvPr id="468" name="テキスト ボックス 467"/>
        <xdr:cNvSpPr txBox="1"/>
      </xdr:nvSpPr>
      <xdr:spPr>
        <a:xfrm>
          <a:off x="14020800" y="372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99492</xdr:rowOff>
    </xdr:from>
    <xdr:to>
      <xdr:col>19</xdr:col>
      <xdr:colOff>533400</xdr:colOff>
      <xdr:row>22</xdr:row>
      <xdr:rowOff>29642</xdr:rowOff>
    </xdr:to>
    <xdr:sp macro="" textlink="">
      <xdr:nvSpPr>
        <xdr:cNvPr id="469" name="円/楕円 468"/>
        <xdr:cNvSpPr/>
      </xdr:nvSpPr>
      <xdr:spPr>
        <a:xfrm>
          <a:off x="13462000" y="36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14419</xdr:rowOff>
    </xdr:from>
    <xdr:ext cx="762000" cy="259045"/>
    <xdr:sp macro="" textlink="">
      <xdr:nvSpPr>
        <xdr:cNvPr id="470" name="テキスト ボックス 469"/>
        <xdr:cNvSpPr txBox="1"/>
      </xdr:nvSpPr>
      <xdr:spPr>
        <a:xfrm>
          <a:off x="13131800" y="378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15,586
15,476
150.26
7,280,997
7,221,890
49,727
4,921,304
9,818,032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18.7
218.0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対前年度比</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％増となっているが、</a:t>
          </a:r>
          <a:r>
            <a:rPr kumimoji="1" lang="ja-JP" altLang="ja-JP" sz="1300">
              <a:solidFill>
                <a:schemeClr val="dk1"/>
              </a:solidFill>
              <a:effectLst/>
              <a:latin typeface="+mn-lt"/>
              <a:ea typeface="+mn-ea"/>
              <a:cs typeface="+mn-cs"/>
            </a:rPr>
            <a:t>定員適正化計画に基づき、退職者の補充抑制を行</a:t>
          </a:r>
          <a:r>
            <a:rPr kumimoji="1" lang="ja-JP" altLang="en-US" sz="1300">
              <a:solidFill>
                <a:schemeClr val="dk1"/>
              </a:solidFill>
              <a:effectLst/>
              <a:latin typeface="+mn-lt"/>
              <a:ea typeface="+mn-ea"/>
              <a:cs typeface="+mn-cs"/>
            </a:rPr>
            <a:t>った効果により、</a:t>
          </a:r>
          <a:r>
            <a:rPr kumimoji="1" lang="ja-JP" altLang="ja-JP" sz="1300">
              <a:solidFill>
                <a:schemeClr val="dk1"/>
              </a:solidFill>
              <a:effectLst/>
              <a:latin typeface="+mn-lt"/>
              <a:ea typeface="+mn-ea"/>
              <a:cs typeface="+mn-cs"/>
            </a:rPr>
            <a:t>類似団体平均値を下回っている。</a:t>
          </a:r>
          <a:endParaRPr lang="ja-JP" altLang="ja-JP" sz="1300">
            <a:effectLst/>
          </a:endParaRPr>
        </a:p>
        <a:p>
          <a:r>
            <a:rPr kumimoji="1" lang="ja-JP" altLang="ja-JP" sz="1300">
              <a:solidFill>
                <a:schemeClr val="dk1"/>
              </a:solidFill>
              <a:effectLst/>
              <a:latin typeface="+mn-lt"/>
              <a:ea typeface="+mn-ea"/>
              <a:cs typeface="+mn-cs"/>
            </a:rPr>
            <a:t>今後も定員</a:t>
          </a:r>
          <a:r>
            <a:rPr kumimoji="1" lang="ja-JP" altLang="en-US" sz="1300">
              <a:solidFill>
                <a:schemeClr val="dk1"/>
              </a:solidFill>
              <a:effectLst/>
              <a:latin typeface="+mn-lt"/>
              <a:ea typeface="+mn-ea"/>
              <a:cs typeface="+mn-cs"/>
            </a:rPr>
            <a:t>管理</a:t>
          </a:r>
          <a:r>
            <a:rPr kumimoji="1" lang="ja-JP" altLang="ja-JP" sz="1300">
              <a:solidFill>
                <a:schemeClr val="dk1"/>
              </a:solidFill>
              <a:effectLst/>
              <a:latin typeface="+mn-lt"/>
              <a:ea typeface="+mn-ea"/>
              <a:cs typeface="+mn-cs"/>
            </a:rPr>
            <a:t>適正化計画及び人事評価制度による</a:t>
          </a:r>
          <a:r>
            <a:rPr kumimoji="1" lang="ja-JP" altLang="en-US" sz="1300">
              <a:solidFill>
                <a:schemeClr val="dk1"/>
              </a:solidFill>
              <a:effectLst/>
              <a:latin typeface="+mn-lt"/>
              <a:ea typeface="+mn-ea"/>
              <a:cs typeface="+mn-cs"/>
            </a:rPr>
            <a:t>年功的給与体系</a:t>
          </a:r>
          <a:r>
            <a:rPr kumimoji="1" lang="ja-JP" altLang="ja-JP" sz="1300">
              <a:solidFill>
                <a:schemeClr val="dk1"/>
              </a:solidFill>
              <a:effectLst/>
              <a:latin typeface="+mn-lt"/>
              <a:ea typeface="+mn-ea"/>
              <a:cs typeface="+mn-cs"/>
            </a:rPr>
            <a:t>の見直しにより、人件費の抑制に努めていく。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107950</xdr:rowOff>
    </xdr:to>
    <xdr:cxnSp macro="">
      <xdr:nvCxnSpPr>
        <xdr:cNvPr id="66" name="直線コネクタ 65"/>
        <xdr:cNvCxnSpPr/>
      </xdr:nvCxnSpPr>
      <xdr:spPr>
        <a:xfrm>
          <a:off x="3987800" y="6093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36</xdr:row>
      <xdr:rowOff>96520</xdr:rowOff>
    </xdr:to>
    <xdr:cxnSp macro="">
      <xdr:nvCxnSpPr>
        <xdr:cNvPr id="69" name="直線コネクタ 68"/>
        <xdr:cNvCxnSpPr/>
      </xdr:nvCxnSpPr>
      <xdr:spPr>
        <a:xfrm flipV="1">
          <a:off x="3098800" y="60934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xdr:rowOff>
    </xdr:from>
    <xdr:to>
      <xdr:col>4</xdr:col>
      <xdr:colOff>346075</xdr:colOff>
      <xdr:row>36</xdr:row>
      <xdr:rowOff>96520</xdr:rowOff>
    </xdr:to>
    <xdr:cxnSp macro="">
      <xdr:nvCxnSpPr>
        <xdr:cNvPr id="72" name="直線コネクタ 71"/>
        <xdr:cNvCxnSpPr/>
      </xdr:nvCxnSpPr>
      <xdr:spPr>
        <a:xfrm>
          <a:off x="2209800" y="60096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xdr:rowOff>
    </xdr:from>
    <xdr:to>
      <xdr:col>3</xdr:col>
      <xdr:colOff>142875</xdr:colOff>
      <xdr:row>36</xdr:row>
      <xdr:rowOff>66040</xdr:rowOff>
    </xdr:to>
    <xdr:cxnSp macro="">
      <xdr:nvCxnSpPr>
        <xdr:cNvPr id="75" name="直線コネクタ 74"/>
        <xdr:cNvCxnSpPr/>
      </xdr:nvCxnSpPr>
      <xdr:spPr>
        <a:xfrm flipV="1">
          <a:off x="1320800" y="60096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5" name="円/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129540</xdr:rowOff>
    </xdr:from>
    <xdr:to>
      <xdr:col>3</xdr:col>
      <xdr:colOff>193675</xdr:colOff>
      <xdr:row>35</xdr:row>
      <xdr:rowOff>59690</xdr:rowOff>
    </xdr:to>
    <xdr:sp macro="" textlink="">
      <xdr:nvSpPr>
        <xdr:cNvPr id="91" name="円/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3" name="円/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類似団体平均値が増加傾向にある中、当町においては近年減少傾向が続いており、本年度においては類似団体内の平均を切ることとなった。</a:t>
          </a:r>
          <a:endParaRPr kumimoji="1" lang="en-US" altLang="ja-JP" sz="1300">
            <a:latin typeface="ＭＳ Ｐゴシック"/>
          </a:endParaRPr>
        </a:p>
        <a:p>
          <a:r>
            <a:rPr kumimoji="1" lang="ja-JP" altLang="en-US" sz="1300">
              <a:latin typeface="ＭＳ Ｐゴシック"/>
            </a:rPr>
            <a:t>今後も行財政改革のもと、臨時職員賃金の抑制や施設の統廃合により物件費の抑制に努める。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39370</xdr:rowOff>
    </xdr:to>
    <xdr:cxnSp macro="">
      <xdr:nvCxnSpPr>
        <xdr:cNvPr id="127" name="直線コネクタ 126"/>
        <xdr:cNvCxnSpPr/>
      </xdr:nvCxnSpPr>
      <xdr:spPr>
        <a:xfrm flipV="1">
          <a:off x="15671800" y="2946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18</xdr:row>
      <xdr:rowOff>43180</xdr:rowOff>
    </xdr:to>
    <xdr:cxnSp macro="">
      <xdr:nvCxnSpPr>
        <xdr:cNvPr id="130" name="直線コネクタ 129"/>
        <xdr:cNvCxnSpPr/>
      </xdr:nvCxnSpPr>
      <xdr:spPr>
        <a:xfrm flipV="1">
          <a:off x="14782800" y="2954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18</xdr:row>
      <xdr:rowOff>43180</xdr:rowOff>
    </xdr:to>
    <xdr:cxnSp macro="">
      <xdr:nvCxnSpPr>
        <xdr:cNvPr id="133" name="直線コネクタ 132"/>
        <xdr:cNvCxnSpPr/>
      </xdr:nvCxnSpPr>
      <xdr:spPr>
        <a:xfrm>
          <a:off x="13893800" y="3045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18</xdr:row>
      <xdr:rowOff>88900</xdr:rowOff>
    </xdr:to>
    <xdr:cxnSp macro="">
      <xdr:nvCxnSpPr>
        <xdr:cNvPr id="136" name="直線コネクタ 135"/>
        <xdr:cNvCxnSpPr/>
      </xdr:nvCxnSpPr>
      <xdr:spPr>
        <a:xfrm flipV="1">
          <a:off x="13004800" y="3045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6" name="円/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168927</xdr:rowOff>
    </xdr:from>
    <xdr:ext cx="762000" cy="259045"/>
    <xdr:sp macro="" textlink="">
      <xdr:nvSpPr>
        <xdr:cNvPr id="147"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8" name="円/楕円 147"/>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9" name="テキスト ボックス 148"/>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163830</xdr:rowOff>
    </xdr:from>
    <xdr:to>
      <xdr:col>21</xdr:col>
      <xdr:colOff>412750</xdr:colOff>
      <xdr:row>18</xdr:row>
      <xdr:rowOff>93980</xdr:rowOff>
    </xdr:to>
    <xdr:sp macro="" textlink="">
      <xdr:nvSpPr>
        <xdr:cNvPr id="150" name="円/楕円 149"/>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78757</xdr:rowOff>
    </xdr:from>
    <xdr:ext cx="762000" cy="259045"/>
    <xdr:sp macro="" textlink="">
      <xdr:nvSpPr>
        <xdr:cNvPr id="151" name="テキスト ボックス 150"/>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52" name="円/楕円 151"/>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3" name="テキスト ボックス 152"/>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38100</xdr:rowOff>
    </xdr:from>
    <xdr:to>
      <xdr:col>19</xdr:col>
      <xdr:colOff>6350</xdr:colOff>
      <xdr:row>18</xdr:row>
      <xdr:rowOff>139700</xdr:rowOff>
    </xdr:to>
    <xdr:sp macro="" textlink="">
      <xdr:nvSpPr>
        <xdr:cNvPr id="154" name="円/楕円 153"/>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124477</xdr:rowOff>
    </xdr:from>
    <xdr:ext cx="762000" cy="259045"/>
    <xdr:sp macro="" textlink="">
      <xdr:nvSpPr>
        <xdr:cNvPr id="155" name="テキスト ボックス 154"/>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扶助費にかかる経常収支比率は類似団体内平均を下回っているが、高齢化の進展から社会保障費関連経費は増加傾向にある。</a:t>
          </a:r>
          <a:endParaRPr kumimoji="1" lang="en-US" altLang="ja-JP" sz="1300">
            <a:latin typeface="ＭＳ Ｐゴシック"/>
          </a:endParaRPr>
        </a:p>
        <a:p>
          <a:r>
            <a:rPr kumimoji="1" lang="ja-JP" altLang="en-US" sz="1300">
              <a:latin typeface="ＭＳ Ｐゴシック"/>
            </a:rPr>
            <a:t>今後もこの傾向は続くことが見込まれるため、事業の見直し、介護予防の推進等により、経費の縮減に努めていく。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69850</xdr:rowOff>
    </xdr:to>
    <xdr:cxnSp macro="">
      <xdr:nvCxnSpPr>
        <xdr:cNvPr id="190" name="直線コネクタ 189"/>
        <xdr:cNvCxnSpPr/>
      </xdr:nvCxnSpPr>
      <xdr:spPr>
        <a:xfrm>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102507</xdr:rowOff>
    </xdr:to>
    <xdr:cxnSp macro="">
      <xdr:nvCxnSpPr>
        <xdr:cNvPr id="193" name="直線コネクタ 192"/>
        <xdr:cNvCxnSpPr/>
      </xdr:nvCxnSpPr>
      <xdr:spPr>
        <a:xfrm flipV="1">
          <a:off x="3098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102507</xdr:rowOff>
    </xdr:to>
    <xdr:cxnSp macro="">
      <xdr:nvCxnSpPr>
        <xdr:cNvPr id="196" name="直線コネクタ 195"/>
        <xdr:cNvCxnSpPr/>
      </xdr:nvCxnSpPr>
      <xdr:spPr>
        <a:xfrm>
          <a:off x="2209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9" name="直線コネクタ 198"/>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11" name="円/楕円 210"/>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2" name="テキスト ボックス 21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3" name="円/楕円 212"/>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4" name="テキスト ボックス 21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5" name="円/楕円 214"/>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6" name="テキスト ボックス 215"/>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類似団体平均を大きく上回っている要因として、下水道事業会計において、町域が広く処理施設が点在しているため維持管理経費が多額となり、一般会計からの繰出金が必要となっている。</a:t>
          </a:r>
          <a:endParaRPr kumimoji="1" lang="en-US" altLang="ja-JP" sz="1300">
            <a:latin typeface="ＭＳ Ｐゴシック"/>
          </a:endParaRPr>
        </a:p>
        <a:p>
          <a:r>
            <a:rPr kumimoji="1" lang="ja-JP" altLang="en-US" sz="1300">
              <a:latin typeface="ＭＳ Ｐゴシック"/>
            </a:rPr>
            <a:t>今後は経費削減や保険料の適正化により抑制に努める。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142240</xdr:rowOff>
    </xdr:from>
    <xdr:to>
      <xdr:col>24</xdr:col>
      <xdr:colOff>31750</xdr:colOff>
      <xdr:row>61</xdr:row>
      <xdr:rowOff>31750</xdr:rowOff>
    </xdr:to>
    <xdr:cxnSp macro="">
      <xdr:nvCxnSpPr>
        <xdr:cNvPr id="251" name="直線コネクタ 250"/>
        <xdr:cNvCxnSpPr/>
      </xdr:nvCxnSpPr>
      <xdr:spPr>
        <a:xfrm flipV="1">
          <a:off x="15671800" y="10429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31750</xdr:rowOff>
    </xdr:from>
    <xdr:to>
      <xdr:col>22</xdr:col>
      <xdr:colOff>565150</xdr:colOff>
      <xdr:row>61</xdr:row>
      <xdr:rowOff>77470</xdr:rowOff>
    </xdr:to>
    <xdr:cxnSp macro="">
      <xdr:nvCxnSpPr>
        <xdr:cNvPr id="254" name="直線コネクタ 253"/>
        <xdr:cNvCxnSpPr/>
      </xdr:nvCxnSpPr>
      <xdr:spPr>
        <a:xfrm flipV="1">
          <a:off x="14782800" y="1049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149860</xdr:rowOff>
    </xdr:from>
    <xdr:to>
      <xdr:col>21</xdr:col>
      <xdr:colOff>361950</xdr:colOff>
      <xdr:row>61</xdr:row>
      <xdr:rowOff>77470</xdr:rowOff>
    </xdr:to>
    <xdr:cxnSp macro="">
      <xdr:nvCxnSpPr>
        <xdr:cNvPr id="257" name="直線コネクタ 256"/>
        <xdr:cNvCxnSpPr/>
      </xdr:nvCxnSpPr>
      <xdr:spPr>
        <a:xfrm>
          <a:off x="13893800" y="1043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142240</xdr:rowOff>
    </xdr:from>
    <xdr:to>
      <xdr:col>20</xdr:col>
      <xdr:colOff>158750</xdr:colOff>
      <xdr:row>60</xdr:row>
      <xdr:rowOff>149860</xdr:rowOff>
    </xdr:to>
    <xdr:cxnSp macro="">
      <xdr:nvCxnSpPr>
        <xdr:cNvPr id="260" name="直線コネクタ 259"/>
        <xdr:cNvCxnSpPr/>
      </xdr:nvCxnSpPr>
      <xdr:spPr>
        <a:xfrm>
          <a:off x="13004800" y="10429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91440</xdr:rowOff>
    </xdr:from>
    <xdr:to>
      <xdr:col>24</xdr:col>
      <xdr:colOff>82550</xdr:colOff>
      <xdr:row>61</xdr:row>
      <xdr:rowOff>21590</xdr:rowOff>
    </xdr:to>
    <xdr:sp macro="" textlink="">
      <xdr:nvSpPr>
        <xdr:cNvPr id="270" name="円/楕円 269"/>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63517</xdr:rowOff>
    </xdr:from>
    <xdr:ext cx="762000" cy="259045"/>
    <xdr:sp macro="" textlink="">
      <xdr:nvSpPr>
        <xdr:cNvPr id="271" name="その他該当値テキスト"/>
        <xdr:cNvSpPr txBox="1"/>
      </xdr:nvSpPr>
      <xdr:spPr>
        <a:xfrm>
          <a:off x="165989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152400</xdr:rowOff>
    </xdr:from>
    <xdr:to>
      <xdr:col>22</xdr:col>
      <xdr:colOff>615950</xdr:colOff>
      <xdr:row>61</xdr:row>
      <xdr:rowOff>82550</xdr:rowOff>
    </xdr:to>
    <xdr:sp macro="" textlink="">
      <xdr:nvSpPr>
        <xdr:cNvPr id="272" name="円/楕円 271"/>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67327</xdr:rowOff>
    </xdr:from>
    <xdr:ext cx="736600" cy="259045"/>
    <xdr:sp macro="" textlink="">
      <xdr:nvSpPr>
        <xdr:cNvPr id="273" name="テキスト ボックス 272"/>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26670</xdr:rowOff>
    </xdr:from>
    <xdr:to>
      <xdr:col>21</xdr:col>
      <xdr:colOff>412750</xdr:colOff>
      <xdr:row>61</xdr:row>
      <xdr:rowOff>128270</xdr:rowOff>
    </xdr:to>
    <xdr:sp macro="" textlink="">
      <xdr:nvSpPr>
        <xdr:cNvPr id="274" name="円/楕円 273"/>
        <xdr:cNvSpPr/>
      </xdr:nvSpPr>
      <xdr:spPr>
        <a:xfrm>
          <a:off x="14732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113047</xdr:rowOff>
    </xdr:from>
    <xdr:ext cx="762000" cy="259045"/>
    <xdr:sp macro="" textlink="">
      <xdr:nvSpPr>
        <xdr:cNvPr id="275" name="テキスト ボックス 274"/>
        <xdr:cNvSpPr txBox="1"/>
      </xdr:nvSpPr>
      <xdr:spPr>
        <a:xfrm>
          <a:off x="144018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99060</xdr:rowOff>
    </xdr:from>
    <xdr:to>
      <xdr:col>20</xdr:col>
      <xdr:colOff>209550</xdr:colOff>
      <xdr:row>61</xdr:row>
      <xdr:rowOff>29210</xdr:rowOff>
    </xdr:to>
    <xdr:sp macro="" textlink="">
      <xdr:nvSpPr>
        <xdr:cNvPr id="276" name="円/楕円 275"/>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13987</xdr:rowOff>
    </xdr:from>
    <xdr:ext cx="762000" cy="259045"/>
    <xdr:sp macro="" textlink="">
      <xdr:nvSpPr>
        <xdr:cNvPr id="277" name="テキスト ボックス 276"/>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91440</xdr:rowOff>
    </xdr:from>
    <xdr:to>
      <xdr:col>19</xdr:col>
      <xdr:colOff>6350</xdr:colOff>
      <xdr:row>61</xdr:row>
      <xdr:rowOff>21590</xdr:rowOff>
    </xdr:to>
    <xdr:sp macro="" textlink="">
      <xdr:nvSpPr>
        <xdr:cNvPr id="278" name="円/楕円 277"/>
        <xdr:cNvSpPr/>
      </xdr:nvSpPr>
      <xdr:spPr>
        <a:xfrm>
          <a:off x="12954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6367</xdr:rowOff>
    </xdr:from>
    <xdr:ext cx="762000" cy="259045"/>
    <xdr:sp macro="" textlink="">
      <xdr:nvSpPr>
        <xdr:cNvPr id="279" name="テキスト ボックス 278"/>
        <xdr:cNvSpPr txBox="1"/>
      </xdr:nvSpPr>
      <xdr:spPr>
        <a:xfrm>
          <a:off x="12623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a:t>
          </a:r>
          <a:r>
            <a:rPr kumimoji="1" lang="en-US" altLang="ja-JP" sz="1300">
              <a:latin typeface="ＭＳ Ｐゴシック"/>
            </a:rPr>
            <a:t>1.2</a:t>
          </a:r>
          <a:r>
            <a:rPr kumimoji="1" lang="ja-JP" altLang="en-US" sz="1300">
              <a:latin typeface="ＭＳ Ｐゴシック"/>
            </a:rPr>
            <a:t>％増となった要因として、一部事務組合の元利償還金による負担金増や、臨時福祉給付金の給付実施によるものと考えられる。</a:t>
          </a:r>
          <a:endParaRPr kumimoji="1" lang="en-US" altLang="ja-JP" sz="1300">
            <a:latin typeface="ＭＳ Ｐゴシック"/>
          </a:endParaRPr>
        </a:p>
        <a:p>
          <a:r>
            <a:rPr kumimoji="1" lang="ja-JP" altLang="en-US" sz="1300">
              <a:latin typeface="ＭＳ Ｐゴシック"/>
            </a:rPr>
            <a:t>今後も行財政改革のもと、各種団体への補助金等の、見直しを行い、低水準の維持に努めていく。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159004</xdr:rowOff>
    </xdr:to>
    <xdr:cxnSp macro="">
      <xdr:nvCxnSpPr>
        <xdr:cNvPr id="309" name="直線コネクタ 308"/>
        <xdr:cNvCxnSpPr/>
      </xdr:nvCxnSpPr>
      <xdr:spPr>
        <a:xfrm>
          <a:off x="15671800" y="62763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117856</xdr:rowOff>
    </xdr:to>
    <xdr:cxnSp macro="">
      <xdr:nvCxnSpPr>
        <xdr:cNvPr id="312" name="直線コネクタ 311"/>
        <xdr:cNvCxnSpPr/>
      </xdr:nvCxnSpPr>
      <xdr:spPr>
        <a:xfrm flipV="1">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117856</xdr:rowOff>
    </xdr:to>
    <xdr:cxnSp macro="">
      <xdr:nvCxnSpPr>
        <xdr:cNvPr id="315" name="直線コネクタ 314"/>
        <xdr:cNvCxnSpPr/>
      </xdr:nvCxnSpPr>
      <xdr:spPr>
        <a:xfrm>
          <a:off x="13893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85852</xdr:rowOff>
    </xdr:to>
    <xdr:cxnSp macro="">
      <xdr:nvCxnSpPr>
        <xdr:cNvPr id="318" name="直線コネクタ 317"/>
        <xdr:cNvCxnSpPr/>
      </xdr:nvCxnSpPr>
      <xdr:spPr>
        <a:xfrm>
          <a:off x="13004800" y="6203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8" name="円/楕円 327"/>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29"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0" name="円/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2" name="円/楕円 33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33" name="テキスト ボックス 332"/>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4" name="円/楕円 333"/>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35" name="テキスト ボックス 334"/>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6" name="円/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7" name="テキスト ボックス 336"/>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a:t>
          </a:r>
          <a:r>
            <a:rPr kumimoji="1" lang="en-US" altLang="ja-JP" sz="1300">
              <a:latin typeface="ＭＳ Ｐゴシック"/>
            </a:rPr>
            <a:t>1.1</a:t>
          </a:r>
          <a:r>
            <a:rPr kumimoji="1" lang="ja-JP" altLang="en-US" sz="1300">
              <a:latin typeface="ＭＳ Ｐゴシック"/>
            </a:rPr>
            <a:t>％増と、依然として類似団体平均を上回り、高い水準で推移している。これは、土地区画整理事業や下水道整備事業などの大規模事業により発行してきた地方債の償還が影響している。</a:t>
          </a:r>
          <a:endParaRPr kumimoji="1" lang="en-US" altLang="ja-JP" sz="1300">
            <a:latin typeface="ＭＳ Ｐゴシック"/>
          </a:endParaRPr>
        </a:p>
        <a:p>
          <a:r>
            <a:rPr kumimoji="1" lang="ja-JP" altLang="ja-JP" sz="1300">
              <a:solidFill>
                <a:schemeClr val="dk1"/>
              </a:solidFill>
              <a:effectLst/>
              <a:latin typeface="+mn-lt"/>
              <a:ea typeface="+mn-ea"/>
              <a:cs typeface="+mn-cs"/>
            </a:rPr>
            <a:t>今後は、事業の緊急度や住民のニーズを勘案した適正な事業実施や公債</a:t>
          </a:r>
          <a:r>
            <a:rPr kumimoji="1" lang="ja-JP" altLang="en-US" sz="1300">
              <a:solidFill>
                <a:schemeClr val="dk1"/>
              </a:solidFill>
              <a:effectLst/>
              <a:latin typeface="+mn-lt"/>
              <a:ea typeface="+mn-ea"/>
              <a:cs typeface="+mn-cs"/>
            </a:rPr>
            <a:t>費</a:t>
          </a:r>
          <a:r>
            <a:rPr kumimoji="1" lang="ja-JP" altLang="ja-JP" sz="1300">
              <a:solidFill>
                <a:schemeClr val="dk1"/>
              </a:solidFill>
              <a:effectLst/>
              <a:latin typeface="+mn-lt"/>
              <a:ea typeface="+mn-ea"/>
              <a:cs typeface="+mn-cs"/>
            </a:rPr>
            <a:t>負担適正化計画に基づく地方債発行の抑制により、公債費</a:t>
          </a:r>
          <a:r>
            <a:rPr kumimoji="1" lang="ja-JP" altLang="en-US" sz="1300">
              <a:solidFill>
                <a:schemeClr val="dk1"/>
              </a:solidFill>
              <a:effectLst/>
              <a:latin typeface="+mn-lt"/>
              <a:ea typeface="+mn-ea"/>
              <a:cs typeface="+mn-cs"/>
            </a:rPr>
            <a:t>の縮小を図る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49276</xdr:rowOff>
    </xdr:from>
    <xdr:to>
      <xdr:col>7</xdr:col>
      <xdr:colOff>15875</xdr:colOff>
      <xdr:row>78</xdr:row>
      <xdr:rowOff>99568</xdr:rowOff>
    </xdr:to>
    <xdr:cxnSp macro="">
      <xdr:nvCxnSpPr>
        <xdr:cNvPr id="367" name="直線コネクタ 366"/>
        <xdr:cNvCxnSpPr/>
      </xdr:nvCxnSpPr>
      <xdr:spPr>
        <a:xfrm>
          <a:off x="3987800" y="134223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79</xdr:row>
      <xdr:rowOff>37846</xdr:rowOff>
    </xdr:to>
    <xdr:cxnSp macro="">
      <xdr:nvCxnSpPr>
        <xdr:cNvPr id="370" name="直線コネクタ 369"/>
        <xdr:cNvCxnSpPr/>
      </xdr:nvCxnSpPr>
      <xdr:spPr>
        <a:xfrm flipV="1">
          <a:off x="3098800" y="134223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79</xdr:row>
      <xdr:rowOff>37846</xdr:rowOff>
    </xdr:to>
    <xdr:cxnSp macro="">
      <xdr:nvCxnSpPr>
        <xdr:cNvPr id="373" name="直線コネクタ 372"/>
        <xdr:cNvCxnSpPr/>
      </xdr:nvCxnSpPr>
      <xdr:spPr>
        <a:xfrm>
          <a:off x="2209800" y="134955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78</xdr:row>
      <xdr:rowOff>136144</xdr:rowOff>
    </xdr:to>
    <xdr:cxnSp macro="">
      <xdr:nvCxnSpPr>
        <xdr:cNvPr id="376" name="直線コネクタ 375"/>
        <xdr:cNvCxnSpPr/>
      </xdr:nvCxnSpPr>
      <xdr:spPr>
        <a:xfrm flipV="1">
          <a:off x="1320800" y="134955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6" name="円/楕円 385"/>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7"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88" name="円/楕円 387"/>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89" name="テキスト ボックス 388"/>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90" name="円/楕円 389"/>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91" name="テキスト ボックス 390"/>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92" name="円/楕円 391"/>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3" name="テキスト ボックス 392"/>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4" name="円/楕円 393"/>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5" name="テキスト ボックス 39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13</a:t>
          </a:r>
          <a:r>
            <a:rPr kumimoji="1" lang="ja-JP" altLang="en-US" sz="1300">
              <a:solidFill>
                <a:schemeClr val="dk1"/>
              </a:solidFill>
              <a:effectLst/>
              <a:latin typeface="+mn-lt"/>
              <a:ea typeface="+mn-ea"/>
              <a:cs typeface="+mn-cs"/>
            </a:rPr>
            <a:t>年度比</a:t>
          </a:r>
          <a:r>
            <a:rPr kumimoji="1" lang="en-US" altLang="ja-JP" sz="1300">
              <a:solidFill>
                <a:schemeClr val="dk1"/>
              </a:solidFill>
              <a:effectLst/>
              <a:latin typeface="+mn-lt"/>
              <a:ea typeface="+mn-ea"/>
              <a:cs typeface="+mn-cs"/>
            </a:rPr>
            <a:t>0.7</a:t>
          </a:r>
          <a:r>
            <a:rPr kumimoji="1" lang="ja-JP" altLang="en-US" sz="1300">
              <a:solidFill>
                <a:schemeClr val="dk1"/>
              </a:solidFill>
              <a:effectLst/>
              <a:latin typeface="+mn-lt"/>
              <a:ea typeface="+mn-ea"/>
              <a:cs typeface="+mn-cs"/>
            </a:rPr>
            <a:t>％増となり</a:t>
          </a:r>
          <a:r>
            <a:rPr kumimoji="1" lang="ja-JP" altLang="ja-JP" sz="1300">
              <a:solidFill>
                <a:schemeClr val="dk1"/>
              </a:solidFill>
              <a:effectLst/>
              <a:latin typeface="+mn-lt"/>
              <a:ea typeface="+mn-ea"/>
              <a:cs typeface="+mn-cs"/>
            </a:rPr>
            <a:t>、依然として類似団体平均値を上回り、高い水準で推移している。これは区画整理事業等の大規模事業に発行してきた地方債の償還が増加していることが要因となっている。</a:t>
          </a:r>
          <a:endParaRPr lang="ja-JP" altLang="ja-JP" sz="1300">
            <a:effectLst/>
          </a:endParaRPr>
        </a:p>
        <a:p>
          <a:r>
            <a:rPr kumimoji="1" lang="ja-JP" altLang="ja-JP" sz="1300">
              <a:solidFill>
                <a:schemeClr val="dk1"/>
              </a:solidFill>
              <a:effectLst/>
              <a:latin typeface="+mn-lt"/>
              <a:ea typeface="+mn-ea"/>
              <a:cs typeface="+mn-cs"/>
            </a:rPr>
            <a:t>今後は、事業の緊急度や住民のニーズを勘案した適正な事業実施や公債負担適正化計画に基づく地方債発行の抑制により、公債費の抑制に繋げていく。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76</xdr:row>
      <xdr:rowOff>100330</xdr:rowOff>
    </xdr:to>
    <xdr:cxnSp macro="">
      <xdr:nvCxnSpPr>
        <xdr:cNvPr id="428" name="直線コネクタ 427"/>
        <xdr:cNvCxnSpPr/>
      </xdr:nvCxnSpPr>
      <xdr:spPr>
        <a:xfrm>
          <a:off x="15671800" y="131038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77</xdr:row>
      <xdr:rowOff>127000</xdr:rowOff>
    </xdr:to>
    <xdr:cxnSp macro="">
      <xdr:nvCxnSpPr>
        <xdr:cNvPr id="431" name="直線コネクタ 430"/>
        <xdr:cNvCxnSpPr/>
      </xdr:nvCxnSpPr>
      <xdr:spPr>
        <a:xfrm flipV="1">
          <a:off x="14782800" y="131038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77</xdr:row>
      <xdr:rowOff>127000</xdr:rowOff>
    </xdr:to>
    <xdr:cxnSp macro="">
      <xdr:nvCxnSpPr>
        <xdr:cNvPr id="434" name="直線コネクタ 433"/>
        <xdr:cNvCxnSpPr/>
      </xdr:nvCxnSpPr>
      <xdr:spPr>
        <a:xfrm>
          <a:off x="13893800" y="13065761"/>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165100</xdr:rowOff>
    </xdr:to>
    <xdr:cxnSp macro="">
      <xdr:nvCxnSpPr>
        <xdr:cNvPr id="437" name="直線コネクタ 436"/>
        <xdr:cNvCxnSpPr/>
      </xdr:nvCxnSpPr>
      <xdr:spPr>
        <a:xfrm flipV="1">
          <a:off x="13004800" y="13065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47" name="円/楕円 446"/>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21607</xdr:rowOff>
    </xdr:from>
    <xdr:ext cx="762000" cy="259045"/>
    <xdr:sp macro="" textlink="">
      <xdr:nvSpPr>
        <xdr:cNvPr id="448" name="公債費以外該当値テキスト"/>
        <xdr:cNvSpPr txBox="1"/>
      </xdr:nvSpPr>
      <xdr:spPr>
        <a:xfrm>
          <a:off x="165989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49" name="円/楕円 448"/>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109238</xdr:rowOff>
    </xdr:from>
    <xdr:ext cx="736600" cy="259045"/>
    <xdr:sp macro="" textlink="">
      <xdr:nvSpPr>
        <xdr:cNvPr id="450" name="テキスト ボックス 449"/>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76200</xdr:rowOff>
    </xdr:from>
    <xdr:to>
      <xdr:col>21</xdr:col>
      <xdr:colOff>412750</xdr:colOff>
      <xdr:row>78</xdr:row>
      <xdr:rowOff>6350</xdr:rowOff>
    </xdr:to>
    <xdr:sp macro="" textlink="">
      <xdr:nvSpPr>
        <xdr:cNvPr id="451" name="円/楕円 450"/>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52" name="テキスト ボックス 451"/>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3" name="円/楕円 452"/>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54" name="テキスト ボックス 453"/>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5" name="円/楕円 454"/>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56" name="テキスト ボックス 45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兵庫県上郡町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19552</xdr:rowOff>
    </xdr:from>
    <xdr:to>
      <xdr:col>4</xdr:col>
      <xdr:colOff>1117600</xdr:colOff>
      <xdr:row>18</xdr:row>
      <xdr:rowOff>37057</xdr:rowOff>
    </xdr:to>
    <xdr:cxnSp macro="">
      <xdr:nvCxnSpPr>
        <xdr:cNvPr id="52" name="直線コネクタ 51"/>
        <xdr:cNvCxnSpPr/>
      </xdr:nvCxnSpPr>
      <xdr:spPr bwMode="auto">
        <a:xfrm>
          <a:off x="5003800" y="3153277"/>
          <a:ext cx="647700" cy="1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19552</xdr:rowOff>
    </xdr:from>
    <xdr:to>
      <xdr:col>4</xdr:col>
      <xdr:colOff>469900</xdr:colOff>
      <xdr:row>18</xdr:row>
      <xdr:rowOff>23422</xdr:rowOff>
    </xdr:to>
    <xdr:cxnSp macro="">
      <xdr:nvCxnSpPr>
        <xdr:cNvPr id="55" name="直線コネクタ 54"/>
        <xdr:cNvCxnSpPr/>
      </xdr:nvCxnSpPr>
      <xdr:spPr bwMode="auto">
        <a:xfrm flipV="1">
          <a:off x="4305300" y="3153277"/>
          <a:ext cx="698500" cy="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23422</xdr:rowOff>
    </xdr:from>
    <xdr:to>
      <xdr:col>3</xdr:col>
      <xdr:colOff>904875</xdr:colOff>
      <xdr:row>18</xdr:row>
      <xdr:rowOff>78466</xdr:rowOff>
    </xdr:to>
    <xdr:cxnSp macro="">
      <xdr:nvCxnSpPr>
        <xdr:cNvPr id="58" name="直線コネクタ 57"/>
        <xdr:cNvCxnSpPr/>
      </xdr:nvCxnSpPr>
      <xdr:spPr bwMode="auto">
        <a:xfrm flipV="1">
          <a:off x="3606800" y="3157147"/>
          <a:ext cx="698500" cy="55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2653</xdr:rowOff>
    </xdr:from>
    <xdr:to>
      <xdr:col>3</xdr:col>
      <xdr:colOff>206375</xdr:colOff>
      <xdr:row>18</xdr:row>
      <xdr:rowOff>78466</xdr:rowOff>
    </xdr:to>
    <xdr:cxnSp macro="">
      <xdr:nvCxnSpPr>
        <xdr:cNvPr id="61" name="直線コネクタ 60"/>
        <xdr:cNvCxnSpPr/>
      </xdr:nvCxnSpPr>
      <xdr:spPr bwMode="auto">
        <a:xfrm>
          <a:off x="2908300" y="3136378"/>
          <a:ext cx="698500" cy="7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157707</xdr:rowOff>
    </xdr:from>
    <xdr:to>
      <xdr:col>5</xdr:col>
      <xdr:colOff>34925</xdr:colOff>
      <xdr:row>18</xdr:row>
      <xdr:rowOff>87857</xdr:rowOff>
    </xdr:to>
    <xdr:sp macro="" textlink="">
      <xdr:nvSpPr>
        <xdr:cNvPr id="71" name="円/楕円 70"/>
        <xdr:cNvSpPr/>
      </xdr:nvSpPr>
      <xdr:spPr bwMode="auto">
        <a:xfrm>
          <a:off x="5600700" y="311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129784</xdr:rowOff>
    </xdr:from>
    <xdr:ext cx="762000" cy="259045"/>
    <xdr:sp macro="" textlink="">
      <xdr:nvSpPr>
        <xdr:cNvPr id="72" name="人口1人当たり決算額の推移該当値テキスト130"/>
        <xdr:cNvSpPr txBox="1"/>
      </xdr:nvSpPr>
      <xdr:spPr>
        <a:xfrm>
          <a:off x="5740400" y="309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140202</xdr:rowOff>
    </xdr:from>
    <xdr:to>
      <xdr:col>4</xdr:col>
      <xdr:colOff>520700</xdr:colOff>
      <xdr:row>18</xdr:row>
      <xdr:rowOff>70352</xdr:rowOff>
    </xdr:to>
    <xdr:sp macro="" textlink="">
      <xdr:nvSpPr>
        <xdr:cNvPr id="73" name="円/楕円 72"/>
        <xdr:cNvSpPr/>
      </xdr:nvSpPr>
      <xdr:spPr bwMode="auto">
        <a:xfrm>
          <a:off x="4953000" y="310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55130</xdr:rowOff>
    </xdr:from>
    <xdr:ext cx="736600" cy="259045"/>
    <xdr:sp macro="" textlink="">
      <xdr:nvSpPr>
        <xdr:cNvPr id="74" name="テキスト ボックス 73"/>
        <xdr:cNvSpPr txBox="1"/>
      </xdr:nvSpPr>
      <xdr:spPr>
        <a:xfrm>
          <a:off x="4622800" y="318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144072</xdr:rowOff>
    </xdr:from>
    <xdr:to>
      <xdr:col>3</xdr:col>
      <xdr:colOff>955675</xdr:colOff>
      <xdr:row>18</xdr:row>
      <xdr:rowOff>74222</xdr:rowOff>
    </xdr:to>
    <xdr:sp macro="" textlink="">
      <xdr:nvSpPr>
        <xdr:cNvPr id="75" name="円/楕円 74"/>
        <xdr:cNvSpPr/>
      </xdr:nvSpPr>
      <xdr:spPr bwMode="auto">
        <a:xfrm>
          <a:off x="4254500" y="310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59000</xdr:rowOff>
    </xdr:from>
    <xdr:ext cx="762000" cy="259045"/>
    <xdr:sp macro="" textlink="">
      <xdr:nvSpPr>
        <xdr:cNvPr id="76" name="テキスト ボックス 75"/>
        <xdr:cNvSpPr txBox="1"/>
      </xdr:nvSpPr>
      <xdr:spPr>
        <a:xfrm>
          <a:off x="3924300" y="319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27666</xdr:rowOff>
    </xdr:from>
    <xdr:to>
      <xdr:col>3</xdr:col>
      <xdr:colOff>257175</xdr:colOff>
      <xdr:row>18</xdr:row>
      <xdr:rowOff>129266</xdr:rowOff>
    </xdr:to>
    <xdr:sp macro="" textlink="">
      <xdr:nvSpPr>
        <xdr:cNvPr id="77" name="円/楕円 76"/>
        <xdr:cNvSpPr/>
      </xdr:nvSpPr>
      <xdr:spPr bwMode="auto">
        <a:xfrm>
          <a:off x="3556000" y="316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114043</xdr:rowOff>
    </xdr:from>
    <xdr:ext cx="762000" cy="259045"/>
    <xdr:sp macro="" textlink="">
      <xdr:nvSpPr>
        <xdr:cNvPr id="78" name="テキスト ボックス 77"/>
        <xdr:cNvSpPr txBox="1"/>
      </xdr:nvSpPr>
      <xdr:spPr>
        <a:xfrm>
          <a:off x="3225800" y="32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123303</xdr:rowOff>
    </xdr:from>
    <xdr:to>
      <xdr:col>2</xdr:col>
      <xdr:colOff>692150</xdr:colOff>
      <xdr:row>18</xdr:row>
      <xdr:rowOff>53453</xdr:rowOff>
    </xdr:to>
    <xdr:sp macro="" textlink="">
      <xdr:nvSpPr>
        <xdr:cNvPr id="79" name="円/楕円 78"/>
        <xdr:cNvSpPr/>
      </xdr:nvSpPr>
      <xdr:spPr bwMode="auto">
        <a:xfrm>
          <a:off x="2857500" y="308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38230</xdr:rowOff>
    </xdr:from>
    <xdr:ext cx="762000" cy="259045"/>
    <xdr:sp macro="" textlink="">
      <xdr:nvSpPr>
        <xdr:cNvPr id="80" name="テキスト ボックス 79"/>
        <xdr:cNvSpPr txBox="1"/>
      </xdr:nvSpPr>
      <xdr:spPr>
        <a:xfrm>
          <a:off x="2527300" y="317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323748</xdr:rowOff>
    </xdr:from>
    <xdr:to>
      <xdr:col>4</xdr:col>
      <xdr:colOff>1117600</xdr:colOff>
      <xdr:row>34</xdr:row>
      <xdr:rowOff>33141</xdr:rowOff>
    </xdr:to>
    <xdr:cxnSp macro="">
      <xdr:nvCxnSpPr>
        <xdr:cNvPr id="113" name="直線コネクタ 112"/>
        <xdr:cNvCxnSpPr/>
      </xdr:nvCxnSpPr>
      <xdr:spPr bwMode="auto">
        <a:xfrm flipV="1">
          <a:off x="5003800" y="6248298"/>
          <a:ext cx="647700" cy="5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6985</xdr:rowOff>
    </xdr:from>
    <xdr:to>
      <xdr:col>4</xdr:col>
      <xdr:colOff>469900</xdr:colOff>
      <xdr:row>34</xdr:row>
      <xdr:rowOff>33141</xdr:rowOff>
    </xdr:to>
    <xdr:cxnSp macro="">
      <xdr:nvCxnSpPr>
        <xdr:cNvPr id="116" name="直線コネクタ 115"/>
        <xdr:cNvCxnSpPr/>
      </xdr:nvCxnSpPr>
      <xdr:spPr bwMode="auto">
        <a:xfrm>
          <a:off x="4305300" y="6274435"/>
          <a:ext cx="698500" cy="26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6985</xdr:rowOff>
    </xdr:from>
    <xdr:to>
      <xdr:col>3</xdr:col>
      <xdr:colOff>904875</xdr:colOff>
      <xdr:row>34</xdr:row>
      <xdr:rowOff>60001</xdr:rowOff>
    </xdr:to>
    <xdr:cxnSp macro="">
      <xdr:nvCxnSpPr>
        <xdr:cNvPr id="119" name="直線コネクタ 118"/>
        <xdr:cNvCxnSpPr/>
      </xdr:nvCxnSpPr>
      <xdr:spPr bwMode="auto">
        <a:xfrm flipV="1">
          <a:off x="3606800" y="6274435"/>
          <a:ext cx="698500" cy="5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60001</xdr:rowOff>
    </xdr:from>
    <xdr:to>
      <xdr:col>3</xdr:col>
      <xdr:colOff>206375</xdr:colOff>
      <xdr:row>34</xdr:row>
      <xdr:rowOff>152565</xdr:rowOff>
    </xdr:to>
    <xdr:cxnSp macro="">
      <xdr:nvCxnSpPr>
        <xdr:cNvPr id="122" name="直線コネクタ 121"/>
        <xdr:cNvCxnSpPr/>
      </xdr:nvCxnSpPr>
      <xdr:spPr bwMode="auto">
        <a:xfrm flipV="1">
          <a:off x="2908300" y="6327451"/>
          <a:ext cx="698500" cy="92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272948</xdr:rowOff>
    </xdr:from>
    <xdr:to>
      <xdr:col>5</xdr:col>
      <xdr:colOff>34925</xdr:colOff>
      <xdr:row>34</xdr:row>
      <xdr:rowOff>31648</xdr:rowOff>
    </xdr:to>
    <xdr:sp macro="" textlink="">
      <xdr:nvSpPr>
        <xdr:cNvPr id="132" name="円/楕円 131"/>
        <xdr:cNvSpPr/>
      </xdr:nvSpPr>
      <xdr:spPr bwMode="auto">
        <a:xfrm>
          <a:off x="5600700" y="619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219625</xdr:rowOff>
    </xdr:from>
    <xdr:ext cx="762000" cy="259045"/>
    <xdr:sp macro="" textlink="">
      <xdr:nvSpPr>
        <xdr:cNvPr id="133" name="人口1人当たり決算額の推移該当値テキスト445"/>
        <xdr:cNvSpPr txBox="1"/>
      </xdr:nvSpPr>
      <xdr:spPr>
        <a:xfrm>
          <a:off x="5740400" y="614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48,672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325241</xdr:rowOff>
    </xdr:from>
    <xdr:to>
      <xdr:col>4</xdr:col>
      <xdr:colOff>520700</xdr:colOff>
      <xdr:row>34</xdr:row>
      <xdr:rowOff>83941</xdr:rowOff>
    </xdr:to>
    <xdr:sp macro="" textlink="">
      <xdr:nvSpPr>
        <xdr:cNvPr id="134" name="円/楕円 133"/>
        <xdr:cNvSpPr/>
      </xdr:nvSpPr>
      <xdr:spPr bwMode="auto">
        <a:xfrm>
          <a:off x="4953000" y="624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94118</xdr:rowOff>
    </xdr:from>
    <xdr:ext cx="736600" cy="259045"/>
    <xdr:sp macro="" textlink="">
      <xdr:nvSpPr>
        <xdr:cNvPr id="135" name="テキスト ボックス 134"/>
        <xdr:cNvSpPr txBox="1"/>
      </xdr:nvSpPr>
      <xdr:spPr>
        <a:xfrm>
          <a:off x="4622800" y="601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45,927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299085</xdr:rowOff>
    </xdr:from>
    <xdr:to>
      <xdr:col>3</xdr:col>
      <xdr:colOff>955675</xdr:colOff>
      <xdr:row>34</xdr:row>
      <xdr:rowOff>57785</xdr:rowOff>
    </xdr:to>
    <xdr:sp macro="" textlink="">
      <xdr:nvSpPr>
        <xdr:cNvPr id="136" name="円/楕円 135"/>
        <xdr:cNvSpPr/>
      </xdr:nvSpPr>
      <xdr:spPr bwMode="auto">
        <a:xfrm>
          <a:off x="4254500" y="6223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67962</xdr:rowOff>
    </xdr:from>
    <xdr:ext cx="762000" cy="259045"/>
    <xdr:sp macro="" textlink="">
      <xdr:nvSpPr>
        <xdr:cNvPr id="137" name="テキスト ボックス 136"/>
        <xdr:cNvSpPr txBox="1"/>
      </xdr:nvSpPr>
      <xdr:spPr>
        <a:xfrm>
          <a:off x="3924300" y="59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9201</xdr:rowOff>
    </xdr:from>
    <xdr:to>
      <xdr:col>3</xdr:col>
      <xdr:colOff>257175</xdr:colOff>
      <xdr:row>34</xdr:row>
      <xdr:rowOff>110801</xdr:rowOff>
    </xdr:to>
    <xdr:sp macro="" textlink="">
      <xdr:nvSpPr>
        <xdr:cNvPr id="138" name="円/楕円 137"/>
        <xdr:cNvSpPr/>
      </xdr:nvSpPr>
      <xdr:spPr bwMode="auto">
        <a:xfrm>
          <a:off x="3556000" y="627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120978</xdr:rowOff>
    </xdr:from>
    <xdr:ext cx="762000" cy="259045"/>
    <xdr:sp macro="" textlink="">
      <xdr:nvSpPr>
        <xdr:cNvPr id="139" name="テキスト ボックス 138"/>
        <xdr:cNvSpPr txBox="1"/>
      </xdr:nvSpPr>
      <xdr:spPr>
        <a:xfrm>
          <a:off x="3225800" y="604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101765</xdr:rowOff>
    </xdr:from>
    <xdr:to>
      <xdr:col>2</xdr:col>
      <xdr:colOff>692150</xdr:colOff>
      <xdr:row>34</xdr:row>
      <xdr:rowOff>203365</xdr:rowOff>
    </xdr:to>
    <xdr:sp macro="" textlink="">
      <xdr:nvSpPr>
        <xdr:cNvPr id="140" name="円/楕円 139"/>
        <xdr:cNvSpPr/>
      </xdr:nvSpPr>
      <xdr:spPr bwMode="auto">
        <a:xfrm>
          <a:off x="2857500" y="636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213542</xdr:rowOff>
    </xdr:from>
    <xdr:ext cx="762000" cy="259045"/>
    <xdr:sp macro="" textlink="">
      <xdr:nvSpPr>
        <xdr:cNvPr id="141" name="テキスト ボックス 140"/>
        <xdr:cNvSpPr txBox="1"/>
      </xdr:nvSpPr>
      <xdr:spPr>
        <a:xfrm>
          <a:off x="2527300" y="61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15,586
15,476
150.26
7,280,997
7,221,890
49,727
4,921,304
9,818,032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18.7
218.0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35475</xdr:rowOff>
    </xdr:from>
    <xdr:to>
      <xdr:col>6</xdr:col>
      <xdr:colOff>511175</xdr:colOff>
      <xdr:row>36</xdr:row>
      <xdr:rowOff>66238</xdr:rowOff>
    </xdr:to>
    <xdr:cxnSp macro="">
      <xdr:nvCxnSpPr>
        <xdr:cNvPr id="63" name="直線コネクタ 62"/>
        <xdr:cNvCxnSpPr/>
      </xdr:nvCxnSpPr>
      <xdr:spPr>
        <a:xfrm>
          <a:off x="3797300" y="6207675"/>
          <a:ext cx="8382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3226</xdr:rowOff>
    </xdr:from>
    <xdr:to>
      <xdr:col>5</xdr:col>
      <xdr:colOff>358775</xdr:colOff>
      <xdr:row>36</xdr:row>
      <xdr:rowOff>35475</xdr:rowOff>
    </xdr:to>
    <xdr:cxnSp macro="">
      <xdr:nvCxnSpPr>
        <xdr:cNvPr id="66" name="直線コネクタ 65"/>
        <xdr:cNvCxnSpPr/>
      </xdr:nvCxnSpPr>
      <xdr:spPr>
        <a:xfrm>
          <a:off x="2908300" y="6175426"/>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3226</xdr:rowOff>
    </xdr:from>
    <xdr:to>
      <xdr:col>4</xdr:col>
      <xdr:colOff>155575</xdr:colOff>
      <xdr:row>36</xdr:row>
      <xdr:rowOff>124090</xdr:rowOff>
    </xdr:to>
    <xdr:cxnSp macro="">
      <xdr:nvCxnSpPr>
        <xdr:cNvPr id="69" name="直線コネクタ 68"/>
        <xdr:cNvCxnSpPr/>
      </xdr:nvCxnSpPr>
      <xdr:spPr>
        <a:xfrm flipV="1">
          <a:off x="2019300" y="6175426"/>
          <a:ext cx="889000" cy="1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42676</xdr:rowOff>
    </xdr:from>
    <xdr:to>
      <xdr:col>2</xdr:col>
      <xdr:colOff>638175</xdr:colOff>
      <xdr:row>36</xdr:row>
      <xdr:rowOff>124090</xdr:rowOff>
    </xdr:to>
    <xdr:cxnSp macro="">
      <xdr:nvCxnSpPr>
        <xdr:cNvPr id="72" name="直線コネクタ 71"/>
        <xdr:cNvCxnSpPr/>
      </xdr:nvCxnSpPr>
      <xdr:spPr>
        <a:xfrm>
          <a:off x="1130300" y="6214876"/>
          <a:ext cx="889000" cy="8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15438</xdr:rowOff>
    </xdr:from>
    <xdr:to>
      <xdr:col>6</xdr:col>
      <xdr:colOff>561975</xdr:colOff>
      <xdr:row>36</xdr:row>
      <xdr:rowOff>117038</xdr:rowOff>
    </xdr:to>
    <xdr:sp macro="" textlink="">
      <xdr:nvSpPr>
        <xdr:cNvPr id="82" name="円/楕円 81"/>
        <xdr:cNvSpPr/>
      </xdr:nvSpPr>
      <xdr:spPr>
        <a:xfrm>
          <a:off x="4584700" y="61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165315</xdr:rowOff>
    </xdr:from>
    <xdr:ext cx="534377" cy="259045"/>
    <xdr:sp macro="" textlink="">
      <xdr:nvSpPr>
        <xdr:cNvPr id="83" name="人件費該当値テキスト"/>
        <xdr:cNvSpPr txBox="1"/>
      </xdr:nvSpPr>
      <xdr:spPr>
        <a:xfrm>
          <a:off x="4686300" y="616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156125</xdr:rowOff>
    </xdr:from>
    <xdr:to>
      <xdr:col>5</xdr:col>
      <xdr:colOff>409575</xdr:colOff>
      <xdr:row>36</xdr:row>
      <xdr:rowOff>86275</xdr:rowOff>
    </xdr:to>
    <xdr:sp macro="" textlink="">
      <xdr:nvSpPr>
        <xdr:cNvPr id="84" name="円/楕円 83"/>
        <xdr:cNvSpPr/>
      </xdr:nvSpPr>
      <xdr:spPr>
        <a:xfrm>
          <a:off x="3746500" y="61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77402</xdr:rowOff>
    </xdr:from>
    <xdr:ext cx="534377" cy="259045"/>
    <xdr:sp macro="" textlink="">
      <xdr:nvSpPr>
        <xdr:cNvPr id="85" name="テキスト ボックス 84"/>
        <xdr:cNvSpPr txBox="1"/>
      </xdr:nvSpPr>
      <xdr:spPr>
        <a:xfrm>
          <a:off x="3530111" y="624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123876</xdr:rowOff>
    </xdr:from>
    <xdr:to>
      <xdr:col>4</xdr:col>
      <xdr:colOff>206375</xdr:colOff>
      <xdr:row>36</xdr:row>
      <xdr:rowOff>54026</xdr:rowOff>
    </xdr:to>
    <xdr:sp macro="" textlink="">
      <xdr:nvSpPr>
        <xdr:cNvPr id="86" name="円/楕円 85"/>
        <xdr:cNvSpPr/>
      </xdr:nvSpPr>
      <xdr:spPr>
        <a:xfrm>
          <a:off x="2857500" y="61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45153</xdr:rowOff>
    </xdr:from>
    <xdr:ext cx="534377" cy="259045"/>
    <xdr:sp macro="" textlink="">
      <xdr:nvSpPr>
        <xdr:cNvPr id="87" name="テキスト ボックス 86"/>
        <xdr:cNvSpPr txBox="1"/>
      </xdr:nvSpPr>
      <xdr:spPr>
        <a:xfrm>
          <a:off x="2641111" y="62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73290</xdr:rowOff>
    </xdr:from>
    <xdr:to>
      <xdr:col>3</xdr:col>
      <xdr:colOff>3175</xdr:colOff>
      <xdr:row>37</xdr:row>
      <xdr:rowOff>3440</xdr:rowOff>
    </xdr:to>
    <xdr:sp macro="" textlink="">
      <xdr:nvSpPr>
        <xdr:cNvPr id="88" name="円/楕円 87"/>
        <xdr:cNvSpPr/>
      </xdr:nvSpPr>
      <xdr:spPr>
        <a:xfrm>
          <a:off x="1968500" y="62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166017</xdr:rowOff>
    </xdr:from>
    <xdr:ext cx="534377" cy="259045"/>
    <xdr:sp macro="" textlink="">
      <xdr:nvSpPr>
        <xdr:cNvPr id="89" name="テキスト ボックス 88"/>
        <xdr:cNvSpPr txBox="1"/>
      </xdr:nvSpPr>
      <xdr:spPr>
        <a:xfrm>
          <a:off x="1752111" y="633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163326</xdr:rowOff>
    </xdr:from>
    <xdr:to>
      <xdr:col>1</xdr:col>
      <xdr:colOff>485775</xdr:colOff>
      <xdr:row>36</xdr:row>
      <xdr:rowOff>93476</xdr:rowOff>
    </xdr:to>
    <xdr:sp macro="" textlink="">
      <xdr:nvSpPr>
        <xdr:cNvPr id="90" name="円/楕円 89"/>
        <xdr:cNvSpPr/>
      </xdr:nvSpPr>
      <xdr:spPr>
        <a:xfrm>
          <a:off x="1079500" y="61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84603</xdr:rowOff>
    </xdr:from>
    <xdr:ext cx="534377" cy="259045"/>
    <xdr:sp macro="" textlink="">
      <xdr:nvSpPr>
        <xdr:cNvPr id="91" name="テキスト ボックス 90"/>
        <xdr:cNvSpPr txBox="1"/>
      </xdr:nvSpPr>
      <xdr:spPr>
        <a:xfrm>
          <a:off x="863111" y="625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12400</xdr:rowOff>
    </xdr:from>
    <xdr:to>
      <xdr:col>6</xdr:col>
      <xdr:colOff>511175</xdr:colOff>
      <xdr:row>58</xdr:row>
      <xdr:rowOff>54615</xdr:rowOff>
    </xdr:to>
    <xdr:cxnSp macro="">
      <xdr:nvCxnSpPr>
        <xdr:cNvPr id="121" name="直線コネクタ 120"/>
        <xdr:cNvCxnSpPr/>
      </xdr:nvCxnSpPr>
      <xdr:spPr>
        <a:xfrm flipV="1">
          <a:off x="3797300" y="9956500"/>
          <a:ext cx="8382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52093</xdr:rowOff>
    </xdr:from>
    <xdr:to>
      <xdr:col>5</xdr:col>
      <xdr:colOff>358775</xdr:colOff>
      <xdr:row>58</xdr:row>
      <xdr:rowOff>54615</xdr:rowOff>
    </xdr:to>
    <xdr:cxnSp macro="">
      <xdr:nvCxnSpPr>
        <xdr:cNvPr id="124" name="直線コネクタ 123"/>
        <xdr:cNvCxnSpPr/>
      </xdr:nvCxnSpPr>
      <xdr:spPr>
        <a:xfrm>
          <a:off x="2908300" y="9996193"/>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52093</xdr:rowOff>
    </xdr:from>
    <xdr:to>
      <xdr:col>4</xdr:col>
      <xdr:colOff>155575</xdr:colOff>
      <xdr:row>58</xdr:row>
      <xdr:rowOff>57952</xdr:rowOff>
    </xdr:to>
    <xdr:cxnSp macro="">
      <xdr:nvCxnSpPr>
        <xdr:cNvPr id="127" name="直線コネクタ 126"/>
        <xdr:cNvCxnSpPr/>
      </xdr:nvCxnSpPr>
      <xdr:spPr>
        <a:xfrm flipV="1">
          <a:off x="2019300" y="9996193"/>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57952</xdr:rowOff>
    </xdr:from>
    <xdr:to>
      <xdr:col>2</xdr:col>
      <xdr:colOff>638175</xdr:colOff>
      <xdr:row>58</xdr:row>
      <xdr:rowOff>71455</xdr:rowOff>
    </xdr:to>
    <xdr:cxnSp macro="">
      <xdr:nvCxnSpPr>
        <xdr:cNvPr id="130" name="直線コネクタ 129"/>
        <xdr:cNvCxnSpPr/>
      </xdr:nvCxnSpPr>
      <xdr:spPr>
        <a:xfrm flipV="1">
          <a:off x="1130300" y="10002052"/>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133050</xdr:rowOff>
    </xdr:from>
    <xdr:to>
      <xdr:col>6</xdr:col>
      <xdr:colOff>561975</xdr:colOff>
      <xdr:row>58</xdr:row>
      <xdr:rowOff>63200</xdr:rowOff>
    </xdr:to>
    <xdr:sp macro="" textlink="">
      <xdr:nvSpPr>
        <xdr:cNvPr id="140" name="円/楕円 139"/>
        <xdr:cNvSpPr/>
      </xdr:nvSpPr>
      <xdr:spPr>
        <a:xfrm>
          <a:off x="4584700" y="99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111477</xdr:rowOff>
    </xdr:from>
    <xdr:ext cx="534377" cy="259045"/>
    <xdr:sp macro="" textlink="">
      <xdr:nvSpPr>
        <xdr:cNvPr id="141" name="物件費該当値テキスト"/>
        <xdr:cNvSpPr txBox="1"/>
      </xdr:nvSpPr>
      <xdr:spPr>
        <a:xfrm>
          <a:off x="4686300" y="98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3815</xdr:rowOff>
    </xdr:from>
    <xdr:to>
      <xdr:col>5</xdr:col>
      <xdr:colOff>409575</xdr:colOff>
      <xdr:row>58</xdr:row>
      <xdr:rowOff>105415</xdr:rowOff>
    </xdr:to>
    <xdr:sp macro="" textlink="">
      <xdr:nvSpPr>
        <xdr:cNvPr id="142" name="円/楕円 141"/>
        <xdr:cNvSpPr/>
      </xdr:nvSpPr>
      <xdr:spPr>
        <a:xfrm>
          <a:off x="3746500" y="99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121942</xdr:rowOff>
    </xdr:from>
    <xdr:ext cx="534377" cy="259045"/>
    <xdr:sp macro="" textlink="">
      <xdr:nvSpPr>
        <xdr:cNvPr id="143" name="テキスト ボックス 142"/>
        <xdr:cNvSpPr txBox="1"/>
      </xdr:nvSpPr>
      <xdr:spPr>
        <a:xfrm>
          <a:off x="3530111" y="97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1293</xdr:rowOff>
    </xdr:from>
    <xdr:to>
      <xdr:col>4</xdr:col>
      <xdr:colOff>206375</xdr:colOff>
      <xdr:row>58</xdr:row>
      <xdr:rowOff>102893</xdr:rowOff>
    </xdr:to>
    <xdr:sp macro="" textlink="">
      <xdr:nvSpPr>
        <xdr:cNvPr id="144" name="円/楕円 143"/>
        <xdr:cNvSpPr/>
      </xdr:nvSpPr>
      <xdr:spPr>
        <a:xfrm>
          <a:off x="2857500" y="99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119420</xdr:rowOff>
    </xdr:from>
    <xdr:ext cx="534377" cy="259045"/>
    <xdr:sp macro="" textlink="">
      <xdr:nvSpPr>
        <xdr:cNvPr id="145" name="テキスト ボックス 144"/>
        <xdr:cNvSpPr txBox="1"/>
      </xdr:nvSpPr>
      <xdr:spPr>
        <a:xfrm>
          <a:off x="2641111" y="972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7152</xdr:rowOff>
    </xdr:from>
    <xdr:to>
      <xdr:col>3</xdr:col>
      <xdr:colOff>3175</xdr:colOff>
      <xdr:row>58</xdr:row>
      <xdr:rowOff>108752</xdr:rowOff>
    </xdr:to>
    <xdr:sp macro="" textlink="">
      <xdr:nvSpPr>
        <xdr:cNvPr id="146" name="円/楕円 145"/>
        <xdr:cNvSpPr/>
      </xdr:nvSpPr>
      <xdr:spPr>
        <a:xfrm>
          <a:off x="1968500" y="9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125279</xdr:rowOff>
    </xdr:from>
    <xdr:ext cx="534377" cy="259045"/>
    <xdr:sp macro="" textlink="">
      <xdr:nvSpPr>
        <xdr:cNvPr id="147" name="テキスト ボックス 146"/>
        <xdr:cNvSpPr txBox="1"/>
      </xdr:nvSpPr>
      <xdr:spPr>
        <a:xfrm>
          <a:off x="1752111" y="97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20655</xdr:rowOff>
    </xdr:from>
    <xdr:to>
      <xdr:col>1</xdr:col>
      <xdr:colOff>485775</xdr:colOff>
      <xdr:row>58</xdr:row>
      <xdr:rowOff>122255</xdr:rowOff>
    </xdr:to>
    <xdr:sp macro="" textlink="">
      <xdr:nvSpPr>
        <xdr:cNvPr id="148" name="円/楕円 147"/>
        <xdr:cNvSpPr/>
      </xdr:nvSpPr>
      <xdr:spPr>
        <a:xfrm>
          <a:off x="1079500" y="99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138782</xdr:rowOff>
    </xdr:from>
    <xdr:ext cx="534377" cy="259045"/>
    <xdr:sp macro="" textlink="">
      <xdr:nvSpPr>
        <xdr:cNvPr id="149" name="テキスト ボックス 148"/>
        <xdr:cNvSpPr txBox="1"/>
      </xdr:nvSpPr>
      <xdr:spPr>
        <a:xfrm>
          <a:off x="863111" y="97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62815</xdr:rowOff>
    </xdr:from>
    <xdr:to>
      <xdr:col>6</xdr:col>
      <xdr:colOff>511175</xdr:colOff>
      <xdr:row>78</xdr:row>
      <xdr:rowOff>149568</xdr:rowOff>
    </xdr:to>
    <xdr:cxnSp macro="">
      <xdr:nvCxnSpPr>
        <xdr:cNvPr id="178" name="直線コネクタ 177"/>
        <xdr:cNvCxnSpPr/>
      </xdr:nvCxnSpPr>
      <xdr:spPr>
        <a:xfrm>
          <a:off x="3797300" y="13435915"/>
          <a:ext cx="8382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62815</xdr:rowOff>
    </xdr:from>
    <xdr:to>
      <xdr:col>5</xdr:col>
      <xdr:colOff>358775</xdr:colOff>
      <xdr:row>78</xdr:row>
      <xdr:rowOff>114630</xdr:rowOff>
    </xdr:to>
    <xdr:cxnSp macro="">
      <xdr:nvCxnSpPr>
        <xdr:cNvPr id="181" name="直線コネクタ 180"/>
        <xdr:cNvCxnSpPr/>
      </xdr:nvCxnSpPr>
      <xdr:spPr>
        <a:xfrm flipV="1">
          <a:off x="2908300" y="13435915"/>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114630</xdr:rowOff>
    </xdr:from>
    <xdr:to>
      <xdr:col>4</xdr:col>
      <xdr:colOff>155575</xdr:colOff>
      <xdr:row>78</xdr:row>
      <xdr:rowOff>133986</xdr:rowOff>
    </xdr:to>
    <xdr:cxnSp macro="">
      <xdr:nvCxnSpPr>
        <xdr:cNvPr id="184" name="直線コネクタ 183"/>
        <xdr:cNvCxnSpPr/>
      </xdr:nvCxnSpPr>
      <xdr:spPr>
        <a:xfrm flipV="1">
          <a:off x="2019300" y="13487730"/>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104457</xdr:rowOff>
    </xdr:from>
    <xdr:to>
      <xdr:col>2</xdr:col>
      <xdr:colOff>638175</xdr:colOff>
      <xdr:row>78</xdr:row>
      <xdr:rowOff>133986</xdr:rowOff>
    </xdr:to>
    <xdr:cxnSp macro="">
      <xdr:nvCxnSpPr>
        <xdr:cNvPr id="187" name="直線コネクタ 186"/>
        <xdr:cNvCxnSpPr/>
      </xdr:nvCxnSpPr>
      <xdr:spPr>
        <a:xfrm>
          <a:off x="1130300" y="13477557"/>
          <a:ext cx="889000" cy="2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98768</xdr:rowOff>
    </xdr:from>
    <xdr:to>
      <xdr:col>6</xdr:col>
      <xdr:colOff>561975</xdr:colOff>
      <xdr:row>79</xdr:row>
      <xdr:rowOff>28918</xdr:rowOff>
    </xdr:to>
    <xdr:sp macro="" textlink="">
      <xdr:nvSpPr>
        <xdr:cNvPr id="197" name="円/楕円 196"/>
        <xdr:cNvSpPr/>
      </xdr:nvSpPr>
      <xdr:spPr>
        <a:xfrm>
          <a:off x="45847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13695</xdr:rowOff>
    </xdr:from>
    <xdr:ext cx="469744" cy="259045"/>
    <xdr:sp macro="" textlink="">
      <xdr:nvSpPr>
        <xdr:cNvPr id="198" name="維持補修費該当値テキスト"/>
        <xdr:cNvSpPr txBox="1"/>
      </xdr:nvSpPr>
      <xdr:spPr>
        <a:xfrm>
          <a:off x="4686300" y="1338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12015</xdr:rowOff>
    </xdr:from>
    <xdr:to>
      <xdr:col>5</xdr:col>
      <xdr:colOff>409575</xdr:colOff>
      <xdr:row>78</xdr:row>
      <xdr:rowOff>113615</xdr:rowOff>
    </xdr:to>
    <xdr:sp macro="" textlink="">
      <xdr:nvSpPr>
        <xdr:cNvPr id="199" name="円/楕円 198"/>
        <xdr:cNvSpPr/>
      </xdr:nvSpPr>
      <xdr:spPr>
        <a:xfrm>
          <a:off x="3746500" y="133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104742</xdr:rowOff>
    </xdr:from>
    <xdr:ext cx="469744" cy="259045"/>
    <xdr:sp macro="" textlink="">
      <xdr:nvSpPr>
        <xdr:cNvPr id="200" name="テキスト ボックス 199"/>
        <xdr:cNvSpPr txBox="1"/>
      </xdr:nvSpPr>
      <xdr:spPr>
        <a:xfrm>
          <a:off x="3562427" y="1347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63830</xdr:rowOff>
    </xdr:from>
    <xdr:to>
      <xdr:col>4</xdr:col>
      <xdr:colOff>206375</xdr:colOff>
      <xdr:row>78</xdr:row>
      <xdr:rowOff>165430</xdr:rowOff>
    </xdr:to>
    <xdr:sp macro="" textlink="">
      <xdr:nvSpPr>
        <xdr:cNvPr id="201" name="円/楕円 200"/>
        <xdr:cNvSpPr/>
      </xdr:nvSpPr>
      <xdr:spPr>
        <a:xfrm>
          <a:off x="2857500" y="134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156557</xdr:rowOff>
    </xdr:from>
    <xdr:ext cx="469744" cy="259045"/>
    <xdr:sp macro="" textlink="">
      <xdr:nvSpPr>
        <xdr:cNvPr id="202" name="テキスト ボックス 201"/>
        <xdr:cNvSpPr txBox="1"/>
      </xdr:nvSpPr>
      <xdr:spPr>
        <a:xfrm>
          <a:off x="2673427" y="1352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83186</xdr:rowOff>
    </xdr:from>
    <xdr:to>
      <xdr:col>3</xdr:col>
      <xdr:colOff>3175</xdr:colOff>
      <xdr:row>79</xdr:row>
      <xdr:rowOff>13336</xdr:rowOff>
    </xdr:to>
    <xdr:sp macro="" textlink="">
      <xdr:nvSpPr>
        <xdr:cNvPr id="203" name="円/楕円 202"/>
        <xdr:cNvSpPr/>
      </xdr:nvSpPr>
      <xdr:spPr>
        <a:xfrm>
          <a:off x="1968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4463</xdr:rowOff>
    </xdr:from>
    <xdr:ext cx="469744" cy="259045"/>
    <xdr:sp macro="" textlink="">
      <xdr:nvSpPr>
        <xdr:cNvPr id="204" name="テキスト ボックス 203"/>
        <xdr:cNvSpPr txBox="1"/>
      </xdr:nvSpPr>
      <xdr:spPr>
        <a:xfrm>
          <a:off x="1784427" y="135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53657</xdr:rowOff>
    </xdr:from>
    <xdr:to>
      <xdr:col>1</xdr:col>
      <xdr:colOff>485775</xdr:colOff>
      <xdr:row>78</xdr:row>
      <xdr:rowOff>155257</xdr:rowOff>
    </xdr:to>
    <xdr:sp macro="" textlink="">
      <xdr:nvSpPr>
        <xdr:cNvPr id="205" name="円/楕円 204"/>
        <xdr:cNvSpPr/>
      </xdr:nvSpPr>
      <xdr:spPr>
        <a:xfrm>
          <a:off x="1079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146384</xdr:rowOff>
    </xdr:from>
    <xdr:ext cx="469744" cy="259045"/>
    <xdr:sp macro="" textlink="">
      <xdr:nvSpPr>
        <xdr:cNvPr id="206" name="テキスト ボックス 205"/>
        <xdr:cNvSpPr txBox="1"/>
      </xdr:nvSpPr>
      <xdr:spPr>
        <a:xfrm>
          <a:off x="895427"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37875</xdr:rowOff>
    </xdr:from>
    <xdr:to>
      <xdr:col>6</xdr:col>
      <xdr:colOff>511175</xdr:colOff>
      <xdr:row>96</xdr:row>
      <xdr:rowOff>121690</xdr:rowOff>
    </xdr:to>
    <xdr:cxnSp macro="">
      <xdr:nvCxnSpPr>
        <xdr:cNvPr id="238" name="直線コネクタ 237"/>
        <xdr:cNvCxnSpPr/>
      </xdr:nvCxnSpPr>
      <xdr:spPr>
        <a:xfrm flipV="1">
          <a:off x="3797300" y="16497075"/>
          <a:ext cx="838200" cy="8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121690</xdr:rowOff>
    </xdr:from>
    <xdr:to>
      <xdr:col>5</xdr:col>
      <xdr:colOff>358775</xdr:colOff>
      <xdr:row>96</xdr:row>
      <xdr:rowOff>136990</xdr:rowOff>
    </xdr:to>
    <xdr:cxnSp macro="">
      <xdr:nvCxnSpPr>
        <xdr:cNvPr id="241" name="直線コネクタ 240"/>
        <xdr:cNvCxnSpPr/>
      </xdr:nvCxnSpPr>
      <xdr:spPr>
        <a:xfrm flipV="1">
          <a:off x="2908300" y="16580890"/>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136990</xdr:rowOff>
    </xdr:from>
    <xdr:to>
      <xdr:col>4</xdr:col>
      <xdr:colOff>155575</xdr:colOff>
      <xdr:row>96</xdr:row>
      <xdr:rowOff>157074</xdr:rowOff>
    </xdr:to>
    <xdr:cxnSp macro="">
      <xdr:nvCxnSpPr>
        <xdr:cNvPr id="244" name="直線コネクタ 243"/>
        <xdr:cNvCxnSpPr/>
      </xdr:nvCxnSpPr>
      <xdr:spPr>
        <a:xfrm flipV="1">
          <a:off x="2019300" y="16596190"/>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157074</xdr:rowOff>
    </xdr:from>
    <xdr:to>
      <xdr:col>2</xdr:col>
      <xdr:colOff>638175</xdr:colOff>
      <xdr:row>97</xdr:row>
      <xdr:rowOff>38626</xdr:rowOff>
    </xdr:to>
    <xdr:cxnSp macro="">
      <xdr:nvCxnSpPr>
        <xdr:cNvPr id="247" name="直線コネクタ 246"/>
        <xdr:cNvCxnSpPr/>
      </xdr:nvCxnSpPr>
      <xdr:spPr>
        <a:xfrm flipV="1">
          <a:off x="1130300" y="16616274"/>
          <a:ext cx="8890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158525</xdr:rowOff>
    </xdr:from>
    <xdr:to>
      <xdr:col>6</xdr:col>
      <xdr:colOff>561975</xdr:colOff>
      <xdr:row>96</xdr:row>
      <xdr:rowOff>88675</xdr:rowOff>
    </xdr:to>
    <xdr:sp macro="" textlink="">
      <xdr:nvSpPr>
        <xdr:cNvPr id="257" name="円/楕円 256"/>
        <xdr:cNvSpPr/>
      </xdr:nvSpPr>
      <xdr:spPr>
        <a:xfrm>
          <a:off x="4584700" y="164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136952</xdr:rowOff>
    </xdr:from>
    <xdr:ext cx="534377" cy="259045"/>
    <xdr:sp macro="" textlink="">
      <xdr:nvSpPr>
        <xdr:cNvPr id="258" name="扶助費該当値テキスト"/>
        <xdr:cNvSpPr txBox="1"/>
      </xdr:nvSpPr>
      <xdr:spPr>
        <a:xfrm>
          <a:off x="4686300" y="16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70890</xdr:rowOff>
    </xdr:from>
    <xdr:to>
      <xdr:col>5</xdr:col>
      <xdr:colOff>409575</xdr:colOff>
      <xdr:row>97</xdr:row>
      <xdr:rowOff>1040</xdr:rowOff>
    </xdr:to>
    <xdr:sp macro="" textlink="">
      <xdr:nvSpPr>
        <xdr:cNvPr id="259" name="円/楕円 258"/>
        <xdr:cNvSpPr/>
      </xdr:nvSpPr>
      <xdr:spPr>
        <a:xfrm>
          <a:off x="3746500" y="165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163617</xdr:rowOff>
    </xdr:from>
    <xdr:ext cx="534377" cy="259045"/>
    <xdr:sp macro="" textlink="">
      <xdr:nvSpPr>
        <xdr:cNvPr id="260" name="テキスト ボックス 259"/>
        <xdr:cNvSpPr txBox="1"/>
      </xdr:nvSpPr>
      <xdr:spPr>
        <a:xfrm>
          <a:off x="3530111" y="166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86190</xdr:rowOff>
    </xdr:from>
    <xdr:to>
      <xdr:col>4</xdr:col>
      <xdr:colOff>206375</xdr:colOff>
      <xdr:row>97</xdr:row>
      <xdr:rowOff>16340</xdr:rowOff>
    </xdr:to>
    <xdr:sp macro="" textlink="">
      <xdr:nvSpPr>
        <xdr:cNvPr id="261" name="円/楕円 260"/>
        <xdr:cNvSpPr/>
      </xdr:nvSpPr>
      <xdr:spPr>
        <a:xfrm>
          <a:off x="2857500" y="165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7467</xdr:rowOff>
    </xdr:from>
    <xdr:ext cx="534377" cy="259045"/>
    <xdr:sp macro="" textlink="">
      <xdr:nvSpPr>
        <xdr:cNvPr id="262" name="テキスト ボックス 261"/>
        <xdr:cNvSpPr txBox="1"/>
      </xdr:nvSpPr>
      <xdr:spPr>
        <a:xfrm>
          <a:off x="2641111" y="166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106274</xdr:rowOff>
    </xdr:from>
    <xdr:to>
      <xdr:col>3</xdr:col>
      <xdr:colOff>3175</xdr:colOff>
      <xdr:row>97</xdr:row>
      <xdr:rowOff>36424</xdr:rowOff>
    </xdr:to>
    <xdr:sp macro="" textlink="">
      <xdr:nvSpPr>
        <xdr:cNvPr id="263" name="円/楕円 262"/>
        <xdr:cNvSpPr/>
      </xdr:nvSpPr>
      <xdr:spPr>
        <a:xfrm>
          <a:off x="1968500" y="165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27551</xdr:rowOff>
    </xdr:from>
    <xdr:ext cx="534377" cy="259045"/>
    <xdr:sp macro="" textlink="">
      <xdr:nvSpPr>
        <xdr:cNvPr id="264" name="テキスト ボックス 263"/>
        <xdr:cNvSpPr txBox="1"/>
      </xdr:nvSpPr>
      <xdr:spPr>
        <a:xfrm>
          <a:off x="1752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159276</xdr:rowOff>
    </xdr:from>
    <xdr:to>
      <xdr:col>1</xdr:col>
      <xdr:colOff>485775</xdr:colOff>
      <xdr:row>97</xdr:row>
      <xdr:rowOff>89426</xdr:rowOff>
    </xdr:to>
    <xdr:sp macro="" textlink="">
      <xdr:nvSpPr>
        <xdr:cNvPr id="265" name="円/楕円 264"/>
        <xdr:cNvSpPr/>
      </xdr:nvSpPr>
      <xdr:spPr>
        <a:xfrm>
          <a:off x="1079500" y="1661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80553</xdr:rowOff>
    </xdr:from>
    <xdr:ext cx="534377" cy="259045"/>
    <xdr:sp macro="" textlink="">
      <xdr:nvSpPr>
        <xdr:cNvPr id="266" name="テキスト ボックス 265"/>
        <xdr:cNvSpPr txBox="1"/>
      </xdr:nvSpPr>
      <xdr:spPr>
        <a:xfrm>
          <a:off x="863111" y="1671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170746</xdr:rowOff>
    </xdr:from>
    <xdr:to>
      <xdr:col>15</xdr:col>
      <xdr:colOff>180975</xdr:colOff>
      <xdr:row>35</xdr:row>
      <xdr:rowOff>57665</xdr:rowOff>
    </xdr:to>
    <xdr:cxnSp macro="">
      <xdr:nvCxnSpPr>
        <xdr:cNvPr id="297" name="直線コネクタ 296"/>
        <xdr:cNvCxnSpPr/>
      </xdr:nvCxnSpPr>
      <xdr:spPr>
        <a:xfrm flipV="1">
          <a:off x="9639300" y="6000046"/>
          <a:ext cx="8382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57665</xdr:rowOff>
    </xdr:from>
    <xdr:to>
      <xdr:col>14</xdr:col>
      <xdr:colOff>28575</xdr:colOff>
      <xdr:row>35</xdr:row>
      <xdr:rowOff>144130</xdr:rowOff>
    </xdr:to>
    <xdr:cxnSp macro="">
      <xdr:nvCxnSpPr>
        <xdr:cNvPr id="300" name="直線コネクタ 299"/>
        <xdr:cNvCxnSpPr/>
      </xdr:nvCxnSpPr>
      <xdr:spPr>
        <a:xfrm flipV="1">
          <a:off x="8750300" y="6058415"/>
          <a:ext cx="889000" cy="8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144130</xdr:rowOff>
    </xdr:from>
    <xdr:to>
      <xdr:col>12</xdr:col>
      <xdr:colOff>511175</xdr:colOff>
      <xdr:row>36</xdr:row>
      <xdr:rowOff>12316</xdr:rowOff>
    </xdr:to>
    <xdr:cxnSp macro="">
      <xdr:nvCxnSpPr>
        <xdr:cNvPr id="303" name="直線コネクタ 302"/>
        <xdr:cNvCxnSpPr/>
      </xdr:nvCxnSpPr>
      <xdr:spPr>
        <a:xfrm flipV="1">
          <a:off x="7861300" y="6144880"/>
          <a:ext cx="889000" cy="3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12316</xdr:rowOff>
    </xdr:from>
    <xdr:to>
      <xdr:col>11</xdr:col>
      <xdr:colOff>307975</xdr:colOff>
      <xdr:row>36</xdr:row>
      <xdr:rowOff>65372</xdr:rowOff>
    </xdr:to>
    <xdr:cxnSp macro="">
      <xdr:nvCxnSpPr>
        <xdr:cNvPr id="306" name="直線コネクタ 305"/>
        <xdr:cNvCxnSpPr/>
      </xdr:nvCxnSpPr>
      <xdr:spPr>
        <a:xfrm flipV="1">
          <a:off x="6972300" y="6184516"/>
          <a:ext cx="889000" cy="5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119946</xdr:rowOff>
    </xdr:from>
    <xdr:to>
      <xdr:col>15</xdr:col>
      <xdr:colOff>231775</xdr:colOff>
      <xdr:row>35</xdr:row>
      <xdr:rowOff>50096</xdr:rowOff>
    </xdr:to>
    <xdr:sp macro="" textlink="">
      <xdr:nvSpPr>
        <xdr:cNvPr id="316" name="円/楕円 315"/>
        <xdr:cNvSpPr/>
      </xdr:nvSpPr>
      <xdr:spPr>
        <a:xfrm>
          <a:off x="10426700" y="59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142823</xdr:rowOff>
    </xdr:from>
    <xdr:ext cx="534377" cy="259045"/>
    <xdr:sp macro="" textlink="">
      <xdr:nvSpPr>
        <xdr:cNvPr id="317" name="補助費等該当値テキスト"/>
        <xdr:cNvSpPr txBox="1"/>
      </xdr:nvSpPr>
      <xdr:spPr>
        <a:xfrm>
          <a:off x="10528300" y="58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72,148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6865</xdr:rowOff>
    </xdr:from>
    <xdr:to>
      <xdr:col>14</xdr:col>
      <xdr:colOff>79375</xdr:colOff>
      <xdr:row>35</xdr:row>
      <xdr:rowOff>108465</xdr:rowOff>
    </xdr:to>
    <xdr:sp macro="" textlink="">
      <xdr:nvSpPr>
        <xdr:cNvPr id="318" name="円/楕円 317"/>
        <xdr:cNvSpPr/>
      </xdr:nvSpPr>
      <xdr:spPr>
        <a:xfrm>
          <a:off x="9588500" y="60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124992</xdr:rowOff>
    </xdr:from>
    <xdr:ext cx="534377" cy="259045"/>
    <xdr:sp macro="" textlink="">
      <xdr:nvSpPr>
        <xdr:cNvPr id="319" name="テキスト ボックス 318"/>
        <xdr:cNvSpPr txBox="1"/>
      </xdr:nvSpPr>
      <xdr:spPr>
        <a:xfrm>
          <a:off x="9372111" y="578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93330</xdr:rowOff>
    </xdr:from>
    <xdr:to>
      <xdr:col>12</xdr:col>
      <xdr:colOff>561975</xdr:colOff>
      <xdr:row>36</xdr:row>
      <xdr:rowOff>23480</xdr:rowOff>
    </xdr:to>
    <xdr:sp macro="" textlink="">
      <xdr:nvSpPr>
        <xdr:cNvPr id="320" name="円/楕円 319"/>
        <xdr:cNvSpPr/>
      </xdr:nvSpPr>
      <xdr:spPr>
        <a:xfrm>
          <a:off x="8699500" y="60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14607</xdr:rowOff>
    </xdr:from>
    <xdr:ext cx="534377" cy="259045"/>
    <xdr:sp macro="" textlink="">
      <xdr:nvSpPr>
        <xdr:cNvPr id="321" name="テキスト ボックス 320"/>
        <xdr:cNvSpPr txBox="1"/>
      </xdr:nvSpPr>
      <xdr:spPr>
        <a:xfrm>
          <a:off x="8483111" y="61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132966</xdr:rowOff>
    </xdr:from>
    <xdr:to>
      <xdr:col>11</xdr:col>
      <xdr:colOff>358775</xdr:colOff>
      <xdr:row>36</xdr:row>
      <xdr:rowOff>63116</xdr:rowOff>
    </xdr:to>
    <xdr:sp macro="" textlink="">
      <xdr:nvSpPr>
        <xdr:cNvPr id="322" name="円/楕円 321"/>
        <xdr:cNvSpPr/>
      </xdr:nvSpPr>
      <xdr:spPr>
        <a:xfrm>
          <a:off x="7810500" y="61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54243</xdr:rowOff>
    </xdr:from>
    <xdr:ext cx="534377" cy="259045"/>
    <xdr:sp macro="" textlink="">
      <xdr:nvSpPr>
        <xdr:cNvPr id="323" name="テキスト ボックス 322"/>
        <xdr:cNvSpPr txBox="1"/>
      </xdr:nvSpPr>
      <xdr:spPr>
        <a:xfrm>
          <a:off x="7594111" y="62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14572</xdr:rowOff>
    </xdr:from>
    <xdr:to>
      <xdr:col>10</xdr:col>
      <xdr:colOff>155575</xdr:colOff>
      <xdr:row>36</xdr:row>
      <xdr:rowOff>116172</xdr:rowOff>
    </xdr:to>
    <xdr:sp macro="" textlink="">
      <xdr:nvSpPr>
        <xdr:cNvPr id="324" name="円/楕円 323"/>
        <xdr:cNvSpPr/>
      </xdr:nvSpPr>
      <xdr:spPr>
        <a:xfrm>
          <a:off x="6921500" y="61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107299</xdr:rowOff>
    </xdr:from>
    <xdr:ext cx="534377" cy="259045"/>
    <xdr:sp macro="" textlink="">
      <xdr:nvSpPr>
        <xdr:cNvPr id="325" name="テキスト ボックス 324"/>
        <xdr:cNvSpPr txBox="1"/>
      </xdr:nvSpPr>
      <xdr:spPr>
        <a:xfrm>
          <a:off x="6705111" y="62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15713</xdr:rowOff>
    </xdr:from>
    <xdr:to>
      <xdr:col>15</xdr:col>
      <xdr:colOff>180975</xdr:colOff>
      <xdr:row>57</xdr:row>
      <xdr:rowOff>37030</xdr:rowOff>
    </xdr:to>
    <xdr:cxnSp macro="">
      <xdr:nvCxnSpPr>
        <xdr:cNvPr id="350" name="直線コネクタ 349"/>
        <xdr:cNvCxnSpPr/>
      </xdr:nvCxnSpPr>
      <xdr:spPr>
        <a:xfrm>
          <a:off x="9639300" y="9788363"/>
          <a:ext cx="8382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15713</xdr:rowOff>
    </xdr:from>
    <xdr:to>
      <xdr:col>14</xdr:col>
      <xdr:colOff>28575</xdr:colOff>
      <xdr:row>57</xdr:row>
      <xdr:rowOff>23297</xdr:rowOff>
    </xdr:to>
    <xdr:cxnSp macro="">
      <xdr:nvCxnSpPr>
        <xdr:cNvPr id="353" name="直線コネクタ 352"/>
        <xdr:cNvCxnSpPr/>
      </xdr:nvCxnSpPr>
      <xdr:spPr>
        <a:xfrm flipV="1">
          <a:off x="8750300" y="9788363"/>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67548</xdr:rowOff>
    </xdr:from>
    <xdr:to>
      <xdr:col>12</xdr:col>
      <xdr:colOff>511175</xdr:colOff>
      <xdr:row>57</xdr:row>
      <xdr:rowOff>23297</xdr:rowOff>
    </xdr:to>
    <xdr:cxnSp macro="">
      <xdr:nvCxnSpPr>
        <xdr:cNvPr id="356" name="直線コネクタ 355"/>
        <xdr:cNvCxnSpPr/>
      </xdr:nvCxnSpPr>
      <xdr:spPr>
        <a:xfrm>
          <a:off x="7861300" y="9668748"/>
          <a:ext cx="889000" cy="1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67463</xdr:rowOff>
    </xdr:from>
    <xdr:to>
      <xdr:col>11</xdr:col>
      <xdr:colOff>307975</xdr:colOff>
      <xdr:row>56</xdr:row>
      <xdr:rowOff>67548</xdr:rowOff>
    </xdr:to>
    <xdr:cxnSp macro="">
      <xdr:nvCxnSpPr>
        <xdr:cNvPr id="359" name="直線コネクタ 358"/>
        <xdr:cNvCxnSpPr/>
      </xdr:nvCxnSpPr>
      <xdr:spPr>
        <a:xfrm>
          <a:off x="6972300" y="9668663"/>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157680</xdr:rowOff>
    </xdr:from>
    <xdr:to>
      <xdr:col>15</xdr:col>
      <xdr:colOff>231775</xdr:colOff>
      <xdr:row>57</xdr:row>
      <xdr:rowOff>87830</xdr:rowOff>
    </xdr:to>
    <xdr:sp macro="" textlink="">
      <xdr:nvSpPr>
        <xdr:cNvPr id="369" name="円/楕円 368"/>
        <xdr:cNvSpPr/>
      </xdr:nvSpPr>
      <xdr:spPr>
        <a:xfrm>
          <a:off x="10426700" y="97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72607</xdr:rowOff>
    </xdr:from>
    <xdr:ext cx="534377" cy="259045"/>
    <xdr:sp macro="" textlink="">
      <xdr:nvSpPr>
        <xdr:cNvPr id="370" name="普通建設事業費該当値テキスト"/>
        <xdr:cNvSpPr txBox="1"/>
      </xdr:nvSpPr>
      <xdr:spPr>
        <a:xfrm>
          <a:off x="10528300" y="967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136363</xdr:rowOff>
    </xdr:from>
    <xdr:to>
      <xdr:col>14</xdr:col>
      <xdr:colOff>79375</xdr:colOff>
      <xdr:row>57</xdr:row>
      <xdr:rowOff>66513</xdr:rowOff>
    </xdr:to>
    <xdr:sp macro="" textlink="">
      <xdr:nvSpPr>
        <xdr:cNvPr id="371" name="円/楕円 370"/>
        <xdr:cNvSpPr/>
      </xdr:nvSpPr>
      <xdr:spPr>
        <a:xfrm>
          <a:off x="9588500" y="97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57640</xdr:rowOff>
    </xdr:from>
    <xdr:ext cx="534377" cy="259045"/>
    <xdr:sp macro="" textlink="">
      <xdr:nvSpPr>
        <xdr:cNvPr id="372" name="テキスト ボックス 371"/>
        <xdr:cNvSpPr txBox="1"/>
      </xdr:nvSpPr>
      <xdr:spPr>
        <a:xfrm>
          <a:off x="9372111" y="983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143947</xdr:rowOff>
    </xdr:from>
    <xdr:to>
      <xdr:col>12</xdr:col>
      <xdr:colOff>561975</xdr:colOff>
      <xdr:row>57</xdr:row>
      <xdr:rowOff>74097</xdr:rowOff>
    </xdr:to>
    <xdr:sp macro="" textlink="">
      <xdr:nvSpPr>
        <xdr:cNvPr id="373" name="円/楕円 372"/>
        <xdr:cNvSpPr/>
      </xdr:nvSpPr>
      <xdr:spPr>
        <a:xfrm>
          <a:off x="8699500" y="974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65224</xdr:rowOff>
    </xdr:from>
    <xdr:ext cx="534377" cy="259045"/>
    <xdr:sp macro="" textlink="">
      <xdr:nvSpPr>
        <xdr:cNvPr id="374" name="テキスト ボックス 373"/>
        <xdr:cNvSpPr txBox="1"/>
      </xdr:nvSpPr>
      <xdr:spPr>
        <a:xfrm>
          <a:off x="8483111" y="983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16748</xdr:rowOff>
    </xdr:from>
    <xdr:to>
      <xdr:col>11</xdr:col>
      <xdr:colOff>358775</xdr:colOff>
      <xdr:row>56</xdr:row>
      <xdr:rowOff>118348</xdr:rowOff>
    </xdr:to>
    <xdr:sp macro="" textlink="">
      <xdr:nvSpPr>
        <xdr:cNvPr id="375" name="円/楕円 374"/>
        <xdr:cNvSpPr/>
      </xdr:nvSpPr>
      <xdr:spPr>
        <a:xfrm>
          <a:off x="7810500" y="96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109475</xdr:rowOff>
    </xdr:from>
    <xdr:ext cx="534377" cy="259045"/>
    <xdr:sp macro="" textlink="">
      <xdr:nvSpPr>
        <xdr:cNvPr id="376" name="テキスト ボックス 375"/>
        <xdr:cNvSpPr txBox="1"/>
      </xdr:nvSpPr>
      <xdr:spPr>
        <a:xfrm>
          <a:off x="7594111" y="97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16663</xdr:rowOff>
    </xdr:from>
    <xdr:to>
      <xdr:col>10</xdr:col>
      <xdr:colOff>155575</xdr:colOff>
      <xdr:row>56</xdr:row>
      <xdr:rowOff>118263</xdr:rowOff>
    </xdr:to>
    <xdr:sp macro="" textlink="">
      <xdr:nvSpPr>
        <xdr:cNvPr id="377" name="円/楕円 376"/>
        <xdr:cNvSpPr/>
      </xdr:nvSpPr>
      <xdr:spPr>
        <a:xfrm>
          <a:off x="6921500" y="96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109390</xdr:rowOff>
    </xdr:from>
    <xdr:ext cx="534377" cy="259045"/>
    <xdr:sp macro="" textlink="">
      <xdr:nvSpPr>
        <xdr:cNvPr id="378" name="テキスト ボックス 377"/>
        <xdr:cNvSpPr txBox="1"/>
      </xdr:nvSpPr>
      <xdr:spPr>
        <a:xfrm>
          <a:off x="6705111" y="97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57355</xdr:rowOff>
    </xdr:from>
    <xdr:to>
      <xdr:col>15</xdr:col>
      <xdr:colOff>180975</xdr:colOff>
      <xdr:row>79</xdr:row>
      <xdr:rowOff>41990</xdr:rowOff>
    </xdr:to>
    <xdr:cxnSp macro="">
      <xdr:nvCxnSpPr>
        <xdr:cNvPr id="409" name="直線コネクタ 408"/>
        <xdr:cNvCxnSpPr/>
      </xdr:nvCxnSpPr>
      <xdr:spPr>
        <a:xfrm flipV="1">
          <a:off x="9639300" y="13430455"/>
          <a:ext cx="838200" cy="15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40635</xdr:rowOff>
    </xdr:from>
    <xdr:to>
      <xdr:col>14</xdr:col>
      <xdr:colOff>28575</xdr:colOff>
      <xdr:row>79</xdr:row>
      <xdr:rowOff>41990</xdr:rowOff>
    </xdr:to>
    <xdr:cxnSp macro="">
      <xdr:nvCxnSpPr>
        <xdr:cNvPr id="412" name="直線コネクタ 411"/>
        <xdr:cNvCxnSpPr/>
      </xdr:nvCxnSpPr>
      <xdr:spPr>
        <a:xfrm>
          <a:off x="8750300" y="13413735"/>
          <a:ext cx="889000" cy="17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6555</xdr:rowOff>
    </xdr:from>
    <xdr:to>
      <xdr:col>15</xdr:col>
      <xdr:colOff>231775</xdr:colOff>
      <xdr:row>78</xdr:row>
      <xdr:rowOff>108155</xdr:rowOff>
    </xdr:to>
    <xdr:sp macro="" textlink="">
      <xdr:nvSpPr>
        <xdr:cNvPr id="422" name="円/楕円 421"/>
        <xdr:cNvSpPr/>
      </xdr:nvSpPr>
      <xdr:spPr>
        <a:xfrm>
          <a:off x="10426700" y="133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156432</xdr:rowOff>
    </xdr:from>
    <xdr:ext cx="534377" cy="259045"/>
    <xdr:sp macro="" textlink="">
      <xdr:nvSpPr>
        <xdr:cNvPr id="423" name="普通建設事業費 （ うち新規整備　）該当値テキスト"/>
        <xdr:cNvSpPr txBox="1"/>
      </xdr:nvSpPr>
      <xdr:spPr>
        <a:xfrm>
          <a:off x="10528300" y="133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162640</xdr:rowOff>
    </xdr:from>
    <xdr:to>
      <xdr:col>14</xdr:col>
      <xdr:colOff>79375</xdr:colOff>
      <xdr:row>79</xdr:row>
      <xdr:rowOff>92790</xdr:rowOff>
    </xdr:to>
    <xdr:sp macro="" textlink="">
      <xdr:nvSpPr>
        <xdr:cNvPr id="424" name="円/楕円 423"/>
        <xdr:cNvSpPr/>
      </xdr:nvSpPr>
      <xdr:spPr>
        <a:xfrm>
          <a:off x="9588500" y="13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83917</xdr:rowOff>
    </xdr:from>
    <xdr:ext cx="469744" cy="259045"/>
    <xdr:sp macro="" textlink="">
      <xdr:nvSpPr>
        <xdr:cNvPr id="425" name="テキスト ボックス 424"/>
        <xdr:cNvSpPr txBox="1"/>
      </xdr:nvSpPr>
      <xdr:spPr>
        <a:xfrm>
          <a:off x="9404427" y="136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161285</xdr:rowOff>
    </xdr:from>
    <xdr:to>
      <xdr:col>12</xdr:col>
      <xdr:colOff>561975</xdr:colOff>
      <xdr:row>78</xdr:row>
      <xdr:rowOff>91435</xdr:rowOff>
    </xdr:to>
    <xdr:sp macro="" textlink="">
      <xdr:nvSpPr>
        <xdr:cNvPr id="426" name="円/楕円 425"/>
        <xdr:cNvSpPr/>
      </xdr:nvSpPr>
      <xdr:spPr>
        <a:xfrm>
          <a:off x="8699500" y="13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82562</xdr:rowOff>
    </xdr:from>
    <xdr:ext cx="534377" cy="259045"/>
    <xdr:sp macro="" textlink="">
      <xdr:nvSpPr>
        <xdr:cNvPr id="427" name="テキスト ボックス 426"/>
        <xdr:cNvSpPr txBox="1"/>
      </xdr:nvSpPr>
      <xdr:spPr>
        <a:xfrm>
          <a:off x="8483111" y="134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132054</xdr:rowOff>
    </xdr:from>
    <xdr:to>
      <xdr:col>15</xdr:col>
      <xdr:colOff>180975</xdr:colOff>
      <xdr:row>98</xdr:row>
      <xdr:rowOff>62840</xdr:rowOff>
    </xdr:to>
    <xdr:cxnSp macro="">
      <xdr:nvCxnSpPr>
        <xdr:cNvPr id="456" name="直線コネクタ 455"/>
        <xdr:cNvCxnSpPr/>
      </xdr:nvCxnSpPr>
      <xdr:spPr>
        <a:xfrm>
          <a:off x="9639300" y="16762704"/>
          <a:ext cx="838200" cy="10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132054</xdr:rowOff>
    </xdr:from>
    <xdr:to>
      <xdr:col>14</xdr:col>
      <xdr:colOff>28575</xdr:colOff>
      <xdr:row>98</xdr:row>
      <xdr:rowOff>15836</xdr:rowOff>
    </xdr:to>
    <xdr:cxnSp macro="">
      <xdr:nvCxnSpPr>
        <xdr:cNvPr id="459" name="直線コネクタ 458"/>
        <xdr:cNvCxnSpPr/>
      </xdr:nvCxnSpPr>
      <xdr:spPr>
        <a:xfrm flipV="1">
          <a:off x="8750300" y="16762704"/>
          <a:ext cx="889000" cy="5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12040</xdr:rowOff>
    </xdr:from>
    <xdr:to>
      <xdr:col>15</xdr:col>
      <xdr:colOff>231775</xdr:colOff>
      <xdr:row>98</xdr:row>
      <xdr:rowOff>113640</xdr:rowOff>
    </xdr:to>
    <xdr:sp macro="" textlink="">
      <xdr:nvSpPr>
        <xdr:cNvPr id="469" name="円/楕円 468"/>
        <xdr:cNvSpPr/>
      </xdr:nvSpPr>
      <xdr:spPr>
        <a:xfrm>
          <a:off x="10426700" y="168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98417</xdr:rowOff>
    </xdr:from>
    <xdr:ext cx="534377" cy="259045"/>
    <xdr:sp macro="" textlink="">
      <xdr:nvSpPr>
        <xdr:cNvPr id="470" name="普通建設事業費 （ うち更新整備　）該当値テキスト"/>
        <xdr:cNvSpPr txBox="1"/>
      </xdr:nvSpPr>
      <xdr:spPr>
        <a:xfrm>
          <a:off x="10528300" y="1672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81254</xdr:rowOff>
    </xdr:from>
    <xdr:to>
      <xdr:col>14</xdr:col>
      <xdr:colOff>79375</xdr:colOff>
      <xdr:row>98</xdr:row>
      <xdr:rowOff>11404</xdr:rowOff>
    </xdr:to>
    <xdr:sp macro="" textlink="">
      <xdr:nvSpPr>
        <xdr:cNvPr id="471" name="円/楕円 470"/>
        <xdr:cNvSpPr/>
      </xdr:nvSpPr>
      <xdr:spPr>
        <a:xfrm>
          <a:off x="9588500" y="167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2531</xdr:rowOff>
    </xdr:from>
    <xdr:ext cx="534377" cy="259045"/>
    <xdr:sp macro="" textlink="">
      <xdr:nvSpPr>
        <xdr:cNvPr id="472" name="テキスト ボックス 471"/>
        <xdr:cNvSpPr txBox="1"/>
      </xdr:nvSpPr>
      <xdr:spPr>
        <a:xfrm>
          <a:off x="9372111" y="168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136486</xdr:rowOff>
    </xdr:from>
    <xdr:to>
      <xdr:col>12</xdr:col>
      <xdr:colOff>561975</xdr:colOff>
      <xdr:row>98</xdr:row>
      <xdr:rowOff>66636</xdr:rowOff>
    </xdr:to>
    <xdr:sp macro="" textlink="">
      <xdr:nvSpPr>
        <xdr:cNvPr id="473" name="円/楕円 472"/>
        <xdr:cNvSpPr/>
      </xdr:nvSpPr>
      <xdr:spPr>
        <a:xfrm>
          <a:off x="8699500" y="167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57763</xdr:rowOff>
    </xdr:from>
    <xdr:ext cx="534377" cy="259045"/>
    <xdr:sp macro="" textlink="">
      <xdr:nvSpPr>
        <xdr:cNvPr id="474" name="テキスト ボックス 473"/>
        <xdr:cNvSpPr txBox="1"/>
      </xdr:nvSpPr>
      <xdr:spPr>
        <a:xfrm>
          <a:off x="8483111" y="168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76215</xdr:rowOff>
    </xdr:from>
    <xdr:to>
      <xdr:col>23</xdr:col>
      <xdr:colOff>517525</xdr:colOff>
      <xdr:row>39</xdr:row>
      <xdr:rowOff>90502</xdr:rowOff>
    </xdr:to>
    <xdr:cxnSp macro="">
      <xdr:nvCxnSpPr>
        <xdr:cNvPr id="505" name="直線コネクタ 504"/>
        <xdr:cNvCxnSpPr/>
      </xdr:nvCxnSpPr>
      <xdr:spPr>
        <a:xfrm flipV="1">
          <a:off x="15481300" y="6762765"/>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90502</xdr:rowOff>
    </xdr:from>
    <xdr:to>
      <xdr:col>22</xdr:col>
      <xdr:colOff>365125</xdr:colOff>
      <xdr:row>39</xdr:row>
      <xdr:rowOff>90796</xdr:rowOff>
    </xdr:to>
    <xdr:cxnSp macro="">
      <xdr:nvCxnSpPr>
        <xdr:cNvPr id="508" name="直線コネクタ 507"/>
        <xdr:cNvCxnSpPr/>
      </xdr:nvCxnSpPr>
      <xdr:spPr>
        <a:xfrm flipV="1">
          <a:off x="14592300" y="677705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75349</xdr:rowOff>
    </xdr:from>
    <xdr:to>
      <xdr:col>21</xdr:col>
      <xdr:colOff>161925</xdr:colOff>
      <xdr:row>39</xdr:row>
      <xdr:rowOff>90796</xdr:rowOff>
    </xdr:to>
    <xdr:cxnSp macro="">
      <xdr:nvCxnSpPr>
        <xdr:cNvPr id="511" name="直線コネクタ 510"/>
        <xdr:cNvCxnSpPr/>
      </xdr:nvCxnSpPr>
      <xdr:spPr>
        <a:xfrm>
          <a:off x="13703300" y="6761899"/>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75349</xdr:rowOff>
    </xdr:from>
    <xdr:to>
      <xdr:col>19</xdr:col>
      <xdr:colOff>644525</xdr:colOff>
      <xdr:row>39</xdr:row>
      <xdr:rowOff>82338</xdr:rowOff>
    </xdr:to>
    <xdr:cxnSp macro="">
      <xdr:nvCxnSpPr>
        <xdr:cNvPr id="514" name="直線コネクタ 513"/>
        <xdr:cNvCxnSpPr/>
      </xdr:nvCxnSpPr>
      <xdr:spPr>
        <a:xfrm flipV="1">
          <a:off x="12814300" y="6761899"/>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25415</xdr:rowOff>
    </xdr:from>
    <xdr:to>
      <xdr:col>23</xdr:col>
      <xdr:colOff>568325</xdr:colOff>
      <xdr:row>39</xdr:row>
      <xdr:rowOff>127015</xdr:rowOff>
    </xdr:to>
    <xdr:sp macro="" textlink="">
      <xdr:nvSpPr>
        <xdr:cNvPr id="524" name="円/楕円 523"/>
        <xdr:cNvSpPr/>
      </xdr:nvSpPr>
      <xdr:spPr>
        <a:xfrm>
          <a:off x="16268700" y="67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469744" cy="259045"/>
    <xdr:sp macro="" textlink="">
      <xdr:nvSpPr>
        <xdr:cNvPr id="525" name="災害復旧事業費該当値テキスト"/>
        <xdr:cNvSpPr txBox="1"/>
      </xdr:nvSpPr>
      <xdr:spPr>
        <a:xfrm>
          <a:off x="16370300" y="66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39702</xdr:rowOff>
    </xdr:from>
    <xdr:to>
      <xdr:col>22</xdr:col>
      <xdr:colOff>415925</xdr:colOff>
      <xdr:row>39</xdr:row>
      <xdr:rowOff>141302</xdr:rowOff>
    </xdr:to>
    <xdr:sp macro="" textlink="">
      <xdr:nvSpPr>
        <xdr:cNvPr id="526" name="円/楕円 525"/>
        <xdr:cNvSpPr/>
      </xdr:nvSpPr>
      <xdr:spPr>
        <a:xfrm>
          <a:off x="15430500" y="67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132429</xdr:rowOff>
    </xdr:from>
    <xdr:ext cx="378565" cy="259045"/>
    <xdr:sp macro="" textlink="">
      <xdr:nvSpPr>
        <xdr:cNvPr id="527" name="テキスト ボックス 526"/>
        <xdr:cNvSpPr txBox="1"/>
      </xdr:nvSpPr>
      <xdr:spPr>
        <a:xfrm>
          <a:off x="15292017" y="681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39996</xdr:rowOff>
    </xdr:from>
    <xdr:to>
      <xdr:col>21</xdr:col>
      <xdr:colOff>212725</xdr:colOff>
      <xdr:row>39</xdr:row>
      <xdr:rowOff>141596</xdr:rowOff>
    </xdr:to>
    <xdr:sp macro="" textlink="">
      <xdr:nvSpPr>
        <xdr:cNvPr id="528" name="円/楕円 527"/>
        <xdr:cNvSpPr/>
      </xdr:nvSpPr>
      <xdr:spPr>
        <a:xfrm>
          <a:off x="14541500" y="67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132723</xdr:rowOff>
    </xdr:from>
    <xdr:ext cx="378565" cy="259045"/>
    <xdr:sp macro="" textlink="">
      <xdr:nvSpPr>
        <xdr:cNvPr id="529" name="テキスト ボックス 528"/>
        <xdr:cNvSpPr txBox="1"/>
      </xdr:nvSpPr>
      <xdr:spPr>
        <a:xfrm>
          <a:off x="14403017" y="6819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24549</xdr:rowOff>
    </xdr:from>
    <xdr:to>
      <xdr:col>20</xdr:col>
      <xdr:colOff>9525</xdr:colOff>
      <xdr:row>39</xdr:row>
      <xdr:rowOff>126149</xdr:rowOff>
    </xdr:to>
    <xdr:sp macro="" textlink="">
      <xdr:nvSpPr>
        <xdr:cNvPr id="530" name="円/楕円 529"/>
        <xdr:cNvSpPr/>
      </xdr:nvSpPr>
      <xdr:spPr>
        <a:xfrm>
          <a:off x="13652500" y="67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117276</xdr:rowOff>
    </xdr:from>
    <xdr:ext cx="469744" cy="259045"/>
    <xdr:sp macro="" textlink="">
      <xdr:nvSpPr>
        <xdr:cNvPr id="531" name="テキスト ボックス 530"/>
        <xdr:cNvSpPr txBox="1"/>
      </xdr:nvSpPr>
      <xdr:spPr>
        <a:xfrm>
          <a:off x="13468427" y="68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31538</xdr:rowOff>
    </xdr:from>
    <xdr:to>
      <xdr:col>18</xdr:col>
      <xdr:colOff>492125</xdr:colOff>
      <xdr:row>39</xdr:row>
      <xdr:rowOff>133138</xdr:rowOff>
    </xdr:to>
    <xdr:sp macro="" textlink="">
      <xdr:nvSpPr>
        <xdr:cNvPr id="532" name="円/楕円 531"/>
        <xdr:cNvSpPr/>
      </xdr:nvSpPr>
      <xdr:spPr>
        <a:xfrm>
          <a:off x="12763500" y="67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124265</xdr:rowOff>
    </xdr:from>
    <xdr:ext cx="469744" cy="259045"/>
    <xdr:sp macro="" textlink="">
      <xdr:nvSpPr>
        <xdr:cNvPr id="533" name="テキスト ボックス 532"/>
        <xdr:cNvSpPr txBox="1"/>
      </xdr:nvSpPr>
      <xdr:spPr>
        <a:xfrm>
          <a:off x="12579427" y="681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68735</xdr:rowOff>
    </xdr:from>
    <xdr:to>
      <xdr:col>23</xdr:col>
      <xdr:colOff>517525</xdr:colOff>
      <xdr:row>76</xdr:row>
      <xdr:rowOff>83891</xdr:rowOff>
    </xdr:to>
    <xdr:cxnSp macro="">
      <xdr:nvCxnSpPr>
        <xdr:cNvPr id="615" name="直線コネクタ 614"/>
        <xdr:cNvCxnSpPr/>
      </xdr:nvCxnSpPr>
      <xdr:spPr>
        <a:xfrm flipV="1">
          <a:off x="15481300" y="13098935"/>
          <a:ext cx="8382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22284</xdr:rowOff>
    </xdr:from>
    <xdr:to>
      <xdr:col>22</xdr:col>
      <xdr:colOff>365125</xdr:colOff>
      <xdr:row>76</xdr:row>
      <xdr:rowOff>83891</xdr:rowOff>
    </xdr:to>
    <xdr:cxnSp macro="">
      <xdr:nvCxnSpPr>
        <xdr:cNvPr id="618" name="直線コネクタ 617"/>
        <xdr:cNvCxnSpPr/>
      </xdr:nvCxnSpPr>
      <xdr:spPr>
        <a:xfrm>
          <a:off x="14592300" y="13052484"/>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0" name="テキスト ボックス 619"/>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22284</xdr:rowOff>
    </xdr:from>
    <xdr:to>
      <xdr:col>21</xdr:col>
      <xdr:colOff>161925</xdr:colOff>
      <xdr:row>76</xdr:row>
      <xdr:rowOff>54349</xdr:rowOff>
    </xdr:to>
    <xdr:cxnSp macro="">
      <xdr:nvCxnSpPr>
        <xdr:cNvPr id="621" name="直線コネクタ 620"/>
        <xdr:cNvCxnSpPr/>
      </xdr:nvCxnSpPr>
      <xdr:spPr>
        <a:xfrm flipV="1">
          <a:off x="13703300" y="13052484"/>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54349</xdr:rowOff>
    </xdr:from>
    <xdr:to>
      <xdr:col>19</xdr:col>
      <xdr:colOff>644525</xdr:colOff>
      <xdr:row>76</xdr:row>
      <xdr:rowOff>78839</xdr:rowOff>
    </xdr:to>
    <xdr:cxnSp macro="">
      <xdr:nvCxnSpPr>
        <xdr:cNvPr id="624" name="直線コネクタ 623"/>
        <xdr:cNvCxnSpPr/>
      </xdr:nvCxnSpPr>
      <xdr:spPr>
        <a:xfrm flipV="1">
          <a:off x="12814300" y="13084549"/>
          <a:ext cx="889000" cy="2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17935</xdr:rowOff>
    </xdr:from>
    <xdr:to>
      <xdr:col>23</xdr:col>
      <xdr:colOff>568325</xdr:colOff>
      <xdr:row>76</xdr:row>
      <xdr:rowOff>119535</xdr:rowOff>
    </xdr:to>
    <xdr:sp macro="" textlink="">
      <xdr:nvSpPr>
        <xdr:cNvPr id="634" name="円/楕円 633"/>
        <xdr:cNvSpPr/>
      </xdr:nvSpPr>
      <xdr:spPr>
        <a:xfrm>
          <a:off x="16268700" y="1304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40812</xdr:rowOff>
    </xdr:from>
    <xdr:ext cx="534377" cy="259045"/>
    <xdr:sp macro="" textlink="">
      <xdr:nvSpPr>
        <xdr:cNvPr id="635" name="公債費該当値テキスト"/>
        <xdr:cNvSpPr txBox="1"/>
      </xdr:nvSpPr>
      <xdr:spPr>
        <a:xfrm>
          <a:off x="16370300" y="1289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33091</xdr:rowOff>
    </xdr:from>
    <xdr:to>
      <xdr:col>22</xdr:col>
      <xdr:colOff>415925</xdr:colOff>
      <xdr:row>76</xdr:row>
      <xdr:rowOff>134691</xdr:rowOff>
    </xdr:to>
    <xdr:sp macro="" textlink="">
      <xdr:nvSpPr>
        <xdr:cNvPr id="636" name="円/楕円 635"/>
        <xdr:cNvSpPr/>
      </xdr:nvSpPr>
      <xdr:spPr>
        <a:xfrm>
          <a:off x="15430500" y="130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151218</xdr:rowOff>
    </xdr:from>
    <xdr:ext cx="534377" cy="259045"/>
    <xdr:sp macro="" textlink="">
      <xdr:nvSpPr>
        <xdr:cNvPr id="637" name="テキスト ボックス 636"/>
        <xdr:cNvSpPr txBox="1"/>
      </xdr:nvSpPr>
      <xdr:spPr>
        <a:xfrm>
          <a:off x="15214111" y="128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142933</xdr:rowOff>
    </xdr:from>
    <xdr:to>
      <xdr:col>21</xdr:col>
      <xdr:colOff>212725</xdr:colOff>
      <xdr:row>76</xdr:row>
      <xdr:rowOff>73084</xdr:rowOff>
    </xdr:to>
    <xdr:sp macro="" textlink="">
      <xdr:nvSpPr>
        <xdr:cNvPr id="638" name="円/楕円 637"/>
        <xdr:cNvSpPr/>
      </xdr:nvSpPr>
      <xdr:spPr>
        <a:xfrm>
          <a:off x="14541500" y="13001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89610</xdr:rowOff>
    </xdr:from>
    <xdr:ext cx="534377" cy="259045"/>
    <xdr:sp macro="" textlink="">
      <xdr:nvSpPr>
        <xdr:cNvPr id="639" name="テキスト ボックス 638"/>
        <xdr:cNvSpPr txBox="1"/>
      </xdr:nvSpPr>
      <xdr:spPr>
        <a:xfrm>
          <a:off x="14325111" y="127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3549</xdr:rowOff>
    </xdr:from>
    <xdr:to>
      <xdr:col>20</xdr:col>
      <xdr:colOff>9525</xdr:colOff>
      <xdr:row>76</xdr:row>
      <xdr:rowOff>105149</xdr:rowOff>
    </xdr:to>
    <xdr:sp macro="" textlink="">
      <xdr:nvSpPr>
        <xdr:cNvPr id="640" name="円/楕円 639"/>
        <xdr:cNvSpPr/>
      </xdr:nvSpPr>
      <xdr:spPr>
        <a:xfrm>
          <a:off x="13652500" y="130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121676</xdr:rowOff>
    </xdr:from>
    <xdr:ext cx="534377" cy="259045"/>
    <xdr:sp macro="" textlink="">
      <xdr:nvSpPr>
        <xdr:cNvPr id="641" name="テキスト ボックス 640"/>
        <xdr:cNvSpPr txBox="1"/>
      </xdr:nvSpPr>
      <xdr:spPr>
        <a:xfrm>
          <a:off x="13436111" y="128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28039</xdr:rowOff>
    </xdr:from>
    <xdr:to>
      <xdr:col>18</xdr:col>
      <xdr:colOff>492125</xdr:colOff>
      <xdr:row>76</xdr:row>
      <xdr:rowOff>129639</xdr:rowOff>
    </xdr:to>
    <xdr:sp macro="" textlink="">
      <xdr:nvSpPr>
        <xdr:cNvPr id="642" name="円/楕円 641"/>
        <xdr:cNvSpPr/>
      </xdr:nvSpPr>
      <xdr:spPr>
        <a:xfrm>
          <a:off x="12763500" y="130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146166</xdr:rowOff>
    </xdr:from>
    <xdr:ext cx="534377" cy="259045"/>
    <xdr:sp macro="" textlink="">
      <xdr:nvSpPr>
        <xdr:cNvPr id="643" name="テキスト ボックス 642"/>
        <xdr:cNvSpPr txBox="1"/>
      </xdr:nvSpPr>
      <xdr:spPr>
        <a:xfrm>
          <a:off x="12547111" y="128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91363</xdr:rowOff>
    </xdr:from>
    <xdr:to>
      <xdr:col>23</xdr:col>
      <xdr:colOff>517525</xdr:colOff>
      <xdr:row>98</xdr:row>
      <xdr:rowOff>107035</xdr:rowOff>
    </xdr:to>
    <xdr:cxnSp macro="">
      <xdr:nvCxnSpPr>
        <xdr:cNvPr id="672" name="直線コネクタ 671"/>
        <xdr:cNvCxnSpPr/>
      </xdr:nvCxnSpPr>
      <xdr:spPr>
        <a:xfrm flipV="1">
          <a:off x="15481300" y="16893463"/>
          <a:ext cx="8382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107035</xdr:rowOff>
    </xdr:from>
    <xdr:to>
      <xdr:col>22</xdr:col>
      <xdr:colOff>365125</xdr:colOff>
      <xdr:row>99</xdr:row>
      <xdr:rowOff>11303</xdr:rowOff>
    </xdr:to>
    <xdr:cxnSp macro="">
      <xdr:nvCxnSpPr>
        <xdr:cNvPr id="675" name="直線コネクタ 674"/>
        <xdr:cNvCxnSpPr/>
      </xdr:nvCxnSpPr>
      <xdr:spPr>
        <a:xfrm flipV="1">
          <a:off x="14592300" y="16909135"/>
          <a:ext cx="889000" cy="7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43535</xdr:rowOff>
    </xdr:from>
    <xdr:to>
      <xdr:col>21</xdr:col>
      <xdr:colOff>161925</xdr:colOff>
      <xdr:row>99</xdr:row>
      <xdr:rowOff>11303</xdr:rowOff>
    </xdr:to>
    <xdr:cxnSp macro="">
      <xdr:nvCxnSpPr>
        <xdr:cNvPr id="678" name="直線コネクタ 677"/>
        <xdr:cNvCxnSpPr/>
      </xdr:nvCxnSpPr>
      <xdr:spPr>
        <a:xfrm>
          <a:off x="13703300" y="16845635"/>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43535</xdr:rowOff>
    </xdr:from>
    <xdr:to>
      <xdr:col>19</xdr:col>
      <xdr:colOff>644525</xdr:colOff>
      <xdr:row>99</xdr:row>
      <xdr:rowOff>6071</xdr:rowOff>
    </xdr:to>
    <xdr:cxnSp macro="">
      <xdr:nvCxnSpPr>
        <xdr:cNvPr id="681" name="直線コネクタ 680"/>
        <xdr:cNvCxnSpPr/>
      </xdr:nvCxnSpPr>
      <xdr:spPr>
        <a:xfrm flipV="1">
          <a:off x="12814300" y="16845635"/>
          <a:ext cx="889000" cy="1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40563</xdr:rowOff>
    </xdr:from>
    <xdr:to>
      <xdr:col>23</xdr:col>
      <xdr:colOff>568325</xdr:colOff>
      <xdr:row>98</xdr:row>
      <xdr:rowOff>142163</xdr:rowOff>
    </xdr:to>
    <xdr:sp macro="" textlink="">
      <xdr:nvSpPr>
        <xdr:cNvPr id="691" name="円/楕円 690"/>
        <xdr:cNvSpPr/>
      </xdr:nvSpPr>
      <xdr:spPr>
        <a:xfrm>
          <a:off x="16268700" y="168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126940</xdr:rowOff>
    </xdr:from>
    <xdr:ext cx="469744" cy="259045"/>
    <xdr:sp macro="" textlink="">
      <xdr:nvSpPr>
        <xdr:cNvPr id="692" name="積立金該当値テキスト"/>
        <xdr:cNvSpPr txBox="1"/>
      </xdr:nvSpPr>
      <xdr:spPr>
        <a:xfrm>
          <a:off x="16370300" y="1675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56235</xdr:rowOff>
    </xdr:from>
    <xdr:to>
      <xdr:col>22</xdr:col>
      <xdr:colOff>415925</xdr:colOff>
      <xdr:row>98</xdr:row>
      <xdr:rowOff>157835</xdr:rowOff>
    </xdr:to>
    <xdr:sp macro="" textlink="">
      <xdr:nvSpPr>
        <xdr:cNvPr id="693" name="円/楕円 692"/>
        <xdr:cNvSpPr/>
      </xdr:nvSpPr>
      <xdr:spPr>
        <a:xfrm>
          <a:off x="15430500" y="168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148962</xdr:rowOff>
    </xdr:from>
    <xdr:ext cx="469744" cy="259045"/>
    <xdr:sp macro="" textlink="">
      <xdr:nvSpPr>
        <xdr:cNvPr id="694" name="テキスト ボックス 693"/>
        <xdr:cNvSpPr txBox="1"/>
      </xdr:nvSpPr>
      <xdr:spPr>
        <a:xfrm>
          <a:off x="15246427" y="169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131953</xdr:rowOff>
    </xdr:from>
    <xdr:to>
      <xdr:col>21</xdr:col>
      <xdr:colOff>212725</xdr:colOff>
      <xdr:row>99</xdr:row>
      <xdr:rowOff>62103</xdr:rowOff>
    </xdr:to>
    <xdr:sp macro="" textlink="">
      <xdr:nvSpPr>
        <xdr:cNvPr id="695" name="円/楕円 694"/>
        <xdr:cNvSpPr/>
      </xdr:nvSpPr>
      <xdr:spPr>
        <a:xfrm>
          <a:off x="14541500" y="169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53230</xdr:rowOff>
    </xdr:from>
    <xdr:ext cx="469744" cy="259045"/>
    <xdr:sp macro="" textlink="">
      <xdr:nvSpPr>
        <xdr:cNvPr id="696" name="テキスト ボックス 695"/>
        <xdr:cNvSpPr txBox="1"/>
      </xdr:nvSpPr>
      <xdr:spPr>
        <a:xfrm>
          <a:off x="14357427" y="170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164185</xdr:rowOff>
    </xdr:from>
    <xdr:to>
      <xdr:col>20</xdr:col>
      <xdr:colOff>9525</xdr:colOff>
      <xdr:row>98</xdr:row>
      <xdr:rowOff>94335</xdr:rowOff>
    </xdr:to>
    <xdr:sp macro="" textlink="">
      <xdr:nvSpPr>
        <xdr:cNvPr id="697" name="円/楕円 696"/>
        <xdr:cNvSpPr/>
      </xdr:nvSpPr>
      <xdr:spPr>
        <a:xfrm>
          <a:off x="13652500" y="167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85462</xdr:rowOff>
    </xdr:from>
    <xdr:ext cx="534377" cy="259045"/>
    <xdr:sp macro="" textlink="">
      <xdr:nvSpPr>
        <xdr:cNvPr id="698" name="テキスト ボックス 697"/>
        <xdr:cNvSpPr txBox="1"/>
      </xdr:nvSpPr>
      <xdr:spPr>
        <a:xfrm>
          <a:off x="13436111" y="1688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126721</xdr:rowOff>
    </xdr:from>
    <xdr:to>
      <xdr:col>18</xdr:col>
      <xdr:colOff>492125</xdr:colOff>
      <xdr:row>99</xdr:row>
      <xdr:rowOff>56871</xdr:rowOff>
    </xdr:to>
    <xdr:sp macro="" textlink="">
      <xdr:nvSpPr>
        <xdr:cNvPr id="699" name="円/楕円 698"/>
        <xdr:cNvSpPr/>
      </xdr:nvSpPr>
      <xdr:spPr>
        <a:xfrm>
          <a:off x="12763500" y="169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47998</xdr:rowOff>
    </xdr:from>
    <xdr:ext cx="469744" cy="259045"/>
    <xdr:sp macro="" textlink="">
      <xdr:nvSpPr>
        <xdr:cNvPr id="700" name="テキスト ボックス 699"/>
        <xdr:cNvSpPr txBox="1"/>
      </xdr:nvSpPr>
      <xdr:spPr>
        <a:xfrm>
          <a:off x="12579427" y="1702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153670</xdr:rowOff>
    </xdr:from>
    <xdr:to>
      <xdr:col>32</xdr:col>
      <xdr:colOff>187325</xdr:colOff>
      <xdr:row>38</xdr:row>
      <xdr:rowOff>157607</xdr:rowOff>
    </xdr:to>
    <xdr:cxnSp macro="">
      <xdr:nvCxnSpPr>
        <xdr:cNvPr id="729" name="直線コネクタ 728"/>
        <xdr:cNvCxnSpPr/>
      </xdr:nvCxnSpPr>
      <xdr:spPr>
        <a:xfrm>
          <a:off x="21323300" y="6668770"/>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150622</xdr:rowOff>
    </xdr:from>
    <xdr:to>
      <xdr:col>31</xdr:col>
      <xdr:colOff>34925</xdr:colOff>
      <xdr:row>38</xdr:row>
      <xdr:rowOff>153670</xdr:rowOff>
    </xdr:to>
    <xdr:cxnSp macro="">
      <xdr:nvCxnSpPr>
        <xdr:cNvPr id="732" name="直線コネクタ 731"/>
        <xdr:cNvCxnSpPr/>
      </xdr:nvCxnSpPr>
      <xdr:spPr>
        <a:xfrm>
          <a:off x="20434300" y="666572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45991</xdr:rowOff>
    </xdr:from>
    <xdr:ext cx="378565" cy="259045"/>
    <xdr:sp macro="" textlink="">
      <xdr:nvSpPr>
        <xdr:cNvPr id="734" name="テキスト ボックス 733"/>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149860</xdr:rowOff>
    </xdr:from>
    <xdr:to>
      <xdr:col>29</xdr:col>
      <xdr:colOff>517525</xdr:colOff>
      <xdr:row>38</xdr:row>
      <xdr:rowOff>150622</xdr:rowOff>
    </xdr:to>
    <xdr:cxnSp macro="">
      <xdr:nvCxnSpPr>
        <xdr:cNvPr id="735" name="直線コネクタ 734"/>
        <xdr:cNvCxnSpPr/>
      </xdr:nvCxnSpPr>
      <xdr:spPr>
        <a:xfrm>
          <a:off x="19545300" y="66649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146685</xdr:rowOff>
    </xdr:from>
    <xdr:to>
      <xdr:col>28</xdr:col>
      <xdr:colOff>314325</xdr:colOff>
      <xdr:row>38</xdr:row>
      <xdr:rowOff>149860</xdr:rowOff>
    </xdr:to>
    <xdr:cxnSp macro="">
      <xdr:nvCxnSpPr>
        <xdr:cNvPr id="738" name="直線コネクタ 737"/>
        <xdr:cNvCxnSpPr/>
      </xdr:nvCxnSpPr>
      <xdr:spPr>
        <a:xfrm>
          <a:off x="18656300" y="6661785"/>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106807</xdr:rowOff>
    </xdr:from>
    <xdr:to>
      <xdr:col>32</xdr:col>
      <xdr:colOff>238125</xdr:colOff>
      <xdr:row>39</xdr:row>
      <xdr:rowOff>36957</xdr:rowOff>
    </xdr:to>
    <xdr:sp macro="" textlink="">
      <xdr:nvSpPr>
        <xdr:cNvPr id="748" name="円/楕円 747"/>
        <xdr:cNvSpPr/>
      </xdr:nvSpPr>
      <xdr:spPr>
        <a:xfrm>
          <a:off x="221107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31894</xdr:rowOff>
    </xdr:from>
    <xdr:ext cx="378565" cy="259045"/>
    <xdr:sp macro="" textlink="">
      <xdr:nvSpPr>
        <xdr:cNvPr id="749" name="投資及び出資金該当値テキスト"/>
        <xdr:cNvSpPr txBox="1"/>
      </xdr:nvSpPr>
      <xdr:spPr>
        <a:xfrm>
          <a:off x="22212300" y="65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102870</xdr:rowOff>
    </xdr:from>
    <xdr:to>
      <xdr:col>31</xdr:col>
      <xdr:colOff>85725</xdr:colOff>
      <xdr:row>39</xdr:row>
      <xdr:rowOff>33020</xdr:rowOff>
    </xdr:to>
    <xdr:sp macro="" textlink="">
      <xdr:nvSpPr>
        <xdr:cNvPr id="750" name="円/楕円 749"/>
        <xdr:cNvSpPr/>
      </xdr:nvSpPr>
      <xdr:spPr>
        <a:xfrm>
          <a:off x="21272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49547</xdr:rowOff>
    </xdr:from>
    <xdr:ext cx="378565" cy="259045"/>
    <xdr:sp macro="" textlink="">
      <xdr:nvSpPr>
        <xdr:cNvPr id="751" name="テキスト ボックス 750"/>
        <xdr:cNvSpPr txBox="1"/>
      </xdr:nvSpPr>
      <xdr:spPr>
        <a:xfrm>
          <a:off x="21134017" y="639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99822</xdr:rowOff>
    </xdr:from>
    <xdr:to>
      <xdr:col>29</xdr:col>
      <xdr:colOff>568325</xdr:colOff>
      <xdr:row>39</xdr:row>
      <xdr:rowOff>29972</xdr:rowOff>
    </xdr:to>
    <xdr:sp macro="" textlink="">
      <xdr:nvSpPr>
        <xdr:cNvPr id="752" name="円/楕円 751"/>
        <xdr:cNvSpPr/>
      </xdr:nvSpPr>
      <xdr:spPr>
        <a:xfrm>
          <a:off x="20383500" y="66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21099</xdr:rowOff>
    </xdr:from>
    <xdr:ext cx="378565" cy="259045"/>
    <xdr:sp macro="" textlink="">
      <xdr:nvSpPr>
        <xdr:cNvPr id="753" name="テキスト ボックス 752"/>
        <xdr:cNvSpPr txBox="1"/>
      </xdr:nvSpPr>
      <xdr:spPr>
        <a:xfrm>
          <a:off x="20245017" y="670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99060</xdr:rowOff>
    </xdr:from>
    <xdr:to>
      <xdr:col>28</xdr:col>
      <xdr:colOff>365125</xdr:colOff>
      <xdr:row>39</xdr:row>
      <xdr:rowOff>29210</xdr:rowOff>
    </xdr:to>
    <xdr:sp macro="" textlink="">
      <xdr:nvSpPr>
        <xdr:cNvPr id="754" name="円/楕円 753"/>
        <xdr:cNvSpPr/>
      </xdr:nvSpPr>
      <xdr:spPr>
        <a:xfrm>
          <a:off x="19494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20337</xdr:rowOff>
    </xdr:from>
    <xdr:ext cx="378565" cy="259045"/>
    <xdr:sp macro="" textlink="">
      <xdr:nvSpPr>
        <xdr:cNvPr id="755" name="テキスト ボックス 754"/>
        <xdr:cNvSpPr txBox="1"/>
      </xdr:nvSpPr>
      <xdr:spPr>
        <a:xfrm>
          <a:off x="19356017" y="670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95885</xdr:rowOff>
    </xdr:from>
    <xdr:to>
      <xdr:col>27</xdr:col>
      <xdr:colOff>161925</xdr:colOff>
      <xdr:row>39</xdr:row>
      <xdr:rowOff>26035</xdr:rowOff>
    </xdr:to>
    <xdr:sp macro="" textlink="">
      <xdr:nvSpPr>
        <xdr:cNvPr id="756" name="円/楕円 755"/>
        <xdr:cNvSpPr/>
      </xdr:nvSpPr>
      <xdr:spPr>
        <a:xfrm>
          <a:off x="18605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17162</xdr:rowOff>
    </xdr:from>
    <xdr:ext cx="378565" cy="259045"/>
    <xdr:sp macro="" textlink="">
      <xdr:nvSpPr>
        <xdr:cNvPr id="757" name="テキスト ボックス 756"/>
        <xdr:cNvSpPr txBox="1"/>
      </xdr:nvSpPr>
      <xdr:spPr>
        <a:xfrm>
          <a:off x="18467017" y="670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61878</xdr:rowOff>
    </xdr:from>
    <xdr:to>
      <xdr:col>32</xdr:col>
      <xdr:colOff>187325</xdr:colOff>
      <xdr:row>73</xdr:row>
      <xdr:rowOff>146313</xdr:rowOff>
    </xdr:to>
    <xdr:cxnSp macro="">
      <xdr:nvCxnSpPr>
        <xdr:cNvPr id="844" name="直線コネクタ 843"/>
        <xdr:cNvCxnSpPr/>
      </xdr:nvCxnSpPr>
      <xdr:spPr>
        <a:xfrm>
          <a:off x="21323300" y="12577728"/>
          <a:ext cx="838200" cy="8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61878</xdr:rowOff>
    </xdr:from>
    <xdr:to>
      <xdr:col>31</xdr:col>
      <xdr:colOff>34925</xdr:colOff>
      <xdr:row>73</xdr:row>
      <xdr:rowOff>129919</xdr:rowOff>
    </xdr:to>
    <xdr:cxnSp macro="">
      <xdr:nvCxnSpPr>
        <xdr:cNvPr id="847" name="直線コネクタ 846"/>
        <xdr:cNvCxnSpPr/>
      </xdr:nvCxnSpPr>
      <xdr:spPr>
        <a:xfrm flipV="1">
          <a:off x="20434300" y="12577728"/>
          <a:ext cx="889000" cy="6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9" name="テキスト ボックス 848"/>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129919</xdr:rowOff>
    </xdr:from>
    <xdr:to>
      <xdr:col>29</xdr:col>
      <xdr:colOff>517525</xdr:colOff>
      <xdr:row>74</xdr:row>
      <xdr:rowOff>26560</xdr:rowOff>
    </xdr:to>
    <xdr:cxnSp macro="">
      <xdr:nvCxnSpPr>
        <xdr:cNvPr id="850" name="直線コネクタ 849"/>
        <xdr:cNvCxnSpPr/>
      </xdr:nvCxnSpPr>
      <xdr:spPr>
        <a:xfrm flipV="1">
          <a:off x="19545300" y="12645769"/>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26560</xdr:rowOff>
    </xdr:from>
    <xdr:to>
      <xdr:col>28</xdr:col>
      <xdr:colOff>314325</xdr:colOff>
      <xdr:row>74</xdr:row>
      <xdr:rowOff>118587</xdr:rowOff>
    </xdr:to>
    <xdr:cxnSp macro="">
      <xdr:nvCxnSpPr>
        <xdr:cNvPr id="853" name="直線コネクタ 852"/>
        <xdr:cNvCxnSpPr/>
      </xdr:nvCxnSpPr>
      <xdr:spPr>
        <a:xfrm flipV="1">
          <a:off x="18656300" y="12713860"/>
          <a:ext cx="889000" cy="9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95513</xdr:rowOff>
    </xdr:from>
    <xdr:to>
      <xdr:col>32</xdr:col>
      <xdr:colOff>238125</xdr:colOff>
      <xdr:row>74</xdr:row>
      <xdr:rowOff>25663</xdr:rowOff>
    </xdr:to>
    <xdr:sp macro="" textlink="">
      <xdr:nvSpPr>
        <xdr:cNvPr id="863" name="円/楕円 862"/>
        <xdr:cNvSpPr/>
      </xdr:nvSpPr>
      <xdr:spPr>
        <a:xfrm>
          <a:off x="22110700" y="126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118390</xdr:rowOff>
    </xdr:from>
    <xdr:ext cx="534377" cy="259045"/>
    <xdr:sp macro="" textlink="">
      <xdr:nvSpPr>
        <xdr:cNvPr id="864" name="繰出金該当値テキスト"/>
        <xdr:cNvSpPr txBox="1"/>
      </xdr:nvSpPr>
      <xdr:spPr>
        <a:xfrm>
          <a:off x="22212300" y="124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80,095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11078</xdr:rowOff>
    </xdr:from>
    <xdr:to>
      <xdr:col>31</xdr:col>
      <xdr:colOff>85725</xdr:colOff>
      <xdr:row>73</xdr:row>
      <xdr:rowOff>112678</xdr:rowOff>
    </xdr:to>
    <xdr:sp macro="" textlink="">
      <xdr:nvSpPr>
        <xdr:cNvPr id="865" name="円/楕円 864"/>
        <xdr:cNvSpPr/>
      </xdr:nvSpPr>
      <xdr:spPr>
        <a:xfrm>
          <a:off x="21272500" y="125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129205</xdr:rowOff>
    </xdr:from>
    <xdr:ext cx="534377" cy="259045"/>
    <xdr:sp macro="" textlink="">
      <xdr:nvSpPr>
        <xdr:cNvPr id="866" name="テキスト ボックス 865"/>
        <xdr:cNvSpPr txBox="1"/>
      </xdr:nvSpPr>
      <xdr:spPr>
        <a:xfrm>
          <a:off x="21056111" y="123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79119</xdr:rowOff>
    </xdr:from>
    <xdr:to>
      <xdr:col>29</xdr:col>
      <xdr:colOff>568325</xdr:colOff>
      <xdr:row>74</xdr:row>
      <xdr:rowOff>9269</xdr:rowOff>
    </xdr:to>
    <xdr:sp macro="" textlink="">
      <xdr:nvSpPr>
        <xdr:cNvPr id="867" name="円/楕円 866"/>
        <xdr:cNvSpPr/>
      </xdr:nvSpPr>
      <xdr:spPr>
        <a:xfrm>
          <a:off x="20383500" y="125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25796</xdr:rowOff>
    </xdr:from>
    <xdr:ext cx="534377" cy="259045"/>
    <xdr:sp macro="" textlink="">
      <xdr:nvSpPr>
        <xdr:cNvPr id="868" name="テキスト ボックス 867"/>
        <xdr:cNvSpPr txBox="1"/>
      </xdr:nvSpPr>
      <xdr:spPr>
        <a:xfrm>
          <a:off x="20167111" y="123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147210</xdr:rowOff>
    </xdr:from>
    <xdr:to>
      <xdr:col>28</xdr:col>
      <xdr:colOff>365125</xdr:colOff>
      <xdr:row>74</xdr:row>
      <xdr:rowOff>77360</xdr:rowOff>
    </xdr:to>
    <xdr:sp macro="" textlink="">
      <xdr:nvSpPr>
        <xdr:cNvPr id="869" name="円/楕円 868"/>
        <xdr:cNvSpPr/>
      </xdr:nvSpPr>
      <xdr:spPr>
        <a:xfrm>
          <a:off x="19494500" y="126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93887</xdr:rowOff>
    </xdr:from>
    <xdr:ext cx="534377" cy="259045"/>
    <xdr:sp macro="" textlink="">
      <xdr:nvSpPr>
        <xdr:cNvPr id="870" name="テキスト ボックス 869"/>
        <xdr:cNvSpPr txBox="1"/>
      </xdr:nvSpPr>
      <xdr:spPr>
        <a:xfrm>
          <a:off x="19278111" y="124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67787</xdr:rowOff>
    </xdr:from>
    <xdr:to>
      <xdr:col>27</xdr:col>
      <xdr:colOff>161925</xdr:colOff>
      <xdr:row>74</xdr:row>
      <xdr:rowOff>169387</xdr:rowOff>
    </xdr:to>
    <xdr:sp macro="" textlink="">
      <xdr:nvSpPr>
        <xdr:cNvPr id="871" name="円/楕円 870"/>
        <xdr:cNvSpPr/>
      </xdr:nvSpPr>
      <xdr:spPr>
        <a:xfrm>
          <a:off x="18605500" y="127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14464</xdr:rowOff>
    </xdr:from>
    <xdr:ext cx="534377" cy="259045"/>
    <xdr:sp macro="" textlink="">
      <xdr:nvSpPr>
        <xdr:cNvPr id="872" name="テキスト ボックス 871"/>
        <xdr:cNvSpPr txBox="1"/>
      </xdr:nvSpPr>
      <xdr:spPr>
        <a:xfrm>
          <a:off x="18389111" y="1253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おいては依然として高い水準で推移しているが、大規模事業の際に起こした地方債の償還終了により、大幅な増加には至っていない。地方債発行許可団体からの脱却へ向け、引き続き地方債発行の抑制を実施する。</a:t>
          </a:r>
          <a:endParaRPr kumimoji="1" lang="en-US" altLang="ja-JP" sz="1300">
            <a:latin typeface="ＭＳ Ｐゴシック"/>
          </a:endParaRPr>
        </a:p>
        <a:p>
          <a:r>
            <a:rPr kumimoji="1" lang="ja-JP" altLang="en-US" sz="1300">
              <a:latin typeface="ＭＳ Ｐゴシック"/>
            </a:rPr>
            <a:t>類似団体に比べ、低い水準で推移している建設事業費については、今後、施設や道路橋梁の老朽化により増加することが予想される。長寿命化計画の策定により、計画的な修繕を実施し経費の平準化を図る。</a:t>
          </a:r>
          <a:endParaRPr kumimoji="1" lang="en-US" altLang="ja-JP" sz="1300">
            <a:latin typeface="ＭＳ Ｐゴシック"/>
          </a:endParaRPr>
        </a:p>
        <a:p>
          <a:r>
            <a:rPr kumimoji="1" lang="ja-JP" altLang="en-US" sz="1300">
              <a:solidFill>
                <a:schemeClr val="tx1"/>
              </a:solidFill>
              <a:latin typeface="ＭＳ Ｐゴシック"/>
            </a:rPr>
            <a:t>繰出金はこれまで増加傾向が続いていたが、減少に転じた。しかし、依然として類似団体平均を上回っており、この要因として、下水道事業会計の財政悪状況化に伴う、繰出金の増が考えられる。今</a:t>
          </a:r>
          <a:r>
            <a:rPr kumimoji="1" lang="ja-JP" altLang="en-US" sz="1300">
              <a:latin typeface="ＭＳ Ｐゴシック"/>
            </a:rPr>
            <a:t>後は特別会計における経費の削減や、使用料の適正化を図る。</a:t>
          </a:r>
          <a:endParaRPr kumimoji="1" lang="en-US" altLang="ja-JP" sz="1300">
            <a:latin typeface="ＭＳ Ｐゴシック"/>
          </a:endParaRPr>
        </a:p>
        <a:p>
          <a:r>
            <a:rPr kumimoji="1" lang="ja-JP" altLang="en-US" sz="1300">
              <a:latin typeface="ＭＳ Ｐゴシック"/>
            </a:rPr>
            <a:t>補助費等は、年々増加し、近年では類似団体平均を上回る値となっている。これは一部事務組合の起こした建設債の償還が始まったことによる負担金増が主な要因であり、継続する見込みである。今後は各種団体への補助金の見直しや廃止を行うなど経費の削減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15,586
15,476
150.26
7,280,997
7,221,890
49,727
4,921,304
9,818,032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18.7
218.0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47607</xdr:rowOff>
    </xdr:from>
    <xdr:to>
      <xdr:col>6</xdr:col>
      <xdr:colOff>511175</xdr:colOff>
      <xdr:row>33</xdr:row>
      <xdr:rowOff>31605</xdr:rowOff>
    </xdr:to>
    <xdr:cxnSp macro="">
      <xdr:nvCxnSpPr>
        <xdr:cNvPr id="63" name="直線コネクタ 62"/>
        <xdr:cNvCxnSpPr/>
      </xdr:nvCxnSpPr>
      <xdr:spPr>
        <a:xfrm>
          <a:off x="3797300" y="5534007"/>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9072</xdr:rowOff>
    </xdr:from>
    <xdr:to>
      <xdr:col>5</xdr:col>
      <xdr:colOff>358775</xdr:colOff>
      <xdr:row>32</xdr:row>
      <xdr:rowOff>47607</xdr:rowOff>
    </xdr:to>
    <xdr:cxnSp macro="">
      <xdr:nvCxnSpPr>
        <xdr:cNvPr id="66" name="直線コネクタ 65"/>
        <xdr:cNvCxnSpPr/>
      </xdr:nvCxnSpPr>
      <xdr:spPr>
        <a:xfrm>
          <a:off x="2908300" y="5495472"/>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9072</xdr:rowOff>
    </xdr:from>
    <xdr:to>
      <xdr:col>4</xdr:col>
      <xdr:colOff>155575</xdr:colOff>
      <xdr:row>33</xdr:row>
      <xdr:rowOff>76345</xdr:rowOff>
    </xdr:to>
    <xdr:cxnSp macro="">
      <xdr:nvCxnSpPr>
        <xdr:cNvPr id="69" name="直線コネクタ 68"/>
        <xdr:cNvCxnSpPr/>
      </xdr:nvCxnSpPr>
      <xdr:spPr>
        <a:xfrm flipV="1">
          <a:off x="2019300" y="5495472"/>
          <a:ext cx="889000" cy="23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116840</xdr:rowOff>
    </xdr:from>
    <xdr:to>
      <xdr:col>2</xdr:col>
      <xdr:colOff>638175</xdr:colOff>
      <xdr:row>33</xdr:row>
      <xdr:rowOff>76345</xdr:rowOff>
    </xdr:to>
    <xdr:cxnSp macro="">
      <xdr:nvCxnSpPr>
        <xdr:cNvPr id="72" name="直線コネクタ 71"/>
        <xdr:cNvCxnSpPr/>
      </xdr:nvCxnSpPr>
      <xdr:spPr>
        <a:xfrm>
          <a:off x="1130300" y="5603240"/>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152255</xdr:rowOff>
    </xdr:from>
    <xdr:to>
      <xdr:col>6</xdr:col>
      <xdr:colOff>561975</xdr:colOff>
      <xdr:row>33</xdr:row>
      <xdr:rowOff>82405</xdr:rowOff>
    </xdr:to>
    <xdr:sp macro="" textlink="">
      <xdr:nvSpPr>
        <xdr:cNvPr id="82" name="円/楕円 81"/>
        <xdr:cNvSpPr/>
      </xdr:nvSpPr>
      <xdr:spPr>
        <a:xfrm>
          <a:off x="4584700" y="5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3682</xdr:rowOff>
    </xdr:from>
    <xdr:ext cx="469744" cy="259045"/>
    <xdr:sp macro="" textlink="">
      <xdr:nvSpPr>
        <xdr:cNvPr id="83" name="議会費該当値テキスト"/>
        <xdr:cNvSpPr txBox="1"/>
      </xdr:nvSpPr>
      <xdr:spPr>
        <a:xfrm>
          <a:off x="4686300" y="549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168257</xdr:rowOff>
    </xdr:from>
    <xdr:to>
      <xdr:col>5</xdr:col>
      <xdr:colOff>409575</xdr:colOff>
      <xdr:row>32</xdr:row>
      <xdr:rowOff>98407</xdr:rowOff>
    </xdr:to>
    <xdr:sp macro="" textlink="">
      <xdr:nvSpPr>
        <xdr:cNvPr id="84" name="円/楕円 83"/>
        <xdr:cNvSpPr/>
      </xdr:nvSpPr>
      <xdr:spPr>
        <a:xfrm>
          <a:off x="3746500" y="54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114934</xdr:rowOff>
    </xdr:from>
    <xdr:ext cx="469744" cy="259045"/>
    <xdr:sp macro="" textlink="">
      <xdr:nvSpPr>
        <xdr:cNvPr id="85" name="テキスト ボックス 84"/>
        <xdr:cNvSpPr txBox="1"/>
      </xdr:nvSpPr>
      <xdr:spPr>
        <a:xfrm>
          <a:off x="3562427" y="5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129722</xdr:rowOff>
    </xdr:from>
    <xdr:to>
      <xdr:col>4</xdr:col>
      <xdr:colOff>206375</xdr:colOff>
      <xdr:row>32</xdr:row>
      <xdr:rowOff>59872</xdr:rowOff>
    </xdr:to>
    <xdr:sp macro="" textlink="">
      <xdr:nvSpPr>
        <xdr:cNvPr id="86" name="円/楕円 85"/>
        <xdr:cNvSpPr/>
      </xdr:nvSpPr>
      <xdr:spPr>
        <a:xfrm>
          <a:off x="2857500" y="54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76399</xdr:rowOff>
    </xdr:from>
    <xdr:ext cx="469744" cy="259045"/>
    <xdr:sp macro="" textlink="">
      <xdr:nvSpPr>
        <xdr:cNvPr id="87" name="テキスト ボックス 86"/>
        <xdr:cNvSpPr txBox="1"/>
      </xdr:nvSpPr>
      <xdr:spPr>
        <a:xfrm>
          <a:off x="2673427" y="521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25545</xdr:rowOff>
    </xdr:from>
    <xdr:to>
      <xdr:col>3</xdr:col>
      <xdr:colOff>3175</xdr:colOff>
      <xdr:row>33</xdr:row>
      <xdr:rowOff>127145</xdr:rowOff>
    </xdr:to>
    <xdr:sp macro="" textlink="">
      <xdr:nvSpPr>
        <xdr:cNvPr id="88" name="円/楕円 87"/>
        <xdr:cNvSpPr/>
      </xdr:nvSpPr>
      <xdr:spPr>
        <a:xfrm>
          <a:off x="1968500" y="56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143672</xdr:rowOff>
    </xdr:from>
    <xdr:ext cx="469744" cy="259045"/>
    <xdr:sp macro="" textlink="">
      <xdr:nvSpPr>
        <xdr:cNvPr id="89" name="テキスト ボックス 88"/>
        <xdr:cNvSpPr txBox="1"/>
      </xdr:nvSpPr>
      <xdr:spPr>
        <a:xfrm>
          <a:off x="1784427" y="545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66040</xdr:rowOff>
    </xdr:from>
    <xdr:to>
      <xdr:col>1</xdr:col>
      <xdr:colOff>485775</xdr:colOff>
      <xdr:row>32</xdr:row>
      <xdr:rowOff>167640</xdr:rowOff>
    </xdr:to>
    <xdr:sp macro="" textlink="">
      <xdr:nvSpPr>
        <xdr:cNvPr id="90" name="円/楕円 89"/>
        <xdr:cNvSpPr/>
      </xdr:nvSpPr>
      <xdr:spPr>
        <a:xfrm>
          <a:off x="1079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12717</xdr:rowOff>
    </xdr:from>
    <xdr:ext cx="469744" cy="259045"/>
    <xdr:sp macro="" textlink="">
      <xdr:nvSpPr>
        <xdr:cNvPr id="91" name="テキスト ボックス 90"/>
        <xdr:cNvSpPr txBox="1"/>
      </xdr:nvSpPr>
      <xdr:spPr>
        <a:xfrm>
          <a:off x="895427"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83987</xdr:rowOff>
    </xdr:from>
    <xdr:to>
      <xdr:col>6</xdr:col>
      <xdr:colOff>511175</xdr:colOff>
      <xdr:row>57</xdr:row>
      <xdr:rowOff>91117</xdr:rowOff>
    </xdr:to>
    <xdr:cxnSp macro="">
      <xdr:nvCxnSpPr>
        <xdr:cNvPr id="123" name="直線コネクタ 122"/>
        <xdr:cNvCxnSpPr/>
      </xdr:nvCxnSpPr>
      <xdr:spPr>
        <a:xfrm flipV="1">
          <a:off x="3797300" y="9856637"/>
          <a:ext cx="8382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91117</xdr:rowOff>
    </xdr:from>
    <xdr:to>
      <xdr:col>5</xdr:col>
      <xdr:colOff>358775</xdr:colOff>
      <xdr:row>58</xdr:row>
      <xdr:rowOff>51156</xdr:rowOff>
    </xdr:to>
    <xdr:cxnSp macro="">
      <xdr:nvCxnSpPr>
        <xdr:cNvPr id="126" name="直線コネクタ 125"/>
        <xdr:cNvCxnSpPr/>
      </xdr:nvCxnSpPr>
      <xdr:spPr>
        <a:xfrm flipV="1">
          <a:off x="2908300" y="9863767"/>
          <a:ext cx="889000" cy="1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94252</xdr:rowOff>
    </xdr:from>
    <xdr:to>
      <xdr:col>4</xdr:col>
      <xdr:colOff>155575</xdr:colOff>
      <xdr:row>58</xdr:row>
      <xdr:rowOff>51156</xdr:rowOff>
    </xdr:to>
    <xdr:cxnSp macro="">
      <xdr:nvCxnSpPr>
        <xdr:cNvPr id="129" name="直線コネクタ 128"/>
        <xdr:cNvCxnSpPr/>
      </xdr:nvCxnSpPr>
      <xdr:spPr>
        <a:xfrm>
          <a:off x="2019300" y="9866902"/>
          <a:ext cx="889000" cy="1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94252</xdr:rowOff>
    </xdr:from>
    <xdr:to>
      <xdr:col>2</xdr:col>
      <xdr:colOff>638175</xdr:colOff>
      <xdr:row>58</xdr:row>
      <xdr:rowOff>80580</xdr:rowOff>
    </xdr:to>
    <xdr:cxnSp macro="">
      <xdr:nvCxnSpPr>
        <xdr:cNvPr id="132" name="直線コネクタ 131"/>
        <xdr:cNvCxnSpPr/>
      </xdr:nvCxnSpPr>
      <xdr:spPr>
        <a:xfrm flipV="1">
          <a:off x="1130300" y="9866902"/>
          <a:ext cx="889000" cy="15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33187</xdr:rowOff>
    </xdr:from>
    <xdr:to>
      <xdr:col>6</xdr:col>
      <xdr:colOff>561975</xdr:colOff>
      <xdr:row>57</xdr:row>
      <xdr:rowOff>134787</xdr:rowOff>
    </xdr:to>
    <xdr:sp macro="" textlink="">
      <xdr:nvSpPr>
        <xdr:cNvPr id="142" name="円/楕円 141"/>
        <xdr:cNvSpPr/>
      </xdr:nvSpPr>
      <xdr:spPr>
        <a:xfrm>
          <a:off x="4584700" y="98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11614</xdr:rowOff>
    </xdr:from>
    <xdr:ext cx="534377" cy="259045"/>
    <xdr:sp macro="" textlink="">
      <xdr:nvSpPr>
        <xdr:cNvPr id="143" name="総務費該当値テキスト"/>
        <xdr:cNvSpPr txBox="1"/>
      </xdr:nvSpPr>
      <xdr:spPr>
        <a:xfrm>
          <a:off x="4686300" y="97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40317</xdr:rowOff>
    </xdr:from>
    <xdr:to>
      <xdr:col>5</xdr:col>
      <xdr:colOff>409575</xdr:colOff>
      <xdr:row>57</xdr:row>
      <xdr:rowOff>141917</xdr:rowOff>
    </xdr:to>
    <xdr:sp macro="" textlink="">
      <xdr:nvSpPr>
        <xdr:cNvPr id="144" name="円/楕円 143"/>
        <xdr:cNvSpPr/>
      </xdr:nvSpPr>
      <xdr:spPr>
        <a:xfrm>
          <a:off x="3746500" y="98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133044</xdr:rowOff>
    </xdr:from>
    <xdr:ext cx="534377" cy="259045"/>
    <xdr:sp macro="" textlink="">
      <xdr:nvSpPr>
        <xdr:cNvPr id="145" name="テキスト ボックス 144"/>
        <xdr:cNvSpPr txBox="1"/>
      </xdr:nvSpPr>
      <xdr:spPr>
        <a:xfrm>
          <a:off x="3530111" y="99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356</xdr:rowOff>
    </xdr:from>
    <xdr:to>
      <xdr:col>4</xdr:col>
      <xdr:colOff>206375</xdr:colOff>
      <xdr:row>58</xdr:row>
      <xdr:rowOff>101956</xdr:rowOff>
    </xdr:to>
    <xdr:sp macro="" textlink="">
      <xdr:nvSpPr>
        <xdr:cNvPr id="146" name="円/楕円 145"/>
        <xdr:cNvSpPr/>
      </xdr:nvSpPr>
      <xdr:spPr>
        <a:xfrm>
          <a:off x="2857500" y="99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93083</xdr:rowOff>
    </xdr:from>
    <xdr:ext cx="534377" cy="259045"/>
    <xdr:sp macro="" textlink="">
      <xdr:nvSpPr>
        <xdr:cNvPr id="147" name="テキスト ボックス 146"/>
        <xdr:cNvSpPr txBox="1"/>
      </xdr:nvSpPr>
      <xdr:spPr>
        <a:xfrm>
          <a:off x="2641111" y="100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43452</xdr:rowOff>
    </xdr:from>
    <xdr:to>
      <xdr:col>3</xdr:col>
      <xdr:colOff>3175</xdr:colOff>
      <xdr:row>57</xdr:row>
      <xdr:rowOff>145052</xdr:rowOff>
    </xdr:to>
    <xdr:sp macro="" textlink="">
      <xdr:nvSpPr>
        <xdr:cNvPr id="148" name="円/楕円 147"/>
        <xdr:cNvSpPr/>
      </xdr:nvSpPr>
      <xdr:spPr>
        <a:xfrm>
          <a:off x="1968500" y="98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136179</xdr:rowOff>
    </xdr:from>
    <xdr:ext cx="534377" cy="259045"/>
    <xdr:sp macro="" textlink="">
      <xdr:nvSpPr>
        <xdr:cNvPr id="149" name="テキスト ボックス 148"/>
        <xdr:cNvSpPr txBox="1"/>
      </xdr:nvSpPr>
      <xdr:spPr>
        <a:xfrm>
          <a:off x="1752111" y="990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29780</xdr:rowOff>
    </xdr:from>
    <xdr:to>
      <xdr:col>1</xdr:col>
      <xdr:colOff>485775</xdr:colOff>
      <xdr:row>58</xdr:row>
      <xdr:rowOff>131380</xdr:rowOff>
    </xdr:to>
    <xdr:sp macro="" textlink="">
      <xdr:nvSpPr>
        <xdr:cNvPr id="150" name="円/楕円 149"/>
        <xdr:cNvSpPr/>
      </xdr:nvSpPr>
      <xdr:spPr>
        <a:xfrm>
          <a:off x="1079500" y="99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122507</xdr:rowOff>
    </xdr:from>
    <xdr:ext cx="534377" cy="259045"/>
    <xdr:sp macro="" textlink="">
      <xdr:nvSpPr>
        <xdr:cNvPr id="151" name="テキスト ボックス 150"/>
        <xdr:cNvSpPr txBox="1"/>
      </xdr:nvSpPr>
      <xdr:spPr>
        <a:xfrm>
          <a:off x="863111" y="1006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33159</xdr:rowOff>
    </xdr:from>
    <xdr:to>
      <xdr:col>6</xdr:col>
      <xdr:colOff>511175</xdr:colOff>
      <xdr:row>77</xdr:row>
      <xdr:rowOff>54369</xdr:rowOff>
    </xdr:to>
    <xdr:cxnSp macro="">
      <xdr:nvCxnSpPr>
        <xdr:cNvPr id="181" name="直線コネクタ 180"/>
        <xdr:cNvCxnSpPr/>
      </xdr:nvCxnSpPr>
      <xdr:spPr>
        <a:xfrm>
          <a:off x="3797300" y="13234809"/>
          <a:ext cx="8382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33159</xdr:rowOff>
    </xdr:from>
    <xdr:to>
      <xdr:col>5</xdr:col>
      <xdr:colOff>358775</xdr:colOff>
      <xdr:row>77</xdr:row>
      <xdr:rowOff>103772</xdr:rowOff>
    </xdr:to>
    <xdr:cxnSp macro="">
      <xdr:nvCxnSpPr>
        <xdr:cNvPr id="184" name="直線コネクタ 183"/>
        <xdr:cNvCxnSpPr/>
      </xdr:nvCxnSpPr>
      <xdr:spPr>
        <a:xfrm flipV="1">
          <a:off x="2908300" y="13234809"/>
          <a:ext cx="889000" cy="7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103772</xdr:rowOff>
    </xdr:from>
    <xdr:to>
      <xdr:col>4</xdr:col>
      <xdr:colOff>155575</xdr:colOff>
      <xdr:row>78</xdr:row>
      <xdr:rowOff>37922</xdr:rowOff>
    </xdr:to>
    <xdr:cxnSp macro="">
      <xdr:nvCxnSpPr>
        <xdr:cNvPr id="187" name="直線コネクタ 186"/>
        <xdr:cNvCxnSpPr/>
      </xdr:nvCxnSpPr>
      <xdr:spPr>
        <a:xfrm flipV="1">
          <a:off x="2019300" y="13305422"/>
          <a:ext cx="889000" cy="10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37922</xdr:rowOff>
    </xdr:from>
    <xdr:to>
      <xdr:col>2</xdr:col>
      <xdr:colOff>638175</xdr:colOff>
      <xdr:row>78</xdr:row>
      <xdr:rowOff>92545</xdr:rowOff>
    </xdr:to>
    <xdr:cxnSp macro="">
      <xdr:nvCxnSpPr>
        <xdr:cNvPr id="190" name="直線コネクタ 189"/>
        <xdr:cNvCxnSpPr/>
      </xdr:nvCxnSpPr>
      <xdr:spPr>
        <a:xfrm flipV="1">
          <a:off x="1130300" y="13411022"/>
          <a:ext cx="889000" cy="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3569</xdr:rowOff>
    </xdr:from>
    <xdr:to>
      <xdr:col>6</xdr:col>
      <xdr:colOff>561975</xdr:colOff>
      <xdr:row>77</xdr:row>
      <xdr:rowOff>105169</xdr:rowOff>
    </xdr:to>
    <xdr:sp macro="" textlink="">
      <xdr:nvSpPr>
        <xdr:cNvPr id="200" name="円/楕円 199"/>
        <xdr:cNvSpPr/>
      </xdr:nvSpPr>
      <xdr:spPr>
        <a:xfrm>
          <a:off x="4584700" y="132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153446</xdr:rowOff>
    </xdr:from>
    <xdr:ext cx="599010" cy="259045"/>
    <xdr:sp macro="" textlink="">
      <xdr:nvSpPr>
        <xdr:cNvPr id="201" name="民生費該当値テキスト"/>
        <xdr:cNvSpPr txBox="1"/>
      </xdr:nvSpPr>
      <xdr:spPr>
        <a:xfrm>
          <a:off x="4686300" y="1318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153809</xdr:rowOff>
    </xdr:from>
    <xdr:to>
      <xdr:col>5</xdr:col>
      <xdr:colOff>409575</xdr:colOff>
      <xdr:row>77</xdr:row>
      <xdr:rowOff>83959</xdr:rowOff>
    </xdr:to>
    <xdr:sp macro="" textlink="">
      <xdr:nvSpPr>
        <xdr:cNvPr id="202" name="円/楕円 201"/>
        <xdr:cNvSpPr/>
      </xdr:nvSpPr>
      <xdr:spPr>
        <a:xfrm>
          <a:off x="3746500" y="131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75086</xdr:rowOff>
    </xdr:from>
    <xdr:ext cx="599010" cy="259045"/>
    <xdr:sp macro="" textlink="">
      <xdr:nvSpPr>
        <xdr:cNvPr id="203" name="テキスト ボックス 202"/>
        <xdr:cNvSpPr txBox="1"/>
      </xdr:nvSpPr>
      <xdr:spPr>
        <a:xfrm>
          <a:off x="3497794" y="1327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52972</xdr:rowOff>
    </xdr:from>
    <xdr:to>
      <xdr:col>4</xdr:col>
      <xdr:colOff>206375</xdr:colOff>
      <xdr:row>77</xdr:row>
      <xdr:rowOff>154572</xdr:rowOff>
    </xdr:to>
    <xdr:sp macro="" textlink="">
      <xdr:nvSpPr>
        <xdr:cNvPr id="204" name="円/楕円 203"/>
        <xdr:cNvSpPr/>
      </xdr:nvSpPr>
      <xdr:spPr>
        <a:xfrm>
          <a:off x="2857500" y="132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145699</xdr:rowOff>
    </xdr:from>
    <xdr:ext cx="599010" cy="259045"/>
    <xdr:sp macro="" textlink="">
      <xdr:nvSpPr>
        <xdr:cNvPr id="205" name="テキスト ボックス 204"/>
        <xdr:cNvSpPr txBox="1"/>
      </xdr:nvSpPr>
      <xdr:spPr>
        <a:xfrm>
          <a:off x="2608794" y="133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158572</xdr:rowOff>
    </xdr:from>
    <xdr:to>
      <xdr:col>3</xdr:col>
      <xdr:colOff>3175</xdr:colOff>
      <xdr:row>78</xdr:row>
      <xdr:rowOff>88722</xdr:rowOff>
    </xdr:to>
    <xdr:sp macro="" textlink="">
      <xdr:nvSpPr>
        <xdr:cNvPr id="206" name="円/楕円 205"/>
        <xdr:cNvSpPr/>
      </xdr:nvSpPr>
      <xdr:spPr>
        <a:xfrm>
          <a:off x="1968500" y="133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79849</xdr:rowOff>
    </xdr:from>
    <xdr:ext cx="599010" cy="259045"/>
    <xdr:sp macro="" textlink="">
      <xdr:nvSpPr>
        <xdr:cNvPr id="207" name="テキスト ボックス 206"/>
        <xdr:cNvSpPr txBox="1"/>
      </xdr:nvSpPr>
      <xdr:spPr>
        <a:xfrm>
          <a:off x="1719794" y="1345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41745</xdr:rowOff>
    </xdr:from>
    <xdr:to>
      <xdr:col>1</xdr:col>
      <xdr:colOff>485775</xdr:colOff>
      <xdr:row>78</xdr:row>
      <xdr:rowOff>143345</xdr:rowOff>
    </xdr:to>
    <xdr:sp macro="" textlink="">
      <xdr:nvSpPr>
        <xdr:cNvPr id="208" name="円/楕円 207"/>
        <xdr:cNvSpPr/>
      </xdr:nvSpPr>
      <xdr:spPr>
        <a:xfrm>
          <a:off x="1079500" y="134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134472</xdr:rowOff>
    </xdr:from>
    <xdr:ext cx="534377" cy="259045"/>
    <xdr:sp macro="" textlink="">
      <xdr:nvSpPr>
        <xdr:cNvPr id="209" name="テキスト ボックス 208"/>
        <xdr:cNvSpPr txBox="1"/>
      </xdr:nvSpPr>
      <xdr:spPr>
        <a:xfrm>
          <a:off x="863111" y="1350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130725</xdr:rowOff>
    </xdr:from>
    <xdr:to>
      <xdr:col>6</xdr:col>
      <xdr:colOff>511175</xdr:colOff>
      <xdr:row>97</xdr:row>
      <xdr:rowOff>162410</xdr:rowOff>
    </xdr:to>
    <xdr:cxnSp macro="">
      <xdr:nvCxnSpPr>
        <xdr:cNvPr id="240" name="直線コネクタ 239"/>
        <xdr:cNvCxnSpPr/>
      </xdr:nvCxnSpPr>
      <xdr:spPr>
        <a:xfrm flipV="1">
          <a:off x="3797300" y="16761375"/>
          <a:ext cx="83820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160006</xdr:rowOff>
    </xdr:from>
    <xdr:to>
      <xdr:col>5</xdr:col>
      <xdr:colOff>358775</xdr:colOff>
      <xdr:row>97</xdr:row>
      <xdr:rowOff>162410</xdr:rowOff>
    </xdr:to>
    <xdr:cxnSp macro="">
      <xdr:nvCxnSpPr>
        <xdr:cNvPr id="243" name="直線コネクタ 242"/>
        <xdr:cNvCxnSpPr/>
      </xdr:nvCxnSpPr>
      <xdr:spPr>
        <a:xfrm>
          <a:off x="2908300" y="16790656"/>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160006</xdr:rowOff>
    </xdr:from>
    <xdr:to>
      <xdr:col>4</xdr:col>
      <xdr:colOff>155575</xdr:colOff>
      <xdr:row>98</xdr:row>
      <xdr:rowOff>11390</xdr:rowOff>
    </xdr:to>
    <xdr:cxnSp macro="">
      <xdr:nvCxnSpPr>
        <xdr:cNvPr id="246" name="直線コネクタ 245"/>
        <xdr:cNvCxnSpPr/>
      </xdr:nvCxnSpPr>
      <xdr:spPr>
        <a:xfrm flipV="1">
          <a:off x="2019300" y="16790656"/>
          <a:ext cx="889000" cy="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158589</xdr:rowOff>
    </xdr:from>
    <xdr:to>
      <xdr:col>2</xdr:col>
      <xdr:colOff>638175</xdr:colOff>
      <xdr:row>98</xdr:row>
      <xdr:rowOff>11390</xdr:rowOff>
    </xdr:to>
    <xdr:cxnSp macro="">
      <xdr:nvCxnSpPr>
        <xdr:cNvPr id="249" name="直線コネクタ 248"/>
        <xdr:cNvCxnSpPr/>
      </xdr:nvCxnSpPr>
      <xdr:spPr>
        <a:xfrm>
          <a:off x="1130300" y="16789239"/>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79925</xdr:rowOff>
    </xdr:from>
    <xdr:to>
      <xdr:col>6</xdr:col>
      <xdr:colOff>561975</xdr:colOff>
      <xdr:row>98</xdr:row>
      <xdr:rowOff>10075</xdr:rowOff>
    </xdr:to>
    <xdr:sp macro="" textlink="">
      <xdr:nvSpPr>
        <xdr:cNvPr id="259" name="円/楕円 258"/>
        <xdr:cNvSpPr/>
      </xdr:nvSpPr>
      <xdr:spPr>
        <a:xfrm>
          <a:off x="4584700" y="167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58352</xdr:rowOff>
    </xdr:from>
    <xdr:ext cx="534377" cy="259045"/>
    <xdr:sp macro="" textlink="">
      <xdr:nvSpPr>
        <xdr:cNvPr id="260" name="衛生費該当値テキスト"/>
        <xdr:cNvSpPr txBox="1"/>
      </xdr:nvSpPr>
      <xdr:spPr>
        <a:xfrm>
          <a:off x="4686300" y="166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47,624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111610</xdr:rowOff>
    </xdr:from>
    <xdr:to>
      <xdr:col>5</xdr:col>
      <xdr:colOff>409575</xdr:colOff>
      <xdr:row>98</xdr:row>
      <xdr:rowOff>41760</xdr:rowOff>
    </xdr:to>
    <xdr:sp macro="" textlink="">
      <xdr:nvSpPr>
        <xdr:cNvPr id="261" name="円/楕円 260"/>
        <xdr:cNvSpPr/>
      </xdr:nvSpPr>
      <xdr:spPr>
        <a:xfrm>
          <a:off x="3746500" y="167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32887</xdr:rowOff>
    </xdr:from>
    <xdr:ext cx="534377" cy="259045"/>
    <xdr:sp macro="" textlink="">
      <xdr:nvSpPr>
        <xdr:cNvPr id="262" name="テキスト ボックス 261"/>
        <xdr:cNvSpPr txBox="1"/>
      </xdr:nvSpPr>
      <xdr:spPr>
        <a:xfrm>
          <a:off x="3530111" y="1683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109206</xdr:rowOff>
    </xdr:from>
    <xdr:to>
      <xdr:col>4</xdr:col>
      <xdr:colOff>206375</xdr:colOff>
      <xdr:row>98</xdr:row>
      <xdr:rowOff>39356</xdr:rowOff>
    </xdr:to>
    <xdr:sp macro="" textlink="">
      <xdr:nvSpPr>
        <xdr:cNvPr id="263" name="円/楕円 262"/>
        <xdr:cNvSpPr/>
      </xdr:nvSpPr>
      <xdr:spPr>
        <a:xfrm>
          <a:off x="2857500" y="1673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55883</xdr:rowOff>
    </xdr:from>
    <xdr:ext cx="534377" cy="259045"/>
    <xdr:sp macro="" textlink="">
      <xdr:nvSpPr>
        <xdr:cNvPr id="264" name="テキスト ボックス 263"/>
        <xdr:cNvSpPr txBox="1"/>
      </xdr:nvSpPr>
      <xdr:spPr>
        <a:xfrm>
          <a:off x="2641111" y="165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132040</xdr:rowOff>
    </xdr:from>
    <xdr:to>
      <xdr:col>3</xdr:col>
      <xdr:colOff>3175</xdr:colOff>
      <xdr:row>98</xdr:row>
      <xdr:rowOff>62190</xdr:rowOff>
    </xdr:to>
    <xdr:sp macro="" textlink="">
      <xdr:nvSpPr>
        <xdr:cNvPr id="265" name="円/楕円 264"/>
        <xdr:cNvSpPr/>
      </xdr:nvSpPr>
      <xdr:spPr>
        <a:xfrm>
          <a:off x="1968500" y="167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53317</xdr:rowOff>
    </xdr:from>
    <xdr:ext cx="534377" cy="259045"/>
    <xdr:sp macro="" textlink="">
      <xdr:nvSpPr>
        <xdr:cNvPr id="266" name="テキスト ボックス 265"/>
        <xdr:cNvSpPr txBox="1"/>
      </xdr:nvSpPr>
      <xdr:spPr>
        <a:xfrm>
          <a:off x="1752111" y="1685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107789</xdr:rowOff>
    </xdr:from>
    <xdr:to>
      <xdr:col>1</xdr:col>
      <xdr:colOff>485775</xdr:colOff>
      <xdr:row>98</xdr:row>
      <xdr:rowOff>37939</xdr:rowOff>
    </xdr:to>
    <xdr:sp macro="" textlink="">
      <xdr:nvSpPr>
        <xdr:cNvPr id="267" name="円/楕円 266"/>
        <xdr:cNvSpPr/>
      </xdr:nvSpPr>
      <xdr:spPr>
        <a:xfrm>
          <a:off x="1079500" y="167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54466</xdr:rowOff>
    </xdr:from>
    <xdr:ext cx="534377" cy="259045"/>
    <xdr:sp macro="" textlink="">
      <xdr:nvSpPr>
        <xdr:cNvPr id="268" name="テキスト ボックス 267"/>
        <xdr:cNvSpPr txBox="1"/>
      </xdr:nvSpPr>
      <xdr:spPr>
        <a:xfrm>
          <a:off x="863111" y="165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104430</xdr:rowOff>
    </xdr:from>
    <xdr:to>
      <xdr:col>15</xdr:col>
      <xdr:colOff>180975</xdr:colOff>
      <xdr:row>39</xdr:row>
      <xdr:rowOff>57404</xdr:rowOff>
    </xdr:to>
    <xdr:cxnSp macro="">
      <xdr:nvCxnSpPr>
        <xdr:cNvPr id="299" name="直線コネクタ 298"/>
        <xdr:cNvCxnSpPr/>
      </xdr:nvCxnSpPr>
      <xdr:spPr>
        <a:xfrm>
          <a:off x="9639300" y="6619530"/>
          <a:ext cx="8382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153416</xdr:rowOff>
    </xdr:from>
    <xdr:to>
      <xdr:col>14</xdr:col>
      <xdr:colOff>28575</xdr:colOff>
      <xdr:row>38</xdr:row>
      <xdr:rowOff>104430</xdr:rowOff>
    </xdr:to>
    <xdr:cxnSp macro="">
      <xdr:nvCxnSpPr>
        <xdr:cNvPr id="302" name="直線コネクタ 301"/>
        <xdr:cNvCxnSpPr/>
      </xdr:nvCxnSpPr>
      <xdr:spPr>
        <a:xfrm>
          <a:off x="8750300" y="6497066"/>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153416</xdr:rowOff>
    </xdr:from>
    <xdr:to>
      <xdr:col>12</xdr:col>
      <xdr:colOff>511175</xdr:colOff>
      <xdr:row>38</xdr:row>
      <xdr:rowOff>59037</xdr:rowOff>
    </xdr:to>
    <xdr:cxnSp macro="">
      <xdr:nvCxnSpPr>
        <xdr:cNvPr id="305" name="直線コネクタ 304"/>
        <xdr:cNvCxnSpPr/>
      </xdr:nvCxnSpPr>
      <xdr:spPr>
        <a:xfrm flipV="1">
          <a:off x="7861300" y="6497066"/>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59037</xdr:rowOff>
    </xdr:from>
    <xdr:to>
      <xdr:col>11</xdr:col>
      <xdr:colOff>307975</xdr:colOff>
      <xdr:row>38</xdr:row>
      <xdr:rowOff>106716</xdr:rowOff>
    </xdr:to>
    <xdr:cxnSp macro="">
      <xdr:nvCxnSpPr>
        <xdr:cNvPr id="308" name="直線コネクタ 307"/>
        <xdr:cNvCxnSpPr/>
      </xdr:nvCxnSpPr>
      <xdr:spPr>
        <a:xfrm flipV="1">
          <a:off x="6972300" y="6574137"/>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6604</xdr:rowOff>
    </xdr:from>
    <xdr:to>
      <xdr:col>15</xdr:col>
      <xdr:colOff>231775</xdr:colOff>
      <xdr:row>39</xdr:row>
      <xdr:rowOff>108204</xdr:rowOff>
    </xdr:to>
    <xdr:sp macro="" textlink="">
      <xdr:nvSpPr>
        <xdr:cNvPr id="318" name="円/楕円 317"/>
        <xdr:cNvSpPr/>
      </xdr:nvSpPr>
      <xdr:spPr>
        <a:xfrm>
          <a:off x="104267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92981</xdr:rowOff>
    </xdr:from>
    <xdr:ext cx="378565" cy="259045"/>
    <xdr:sp macro="" textlink="">
      <xdr:nvSpPr>
        <xdr:cNvPr id="319" name="労働費該当値テキスト"/>
        <xdr:cNvSpPr txBox="1"/>
      </xdr:nvSpPr>
      <xdr:spPr>
        <a:xfrm>
          <a:off x="10528300" y="66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53630</xdr:rowOff>
    </xdr:from>
    <xdr:to>
      <xdr:col>14</xdr:col>
      <xdr:colOff>79375</xdr:colOff>
      <xdr:row>38</xdr:row>
      <xdr:rowOff>155230</xdr:rowOff>
    </xdr:to>
    <xdr:sp macro="" textlink="">
      <xdr:nvSpPr>
        <xdr:cNvPr id="320" name="円/楕円 319"/>
        <xdr:cNvSpPr/>
      </xdr:nvSpPr>
      <xdr:spPr>
        <a:xfrm>
          <a:off x="9588500" y="65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146357</xdr:rowOff>
    </xdr:from>
    <xdr:ext cx="378565" cy="259045"/>
    <xdr:sp macro="" textlink="">
      <xdr:nvSpPr>
        <xdr:cNvPr id="321" name="テキスト ボックス 320"/>
        <xdr:cNvSpPr txBox="1"/>
      </xdr:nvSpPr>
      <xdr:spPr>
        <a:xfrm>
          <a:off x="9450017" y="666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102616</xdr:rowOff>
    </xdr:from>
    <xdr:to>
      <xdr:col>12</xdr:col>
      <xdr:colOff>561975</xdr:colOff>
      <xdr:row>38</xdr:row>
      <xdr:rowOff>32765</xdr:rowOff>
    </xdr:to>
    <xdr:sp macro="" textlink="">
      <xdr:nvSpPr>
        <xdr:cNvPr id="322" name="円/楕円 321"/>
        <xdr:cNvSpPr/>
      </xdr:nvSpPr>
      <xdr:spPr>
        <a:xfrm>
          <a:off x="8699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23893</xdr:rowOff>
    </xdr:from>
    <xdr:ext cx="378565" cy="259045"/>
    <xdr:sp macro="" textlink="">
      <xdr:nvSpPr>
        <xdr:cNvPr id="323" name="テキスト ボックス 322"/>
        <xdr:cNvSpPr txBox="1"/>
      </xdr:nvSpPr>
      <xdr:spPr>
        <a:xfrm>
          <a:off x="8561017" y="653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8237</xdr:rowOff>
    </xdr:from>
    <xdr:to>
      <xdr:col>11</xdr:col>
      <xdr:colOff>358775</xdr:colOff>
      <xdr:row>38</xdr:row>
      <xdr:rowOff>109837</xdr:rowOff>
    </xdr:to>
    <xdr:sp macro="" textlink="">
      <xdr:nvSpPr>
        <xdr:cNvPr id="324" name="円/楕円 323"/>
        <xdr:cNvSpPr/>
      </xdr:nvSpPr>
      <xdr:spPr>
        <a:xfrm>
          <a:off x="7810500" y="65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100964</xdr:rowOff>
    </xdr:from>
    <xdr:ext cx="378565" cy="259045"/>
    <xdr:sp macro="" textlink="">
      <xdr:nvSpPr>
        <xdr:cNvPr id="325" name="テキスト ボックス 324"/>
        <xdr:cNvSpPr txBox="1"/>
      </xdr:nvSpPr>
      <xdr:spPr>
        <a:xfrm>
          <a:off x="7672017" y="661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55916</xdr:rowOff>
    </xdr:from>
    <xdr:to>
      <xdr:col>10</xdr:col>
      <xdr:colOff>155575</xdr:colOff>
      <xdr:row>38</xdr:row>
      <xdr:rowOff>157516</xdr:rowOff>
    </xdr:to>
    <xdr:sp macro="" textlink="">
      <xdr:nvSpPr>
        <xdr:cNvPr id="326" name="円/楕円 325"/>
        <xdr:cNvSpPr/>
      </xdr:nvSpPr>
      <xdr:spPr>
        <a:xfrm>
          <a:off x="6921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148643</xdr:rowOff>
    </xdr:from>
    <xdr:ext cx="378565" cy="259045"/>
    <xdr:sp macro="" textlink="">
      <xdr:nvSpPr>
        <xdr:cNvPr id="327" name="テキスト ボックス 326"/>
        <xdr:cNvSpPr txBox="1"/>
      </xdr:nvSpPr>
      <xdr:spPr>
        <a:xfrm>
          <a:off x="6783017" y="666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5118</xdr:rowOff>
    </xdr:from>
    <xdr:to>
      <xdr:col>15</xdr:col>
      <xdr:colOff>180975</xdr:colOff>
      <xdr:row>57</xdr:row>
      <xdr:rowOff>30505</xdr:rowOff>
    </xdr:to>
    <xdr:cxnSp macro="">
      <xdr:nvCxnSpPr>
        <xdr:cNvPr id="356" name="直線コネクタ 355"/>
        <xdr:cNvCxnSpPr/>
      </xdr:nvCxnSpPr>
      <xdr:spPr>
        <a:xfrm>
          <a:off x="9639300" y="9777768"/>
          <a:ext cx="838200" cy="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5118</xdr:rowOff>
    </xdr:from>
    <xdr:to>
      <xdr:col>14</xdr:col>
      <xdr:colOff>28575</xdr:colOff>
      <xdr:row>57</xdr:row>
      <xdr:rowOff>42672</xdr:rowOff>
    </xdr:to>
    <xdr:cxnSp macro="">
      <xdr:nvCxnSpPr>
        <xdr:cNvPr id="359" name="直線コネクタ 358"/>
        <xdr:cNvCxnSpPr/>
      </xdr:nvCxnSpPr>
      <xdr:spPr>
        <a:xfrm flipV="1">
          <a:off x="8750300" y="977776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9284</xdr:rowOff>
    </xdr:from>
    <xdr:to>
      <xdr:col>12</xdr:col>
      <xdr:colOff>511175</xdr:colOff>
      <xdr:row>57</xdr:row>
      <xdr:rowOff>42672</xdr:rowOff>
    </xdr:to>
    <xdr:cxnSp macro="">
      <xdr:nvCxnSpPr>
        <xdr:cNvPr id="362" name="直線コネクタ 361"/>
        <xdr:cNvCxnSpPr/>
      </xdr:nvCxnSpPr>
      <xdr:spPr>
        <a:xfrm>
          <a:off x="7861300" y="9781934"/>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9284</xdr:rowOff>
    </xdr:from>
    <xdr:to>
      <xdr:col>11</xdr:col>
      <xdr:colOff>307975</xdr:colOff>
      <xdr:row>57</xdr:row>
      <xdr:rowOff>78715</xdr:rowOff>
    </xdr:to>
    <xdr:cxnSp macro="">
      <xdr:nvCxnSpPr>
        <xdr:cNvPr id="365" name="直線コネクタ 364"/>
        <xdr:cNvCxnSpPr/>
      </xdr:nvCxnSpPr>
      <xdr:spPr>
        <a:xfrm flipV="1">
          <a:off x="6972300" y="9781934"/>
          <a:ext cx="889000" cy="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151155</xdr:rowOff>
    </xdr:from>
    <xdr:to>
      <xdr:col>15</xdr:col>
      <xdr:colOff>231775</xdr:colOff>
      <xdr:row>57</xdr:row>
      <xdr:rowOff>81305</xdr:rowOff>
    </xdr:to>
    <xdr:sp macro="" textlink="">
      <xdr:nvSpPr>
        <xdr:cNvPr id="375" name="円/楕円 374"/>
        <xdr:cNvSpPr/>
      </xdr:nvSpPr>
      <xdr:spPr>
        <a:xfrm>
          <a:off x="10426700" y="97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2582</xdr:rowOff>
    </xdr:from>
    <xdr:ext cx="534377" cy="259045"/>
    <xdr:sp macro="" textlink="">
      <xdr:nvSpPr>
        <xdr:cNvPr id="376" name="農林水産業費該当値テキスト"/>
        <xdr:cNvSpPr txBox="1"/>
      </xdr:nvSpPr>
      <xdr:spPr>
        <a:xfrm>
          <a:off x="10528300"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125768</xdr:rowOff>
    </xdr:from>
    <xdr:to>
      <xdr:col>14</xdr:col>
      <xdr:colOff>79375</xdr:colOff>
      <xdr:row>57</xdr:row>
      <xdr:rowOff>55918</xdr:rowOff>
    </xdr:to>
    <xdr:sp macro="" textlink="">
      <xdr:nvSpPr>
        <xdr:cNvPr id="377" name="円/楕円 376"/>
        <xdr:cNvSpPr/>
      </xdr:nvSpPr>
      <xdr:spPr>
        <a:xfrm>
          <a:off x="9588500" y="97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72445</xdr:rowOff>
    </xdr:from>
    <xdr:ext cx="534377" cy="259045"/>
    <xdr:sp macro="" textlink="">
      <xdr:nvSpPr>
        <xdr:cNvPr id="378" name="テキスト ボックス 377"/>
        <xdr:cNvSpPr txBox="1"/>
      </xdr:nvSpPr>
      <xdr:spPr>
        <a:xfrm>
          <a:off x="9372111" y="95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163322</xdr:rowOff>
    </xdr:from>
    <xdr:to>
      <xdr:col>12</xdr:col>
      <xdr:colOff>561975</xdr:colOff>
      <xdr:row>57</xdr:row>
      <xdr:rowOff>93472</xdr:rowOff>
    </xdr:to>
    <xdr:sp macro="" textlink="">
      <xdr:nvSpPr>
        <xdr:cNvPr id="379" name="円/楕円 378"/>
        <xdr:cNvSpPr/>
      </xdr:nvSpPr>
      <xdr:spPr>
        <a:xfrm>
          <a:off x="8699500" y="97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109999</xdr:rowOff>
    </xdr:from>
    <xdr:ext cx="534377" cy="259045"/>
    <xdr:sp macro="" textlink="">
      <xdr:nvSpPr>
        <xdr:cNvPr id="380" name="テキスト ボックス 379"/>
        <xdr:cNvSpPr txBox="1"/>
      </xdr:nvSpPr>
      <xdr:spPr>
        <a:xfrm>
          <a:off x="8483111" y="95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129934</xdr:rowOff>
    </xdr:from>
    <xdr:to>
      <xdr:col>11</xdr:col>
      <xdr:colOff>358775</xdr:colOff>
      <xdr:row>57</xdr:row>
      <xdr:rowOff>60084</xdr:rowOff>
    </xdr:to>
    <xdr:sp macro="" textlink="">
      <xdr:nvSpPr>
        <xdr:cNvPr id="381" name="円/楕円 380"/>
        <xdr:cNvSpPr/>
      </xdr:nvSpPr>
      <xdr:spPr>
        <a:xfrm>
          <a:off x="7810500" y="9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76611</xdr:rowOff>
    </xdr:from>
    <xdr:ext cx="534377" cy="259045"/>
    <xdr:sp macro="" textlink="">
      <xdr:nvSpPr>
        <xdr:cNvPr id="382" name="テキスト ボックス 381"/>
        <xdr:cNvSpPr txBox="1"/>
      </xdr:nvSpPr>
      <xdr:spPr>
        <a:xfrm>
          <a:off x="7594111" y="950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27915</xdr:rowOff>
    </xdr:from>
    <xdr:to>
      <xdr:col>10</xdr:col>
      <xdr:colOff>155575</xdr:colOff>
      <xdr:row>57</xdr:row>
      <xdr:rowOff>129515</xdr:rowOff>
    </xdr:to>
    <xdr:sp macro="" textlink="">
      <xdr:nvSpPr>
        <xdr:cNvPr id="383" name="円/楕円 382"/>
        <xdr:cNvSpPr/>
      </xdr:nvSpPr>
      <xdr:spPr>
        <a:xfrm>
          <a:off x="6921500" y="98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146042</xdr:rowOff>
    </xdr:from>
    <xdr:ext cx="534377" cy="259045"/>
    <xdr:sp macro="" textlink="">
      <xdr:nvSpPr>
        <xdr:cNvPr id="384" name="テキスト ボックス 383"/>
        <xdr:cNvSpPr txBox="1"/>
      </xdr:nvSpPr>
      <xdr:spPr>
        <a:xfrm>
          <a:off x="6705111" y="9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17993</xdr:rowOff>
    </xdr:from>
    <xdr:to>
      <xdr:col>15</xdr:col>
      <xdr:colOff>180975</xdr:colOff>
      <xdr:row>78</xdr:row>
      <xdr:rowOff>28372</xdr:rowOff>
    </xdr:to>
    <xdr:cxnSp macro="">
      <xdr:nvCxnSpPr>
        <xdr:cNvPr id="411" name="直線コネクタ 410"/>
        <xdr:cNvCxnSpPr/>
      </xdr:nvCxnSpPr>
      <xdr:spPr>
        <a:xfrm>
          <a:off x="9639300" y="13391093"/>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17993</xdr:rowOff>
    </xdr:from>
    <xdr:to>
      <xdr:col>14</xdr:col>
      <xdr:colOff>28575</xdr:colOff>
      <xdr:row>78</xdr:row>
      <xdr:rowOff>77338</xdr:rowOff>
    </xdr:to>
    <xdr:cxnSp macro="">
      <xdr:nvCxnSpPr>
        <xdr:cNvPr id="414" name="直線コネクタ 413"/>
        <xdr:cNvCxnSpPr/>
      </xdr:nvCxnSpPr>
      <xdr:spPr>
        <a:xfrm flipV="1">
          <a:off x="8750300" y="13391093"/>
          <a:ext cx="889000" cy="5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77338</xdr:rowOff>
    </xdr:from>
    <xdr:to>
      <xdr:col>12</xdr:col>
      <xdr:colOff>511175</xdr:colOff>
      <xdr:row>78</xdr:row>
      <xdr:rowOff>87626</xdr:rowOff>
    </xdr:to>
    <xdr:cxnSp macro="">
      <xdr:nvCxnSpPr>
        <xdr:cNvPr id="417" name="直線コネクタ 416"/>
        <xdr:cNvCxnSpPr/>
      </xdr:nvCxnSpPr>
      <xdr:spPr>
        <a:xfrm flipV="1">
          <a:off x="7861300" y="13450438"/>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66365</xdr:rowOff>
    </xdr:from>
    <xdr:to>
      <xdr:col>11</xdr:col>
      <xdr:colOff>307975</xdr:colOff>
      <xdr:row>78</xdr:row>
      <xdr:rowOff>87626</xdr:rowOff>
    </xdr:to>
    <xdr:cxnSp macro="">
      <xdr:nvCxnSpPr>
        <xdr:cNvPr id="420" name="直線コネクタ 419"/>
        <xdr:cNvCxnSpPr/>
      </xdr:nvCxnSpPr>
      <xdr:spPr>
        <a:xfrm>
          <a:off x="6972300" y="13439465"/>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149022</xdr:rowOff>
    </xdr:from>
    <xdr:to>
      <xdr:col>15</xdr:col>
      <xdr:colOff>231775</xdr:colOff>
      <xdr:row>78</xdr:row>
      <xdr:rowOff>79172</xdr:rowOff>
    </xdr:to>
    <xdr:sp macro="" textlink="">
      <xdr:nvSpPr>
        <xdr:cNvPr id="430" name="円/楕円 429"/>
        <xdr:cNvSpPr/>
      </xdr:nvSpPr>
      <xdr:spPr>
        <a:xfrm>
          <a:off x="10426700" y="133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63949</xdr:rowOff>
    </xdr:from>
    <xdr:ext cx="469744" cy="259045"/>
    <xdr:sp macro="" textlink="">
      <xdr:nvSpPr>
        <xdr:cNvPr id="431" name="商工費該当値テキスト"/>
        <xdr:cNvSpPr txBox="1"/>
      </xdr:nvSpPr>
      <xdr:spPr>
        <a:xfrm>
          <a:off x="10528300" y="1326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138643</xdr:rowOff>
    </xdr:from>
    <xdr:to>
      <xdr:col>14</xdr:col>
      <xdr:colOff>79375</xdr:colOff>
      <xdr:row>78</xdr:row>
      <xdr:rowOff>68793</xdr:rowOff>
    </xdr:to>
    <xdr:sp macro="" textlink="">
      <xdr:nvSpPr>
        <xdr:cNvPr id="432" name="円/楕円 431"/>
        <xdr:cNvSpPr/>
      </xdr:nvSpPr>
      <xdr:spPr>
        <a:xfrm>
          <a:off x="9588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59920</xdr:rowOff>
    </xdr:from>
    <xdr:ext cx="469744" cy="259045"/>
    <xdr:sp macro="" textlink="">
      <xdr:nvSpPr>
        <xdr:cNvPr id="433" name="テキスト ボックス 432"/>
        <xdr:cNvSpPr txBox="1"/>
      </xdr:nvSpPr>
      <xdr:spPr>
        <a:xfrm>
          <a:off x="9404427" y="134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26538</xdr:rowOff>
    </xdr:from>
    <xdr:to>
      <xdr:col>12</xdr:col>
      <xdr:colOff>561975</xdr:colOff>
      <xdr:row>78</xdr:row>
      <xdr:rowOff>128138</xdr:rowOff>
    </xdr:to>
    <xdr:sp macro="" textlink="">
      <xdr:nvSpPr>
        <xdr:cNvPr id="434" name="円/楕円 433"/>
        <xdr:cNvSpPr/>
      </xdr:nvSpPr>
      <xdr:spPr>
        <a:xfrm>
          <a:off x="8699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119265</xdr:rowOff>
    </xdr:from>
    <xdr:ext cx="469744" cy="259045"/>
    <xdr:sp macro="" textlink="">
      <xdr:nvSpPr>
        <xdr:cNvPr id="435" name="テキスト ボックス 434"/>
        <xdr:cNvSpPr txBox="1"/>
      </xdr:nvSpPr>
      <xdr:spPr>
        <a:xfrm>
          <a:off x="8515427"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36826</xdr:rowOff>
    </xdr:from>
    <xdr:to>
      <xdr:col>11</xdr:col>
      <xdr:colOff>358775</xdr:colOff>
      <xdr:row>78</xdr:row>
      <xdr:rowOff>138426</xdr:rowOff>
    </xdr:to>
    <xdr:sp macro="" textlink="">
      <xdr:nvSpPr>
        <xdr:cNvPr id="436" name="円/楕円 435"/>
        <xdr:cNvSpPr/>
      </xdr:nvSpPr>
      <xdr:spPr>
        <a:xfrm>
          <a:off x="7810500" y="134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129553</xdr:rowOff>
    </xdr:from>
    <xdr:ext cx="469744" cy="259045"/>
    <xdr:sp macro="" textlink="">
      <xdr:nvSpPr>
        <xdr:cNvPr id="437" name="テキスト ボックス 436"/>
        <xdr:cNvSpPr txBox="1"/>
      </xdr:nvSpPr>
      <xdr:spPr>
        <a:xfrm>
          <a:off x="7626427" y="135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15565</xdr:rowOff>
    </xdr:from>
    <xdr:to>
      <xdr:col>10</xdr:col>
      <xdr:colOff>155575</xdr:colOff>
      <xdr:row>78</xdr:row>
      <xdr:rowOff>117165</xdr:rowOff>
    </xdr:to>
    <xdr:sp macro="" textlink="">
      <xdr:nvSpPr>
        <xdr:cNvPr id="438" name="円/楕円 437"/>
        <xdr:cNvSpPr/>
      </xdr:nvSpPr>
      <xdr:spPr>
        <a:xfrm>
          <a:off x="6921500" y="133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108292</xdr:rowOff>
    </xdr:from>
    <xdr:ext cx="469744" cy="259045"/>
    <xdr:sp macro="" textlink="">
      <xdr:nvSpPr>
        <xdr:cNvPr id="439" name="テキスト ボックス 438"/>
        <xdr:cNvSpPr txBox="1"/>
      </xdr:nvSpPr>
      <xdr:spPr>
        <a:xfrm>
          <a:off x="6737427" y="134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149941</xdr:rowOff>
    </xdr:from>
    <xdr:to>
      <xdr:col>15</xdr:col>
      <xdr:colOff>180975</xdr:colOff>
      <xdr:row>96</xdr:row>
      <xdr:rowOff>157607</xdr:rowOff>
    </xdr:to>
    <xdr:cxnSp macro="">
      <xdr:nvCxnSpPr>
        <xdr:cNvPr id="468" name="直線コネクタ 467"/>
        <xdr:cNvCxnSpPr/>
      </xdr:nvCxnSpPr>
      <xdr:spPr>
        <a:xfrm flipV="1">
          <a:off x="9639300" y="16609141"/>
          <a:ext cx="8382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152670</xdr:rowOff>
    </xdr:from>
    <xdr:to>
      <xdr:col>14</xdr:col>
      <xdr:colOff>28575</xdr:colOff>
      <xdr:row>96</xdr:row>
      <xdr:rowOff>157607</xdr:rowOff>
    </xdr:to>
    <xdr:cxnSp macro="">
      <xdr:nvCxnSpPr>
        <xdr:cNvPr id="471" name="直線コネクタ 470"/>
        <xdr:cNvCxnSpPr/>
      </xdr:nvCxnSpPr>
      <xdr:spPr>
        <a:xfrm>
          <a:off x="8750300" y="16611870"/>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152670</xdr:rowOff>
    </xdr:from>
    <xdr:to>
      <xdr:col>12</xdr:col>
      <xdr:colOff>511175</xdr:colOff>
      <xdr:row>96</xdr:row>
      <xdr:rowOff>154026</xdr:rowOff>
    </xdr:to>
    <xdr:cxnSp macro="">
      <xdr:nvCxnSpPr>
        <xdr:cNvPr id="474" name="直線コネクタ 473"/>
        <xdr:cNvCxnSpPr/>
      </xdr:nvCxnSpPr>
      <xdr:spPr>
        <a:xfrm flipV="1">
          <a:off x="7861300" y="16611870"/>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90528</xdr:rowOff>
    </xdr:from>
    <xdr:to>
      <xdr:col>11</xdr:col>
      <xdr:colOff>307975</xdr:colOff>
      <xdr:row>96</xdr:row>
      <xdr:rowOff>154026</xdr:rowOff>
    </xdr:to>
    <xdr:cxnSp macro="">
      <xdr:nvCxnSpPr>
        <xdr:cNvPr id="477" name="直線コネクタ 476"/>
        <xdr:cNvCxnSpPr/>
      </xdr:nvCxnSpPr>
      <xdr:spPr>
        <a:xfrm>
          <a:off x="6972300" y="16549728"/>
          <a:ext cx="889000" cy="6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99141</xdr:rowOff>
    </xdr:from>
    <xdr:to>
      <xdr:col>15</xdr:col>
      <xdr:colOff>231775</xdr:colOff>
      <xdr:row>97</xdr:row>
      <xdr:rowOff>29291</xdr:rowOff>
    </xdr:to>
    <xdr:sp macro="" textlink="">
      <xdr:nvSpPr>
        <xdr:cNvPr id="487" name="円/楕円 486"/>
        <xdr:cNvSpPr/>
      </xdr:nvSpPr>
      <xdr:spPr>
        <a:xfrm>
          <a:off x="10426700" y="1655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77568</xdr:rowOff>
    </xdr:from>
    <xdr:ext cx="534377" cy="259045"/>
    <xdr:sp macro="" textlink="">
      <xdr:nvSpPr>
        <xdr:cNvPr id="488" name="土木費該当値テキスト"/>
        <xdr:cNvSpPr txBox="1"/>
      </xdr:nvSpPr>
      <xdr:spPr>
        <a:xfrm>
          <a:off x="10528300" y="165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53,656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106807</xdr:rowOff>
    </xdr:from>
    <xdr:to>
      <xdr:col>14</xdr:col>
      <xdr:colOff>79375</xdr:colOff>
      <xdr:row>97</xdr:row>
      <xdr:rowOff>36957</xdr:rowOff>
    </xdr:to>
    <xdr:sp macro="" textlink="">
      <xdr:nvSpPr>
        <xdr:cNvPr id="489" name="円/楕円 488"/>
        <xdr:cNvSpPr/>
      </xdr:nvSpPr>
      <xdr:spPr>
        <a:xfrm>
          <a:off x="9588500" y="165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53484</xdr:rowOff>
    </xdr:from>
    <xdr:ext cx="534377" cy="259045"/>
    <xdr:sp macro="" textlink="">
      <xdr:nvSpPr>
        <xdr:cNvPr id="490" name="テキスト ボックス 489"/>
        <xdr:cNvSpPr txBox="1"/>
      </xdr:nvSpPr>
      <xdr:spPr>
        <a:xfrm>
          <a:off x="9372111" y="163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101870</xdr:rowOff>
    </xdr:from>
    <xdr:to>
      <xdr:col>12</xdr:col>
      <xdr:colOff>561975</xdr:colOff>
      <xdr:row>97</xdr:row>
      <xdr:rowOff>32020</xdr:rowOff>
    </xdr:to>
    <xdr:sp macro="" textlink="">
      <xdr:nvSpPr>
        <xdr:cNvPr id="491" name="円/楕円 490"/>
        <xdr:cNvSpPr/>
      </xdr:nvSpPr>
      <xdr:spPr>
        <a:xfrm>
          <a:off x="8699500" y="165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23147</xdr:rowOff>
    </xdr:from>
    <xdr:ext cx="534377" cy="259045"/>
    <xdr:sp macro="" textlink="">
      <xdr:nvSpPr>
        <xdr:cNvPr id="492" name="テキスト ボックス 491"/>
        <xdr:cNvSpPr txBox="1"/>
      </xdr:nvSpPr>
      <xdr:spPr>
        <a:xfrm>
          <a:off x="8483111" y="166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103226</xdr:rowOff>
    </xdr:from>
    <xdr:to>
      <xdr:col>11</xdr:col>
      <xdr:colOff>358775</xdr:colOff>
      <xdr:row>97</xdr:row>
      <xdr:rowOff>33376</xdr:rowOff>
    </xdr:to>
    <xdr:sp macro="" textlink="">
      <xdr:nvSpPr>
        <xdr:cNvPr id="493" name="円/楕円 492"/>
        <xdr:cNvSpPr/>
      </xdr:nvSpPr>
      <xdr:spPr>
        <a:xfrm>
          <a:off x="7810500" y="165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24503</xdr:rowOff>
    </xdr:from>
    <xdr:ext cx="534377" cy="259045"/>
    <xdr:sp macro="" textlink="">
      <xdr:nvSpPr>
        <xdr:cNvPr id="494" name="テキスト ボックス 493"/>
        <xdr:cNvSpPr txBox="1"/>
      </xdr:nvSpPr>
      <xdr:spPr>
        <a:xfrm>
          <a:off x="7594111" y="166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39728</xdr:rowOff>
    </xdr:from>
    <xdr:to>
      <xdr:col>10</xdr:col>
      <xdr:colOff>155575</xdr:colOff>
      <xdr:row>96</xdr:row>
      <xdr:rowOff>141328</xdr:rowOff>
    </xdr:to>
    <xdr:sp macro="" textlink="">
      <xdr:nvSpPr>
        <xdr:cNvPr id="495" name="円/楕円 494"/>
        <xdr:cNvSpPr/>
      </xdr:nvSpPr>
      <xdr:spPr>
        <a:xfrm>
          <a:off x="6921500" y="164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157855</xdr:rowOff>
    </xdr:from>
    <xdr:ext cx="534377" cy="259045"/>
    <xdr:sp macro="" textlink="">
      <xdr:nvSpPr>
        <xdr:cNvPr id="496" name="テキスト ボックス 495"/>
        <xdr:cNvSpPr txBox="1"/>
      </xdr:nvSpPr>
      <xdr:spPr>
        <a:xfrm>
          <a:off x="6705111" y="162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14846</xdr:rowOff>
    </xdr:from>
    <xdr:to>
      <xdr:col>23</xdr:col>
      <xdr:colOff>517525</xdr:colOff>
      <xdr:row>36</xdr:row>
      <xdr:rowOff>58204</xdr:rowOff>
    </xdr:to>
    <xdr:cxnSp macro="">
      <xdr:nvCxnSpPr>
        <xdr:cNvPr id="525" name="直線コネクタ 524"/>
        <xdr:cNvCxnSpPr/>
      </xdr:nvCxnSpPr>
      <xdr:spPr>
        <a:xfrm flipV="1">
          <a:off x="15481300" y="6187046"/>
          <a:ext cx="8382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24371</xdr:rowOff>
    </xdr:from>
    <xdr:to>
      <xdr:col>22</xdr:col>
      <xdr:colOff>365125</xdr:colOff>
      <xdr:row>36</xdr:row>
      <xdr:rowOff>58204</xdr:rowOff>
    </xdr:to>
    <xdr:cxnSp macro="">
      <xdr:nvCxnSpPr>
        <xdr:cNvPr id="528" name="直線コネクタ 527"/>
        <xdr:cNvCxnSpPr/>
      </xdr:nvCxnSpPr>
      <xdr:spPr>
        <a:xfrm>
          <a:off x="14592300" y="619657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24371</xdr:rowOff>
    </xdr:from>
    <xdr:to>
      <xdr:col>21</xdr:col>
      <xdr:colOff>161925</xdr:colOff>
      <xdr:row>36</xdr:row>
      <xdr:rowOff>85712</xdr:rowOff>
    </xdr:to>
    <xdr:cxnSp macro="">
      <xdr:nvCxnSpPr>
        <xdr:cNvPr id="531" name="直線コネクタ 530"/>
        <xdr:cNvCxnSpPr/>
      </xdr:nvCxnSpPr>
      <xdr:spPr>
        <a:xfrm flipV="1">
          <a:off x="13703300" y="6196571"/>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85712</xdr:rowOff>
    </xdr:from>
    <xdr:to>
      <xdr:col>19</xdr:col>
      <xdr:colOff>644525</xdr:colOff>
      <xdr:row>36</xdr:row>
      <xdr:rowOff>142443</xdr:rowOff>
    </xdr:to>
    <xdr:cxnSp macro="">
      <xdr:nvCxnSpPr>
        <xdr:cNvPr id="534" name="直線コネクタ 533"/>
        <xdr:cNvCxnSpPr/>
      </xdr:nvCxnSpPr>
      <xdr:spPr>
        <a:xfrm flipV="1">
          <a:off x="12814300" y="6257912"/>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135496</xdr:rowOff>
    </xdr:from>
    <xdr:to>
      <xdr:col>23</xdr:col>
      <xdr:colOff>568325</xdr:colOff>
      <xdr:row>36</xdr:row>
      <xdr:rowOff>65646</xdr:rowOff>
    </xdr:to>
    <xdr:sp macro="" textlink="">
      <xdr:nvSpPr>
        <xdr:cNvPr id="544" name="円/楕円 543"/>
        <xdr:cNvSpPr/>
      </xdr:nvSpPr>
      <xdr:spPr>
        <a:xfrm>
          <a:off x="16268700" y="61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158373</xdr:rowOff>
    </xdr:from>
    <xdr:ext cx="534377" cy="259045"/>
    <xdr:sp macro="" textlink="">
      <xdr:nvSpPr>
        <xdr:cNvPr id="545" name="消防費該当値テキスト"/>
        <xdr:cNvSpPr txBox="1"/>
      </xdr:nvSpPr>
      <xdr:spPr>
        <a:xfrm>
          <a:off x="16370300" y="59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7404</xdr:rowOff>
    </xdr:from>
    <xdr:to>
      <xdr:col>22</xdr:col>
      <xdr:colOff>415925</xdr:colOff>
      <xdr:row>36</xdr:row>
      <xdr:rowOff>109004</xdr:rowOff>
    </xdr:to>
    <xdr:sp macro="" textlink="">
      <xdr:nvSpPr>
        <xdr:cNvPr id="546" name="円/楕円 545"/>
        <xdr:cNvSpPr/>
      </xdr:nvSpPr>
      <xdr:spPr>
        <a:xfrm>
          <a:off x="15430500" y="61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125531</xdr:rowOff>
    </xdr:from>
    <xdr:ext cx="534377" cy="259045"/>
    <xdr:sp macro="" textlink="">
      <xdr:nvSpPr>
        <xdr:cNvPr id="547" name="テキスト ボックス 546"/>
        <xdr:cNvSpPr txBox="1"/>
      </xdr:nvSpPr>
      <xdr:spPr>
        <a:xfrm>
          <a:off x="1521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145021</xdr:rowOff>
    </xdr:from>
    <xdr:to>
      <xdr:col>21</xdr:col>
      <xdr:colOff>212725</xdr:colOff>
      <xdr:row>36</xdr:row>
      <xdr:rowOff>75171</xdr:rowOff>
    </xdr:to>
    <xdr:sp macro="" textlink="">
      <xdr:nvSpPr>
        <xdr:cNvPr id="548" name="円/楕円 547"/>
        <xdr:cNvSpPr/>
      </xdr:nvSpPr>
      <xdr:spPr>
        <a:xfrm>
          <a:off x="14541500" y="61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91698</xdr:rowOff>
    </xdr:from>
    <xdr:ext cx="534377" cy="259045"/>
    <xdr:sp macro="" textlink="">
      <xdr:nvSpPr>
        <xdr:cNvPr id="549" name="テキスト ボックス 548"/>
        <xdr:cNvSpPr txBox="1"/>
      </xdr:nvSpPr>
      <xdr:spPr>
        <a:xfrm>
          <a:off x="14325111" y="59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34912</xdr:rowOff>
    </xdr:from>
    <xdr:to>
      <xdr:col>20</xdr:col>
      <xdr:colOff>9525</xdr:colOff>
      <xdr:row>36</xdr:row>
      <xdr:rowOff>136512</xdr:rowOff>
    </xdr:to>
    <xdr:sp macro="" textlink="">
      <xdr:nvSpPr>
        <xdr:cNvPr id="550" name="円/楕円 549"/>
        <xdr:cNvSpPr/>
      </xdr:nvSpPr>
      <xdr:spPr>
        <a:xfrm>
          <a:off x="13652500" y="6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153039</xdr:rowOff>
    </xdr:from>
    <xdr:ext cx="534377" cy="259045"/>
    <xdr:sp macro="" textlink="">
      <xdr:nvSpPr>
        <xdr:cNvPr id="551" name="テキスト ボックス 550"/>
        <xdr:cNvSpPr txBox="1"/>
      </xdr:nvSpPr>
      <xdr:spPr>
        <a:xfrm>
          <a:off x="13436111" y="59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91643</xdr:rowOff>
    </xdr:from>
    <xdr:to>
      <xdr:col>18</xdr:col>
      <xdr:colOff>492125</xdr:colOff>
      <xdr:row>37</xdr:row>
      <xdr:rowOff>21793</xdr:rowOff>
    </xdr:to>
    <xdr:sp macro="" textlink="">
      <xdr:nvSpPr>
        <xdr:cNvPr id="552" name="円/楕円 551"/>
        <xdr:cNvSpPr/>
      </xdr:nvSpPr>
      <xdr:spPr>
        <a:xfrm>
          <a:off x="12763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12920</xdr:rowOff>
    </xdr:from>
    <xdr:ext cx="534377" cy="259045"/>
    <xdr:sp macro="" textlink="">
      <xdr:nvSpPr>
        <xdr:cNvPr id="553" name="テキスト ボックス 552"/>
        <xdr:cNvSpPr txBox="1"/>
      </xdr:nvSpPr>
      <xdr:spPr>
        <a:xfrm>
          <a:off x="12547111" y="63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142431</xdr:rowOff>
    </xdr:from>
    <xdr:to>
      <xdr:col>23</xdr:col>
      <xdr:colOff>517525</xdr:colOff>
      <xdr:row>57</xdr:row>
      <xdr:rowOff>147117</xdr:rowOff>
    </xdr:to>
    <xdr:cxnSp macro="">
      <xdr:nvCxnSpPr>
        <xdr:cNvPr id="583" name="直線コネクタ 582"/>
        <xdr:cNvCxnSpPr/>
      </xdr:nvCxnSpPr>
      <xdr:spPr>
        <a:xfrm flipV="1">
          <a:off x="15481300" y="9915081"/>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140284</xdr:rowOff>
    </xdr:from>
    <xdr:to>
      <xdr:col>22</xdr:col>
      <xdr:colOff>365125</xdr:colOff>
      <xdr:row>57</xdr:row>
      <xdr:rowOff>147117</xdr:rowOff>
    </xdr:to>
    <xdr:cxnSp macro="">
      <xdr:nvCxnSpPr>
        <xdr:cNvPr id="586" name="直線コネクタ 585"/>
        <xdr:cNvCxnSpPr/>
      </xdr:nvCxnSpPr>
      <xdr:spPr>
        <a:xfrm>
          <a:off x="14592300" y="9912934"/>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86792</xdr:rowOff>
    </xdr:from>
    <xdr:to>
      <xdr:col>21</xdr:col>
      <xdr:colOff>161925</xdr:colOff>
      <xdr:row>57</xdr:row>
      <xdr:rowOff>140284</xdr:rowOff>
    </xdr:to>
    <xdr:cxnSp macro="">
      <xdr:nvCxnSpPr>
        <xdr:cNvPr id="589" name="直線コネクタ 588"/>
        <xdr:cNvCxnSpPr/>
      </xdr:nvCxnSpPr>
      <xdr:spPr>
        <a:xfrm>
          <a:off x="13703300" y="9687992"/>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86792</xdr:rowOff>
    </xdr:from>
    <xdr:to>
      <xdr:col>19</xdr:col>
      <xdr:colOff>644525</xdr:colOff>
      <xdr:row>56</xdr:row>
      <xdr:rowOff>166370</xdr:rowOff>
    </xdr:to>
    <xdr:cxnSp macro="">
      <xdr:nvCxnSpPr>
        <xdr:cNvPr id="592" name="直線コネクタ 591"/>
        <xdr:cNvCxnSpPr/>
      </xdr:nvCxnSpPr>
      <xdr:spPr>
        <a:xfrm flipV="1">
          <a:off x="12814300" y="9687992"/>
          <a:ext cx="889000" cy="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91631</xdr:rowOff>
    </xdr:from>
    <xdr:to>
      <xdr:col>23</xdr:col>
      <xdr:colOff>568325</xdr:colOff>
      <xdr:row>58</xdr:row>
      <xdr:rowOff>21781</xdr:rowOff>
    </xdr:to>
    <xdr:sp macro="" textlink="">
      <xdr:nvSpPr>
        <xdr:cNvPr id="602" name="円/楕円 601"/>
        <xdr:cNvSpPr/>
      </xdr:nvSpPr>
      <xdr:spPr>
        <a:xfrm>
          <a:off x="16268700" y="98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70058</xdr:rowOff>
    </xdr:from>
    <xdr:ext cx="534377" cy="259045"/>
    <xdr:sp macro="" textlink="">
      <xdr:nvSpPr>
        <xdr:cNvPr id="603" name="教育費該当値テキスト"/>
        <xdr:cNvSpPr txBox="1"/>
      </xdr:nvSpPr>
      <xdr:spPr>
        <a:xfrm>
          <a:off x="16370300" y="98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96317</xdr:rowOff>
    </xdr:from>
    <xdr:to>
      <xdr:col>22</xdr:col>
      <xdr:colOff>415925</xdr:colOff>
      <xdr:row>58</xdr:row>
      <xdr:rowOff>26467</xdr:rowOff>
    </xdr:to>
    <xdr:sp macro="" textlink="">
      <xdr:nvSpPr>
        <xdr:cNvPr id="604" name="円/楕円 603"/>
        <xdr:cNvSpPr/>
      </xdr:nvSpPr>
      <xdr:spPr>
        <a:xfrm>
          <a:off x="15430500" y="98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17594</xdr:rowOff>
    </xdr:from>
    <xdr:ext cx="534377" cy="259045"/>
    <xdr:sp macro="" textlink="">
      <xdr:nvSpPr>
        <xdr:cNvPr id="605" name="テキスト ボックス 604"/>
        <xdr:cNvSpPr txBox="1"/>
      </xdr:nvSpPr>
      <xdr:spPr>
        <a:xfrm>
          <a:off x="15214111" y="99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89484</xdr:rowOff>
    </xdr:from>
    <xdr:to>
      <xdr:col>21</xdr:col>
      <xdr:colOff>212725</xdr:colOff>
      <xdr:row>58</xdr:row>
      <xdr:rowOff>19634</xdr:rowOff>
    </xdr:to>
    <xdr:sp macro="" textlink="">
      <xdr:nvSpPr>
        <xdr:cNvPr id="606" name="円/楕円 605"/>
        <xdr:cNvSpPr/>
      </xdr:nvSpPr>
      <xdr:spPr>
        <a:xfrm>
          <a:off x="14541500" y="98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10761</xdr:rowOff>
    </xdr:from>
    <xdr:ext cx="534377" cy="259045"/>
    <xdr:sp macro="" textlink="">
      <xdr:nvSpPr>
        <xdr:cNvPr id="607" name="テキスト ボックス 606"/>
        <xdr:cNvSpPr txBox="1"/>
      </xdr:nvSpPr>
      <xdr:spPr>
        <a:xfrm>
          <a:off x="14325111" y="99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35992</xdr:rowOff>
    </xdr:from>
    <xdr:to>
      <xdr:col>20</xdr:col>
      <xdr:colOff>9525</xdr:colOff>
      <xdr:row>56</xdr:row>
      <xdr:rowOff>137592</xdr:rowOff>
    </xdr:to>
    <xdr:sp macro="" textlink="">
      <xdr:nvSpPr>
        <xdr:cNvPr id="608" name="円/楕円 607"/>
        <xdr:cNvSpPr/>
      </xdr:nvSpPr>
      <xdr:spPr>
        <a:xfrm>
          <a:off x="13652500" y="96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154119</xdr:rowOff>
    </xdr:from>
    <xdr:ext cx="534377" cy="259045"/>
    <xdr:sp macro="" textlink="">
      <xdr:nvSpPr>
        <xdr:cNvPr id="609" name="テキスト ボックス 608"/>
        <xdr:cNvSpPr txBox="1"/>
      </xdr:nvSpPr>
      <xdr:spPr>
        <a:xfrm>
          <a:off x="13436111" y="94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115570</xdr:rowOff>
    </xdr:from>
    <xdr:to>
      <xdr:col>18</xdr:col>
      <xdr:colOff>492125</xdr:colOff>
      <xdr:row>57</xdr:row>
      <xdr:rowOff>45720</xdr:rowOff>
    </xdr:to>
    <xdr:sp macro="" textlink="">
      <xdr:nvSpPr>
        <xdr:cNvPr id="610" name="円/楕円 609"/>
        <xdr:cNvSpPr/>
      </xdr:nvSpPr>
      <xdr:spPr>
        <a:xfrm>
          <a:off x="12763500" y="9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62247</xdr:rowOff>
    </xdr:from>
    <xdr:ext cx="534377" cy="259045"/>
    <xdr:sp macro="" textlink="">
      <xdr:nvSpPr>
        <xdr:cNvPr id="611" name="テキスト ボックス 610"/>
        <xdr:cNvSpPr txBox="1"/>
      </xdr:nvSpPr>
      <xdr:spPr>
        <a:xfrm>
          <a:off x="12547111" y="94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76214</xdr:rowOff>
    </xdr:from>
    <xdr:to>
      <xdr:col>23</xdr:col>
      <xdr:colOff>517525</xdr:colOff>
      <xdr:row>79</xdr:row>
      <xdr:rowOff>90501</xdr:rowOff>
    </xdr:to>
    <xdr:cxnSp macro="">
      <xdr:nvCxnSpPr>
        <xdr:cNvPr id="642" name="直線コネクタ 641"/>
        <xdr:cNvCxnSpPr/>
      </xdr:nvCxnSpPr>
      <xdr:spPr>
        <a:xfrm flipV="1">
          <a:off x="15481300" y="13620764"/>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90501</xdr:rowOff>
    </xdr:from>
    <xdr:to>
      <xdr:col>22</xdr:col>
      <xdr:colOff>365125</xdr:colOff>
      <xdr:row>79</xdr:row>
      <xdr:rowOff>90796</xdr:rowOff>
    </xdr:to>
    <xdr:cxnSp macro="">
      <xdr:nvCxnSpPr>
        <xdr:cNvPr id="645" name="直線コネクタ 644"/>
        <xdr:cNvCxnSpPr/>
      </xdr:nvCxnSpPr>
      <xdr:spPr>
        <a:xfrm flipV="1">
          <a:off x="14592300" y="13635051"/>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75349</xdr:rowOff>
    </xdr:from>
    <xdr:to>
      <xdr:col>21</xdr:col>
      <xdr:colOff>161925</xdr:colOff>
      <xdr:row>79</xdr:row>
      <xdr:rowOff>90796</xdr:rowOff>
    </xdr:to>
    <xdr:cxnSp macro="">
      <xdr:nvCxnSpPr>
        <xdr:cNvPr id="648" name="直線コネクタ 647"/>
        <xdr:cNvCxnSpPr/>
      </xdr:nvCxnSpPr>
      <xdr:spPr>
        <a:xfrm>
          <a:off x="13703300" y="13619899"/>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75349</xdr:rowOff>
    </xdr:from>
    <xdr:to>
      <xdr:col>19</xdr:col>
      <xdr:colOff>644525</xdr:colOff>
      <xdr:row>79</xdr:row>
      <xdr:rowOff>82338</xdr:rowOff>
    </xdr:to>
    <xdr:cxnSp macro="">
      <xdr:nvCxnSpPr>
        <xdr:cNvPr id="651" name="直線コネクタ 650"/>
        <xdr:cNvCxnSpPr/>
      </xdr:nvCxnSpPr>
      <xdr:spPr>
        <a:xfrm flipV="1">
          <a:off x="12814300" y="13619899"/>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25414</xdr:rowOff>
    </xdr:from>
    <xdr:to>
      <xdr:col>23</xdr:col>
      <xdr:colOff>568325</xdr:colOff>
      <xdr:row>79</xdr:row>
      <xdr:rowOff>127014</xdr:rowOff>
    </xdr:to>
    <xdr:sp macro="" textlink="">
      <xdr:nvSpPr>
        <xdr:cNvPr id="661" name="円/楕円 660"/>
        <xdr:cNvSpPr/>
      </xdr:nvSpPr>
      <xdr:spPr>
        <a:xfrm>
          <a:off x="16268700" y="135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469744" cy="259045"/>
    <xdr:sp macro="" textlink="">
      <xdr:nvSpPr>
        <xdr:cNvPr id="662" name="災害復旧費該当値テキスト"/>
        <xdr:cNvSpPr txBox="1"/>
      </xdr:nvSpPr>
      <xdr:spPr>
        <a:xfrm>
          <a:off x="16370300" y="135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39701</xdr:rowOff>
    </xdr:from>
    <xdr:to>
      <xdr:col>22</xdr:col>
      <xdr:colOff>415925</xdr:colOff>
      <xdr:row>79</xdr:row>
      <xdr:rowOff>141301</xdr:rowOff>
    </xdr:to>
    <xdr:sp macro="" textlink="">
      <xdr:nvSpPr>
        <xdr:cNvPr id="663" name="円/楕円 662"/>
        <xdr:cNvSpPr/>
      </xdr:nvSpPr>
      <xdr:spPr>
        <a:xfrm>
          <a:off x="15430500" y="135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132428</xdr:rowOff>
    </xdr:from>
    <xdr:ext cx="378565" cy="259045"/>
    <xdr:sp macro="" textlink="">
      <xdr:nvSpPr>
        <xdr:cNvPr id="664" name="テキスト ボックス 663"/>
        <xdr:cNvSpPr txBox="1"/>
      </xdr:nvSpPr>
      <xdr:spPr>
        <a:xfrm>
          <a:off x="15292017" y="13676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39996</xdr:rowOff>
    </xdr:from>
    <xdr:to>
      <xdr:col>21</xdr:col>
      <xdr:colOff>212725</xdr:colOff>
      <xdr:row>79</xdr:row>
      <xdr:rowOff>141596</xdr:rowOff>
    </xdr:to>
    <xdr:sp macro="" textlink="">
      <xdr:nvSpPr>
        <xdr:cNvPr id="665" name="円/楕円 664"/>
        <xdr:cNvSpPr/>
      </xdr:nvSpPr>
      <xdr:spPr>
        <a:xfrm>
          <a:off x="14541500" y="13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132723</xdr:rowOff>
    </xdr:from>
    <xdr:ext cx="378565" cy="259045"/>
    <xdr:sp macro="" textlink="">
      <xdr:nvSpPr>
        <xdr:cNvPr id="666" name="テキスト ボックス 665"/>
        <xdr:cNvSpPr txBox="1"/>
      </xdr:nvSpPr>
      <xdr:spPr>
        <a:xfrm>
          <a:off x="14403017" y="1367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24549</xdr:rowOff>
    </xdr:from>
    <xdr:to>
      <xdr:col>20</xdr:col>
      <xdr:colOff>9525</xdr:colOff>
      <xdr:row>79</xdr:row>
      <xdr:rowOff>126149</xdr:rowOff>
    </xdr:to>
    <xdr:sp macro="" textlink="">
      <xdr:nvSpPr>
        <xdr:cNvPr id="667" name="円/楕円 666"/>
        <xdr:cNvSpPr/>
      </xdr:nvSpPr>
      <xdr:spPr>
        <a:xfrm>
          <a:off x="13652500" y="135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117276</xdr:rowOff>
    </xdr:from>
    <xdr:ext cx="469744" cy="259045"/>
    <xdr:sp macro="" textlink="">
      <xdr:nvSpPr>
        <xdr:cNvPr id="668" name="テキスト ボックス 667"/>
        <xdr:cNvSpPr txBox="1"/>
      </xdr:nvSpPr>
      <xdr:spPr>
        <a:xfrm>
          <a:off x="13468427" y="1366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31538</xdr:rowOff>
    </xdr:from>
    <xdr:to>
      <xdr:col>18</xdr:col>
      <xdr:colOff>492125</xdr:colOff>
      <xdr:row>79</xdr:row>
      <xdr:rowOff>133138</xdr:rowOff>
    </xdr:to>
    <xdr:sp macro="" textlink="">
      <xdr:nvSpPr>
        <xdr:cNvPr id="669" name="円/楕円 668"/>
        <xdr:cNvSpPr/>
      </xdr:nvSpPr>
      <xdr:spPr>
        <a:xfrm>
          <a:off x="12763500" y="13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124265</xdr:rowOff>
    </xdr:from>
    <xdr:ext cx="469744" cy="259045"/>
    <xdr:sp macro="" textlink="">
      <xdr:nvSpPr>
        <xdr:cNvPr id="670" name="テキスト ボックス 669"/>
        <xdr:cNvSpPr txBox="1"/>
      </xdr:nvSpPr>
      <xdr:spPr>
        <a:xfrm>
          <a:off x="12579427" y="136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68735</xdr:rowOff>
    </xdr:from>
    <xdr:to>
      <xdr:col>23</xdr:col>
      <xdr:colOff>517525</xdr:colOff>
      <xdr:row>96</xdr:row>
      <xdr:rowOff>83891</xdr:rowOff>
    </xdr:to>
    <xdr:cxnSp macro="">
      <xdr:nvCxnSpPr>
        <xdr:cNvPr id="699" name="直線コネクタ 698"/>
        <xdr:cNvCxnSpPr/>
      </xdr:nvCxnSpPr>
      <xdr:spPr>
        <a:xfrm flipV="1">
          <a:off x="15481300" y="16527935"/>
          <a:ext cx="8382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22284</xdr:rowOff>
    </xdr:from>
    <xdr:to>
      <xdr:col>22</xdr:col>
      <xdr:colOff>365125</xdr:colOff>
      <xdr:row>96</xdr:row>
      <xdr:rowOff>83891</xdr:rowOff>
    </xdr:to>
    <xdr:cxnSp macro="">
      <xdr:nvCxnSpPr>
        <xdr:cNvPr id="702" name="直線コネクタ 701"/>
        <xdr:cNvCxnSpPr/>
      </xdr:nvCxnSpPr>
      <xdr:spPr>
        <a:xfrm>
          <a:off x="14592300" y="16481484"/>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22284</xdr:rowOff>
    </xdr:from>
    <xdr:to>
      <xdr:col>21</xdr:col>
      <xdr:colOff>161925</xdr:colOff>
      <xdr:row>96</xdr:row>
      <xdr:rowOff>54349</xdr:rowOff>
    </xdr:to>
    <xdr:cxnSp macro="">
      <xdr:nvCxnSpPr>
        <xdr:cNvPr id="705" name="直線コネクタ 704"/>
        <xdr:cNvCxnSpPr/>
      </xdr:nvCxnSpPr>
      <xdr:spPr>
        <a:xfrm flipV="1">
          <a:off x="13703300" y="16481484"/>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54349</xdr:rowOff>
    </xdr:from>
    <xdr:to>
      <xdr:col>19</xdr:col>
      <xdr:colOff>644525</xdr:colOff>
      <xdr:row>96</xdr:row>
      <xdr:rowOff>78839</xdr:rowOff>
    </xdr:to>
    <xdr:cxnSp macro="">
      <xdr:nvCxnSpPr>
        <xdr:cNvPr id="708" name="直線コネクタ 707"/>
        <xdr:cNvCxnSpPr/>
      </xdr:nvCxnSpPr>
      <xdr:spPr>
        <a:xfrm flipV="1">
          <a:off x="12814300" y="16513549"/>
          <a:ext cx="889000" cy="2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17935</xdr:rowOff>
    </xdr:from>
    <xdr:to>
      <xdr:col>23</xdr:col>
      <xdr:colOff>568325</xdr:colOff>
      <xdr:row>96</xdr:row>
      <xdr:rowOff>119535</xdr:rowOff>
    </xdr:to>
    <xdr:sp macro="" textlink="">
      <xdr:nvSpPr>
        <xdr:cNvPr id="718" name="円/楕円 717"/>
        <xdr:cNvSpPr/>
      </xdr:nvSpPr>
      <xdr:spPr>
        <a:xfrm>
          <a:off x="16268700" y="164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40812</xdr:rowOff>
    </xdr:from>
    <xdr:ext cx="534377" cy="259045"/>
    <xdr:sp macro="" textlink="">
      <xdr:nvSpPr>
        <xdr:cNvPr id="719" name="公債費該当値テキスト"/>
        <xdr:cNvSpPr txBox="1"/>
      </xdr:nvSpPr>
      <xdr:spPr>
        <a:xfrm>
          <a:off x="16370300" y="163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33091</xdr:rowOff>
    </xdr:from>
    <xdr:to>
      <xdr:col>22</xdr:col>
      <xdr:colOff>415925</xdr:colOff>
      <xdr:row>96</xdr:row>
      <xdr:rowOff>134691</xdr:rowOff>
    </xdr:to>
    <xdr:sp macro="" textlink="">
      <xdr:nvSpPr>
        <xdr:cNvPr id="720" name="円/楕円 719"/>
        <xdr:cNvSpPr/>
      </xdr:nvSpPr>
      <xdr:spPr>
        <a:xfrm>
          <a:off x="15430500" y="164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151218</xdr:rowOff>
    </xdr:from>
    <xdr:ext cx="534377" cy="259045"/>
    <xdr:sp macro="" textlink="">
      <xdr:nvSpPr>
        <xdr:cNvPr id="721" name="テキスト ボックス 720"/>
        <xdr:cNvSpPr txBox="1"/>
      </xdr:nvSpPr>
      <xdr:spPr>
        <a:xfrm>
          <a:off x="15214111" y="162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142934</xdr:rowOff>
    </xdr:from>
    <xdr:to>
      <xdr:col>21</xdr:col>
      <xdr:colOff>212725</xdr:colOff>
      <xdr:row>96</xdr:row>
      <xdr:rowOff>73084</xdr:rowOff>
    </xdr:to>
    <xdr:sp macro="" textlink="">
      <xdr:nvSpPr>
        <xdr:cNvPr id="722" name="円/楕円 721"/>
        <xdr:cNvSpPr/>
      </xdr:nvSpPr>
      <xdr:spPr>
        <a:xfrm>
          <a:off x="14541500" y="164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89611</xdr:rowOff>
    </xdr:from>
    <xdr:ext cx="534377" cy="259045"/>
    <xdr:sp macro="" textlink="">
      <xdr:nvSpPr>
        <xdr:cNvPr id="723" name="テキスト ボックス 722"/>
        <xdr:cNvSpPr txBox="1"/>
      </xdr:nvSpPr>
      <xdr:spPr>
        <a:xfrm>
          <a:off x="14325111" y="1620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3549</xdr:rowOff>
    </xdr:from>
    <xdr:to>
      <xdr:col>20</xdr:col>
      <xdr:colOff>9525</xdr:colOff>
      <xdr:row>96</xdr:row>
      <xdr:rowOff>105149</xdr:rowOff>
    </xdr:to>
    <xdr:sp macro="" textlink="">
      <xdr:nvSpPr>
        <xdr:cNvPr id="724" name="円/楕円 723"/>
        <xdr:cNvSpPr/>
      </xdr:nvSpPr>
      <xdr:spPr>
        <a:xfrm>
          <a:off x="13652500" y="164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121676</xdr:rowOff>
    </xdr:from>
    <xdr:ext cx="534377" cy="259045"/>
    <xdr:sp macro="" textlink="">
      <xdr:nvSpPr>
        <xdr:cNvPr id="725" name="テキスト ボックス 724"/>
        <xdr:cNvSpPr txBox="1"/>
      </xdr:nvSpPr>
      <xdr:spPr>
        <a:xfrm>
          <a:off x="13436111" y="1623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28039</xdr:rowOff>
    </xdr:from>
    <xdr:to>
      <xdr:col>18</xdr:col>
      <xdr:colOff>492125</xdr:colOff>
      <xdr:row>96</xdr:row>
      <xdr:rowOff>129639</xdr:rowOff>
    </xdr:to>
    <xdr:sp macro="" textlink="">
      <xdr:nvSpPr>
        <xdr:cNvPr id="726" name="円/楕円 725"/>
        <xdr:cNvSpPr/>
      </xdr:nvSpPr>
      <xdr:spPr>
        <a:xfrm>
          <a:off x="12763500" y="164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146166</xdr:rowOff>
    </xdr:from>
    <xdr:ext cx="534377" cy="259045"/>
    <xdr:sp macro="" textlink="">
      <xdr:nvSpPr>
        <xdr:cNvPr id="727" name="テキスト ボックス 726"/>
        <xdr:cNvSpPr txBox="1"/>
      </xdr:nvSpPr>
      <xdr:spPr>
        <a:xfrm>
          <a:off x="12547111" y="1626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衛生費は、一部事務組合が起こした建設債の元金償還開始に伴う負担金の増により前年度と比較して増加している。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消防費は、類似団体と比較して一人当たりのコストが高い状況となっている。これは消防署の耐震改修工事などの臨時的な事業が影響していると考えられる。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民生費は、認定子ども園建設補助が終了したため、前年度と比較して減額となった。</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公債費は、過去に発行した大規模事業に係る起債の償還が進み、ピーク時と比較すると減少している。今後も、過去に発行した公理な地方債の繰り上げ償還などを実施し公債費の縮小を図る。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町内主要法人の合併等による法人町民税の減や、地価の下落による固定資産税の減、また、地方消費税交付金が対前年度比</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％の減となるなど、歳入が大幅減となったことにより、実質単年度収支がマイナスとなった。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今後も行財政改革の推進を図りながら、歳出削減や自主財源の確保に取り組み、財政調整基金の取り崩し抑制に努める。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連結実質赤字比率については、全会計において黒字決算であり、赤字比率はない。しかし、依然として、下水道事業や介護保険事業において、一般会計からの繰入金が多額となっている。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事業において、平成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年度は前年度と比較して繰入金は減少しているものの、なお、一般会計への負担が続いている。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引き続き、下水道事業における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経費削減や使用料の適正化を図りながら、繰出金の抑制に取り組む必要がある。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R1" zoomScale="115" zoomScaleNormal="115" workbookViewId="0">
      <selection activeCell="CT6" sqref="CT6:DA6"/>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7280997</v>
      </c>
      <c r="BO4" s="411"/>
      <c r="BP4" s="411"/>
      <c r="BQ4" s="411"/>
      <c r="BR4" s="411"/>
      <c r="BS4" s="411"/>
      <c r="BT4" s="411"/>
      <c r="BU4" s="412"/>
      <c r="BV4" s="410">
        <v>7404285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7221890</v>
      </c>
      <c r="BO5" s="416"/>
      <c r="BP5" s="416"/>
      <c r="BQ5" s="416"/>
      <c r="BR5" s="416"/>
      <c r="BS5" s="416"/>
      <c r="BT5" s="416"/>
      <c r="BU5" s="417"/>
      <c r="BV5" s="415">
        <v>7216640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95.7</v>
      </c>
      <c r="CU5" s="386"/>
      <c r="CV5" s="386"/>
      <c r="CW5" s="386"/>
      <c r="CX5" s="386"/>
      <c r="CY5" s="386"/>
      <c r="CZ5" s="386"/>
      <c r="DA5" s="387"/>
      <c r="DB5" s="385">
        <v>93.9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59107</v>
      </c>
      <c r="BO6" s="416"/>
      <c r="BP6" s="416"/>
      <c r="BQ6" s="416"/>
      <c r="BR6" s="416"/>
      <c r="BS6" s="416"/>
      <c r="BT6" s="416"/>
      <c r="BU6" s="417"/>
      <c r="BV6" s="415">
        <v>187645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102.2</v>
      </c>
      <c r="CU6" s="562"/>
      <c r="CV6" s="562"/>
      <c r="CW6" s="562"/>
      <c r="CX6" s="562"/>
      <c r="CY6" s="562"/>
      <c r="CZ6" s="562"/>
      <c r="DA6" s="563"/>
      <c r="DB6" s="561">
        <v>101.3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9380</v>
      </c>
      <c r="BO7" s="416"/>
      <c r="BP7" s="416"/>
      <c r="BQ7" s="416"/>
      <c r="BR7" s="416"/>
      <c r="BS7" s="416"/>
      <c r="BT7" s="416"/>
      <c r="BU7" s="417"/>
      <c r="BV7" s="415">
        <v>6091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4921304</v>
      </c>
      <c r="CU7" s="416"/>
      <c r="CV7" s="416"/>
      <c r="CW7" s="416"/>
      <c r="CX7" s="416"/>
      <c r="CY7" s="416"/>
      <c r="CZ7" s="416"/>
      <c r="DA7" s="417"/>
      <c r="DB7" s="415">
        <v>5057413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49727</v>
      </c>
      <c r="BO8" s="416"/>
      <c r="BP8" s="416"/>
      <c r="BQ8" s="416"/>
      <c r="BR8" s="416"/>
      <c r="BS8" s="416"/>
      <c r="BT8" s="416"/>
      <c r="BU8" s="417"/>
      <c r="BV8" s="415">
        <v>181554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0.56999999999999995</v>
      </c>
      <c r="CU8" s="525"/>
      <c r="CV8" s="525"/>
      <c r="CW8" s="525"/>
      <c r="CX8" s="525"/>
      <c r="CY8" s="525"/>
      <c r="CZ8" s="525"/>
      <c r="DA8" s="526"/>
      <c r="DB8" s="524">
        <v>0.56000000000000005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15224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-131827</v>
      </c>
      <c r="BO9" s="416"/>
      <c r="BP9" s="416"/>
      <c r="BQ9" s="416"/>
      <c r="BR9" s="416"/>
      <c r="BS9" s="416"/>
      <c r="BT9" s="416"/>
      <c r="BU9" s="417"/>
      <c r="BV9" s="415">
        <v>73334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17.399999999999999</v>
      </c>
      <c r="CU9" s="386"/>
      <c r="CV9" s="386"/>
      <c r="CW9" s="386"/>
      <c r="CX9" s="386"/>
      <c r="CY9" s="386"/>
      <c r="CZ9" s="386"/>
      <c r="DA9" s="387"/>
      <c r="DB9" s="385">
        <v>16.5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16636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42472</v>
      </c>
      <c r="BO10" s="416"/>
      <c r="BP10" s="416"/>
      <c r="BQ10" s="416"/>
      <c r="BR10" s="416"/>
      <c r="BS10" s="416"/>
      <c r="BT10" s="416"/>
      <c r="BU10" s="417"/>
      <c r="BV10" s="415">
        <v>12968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15586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15476</v>
      </c>
      <c r="S13" s="517"/>
      <c r="T13" s="517"/>
      <c r="U13" s="517"/>
      <c r="V13" s="518"/>
      <c r="W13" s="504" t="s">
        <v>123</v>
      </c>
      <c r="X13" s="428"/>
      <c r="Y13" s="428"/>
      <c r="Z13" s="428"/>
      <c r="AA13" s="428"/>
      <c r="AB13" s="429"/>
      <c r="AC13" s="391">
        <v>332</v>
      </c>
      <c r="AD13" s="392"/>
      <c r="AE13" s="392"/>
      <c r="AF13" s="392"/>
      <c r="AG13" s="393"/>
      <c r="AH13" s="391">
        <v>368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-89355</v>
      </c>
      <c r="BO13" s="416"/>
      <c r="BP13" s="416"/>
      <c r="BQ13" s="416"/>
      <c r="BR13" s="416"/>
      <c r="BS13" s="416"/>
      <c r="BT13" s="416"/>
      <c r="BU13" s="417"/>
      <c r="BV13" s="415">
        <v>86302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18.7</v>
      </c>
      <c r="CU13" s="386"/>
      <c r="CV13" s="386"/>
      <c r="CW13" s="386"/>
      <c r="CX13" s="386"/>
      <c r="CY13" s="386"/>
      <c r="CZ13" s="386"/>
      <c r="DA13" s="387"/>
      <c r="DB13" s="385">
        <v>18.5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15815</v>
      </c>
      <c r="S14" s="517"/>
      <c r="T14" s="517"/>
      <c r="U14" s="517"/>
      <c r="V14" s="518"/>
      <c r="W14" s="519"/>
      <c r="X14" s="431"/>
      <c r="Y14" s="431"/>
      <c r="Z14" s="431"/>
      <c r="AA14" s="431"/>
      <c r="AB14" s="432"/>
      <c r="AC14" s="509">
        <v>4.9000000000000004</v>
      </c>
      <c r="AD14" s="510"/>
      <c r="AE14" s="510"/>
      <c r="AF14" s="510"/>
      <c r="AG14" s="511"/>
      <c r="AH14" s="509">
        <v>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218</v>
      </c>
      <c r="CU14" s="488"/>
      <c r="CV14" s="488"/>
      <c r="CW14" s="488"/>
      <c r="CX14" s="488"/>
      <c r="CY14" s="488"/>
      <c r="CZ14" s="488"/>
      <c r="DA14" s="489"/>
      <c r="DB14" s="520">
        <v>228.5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15722</v>
      </c>
      <c r="S15" s="517"/>
      <c r="T15" s="517"/>
      <c r="U15" s="517"/>
      <c r="V15" s="518"/>
      <c r="W15" s="504" t="s">
        <v>130</v>
      </c>
      <c r="X15" s="428"/>
      <c r="Y15" s="428"/>
      <c r="Z15" s="428"/>
      <c r="AA15" s="428"/>
      <c r="AB15" s="429"/>
      <c r="AC15" s="391">
        <v>1966</v>
      </c>
      <c r="AD15" s="392"/>
      <c r="AE15" s="392"/>
      <c r="AF15" s="392"/>
      <c r="AG15" s="393"/>
      <c r="AH15" s="391">
        <v>2202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2215851</v>
      </c>
      <c r="BO15" s="411"/>
      <c r="BP15" s="411"/>
      <c r="BQ15" s="411"/>
      <c r="BR15" s="411"/>
      <c r="BS15" s="411"/>
      <c r="BT15" s="411"/>
      <c r="BU15" s="412"/>
      <c r="BV15" s="410">
        <v>2258407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v>
      </c>
      <c r="AD16" s="510"/>
      <c r="AE16" s="510"/>
      <c r="AF16" s="510"/>
      <c r="AG16" s="511"/>
      <c r="AH16" s="509">
        <v>30</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3991075</v>
      </c>
      <c r="BO16" s="416"/>
      <c r="BP16" s="416"/>
      <c r="BQ16" s="416"/>
      <c r="BR16" s="416"/>
      <c r="BS16" s="416"/>
      <c r="BT16" s="416"/>
      <c r="BU16" s="417"/>
      <c r="BV16" s="415">
        <v>4068808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4492</v>
      </c>
      <c r="AD17" s="392"/>
      <c r="AE17" s="392"/>
      <c r="AF17" s="392"/>
      <c r="AG17" s="393"/>
      <c r="AH17" s="391">
        <v>4782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2836297</v>
      </c>
      <c r="BO17" s="416"/>
      <c r="BP17" s="416"/>
      <c r="BQ17" s="416"/>
      <c r="BR17" s="416"/>
      <c r="BS17" s="416"/>
      <c r="BT17" s="416"/>
      <c r="BU17" s="417"/>
      <c r="BV17" s="415">
        <v>2882037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150.26</v>
      </c>
      <c r="M18" s="480"/>
      <c r="N18" s="480"/>
      <c r="O18" s="480"/>
      <c r="P18" s="480"/>
      <c r="Q18" s="480"/>
      <c r="R18" s="481"/>
      <c r="S18" s="481"/>
      <c r="T18" s="481"/>
      <c r="U18" s="481"/>
      <c r="V18" s="482"/>
      <c r="W18" s="496"/>
      <c r="X18" s="497"/>
      <c r="Y18" s="497"/>
      <c r="Z18" s="497"/>
      <c r="AA18" s="497"/>
      <c r="AB18" s="505"/>
      <c r="AC18" s="379">
        <v>66.2</v>
      </c>
      <c r="AD18" s="380"/>
      <c r="AE18" s="380"/>
      <c r="AF18" s="380"/>
      <c r="AG18" s="483"/>
      <c r="AH18" s="379">
        <v>65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4688809</v>
      </c>
      <c r="BO18" s="416"/>
      <c r="BP18" s="416"/>
      <c r="BQ18" s="416"/>
      <c r="BR18" s="416"/>
      <c r="BS18" s="416"/>
      <c r="BT18" s="416"/>
      <c r="BU18" s="417"/>
      <c r="BV18" s="415">
        <v>4773591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101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5459453</v>
      </c>
      <c r="BO19" s="416"/>
      <c r="BP19" s="416"/>
      <c r="BQ19" s="416"/>
      <c r="BR19" s="416"/>
      <c r="BS19" s="416"/>
      <c r="BT19" s="416"/>
      <c r="BU19" s="417"/>
      <c r="BV19" s="415">
        <v>5642706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5715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9818032</v>
      </c>
      <c r="BO23" s="416"/>
      <c r="BP23" s="416"/>
      <c r="BQ23" s="416"/>
      <c r="BR23" s="416"/>
      <c r="BS23" s="416"/>
      <c r="BT23" s="416"/>
      <c r="BU23" s="417"/>
      <c r="BV23" s="415">
        <v>10106044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6208</v>
      </c>
      <c r="R24" s="392"/>
      <c r="S24" s="392"/>
      <c r="T24" s="392"/>
      <c r="U24" s="392"/>
      <c r="V24" s="393"/>
      <c r="W24" s="457"/>
      <c r="X24" s="448"/>
      <c r="Y24" s="449"/>
      <c r="Z24" s="388" t="s">
        <v>154</v>
      </c>
      <c r="AA24" s="389"/>
      <c r="AB24" s="389"/>
      <c r="AC24" s="389"/>
      <c r="AD24" s="389"/>
      <c r="AE24" s="389"/>
      <c r="AF24" s="389"/>
      <c r="AG24" s="390"/>
      <c r="AH24" s="391">
        <v>130</v>
      </c>
      <c r="AI24" s="392"/>
      <c r="AJ24" s="392"/>
      <c r="AK24" s="392"/>
      <c r="AL24" s="393"/>
      <c r="AM24" s="391">
        <v>400530</v>
      </c>
      <c r="AN24" s="392"/>
      <c r="AO24" s="392"/>
      <c r="AP24" s="392"/>
      <c r="AQ24" s="392"/>
      <c r="AR24" s="393"/>
      <c r="AS24" s="391">
        <v>3081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8773625</v>
      </c>
      <c r="BO24" s="416"/>
      <c r="BP24" s="416"/>
      <c r="BQ24" s="416"/>
      <c r="BR24" s="416"/>
      <c r="BS24" s="416"/>
      <c r="BT24" s="416"/>
      <c r="BU24" s="417"/>
      <c r="BV24" s="415">
        <v>8897152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6061</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290903</v>
      </c>
      <c r="BO25" s="411"/>
      <c r="BP25" s="411"/>
      <c r="BQ25" s="411"/>
      <c r="BR25" s="411"/>
      <c r="BS25" s="411"/>
      <c r="BT25" s="411"/>
      <c r="BU25" s="412"/>
      <c r="BV25" s="410">
        <v>84414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5772</v>
      </c>
      <c r="R26" s="392"/>
      <c r="S26" s="392"/>
      <c r="T26" s="392"/>
      <c r="U26" s="392"/>
      <c r="V26" s="393"/>
      <c r="W26" s="457"/>
      <c r="X26" s="448"/>
      <c r="Y26" s="449"/>
      <c r="Z26" s="388" t="s">
        <v>160</v>
      </c>
      <c r="AA26" s="470"/>
      <c r="AB26" s="470"/>
      <c r="AC26" s="470"/>
      <c r="AD26" s="470"/>
      <c r="AE26" s="470"/>
      <c r="AF26" s="470"/>
      <c r="AG26" s="471"/>
      <c r="AH26" s="391">
        <v>3</v>
      </c>
      <c r="AI26" s="392"/>
      <c r="AJ26" s="392"/>
      <c r="AK26" s="392"/>
      <c r="AL26" s="393"/>
      <c r="AM26" s="391">
        <v>9777</v>
      </c>
      <c r="AN26" s="392"/>
      <c r="AO26" s="392"/>
      <c r="AP26" s="392"/>
      <c r="AQ26" s="392"/>
      <c r="AR26" s="393"/>
      <c r="AS26" s="391">
        <v>3259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3950</v>
      </c>
      <c r="R27" s="392"/>
      <c r="S27" s="392"/>
      <c r="T27" s="392"/>
      <c r="U27" s="392"/>
      <c r="V27" s="393"/>
      <c r="W27" s="457"/>
      <c r="X27" s="448"/>
      <c r="Y27" s="449"/>
      <c r="Z27" s="388" t="s">
        <v>163</v>
      </c>
      <c r="AA27" s="389"/>
      <c r="AB27" s="389"/>
      <c r="AC27" s="389"/>
      <c r="AD27" s="389"/>
      <c r="AE27" s="389"/>
      <c r="AF27" s="389"/>
      <c r="AG27" s="390"/>
      <c r="AH27" s="391">
        <v>10</v>
      </c>
      <c r="AI27" s="392"/>
      <c r="AJ27" s="392"/>
      <c r="AK27" s="392"/>
      <c r="AL27" s="393"/>
      <c r="AM27" s="391">
        <v>32884</v>
      </c>
      <c r="AN27" s="392"/>
      <c r="AO27" s="392"/>
      <c r="AP27" s="392"/>
      <c r="AQ27" s="392"/>
      <c r="AR27" s="393"/>
      <c r="AS27" s="391">
        <v>3288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3020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592780</v>
      </c>
      <c r="BO28" s="411"/>
      <c r="BP28" s="411"/>
      <c r="BQ28" s="411"/>
      <c r="BR28" s="411"/>
      <c r="BS28" s="411"/>
      <c r="BT28" s="411"/>
      <c r="BU28" s="412"/>
      <c r="BV28" s="410">
        <v>470308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2710</v>
      </c>
      <c r="R29" s="392"/>
      <c r="S29" s="392"/>
      <c r="T29" s="392"/>
      <c r="U29" s="392"/>
      <c r="V29" s="393"/>
      <c r="W29" s="458"/>
      <c r="X29" s="459"/>
      <c r="Y29" s="460"/>
      <c r="Z29" s="388" t="s">
        <v>170</v>
      </c>
      <c r="AA29" s="389"/>
      <c r="AB29" s="389"/>
      <c r="AC29" s="389"/>
      <c r="AD29" s="389"/>
      <c r="AE29" s="389"/>
      <c r="AF29" s="389"/>
      <c r="AG29" s="390"/>
      <c r="AH29" s="391">
        <v>140</v>
      </c>
      <c r="AI29" s="392"/>
      <c r="AJ29" s="392"/>
      <c r="AK29" s="392"/>
      <c r="AL29" s="393"/>
      <c r="AM29" s="391">
        <v>433414</v>
      </c>
      <c r="AN29" s="392"/>
      <c r="AO29" s="392"/>
      <c r="AP29" s="392"/>
      <c r="AQ29" s="392"/>
      <c r="AR29" s="393"/>
      <c r="AS29" s="391">
        <v>3096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20284</v>
      </c>
      <c r="BO29" s="416"/>
      <c r="BP29" s="416"/>
      <c r="BQ29" s="416"/>
      <c r="BR29" s="416"/>
      <c r="BS29" s="416"/>
      <c r="BT29" s="416"/>
      <c r="BU29" s="417"/>
      <c r="BV29" s="415">
        <v>20243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312952</v>
      </c>
      <c r="BO30" s="419"/>
      <c r="BP30" s="419"/>
      <c r="BQ30" s="419"/>
      <c r="BR30" s="419"/>
      <c r="BS30" s="419"/>
      <c r="BT30" s="419"/>
      <c r="BU30" s="420"/>
      <c r="BV30" s="418">
        <v>240209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特別会計国民健康保険事業</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上郡町上水道事業会計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IF('各会計、関係団体の財政状況及び健全化判断比率'!B32="","",'各会計、関係団体の財政状況及び健全化判断比率'!B32)</f>
        <v>特別会計公共下水道事業</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播磨高原広域事務組合（一般会計）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特別会計公営墓園事業</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特別会計介護保険事業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IF('各会計、関係団体の財政状況及び健全化判断比率'!B33="","",'各会計、関係団体の財政状況及び健全化判断比率'!B33)</f>
        <v>特別会計農業集落排水事業</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播磨高原広域事務組合（上水道事業会計）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特別会計ケーブルテレビ管理運営事業</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特別会計後期高齢者医療事業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播磨高原広域事務組合（下水道事業会計）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特別会計簡易水道事業</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にしはりま環境事務組合（一般会計）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安室ダム水道用水供給企業団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兵庫県市町村職員退職手当組合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兵庫県市町交通災害共済組合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兵庫県町議会議員公務災害補償組合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兵庫県後期高齢者医療広域連合（一般会計）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兵庫県後期高齢者医療広域連合（特別会計）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K33" sqref="K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529</v>
      </c>
      <c r="D34" s="1184"/>
      <c r="E34" s="1185"/>
      <c r="F34" s="32">
        <v>11.11</v>
      </c>
      <c r="G34" s="33">
        <v>14.72</v>
      </c>
      <c r="H34" s="33">
        <v>18.29</v>
      </c>
      <c r="I34" s="33">
        <v>16.420000000000002</v>
      </c>
      <c r="J34" s="34">
        <v>12.44</v>
      </c>
      <c r="K34" s="22"/>
      <c r="L34" s="22"/>
      <c r="M34" s="22"/>
      <c r="N34" s="22"/>
      <c r="O34" s="22"/>
      <c r="P34" s="22"/>
    </row>
    <row r="35" spans="1:16" ht="39" customHeight="1" x14ac:dyDescent="0.15">
      <c r="A35" s="22"/>
      <c r="B35" s="35"/>
      <c r="C35" s="1178" t="s">
        <v>530</v>
      </c>
      <c r="D35" s="1179"/>
      <c r="E35" s="1180"/>
      <c r="F35" s="36">
        <v>0.06</v>
      </c>
      <c r="G35" s="37">
        <v>0.42</v>
      </c>
      <c r="H35" s="37">
        <v>0.11</v>
      </c>
      <c r="I35" s="37">
        <v>0.41</v>
      </c>
      <c r="J35" s="38">
        <v>1.28</v>
      </c>
      <c r="K35" s="22"/>
      <c r="L35" s="22"/>
      <c r="M35" s="22"/>
      <c r="N35" s="22"/>
      <c r="O35" s="22"/>
      <c r="P35" s="22"/>
    </row>
    <row r="36" spans="1:16" ht="39" customHeight="1" x14ac:dyDescent="0.15">
      <c r="A36" s="22"/>
      <c r="B36" s="35"/>
      <c r="C36" s="1178" t="s">
        <v>531</v>
      </c>
      <c r="D36" s="1179"/>
      <c r="E36" s="1180"/>
      <c r="F36" s="36">
        <v>0.93</v>
      </c>
      <c r="G36" s="37">
        <v>2.98</v>
      </c>
      <c r="H36" s="37">
        <v>1.79</v>
      </c>
      <c r="I36" s="37">
        <v>3.14</v>
      </c>
      <c r="J36" s="38">
        <v>0.82</v>
      </c>
      <c r="K36" s="22"/>
      <c r="L36" s="22"/>
      <c r="M36" s="22"/>
      <c r="N36" s="22"/>
      <c r="O36" s="22"/>
      <c r="P36" s="22"/>
    </row>
    <row r="37" spans="1:16" ht="39" customHeight="1" x14ac:dyDescent="0.15">
      <c r="A37" s="22"/>
      <c r="B37" s="35"/>
      <c r="C37" s="1178" t="s">
        <v>532</v>
      </c>
      <c r="D37" s="1179"/>
      <c r="E37" s="1180"/>
      <c r="F37" s="36">
        <v>0.63</v>
      </c>
      <c r="G37" s="37">
        <v>0.42</v>
      </c>
      <c r="H37" s="37">
        <v>0.39</v>
      </c>
      <c r="I37" s="37">
        <v>0.44</v>
      </c>
      <c r="J37" s="38">
        <v>0.18</v>
      </c>
      <c r="K37" s="22"/>
      <c r="L37" s="22"/>
      <c r="M37" s="22"/>
      <c r="N37" s="22"/>
      <c r="O37" s="22"/>
      <c r="P37" s="22"/>
    </row>
    <row r="38" spans="1:16" ht="39" customHeight="1" x14ac:dyDescent="0.15">
      <c r="A38" s="22"/>
      <c r="B38" s="35"/>
      <c r="C38" s="1178" t="s">
        <v>533</v>
      </c>
      <c r="D38" s="1179"/>
      <c r="E38" s="1180"/>
      <c r="F38" s="36">
        <v>7.0000000000000007E-2</v>
      </c>
      <c r="G38" s="37">
        <v>0</v>
      </c>
      <c r="H38" s="37">
        <v>0</v>
      </c>
      <c r="I38" s="37">
        <v>0.01</v>
      </c>
      <c r="J38" s="38">
        <v>0.1</v>
      </c>
      <c r="K38" s="22"/>
      <c r="L38" s="22"/>
      <c r="M38" s="22"/>
      <c r="N38" s="22"/>
      <c r="O38" s="22"/>
      <c r="P38" s="22"/>
    </row>
    <row r="39" spans="1:16" ht="39" customHeight="1" x14ac:dyDescent="0.15">
      <c r="A39" s="22"/>
      <c r="B39" s="35"/>
      <c r="C39" s="1178" t="s">
        <v>534</v>
      </c>
      <c r="D39" s="1179"/>
      <c r="E39" s="1180"/>
      <c r="F39" s="36">
        <v>0.75</v>
      </c>
      <c r="G39" s="37">
        <v>0.02</v>
      </c>
      <c r="H39" s="37">
        <v>0.01</v>
      </c>
      <c r="I39" s="37">
        <v>0.01</v>
      </c>
      <c r="J39" s="38">
        <v>0.02</v>
      </c>
      <c r="K39" s="22"/>
      <c r="L39" s="22"/>
      <c r="M39" s="22"/>
      <c r="N39" s="22"/>
      <c r="O39" s="22"/>
      <c r="P39" s="22"/>
    </row>
    <row r="40" spans="1:16" ht="39" customHeight="1" x14ac:dyDescent="0.15">
      <c r="A40" s="22"/>
      <c r="B40" s="35"/>
      <c r="C40" s="1178" t="s">
        <v>535</v>
      </c>
      <c r="D40" s="1179"/>
      <c r="E40" s="1180"/>
      <c r="F40" s="36">
        <v>3.39</v>
      </c>
      <c r="G40" s="37">
        <v>0.02</v>
      </c>
      <c r="H40" s="37">
        <v>0</v>
      </c>
      <c r="I40" s="37">
        <v>0.01</v>
      </c>
      <c r="J40" s="38">
        <v>0.02</v>
      </c>
      <c r="K40" s="22"/>
      <c r="L40" s="22"/>
      <c r="M40" s="22"/>
      <c r="N40" s="22"/>
      <c r="O40" s="22"/>
      <c r="P40" s="22"/>
    </row>
    <row r="41" spans="1:16" ht="39" customHeight="1" x14ac:dyDescent="0.15">
      <c r="A41" s="22"/>
      <c r="B41" s="35"/>
      <c r="C41" s="1178" t="s">
        <v>536</v>
      </c>
      <c r="D41" s="1179"/>
      <c r="E41" s="1180"/>
      <c r="F41" s="36">
        <v>0.01</v>
      </c>
      <c r="G41" s="37">
        <v>0.01</v>
      </c>
      <c r="H41" s="37">
        <v>0</v>
      </c>
      <c r="I41" s="37">
        <v>0.02</v>
      </c>
      <c r="J41" s="38">
        <v>0.01</v>
      </c>
      <c r="K41" s="22"/>
      <c r="L41" s="22"/>
      <c r="M41" s="22"/>
      <c r="N41" s="22"/>
      <c r="O41" s="22"/>
      <c r="P41" s="22"/>
    </row>
    <row r="42" spans="1:16" ht="39" customHeight="1" x14ac:dyDescent="0.15">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538</v>
      </c>
      <c r="D43" s="1182"/>
      <c r="E43" s="1183"/>
      <c r="F43" s="41">
        <v>0.02</v>
      </c>
      <c r="G43" s="42">
        <v>0.03</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1" zoomScale="55" zoomScaleNormal="55" zoomScaleSheetLayoutView="55" workbookViewId="0">
      <selection activeCell="M43" sqref="M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1046</v>
      </c>
      <c r="L45" s="60">
        <v>1084</v>
      </c>
      <c r="M45" s="60">
        <v>1104</v>
      </c>
      <c r="N45" s="60">
        <v>985</v>
      </c>
      <c r="O45" s="61">
        <v>1002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498</v>
      </c>
      <c r="L48" s="64">
        <v>563</v>
      </c>
      <c r="M48" s="64">
        <v>602</v>
      </c>
      <c r="N48" s="64">
        <v>608</v>
      </c>
      <c r="O48" s="65">
        <v>596</v>
      </c>
      <c r="P48" s="48"/>
      <c r="Q48" s="48"/>
      <c r="R48" s="48"/>
      <c r="S48" s="48"/>
      <c r="T48" s="48"/>
      <c r="U48" s="48"/>
    </row>
    <row r="49" spans="1:21" ht="30.75" customHeight="1" x14ac:dyDescent="0.15">
      <c r="A49" s="48"/>
      <c r="B49" s="1196"/>
      <c r="C49" s="1197"/>
      <c r="D49" s="62"/>
      <c r="E49" s="1188" t="s">
        <v>16</v>
      </c>
      <c r="F49" s="1188"/>
      <c r="G49" s="1188"/>
      <c r="H49" s="1188"/>
      <c r="I49" s="1188"/>
      <c r="J49" s="1189"/>
      <c r="K49" s="63">
        <v>205</v>
      </c>
      <c r="L49" s="64">
        <v>210</v>
      </c>
      <c r="M49" s="64">
        <v>201</v>
      </c>
      <c r="N49" s="64">
        <v>223</v>
      </c>
      <c r="O49" s="65">
        <v>261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1089</v>
      </c>
      <c r="L52" s="64">
        <v>1127</v>
      </c>
      <c r="M52" s="64">
        <v>1143</v>
      </c>
      <c r="N52" s="64">
        <v>1090</v>
      </c>
      <c r="O52" s="65">
        <v>1100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660</v>
      </c>
      <c r="L53" s="69">
        <v>730</v>
      </c>
      <c r="M53" s="69">
        <v>764</v>
      </c>
      <c r="N53" s="69">
        <v>726</v>
      </c>
      <c r="O53" s="70">
        <v>759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55" zoomScaleNormal="55" zoomScaleSheetLayoutView="100" workbookViewId="0">
      <selection activeCell="L42" sqref="L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10516</v>
      </c>
      <c r="J41" s="83">
        <v>10428</v>
      </c>
      <c r="K41" s="83">
        <v>10028</v>
      </c>
      <c r="L41" s="83">
        <v>9819</v>
      </c>
      <c r="M41" s="84">
        <v>9818</v>
      </c>
    </row>
    <row r="42" spans="2:13" ht="27.75" customHeight="1" x14ac:dyDescent="0.15">
      <c r="B42" s="1204"/>
      <c r="C42" s="1205"/>
      <c r="D42" s="85"/>
      <c r="E42" s="1208" t="s">
        <v>26</v>
      </c>
      <c r="F42" s="1208"/>
      <c r="G42" s="1208"/>
      <c r="H42" s="1209"/>
      <c r="I42" s="86" t="s">
        <v>481</v>
      </c>
      <c r="J42" s="87" t="s">
        <v>481</v>
      </c>
      <c r="K42" s="87" t="s">
        <v>481</v>
      </c>
      <c r="L42" s="87" t="s">
        <v>481</v>
      </c>
      <c r="M42" s="88" t="s">
        <v>481</v>
      </c>
    </row>
    <row r="43" spans="2:13" ht="27.75" customHeight="1" x14ac:dyDescent="0.15">
      <c r="B43" s="1204"/>
      <c r="C43" s="1205"/>
      <c r="D43" s="85"/>
      <c r="E43" s="1208" t="s">
        <v>27</v>
      </c>
      <c r="F43" s="1208"/>
      <c r="G43" s="1208"/>
      <c r="H43" s="1209"/>
      <c r="I43" s="86">
        <v>10969</v>
      </c>
      <c r="J43" s="87">
        <v>10682</v>
      </c>
      <c r="K43" s="87">
        <v>9946</v>
      </c>
      <c r="L43" s="87">
        <v>10271</v>
      </c>
      <c r="M43" s="88">
        <v>9688</v>
      </c>
    </row>
    <row r="44" spans="2:13" ht="27.75" customHeight="1" x14ac:dyDescent="0.15">
      <c r="B44" s="1204"/>
      <c r="C44" s="1205"/>
      <c r="D44" s="85"/>
      <c r="E44" s="1208" t="s">
        <v>28</v>
      </c>
      <c r="F44" s="1208"/>
      <c r="G44" s="1208"/>
      <c r="H44" s="1209"/>
      <c r="I44" s="86">
        <v>3241</v>
      </c>
      <c r="J44" s="87">
        <v>3119</v>
      </c>
      <c r="K44" s="87">
        <v>2916</v>
      </c>
      <c r="L44" s="87">
        <v>2594</v>
      </c>
      <c r="M44" s="88">
        <v>2286</v>
      </c>
    </row>
    <row r="45" spans="2:13" ht="27.75" customHeight="1" x14ac:dyDescent="0.15">
      <c r="B45" s="1204"/>
      <c r="C45" s="1205"/>
      <c r="D45" s="85"/>
      <c r="E45" s="1208" t="s">
        <v>29</v>
      </c>
      <c r="F45" s="1208"/>
      <c r="G45" s="1208"/>
      <c r="H45" s="1209"/>
      <c r="I45" s="86">
        <v>1425</v>
      </c>
      <c r="J45" s="87">
        <v>1366</v>
      </c>
      <c r="K45" s="87">
        <v>1239</v>
      </c>
      <c r="L45" s="87">
        <v>1116</v>
      </c>
      <c r="M45" s="88">
        <v>1116</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776</v>
      </c>
      <c r="J50" s="87">
        <v>908</v>
      </c>
      <c r="K50" s="87">
        <v>693</v>
      </c>
      <c r="L50" s="87">
        <v>807</v>
      </c>
      <c r="M50" s="88">
        <v>1027</v>
      </c>
    </row>
    <row r="51" spans="2:13" ht="27.75" customHeight="1" x14ac:dyDescent="0.15">
      <c r="B51" s="1204"/>
      <c r="C51" s="1205"/>
      <c r="D51" s="85"/>
      <c r="E51" s="1208" t="s">
        <v>36</v>
      </c>
      <c r="F51" s="1208"/>
      <c r="G51" s="1208"/>
      <c r="H51" s="1209"/>
      <c r="I51" s="86">
        <v>2445</v>
      </c>
      <c r="J51" s="87">
        <v>2210</v>
      </c>
      <c r="K51" s="87">
        <v>2032</v>
      </c>
      <c r="L51" s="87">
        <v>1872</v>
      </c>
      <c r="M51" s="88">
        <v>1760</v>
      </c>
    </row>
    <row r="52" spans="2:13" ht="27.75" customHeight="1" x14ac:dyDescent="0.15">
      <c r="B52" s="1206"/>
      <c r="C52" s="1207"/>
      <c r="D52" s="85"/>
      <c r="E52" s="1208" t="s">
        <v>37</v>
      </c>
      <c r="F52" s="1208"/>
      <c r="G52" s="1208"/>
      <c r="H52" s="1209"/>
      <c r="I52" s="86">
        <v>12319</v>
      </c>
      <c r="J52" s="87">
        <v>12285</v>
      </c>
      <c r="K52" s="87">
        <v>12003</v>
      </c>
      <c r="L52" s="87">
        <v>11723</v>
      </c>
      <c r="M52" s="88">
        <v>11485</v>
      </c>
    </row>
    <row r="53" spans="2:13" ht="27.75" customHeight="1" thickBot="1" x14ac:dyDescent="0.2">
      <c r="B53" s="1210" t="s">
        <v>21</v>
      </c>
      <c r="C53" s="1211"/>
      <c r="D53" s="92"/>
      <c r="E53" s="1212" t="s">
        <v>38</v>
      </c>
      <c r="F53" s="1212"/>
      <c r="G53" s="1212"/>
      <c r="H53" s="1213"/>
      <c r="I53" s="93">
        <v>10612</v>
      </c>
      <c r="J53" s="94">
        <v>10192</v>
      </c>
      <c r="K53" s="94">
        <v>9401</v>
      </c>
      <c r="L53" s="94">
        <v>9397</v>
      </c>
      <c r="M53" s="95">
        <v>8636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40" zoomScaleNormal="40" zoomScaleSheetLayoutView="55" workbookViewId="0">
      <selection activeCell="H70" sqref="H70"/>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556</v>
      </c>
      <c r="I42" s="354"/>
      <c r="J42" s="354"/>
      <c r="K42" s="354"/>
      <c r="L42" s="246"/>
      <c r="M42" s="246"/>
      <c r="N42" s="246"/>
      <c r="O42" s="246"/>
    </row>
    <row r="43" spans="2:17" ht="13.5" x14ac:dyDescent="0.15">
      <c r="B43" s="250"/>
      <c r="C43" s="246"/>
      <c r="D43" s="246"/>
      <c r="E43" s="246"/>
      <c r="F43" s="246"/>
      <c r="G43" s="1233"/>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55"/>
      <c r="I48" s="355"/>
      <c r="J48" s="355"/>
    </row>
    <row r="49" spans="1:17" ht="13.5" x14ac:dyDescent="0.15">
      <c r="B49" s="250"/>
      <c r="C49" s="246"/>
      <c r="D49" s="246"/>
      <c r="E49" s="246"/>
      <c r="F49" s="246"/>
      <c r="G49" s="245" t="s">
        <v>557</v>
      </c>
    </row>
    <row r="50" spans="1:17" ht="13.5" x14ac:dyDescent="0.15">
      <c r="B50" s="250"/>
      <c r="C50" s="246"/>
      <c r="D50" s="246"/>
      <c r="E50" s="246"/>
      <c r="F50" s="246"/>
      <c r="G50" s="1242"/>
      <c r="H50" s="1243"/>
      <c r="I50" s="1243"/>
      <c r="J50" s="1244"/>
      <c r="K50" s="356" t="s">
        <v>521</v>
      </c>
      <c r="L50" s="356" t="s">
        <v>522</v>
      </c>
      <c r="M50" s="356" t="s">
        <v>523</v>
      </c>
      <c r="N50" s="356" t="s">
        <v>524</v>
      </c>
      <c r="O50" s="356" t="s">
        <v>525</v>
      </c>
    </row>
    <row r="51" spans="1:17" ht="13.5" x14ac:dyDescent="0.15">
      <c r="B51" s="250"/>
      <c r="C51" s="246"/>
      <c r="D51" s="246"/>
      <c r="E51" s="246"/>
      <c r="F51" s="246"/>
      <c r="G51" s="1245" t="s">
        <v>558</v>
      </c>
      <c r="H51" s="1246"/>
      <c r="I51" s="1251" t="s">
        <v>559</v>
      </c>
      <c r="J51" s="1251"/>
      <c r="K51" s="1255"/>
      <c r="L51" s="1255"/>
      <c r="M51" s="1255"/>
      <c r="N51" s="1255"/>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565</v>
      </c>
      <c r="J53" s="1231"/>
      <c r="K53" s="1256"/>
      <c r="L53" s="1256"/>
      <c r="M53" s="1256"/>
      <c r="N53" s="1256"/>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560</v>
      </c>
      <c r="H55" s="1226"/>
      <c r="I55" s="1231" t="s">
        <v>559</v>
      </c>
      <c r="J55" s="1231"/>
      <c r="K55" s="1255"/>
      <c r="L55" s="1255"/>
      <c r="M55" s="1255"/>
      <c r="N55" s="1255"/>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565</v>
      </c>
      <c r="J57" s="1223"/>
      <c r="K57" s="1256"/>
      <c r="L57" s="1256"/>
      <c r="M57" s="1256"/>
      <c r="N57" s="1256"/>
      <c r="O57" s="1256"/>
      <c r="P57" s="359"/>
      <c r="Q57" s="358"/>
    </row>
    <row r="58" spans="1:17" s="357" customFormat="1" ht="13.5" x14ac:dyDescent="0.15">
      <c r="A58" s="245"/>
      <c r="B58" s="358"/>
      <c r="C58" s="354"/>
      <c r="D58" s="354"/>
      <c r="E58" s="354"/>
      <c r="F58" s="354"/>
      <c r="G58" s="1229"/>
      <c r="H58" s="1230"/>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556</v>
      </c>
      <c r="I64" s="354"/>
      <c r="J64" s="354"/>
      <c r="K64" s="354"/>
      <c r="L64" s="246"/>
      <c r="M64" s="246"/>
      <c r="N64" s="246"/>
      <c r="O64" s="246"/>
    </row>
    <row r="65" spans="2:30" ht="13.5" x14ac:dyDescent="0.15">
      <c r="B65" s="250"/>
      <c r="C65" s="246"/>
      <c r="D65" s="246"/>
      <c r="E65" s="246"/>
      <c r="F65" s="246"/>
      <c r="G65" s="1233" t="s">
        <v>564</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562</v>
      </c>
      <c r="I71" s="370"/>
      <c r="J71" s="366"/>
      <c r="K71" s="366"/>
      <c r="L71" s="367"/>
      <c r="M71" s="366"/>
      <c r="N71" s="367"/>
      <c r="O71" s="368"/>
    </row>
    <row r="72" spans="2:30" ht="13.5" x14ac:dyDescent="0.15">
      <c r="B72" s="250"/>
      <c r="C72" s="246"/>
      <c r="D72" s="246"/>
      <c r="E72" s="246"/>
      <c r="F72" s="246"/>
      <c r="G72" s="1242"/>
      <c r="H72" s="1243"/>
      <c r="I72" s="1243"/>
      <c r="J72" s="1244"/>
      <c r="K72" s="356" t="s">
        <v>521</v>
      </c>
      <c r="L72" s="356" t="s">
        <v>522</v>
      </c>
      <c r="M72" s="356" t="s">
        <v>523</v>
      </c>
      <c r="N72" s="356" t="s">
        <v>524</v>
      </c>
      <c r="O72" s="356" t="s">
        <v>525</v>
      </c>
    </row>
    <row r="73" spans="2:30" ht="13.5" x14ac:dyDescent="0.15">
      <c r="B73" s="250"/>
      <c r="C73" s="246"/>
      <c r="D73" s="246"/>
      <c r="E73" s="246"/>
      <c r="F73" s="246"/>
      <c r="G73" s="1245" t="s">
        <v>558</v>
      </c>
      <c r="H73" s="1246"/>
      <c r="I73" s="1251" t="s">
        <v>559</v>
      </c>
      <c r="J73" s="1251"/>
      <c r="K73" s="1232">
        <v>269.3</v>
      </c>
      <c r="L73" s="1232">
        <v>257.5</v>
      </c>
      <c r="M73" s="1221">
        <v>238.6</v>
      </c>
      <c r="N73" s="1221">
        <v>228.5</v>
      </c>
      <c r="O73" s="1221">
        <v>218</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563</v>
      </c>
      <c r="J75" s="1231"/>
      <c r="K75" s="1253">
        <v>16.100000000000001</v>
      </c>
      <c r="L75" s="1253">
        <v>17.100000000000001</v>
      </c>
      <c r="M75" s="1253">
        <v>18.100000000000001</v>
      </c>
      <c r="N75" s="1253">
        <v>18.5</v>
      </c>
      <c r="O75" s="1253">
        <v>18.7</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560</v>
      </c>
      <c r="H77" s="1226"/>
      <c r="I77" s="1231" t="s">
        <v>559</v>
      </c>
      <c r="J77" s="1231"/>
      <c r="K77" s="1232">
        <v>61.3</v>
      </c>
      <c r="L77" s="1232">
        <v>54.6</v>
      </c>
      <c r="M77" s="1221">
        <v>48.7</v>
      </c>
      <c r="N77" s="1221">
        <v>36.5</v>
      </c>
      <c r="O77" s="1221">
        <v>32.9</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563</v>
      </c>
      <c r="J79" s="1223"/>
      <c r="K79" s="1224">
        <v>11.7</v>
      </c>
      <c r="L79" s="1224">
        <v>11.2</v>
      </c>
      <c r="M79" s="1224">
        <v>10.4</v>
      </c>
      <c r="N79" s="1224">
        <v>9</v>
      </c>
      <c r="O79" s="1224">
        <v>8.1999999999999993</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52640</v>
      </c>
      <c r="E3" s="118"/>
      <c r="F3" s="119">
        <v>69806</v>
      </c>
      <c r="G3" s="120"/>
      <c r="H3" s="121"/>
    </row>
    <row r="4" spans="1:8" x14ac:dyDescent="0.15">
      <c r="A4" s="122"/>
      <c r="B4" s="123"/>
      <c r="C4" s="124"/>
      <c r="D4" s="125">
        <v>46771</v>
      </c>
      <c r="E4" s="126"/>
      <c r="F4" s="127">
        <v>32823</v>
      </c>
      <c r="G4" s="128"/>
      <c r="H4" s="129"/>
    </row>
    <row r="5" spans="1:8" x14ac:dyDescent="0.15">
      <c r="A5" s="110" t="s">
        <v>515</v>
      </c>
      <c r="B5" s="115"/>
      <c r="C5" s="116"/>
      <c r="D5" s="117">
        <v>52625</v>
      </c>
      <c r="E5" s="118"/>
      <c r="F5" s="119">
        <v>74444</v>
      </c>
      <c r="G5" s="120"/>
      <c r="H5" s="121"/>
    </row>
    <row r="6" spans="1:8" x14ac:dyDescent="0.15">
      <c r="A6" s="122"/>
      <c r="B6" s="123"/>
      <c r="C6" s="124"/>
      <c r="D6" s="125">
        <v>40978</v>
      </c>
      <c r="E6" s="126"/>
      <c r="F6" s="127">
        <v>34175</v>
      </c>
      <c r="G6" s="128"/>
      <c r="H6" s="129"/>
    </row>
    <row r="7" spans="1:8" x14ac:dyDescent="0.15">
      <c r="A7" s="110" t="s">
        <v>516</v>
      </c>
      <c r="B7" s="115"/>
      <c r="C7" s="116"/>
      <c r="D7" s="117">
        <v>30368</v>
      </c>
      <c r="E7" s="118"/>
      <c r="F7" s="119">
        <v>85205</v>
      </c>
      <c r="G7" s="120"/>
      <c r="H7" s="121"/>
    </row>
    <row r="8" spans="1:8" x14ac:dyDescent="0.15">
      <c r="A8" s="122"/>
      <c r="B8" s="123"/>
      <c r="C8" s="124"/>
      <c r="D8" s="125">
        <v>23384</v>
      </c>
      <c r="E8" s="126"/>
      <c r="F8" s="127">
        <v>38847</v>
      </c>
      <c r="G8" s="128"/>
      <c r="H8" s="129"/>
    </row>
    <row r="9" spans="1:8" x14ac:dyDescent="0.15">
      <c r="A9" s="110" t="s">
        <v>517</v>
      </c>
      <c r="B9" s="115"/>
      <c r="C9" s="116"/>
      <c r="D9" s="117">
        <v>31695</v>
      </c>
      <c r="E9" s="118"/>
      <c r="F9" s="119">
        <v>69469</v>
      </c>
      <c r="G9" s="120"/>
      <c r="H9" s="121"/>
    </row>
    <row r="10" spans="1:8" x14ac:dyDescent="0.15">
      <c r="A10" s="122"/>
      <c r="B10" s="123"/>
      <c r="C10" s="124"/>
      <c r="D10" s="125">
        <v>19569</v>
      </c>
      <c r="E10" s="126"/>
      <c r="F10" s="127">
        <v>38215</v>
      </c>
      <c r="G10" s="128"/>
      <c r="H10" s="129"/>
    </row>
    <row r="11" spans="1:8" x14ac:dyDescent="0.15">
      <c r="A11" s="110" t="s">
        <v>518</v>
      </c>
      <c r="B11" s="115"/>
      <c r="C11" s="116"/>
      <c r="D11" s="117">
        <v>27965</v>
      </c>
      <c r="E11" s="118"/>
      <c r="F11" s="119">
        <v>67293</v>
      </c>
      <c r="G11" s="120"/>
      <c r="H11" s="121"/>
    </row>
    <row r="12" spans="1:8" x14ac:dyDescent="0.15">
      <c r="A12" s="122"/>
      <c r="B12" s="123"/>
      <c r="C12" s="130"/>
      <c r="D12" s="125">
        <v>23017</v>
      </c>
      <c r="E12" s="126"/>
      <c r="F12" s="127">
        <v>35076</v>
      </c>
      <c r="G12" s="128"/>
      <c r="H12" s="129"/>
    </row>
    <row r="13" spans="1:8" x14ac:dyDescent="0.15">
      <c r="A13" s="110"/>
      <c r="B13" s="115"/>
      <c r="C13" s="131"/>
      <c r="D13" s="132">
        <v>39059</v>
      </c>
      <c r="E13" s="133"/>
      <c r="F13" s="134">
        <v>73243</v>
      </c>
      <c r="G13" s="135"/>
      <c r="H13" s="121"/>
    </row>
    <row r="14" spans="1:8" x14ac:dyDescent="0.15">
      <c r="A14" s="122"/>
      <c r="B14" s="123"/>
      <c r="C14" s="124"/>
      <c r="D14" s="125">
        <v>30744</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1.57</v>
      </c>
      <c r="C19" s="136">
        <f>ROUND(VALUE(SUBSTITUTE(実質収支比率等に係る経年分析!G$48,"▲","-")),2)</f>
        <v>3.41</v>
      </c>
      <c r="D19" s="136">
        <f>ROUND(VALUE(SUBSTITUTE(実質収支比率等に係る経年分析!H$48,"▲","-")),2)</f>
        <v>2.19</v>
      </c>
      <c r="E19" s="136">
        <f>ROUND(VALUE(SUBSTITUTE(実質収支比率等に係る経年分析!I$48,"▲","-")),2)</f>
        <v>3.59</v>
      </c>
      <c r="F19" s="136">
        <f>ROUND(VALUE(SUBSTITUTE(実質収支比率等に係る経年分析!J$48,"▲","-")),2)</f>
        <v>1.01</v>
      </c>
    </row>
    <row r="20" spans="1:11" x14ac:dyDescent="0.15">
      <c r="A20" s="136" t="s">
        <v>43</v>
      </c>
      <c r="B20" s="136">
        <f>ROUND(VALUE(SUBSTITUTE(実質収支比率等に係る経年分析!F$47,"▲","-")),2)</f>
        <v>9.94</v>
      </c>
      <c r="C20" s="136">
        <f>ROUND(VALUE(SUBSTITUTE(実質収支比率等に係る経年分析!G$47,"▲","-")),2)</f>
        <v>12.59</v>
      </c>
      <c r="D20" s="136">
        <f>ROUND(VALUE(SUBSTITUTE(実質収支比率等に係る経年分析!H$47,"▲","-")),2)</f>
        <v>8.25</v>
      </c>
      <c r="E20" s="136">
        <f>ROUND(VALUE(SUBSTITUTE(実質収支比率等に係る経年分析!I$47,"▲","-")),2)</f>
        <v>9.3000000000000007</v>
      </c>
      <c r="F20" s="136">
        <f>ROUND(VALUE(SUBSTITUTE(実質収支比率等に係る経年分析!J$47,"▲","-")),2)</f>
        <v>12.05</v>
      </c>
    </row>
    <row r="21" spans="1:11" x14ac:dyDescent="0.15">
      <c r="A21" s="136" t="s">
        <v>44</v>
      </c>
      <c r="B21" s="136">
        <f>IF(ISNUMBER(VALUE(SUBSTITUTE(実質収支比率等に係る経年分析!F$49,"▲","-"))),ROUND(VALUE(SUBSTITUTE(実質収支比率等に係る経年分析!F$49,"▲","-")),2),NA())</f>
        <v>-4.51</v>
      </c>
      <c r="C21" s="136">
        <f>IF(ISNUMBER(VALUE(SUBSTITUTE(実質収支比率等に係る経年分析!G$49,"▲","-"))),ROUND(VALUE(SUBSTITUTE(実質収支比率等に係る経年分析!G$49,"▲","-")),2),NA())</f>
        <v>4</v>
      </c>
      <c r="D21" s="136">
        <f>IF(ISNUMBER(VALUE(SUBSTITUTE(実質収支比率等に係る経年分析!H$49,"▲","-"))),ROUND(VALUE(SUBSTITUTE(実質収支比率等に係る経年分析!H$49,"▲","-")),2),NA())</f>
        <v>-6.92</v>
      </c>
      <c r="E21" s="136">
        <f>IF(ISNUMBER(VALUE(SUBSTITUTE(実質収支比率等に係る経年分析!I$49,"▲","-"))),ROUND(VALUE(SUBSTITUTE(実質収支比率等に係る経年分析!I$49,"▲","-")),2),NA())</f>
        <v>1.71</v>
      </c>
      <c r="F21" s="136">
        <f>IF(ISNUMBER(VALUE(SUBSTITUTE(実質収支比率等に係る経年分析!J$49,"▲","-"))),ROUND(VALUE(SUBSTITUTE(実質収支比率等に係る経年分析!J$49,"▲","-")),2),NA())</f>
        <v>-1.82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特別会計公共下水道事業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特別会計農業集落排水事業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3.39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特別会計国民健康保険事業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特別会計後期高齢者医療事業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特別会計ケーブルテレビ管理運営事業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0.82</v>
      </c>
    </row>
    <row r="35" spans="1:16" x14ac:dyDescent="0.15">
      <c r="A35" s="137" t="str">
        <f>IF(連結実質赤字比率に係る赤字・黒字の構成分析!C$35="",NA(),連結実質赤字比率に係る赤字・黒字の構成分析!C$35)</f>
        <v>特別会計介護保険事業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1.28</v>
      </c>
    </row>
    <row r="36" spans="1:16" x14ac:dyDescent="0.15">
      <c r="A36" s="137" t="str">
        <f>IF(連結実質赤字比率に係る赤字・黒字の構成分析!C$34="",NA(),連結実質赤字比率に係る赤字・黒字の構成分析!C$34)</f>
        <v>上郡町上水道事業会計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16.420000000000002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12.44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1089</v>
      </c>
      <c r="E42" s="138"/>
      <c r="F42" s="138"/>
      <c r="G42" s="138">
        <f>'実質公債費比率（分子）の構造'!L$52</f>
        <v>1127</v>
      </c>
      <c r="H42" s="138"/>
      <c r="I42" s="138"/>
      <c r="J42" s="138">
        <f>'実質公債費比率（分子）の構造'!M$52</f>
        <v>1143</v>
      </c>
      <c r="K42" s="138"/>
      <c r="L42" s="138"/>
      <c r="M42" s="138">
        <f>'実質公債費比率（分子）の構造'!N$52</f>
        <v>1090</v>
      </c>
      <c r="N42" s="138"/>
      <c r="O42" s="138"/>
      <c r="P42" s="138">
        <f>'実質公債費比率（分子）の構造'!O$52</f>
        <v>1100</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205</v>
      </c>
      <c r="C45" s="138"/>
      <c r="D45" s="138"/>
      <c r="E45" s="138">
        <f>'実質公債費比率（分子）の構造'!L$49</f>
        <v>210</v>
      </c>
      <c r="F45" s="138"/>
      <c r="G45" s="138"/>
      <c r="H45" s="138">
        <f>'実質公債費比率（分子）の構造'!M$49</f>
        <v>201</v>
      </c>
      <c r="I45" s="138"/>
      <c r="J45" s="138"/>
      <c r="K45" s="138">
        <f>'実質公債費比率（分子）の構造'!N$49</f>
        <v>223</v>
      </c>
      <c r="L45" s="138"/>
      <c r="M45" s="138"/>
      <c r="N45" s="138">
        <f>'実質公債費比率（分子）の構造'!O$49</f>
        <v>261</v>
      </c>
      <c r="O45" s="138"/>
      <c r="P45" s="138"/>
    </row>
    <row r="46" spans="1:16" x14ac:dyDescent="0.15">
      <c r="A46" s="138" t="s">
        <v>55</v>
      </c>
      <c r="B46" s="138">
        <f>'実質公債費比率（分子）の構造'!K$48</f>
        <v>498</v>
      </c>
      <c r="C46" s="138"/>
      <c r="D46" s="138"/>
      <c r="E46" s="138">
        <f>'実質公債費比率（分子）の構造'!L$48</f>
        <v>563</v>
      </c>
      <c r="F46" s="138"/>
      <c r="G46" s="138"/>
      <c r="H46" s="138">
        <f>'実質公債費比率（分子）の構造'!M$48</f>
        <v>602</v>
      </c>
      <c r="I46" s="138"/>
      <c r="J46" s="138"/>
      <c r="K46" s="138">
        <f>'実質公債費比率（分子）の構造'!N$48</f>
        <v>608</v>
      </c>
      <c r="L46" s="138"/>
      <c r="M46" s="138"/>
      <c r="N46" s="138">
        <f>'実質公債費比率（分子）の構造'!O$48</f>
        <v>596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1046</v>
      </c>
      <c r="C49" s="138"/>
      <c r="D49" s="138"/>
      <c r="E49" s="138">
        <f>'実質公債費比率（分子）の構造'!L$45</f>
        <v>1084</v>
      </c>
      <c r="F49" s="138"/>
      <c r="G49" s="138"/>
      <c r="H49" s="138">
        <f>'実質公債費比率（分子）の構造'!M$45</f>
        <v>1104</v>
      </c>
      <c r="I49" s="138"/>
      <c r="J49" s="138"/>
      <c r="K49" s="138">
        <f>'実質公債費比率（分子）の構造'!N$45</f>
        <v>985</v>
      </c>
      <c r="L49" s="138"/>
      <c r="M49" s="138"/>
      <c r="N49" s="138">
        <f>'実質公債費比率（分子）の構造'!O$45</f>
        <v>1002</v>
      </c>
      <c r="O49" s="138"/>
      <c r="P49" s="138"/>
    </row>
    <row r="50" spans="1:16" x14ac:dyDescent="0.15">
      <c r="A50" s="138" t="s">
        <v>59</v>
      </c>
      <c r="B50" s="138" t="e">
        <f>NA()</f>
        <v>#N/A</v>
      </c>
      <c r="C50" s="138">
        <f>IF(ISNUMBER('実質公債費比率（分子）の構造'!K$53),'実質公債費比率（分子）の構造'!K$53,NA())</f>
        <v>660</v>
      </c>
      <c r="D50" s="138" t="e">
        <f>NA()</f>
        <v>#N/A</v>
      </c>
      <c r="E50" s="138" t="e">
        <f>NA()</f>
        <v>#N/A</v>
      </c>
      <c r="F50" s="138">
        <f>IF(ISNUMBER('実質公債費比率（分子）の構造'!L$53),'実質公債費比率（分子）の構造'!L$53,NA())</f>
        <v>730</v>
      </c>
      <c r="G50" s="138" t="e">
        <f>NA()</f>
        <v>#N/A</v>
      </c>
      <c r="H50" s="138" t="e">
        <f>NA()</f>
        <v>#N/A</v>
      </c>
      <c r="I50" s="138">
        <f>IF(ISNUMBER('実質公債費比率（分子）の構造'!M$53),'実質公債費比率（分子）の構造'!M$53,NA())</f>
        <v>764</v>
      </c>
      <c r="J50" s="138" t="e">
        <f>NA()</f>
        <v>#N/A</v>
      </c>
      <c r="K50" s="138" t="e">
        <f>NA()</f>
        <v>#N/A</v>
      </c>
      <c r="L50" s="138">
        <f>IF(ISNUMBER('実質公債費比率（分子）の構造'!N$53),'実質公債費比率（分子）の構造'!N$53,NA())</f>
        <v>726</v>
      </c>
      <c r="M50" s="138" t="e">
        <f>NA()</f>
        <v>#N/A</v>
      </c>
      <c r="N50" s="138" t="e">
        <f>NA()</f>
        <v>#N/A</v>
      </c>
      <c r="O50" s="138">
        <f>IF(ISNUMBER('実質公債費比率（分子）の構造'!O$53),'実質公債費比率（分子）の構造'!O$53,NA())</f>
        <v>759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12319</v>
      </c>
      <c r="E56" s="137"/>
      <c r="F56" s="137"/>
      <c r="G56" s="137">
        <f>'将来負担比率（分子）の構造'!J$52</f>
        <v>12285</v>
      </c>
      <c r="H56" s="137"/>
      <c r="I56" s="137"/>
      <c r="J56" s="137">
        <f>'将来負担比率（分子）の構造'!K$52</f>
        <v>12003</v>
      </c>
      <c r="K56" s="137"/>
      <c r="L56" s="137"/>
      <c r="M56" s="137">
        <f>'将来負担比率（分子）の構造'!L$52</f>
        <v>11723</v>
      </c>
      <c r="N56" s="137"/>
      <c r="O56" s="137"/>
      <c r="P56" s="137">
        <f>'将来負担比率（分子）の構造'!M$52</f>
        <v>11485</v>
      </c>
    </row>
    <row r="57" spans="1:16" x14ac:dyDescent="0.15">
      <c r="A57" s="137" t="s">
        <v>36</v>
      </c>
      <c r="B57" s="137"/>
      <c r="C57" s="137"/>
      <c r="D57" s="137">
        <f>'将来負担比率（分子）の構造'!I$51</f>
        <v>2445</v>
      </c>
      <c r="E57" s="137"/>
      <c r="F57" s="137"/>
      <c r="G57" s="137">
        <f>'将来負担比率（分子）の構造'!J$51</f>
        <v>2210</v>
      </c>
      <c r="H57" s="137"/>
      <c r="I57" s="137"/>
      <c r="J57" s="137">
        <f>'将来負担比率（分子）の構造'!K$51</f>
        <v>2032</v>
      </c>
      <c r="K57" s="137"/>
      <c r="L57" s="137"/>
      <c r="M57" s="137">
        <f>'将来負担比率（分子）の構造'!L$51</f>
        <v>1872</v>
      </c>
      <c r="N57" s="137"/>
      <c r="O57" s="137"/>
      <c r="P57" s="137">
        <f>'将来負担比率（分子）の構造'!M$51</f>
        <v>1760</v>
      </c>
    </row>
    <row r="58" spans="1:16" x14ac:dyDescent="0.15">
      <c r="A58" s="137" t="s">
        <v>35</v>
      </c>
      <c r="B58" s="137"/>
      <c r="C58" s="137"/>
      <c r="D58" s="137">
        <f>'将来負担比率（分子）の構造'!I$50</f>
        <v>776</v>
      </c>
      <c r="E58" s="137"/>
      <c r="F58" s="137"/>
      <c r="G58" s="137">
        <f>'将来負担比率（分子）の構造'!J$50</f>
        <v>908</v>
      </c>
      <c r="H58" s="137"/>
      <c r="I58" s="137"/>
      <c r="J58" s="137">
        <f>'将来負担比率（分子）の構造'!K$50</f>
        <v>693</v>
      </c>
      <c r="K58" s="137"/>
      <c r="L58" s="137"/>
      <c r="M58" s="137">
        <f>'将来負担比率（分子）の構造'!L$50</f>
        <v>807</v>
      </c>
      <c r="N58" s="137"/>
      <c r="O58" s="137"/>
      <c r="P58" s="137">
        <f>'将来負担比率（分子）の構造'!M$50</f>
        <v>1027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1425</v>
      </c>
      <c r="C62" s="137"/>
      <c r="D62" s="137"/>
      <c r="E62" s="137">
        <f>'将来負担比率（分子）の構造'!J$45</f>
        <v>1366</v>
      </c>
      <c r="F62" s="137"/>
      <c r="G62" s="137"/>
      <c r="H62" s="137">
        <f>'将来負担比率（分子）の構造'!K$45</f>
        <v>1239</v>
      </c>
      <c r="I62" s="137"/>
      <c r="J62" s="137"/>
      <c r="K62" s="137">
        <f>'将来負担比率（分子）の構造'!L$45</f>
        <v>1116</v>
      </c>
      <c r="L62" s="137"/>
      <c r="M62" s="137"/>
      <c r="N62" s="137">
        <f>'将来負担比率（分子）の構造'!M$45</f>
        <v>1116</v>
      </c>
      <c r="O62" s="137"/>
      <c r="P62" s="137"/>
    </row>
    <row r="63" spans="1:16" x14ac:dyDescent="0.15">
      <c r="A63" s="137" t="s">
        <v>28</v>
      </c>
      <c r="B63" s="137">
        <f>'将来負担比率（分子）の構造'!I$44</f>
        <v>3241</v>
      </c>
      <c r="C63" s="137"/>
      <c r="D63" s="137"/>
      <c r="E63" s="137">
        <f>'将来負担比率（分子）の構造'!J$44</f>
        <v>3119</v>
      </c>
      <c r="F63" s="137"/>
      <c r="G63" s="137"/>
      <c r="H63" s="137">
        <f>'将来負担比率（分子）の構造'!K$44</f>
        <v>2916</v>
      </c>
      <c r="I63" s="137"/>
      <c r="J63" s="137"/>
      <c r="K63" s="137">
        <f>'将来負担比率（分子）の構造'!L$44</f>
        <v>2594</v>
      </c>
      <c r="L63" s="137"/>
      <c r="M63" s="137"/>
      <c r="N63" s="137">
        <f>'将来負担比率（分子）の構造'!M$44</f>
        <v>2286</v>
      </c>
      <c r="O63" s="137"/>
      <c r="P63" s="137"/>
    </row>
    <row r="64" spans="1:16" x14ac:dyDescent="0.15">
      <c r="A64" s="137" t="s">
        <v>27</v>
      </c>
      <c r="B64" s="137">
        <f>'将来負担比率（分子）の構造'!I$43</f>
        <v>10969</v>
      </c>
      <c r="C64" s="137"/>
      <c r="D64" s="137"/>
      <c r="E64" s="137">
        <f>'将来負担比率（分子）の構造'!J$43</f>
        <v>10682</v>
      </c>
      <c r="F64" s="137"/>
      <c r="G64" s="137"/>
      <c r="H64" s="137">
        <f>'将来負担比率（分子）の構造'!K$43</f>
        <v>9946</v>
      </c>
      <c r="I64" s="137"/>
      <c r="J64" s="137"/>
      <c r="K64" s="137">
        <f>'将来負担比率（分子）の構造'!L$43</f>
        <v>10271</v>
      </c>
      <c r="L64" s="137"/>
      <c r="M64" s="137"/>
      <c r="N64" s="137">
        <f>'将来負担比率（分子）の構造'!M$43</f>
        <v>9688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10516</v>
      </c>
      <c r="C66" s="137"/>
      <c r="D66" s="137"/>
      <c r="E66" s="137">
        <f>'将来負担比率（分子）の構造'!J$41</f>
        <v>10428</v>
      </c>
      <c r="F66" s="137"/>
      <c r="G66" s="137"/>
      <c r="H66" s="137">
        <f>'将来負担比率（分子）の構造'!K$41</f>
        <v>10028</v>
      </c>
      <c r="I66" s="137"/>
      <c r="J66" s="137"/>
      <c r="K66" s="137">
        <f>'将来負担比率（分子）の構造'!L$41</f>
        <v>9819</v>
      </c>
      <c r="L66" s="137"/>
      <c r="M66" s="137"/>
      <c r="N66" s="137">
        <f>'将来負担比率（分子）の構造'!M$41</f>
        <v>9818</v>
      </c>
      <c r="O66" s="137"/>
      <c r="P66" s="137"/>
    </row>
    <row r="67" spans="1:16" x14ac:dyDescent="0.15">
      <c r="A67" s="137" t="s">
        <v>63</v>
      </c>
      <c r="B67" s="137" t="e">
        <f>NA()</f>
        <v>#N/A</v>
      </c>
      <c r="C67" s="137">
        <f>IF(ISNUMBER('将来負担比率（分子）の構造'!I$53), IF('将来負担比率（分子）の構造'!I$53 &lt; 0, 0, '将来負担比率（分子）の構造'!I$53), NA())</f>
        <v>10612</v>
      </c>
      <c r="D67" s="137" t="e">
        <f>NA()</f>
        <v>#N/A</v>
      </c>
      <c r="E67" s="137" t="e">
        <f>NA()</f>
        <v>#N/A</v>
      </c>
      <c r="F67" s="137">
        <f>IF(ISNUMBER('将来負担比率（分子）の構造'!J$53), IF('将来負担比率（分子）の構造'!J$53 &lt; 0, 0, '将来負担比率（分子）の構造'!J$53), NA())</f>
        <v>10192</v>
      </c>
      <c r="G67" s="137" t="e">
        <f>NA()</f>
        <v>#N/A</v>
      </c>
      <c r="H67" s="137" t="e">
        <f>NA()</f>
        <v>#N/A</v>
      </c>
      <c r="I67" s="137">
        <f>IF(ISNUMBER('将来負担比率（分子）の構造'!K$53), IF('将来負担比率（分子）の構造'!K$53 &lt; 0, 0, '将来負担比率（分子）の構造'!K$53), NA())</f>
        <v>9401</v>
      </c>
      <c r="J67" s="137" t="e">
        <f>NA()</f>
        <v>#N/A</v>
      </c>
      <c r="K67" s="137" t="e">
        <f>NA()</f>
        <v>#N/A</v>
      </c>
      <c r="L67" s="137">
        <f>IF(ISNUMBER('将来負担比率（分子）の構造'!L$53), IF('将来負担比率（分子）の構造'!L$53 &lt; 0, 0, '将来負担比率（分子）の構造'!L$53), NA())</f>
        <v>9397</v>
      </c>
      <c r="M67" s="137" t="e">
        <f>NA()</f>
        <v>#N/A</v>
      </c>
      <c r="N67" s="137" t="e">
        <f>NA()</f>
        <v>#N/A</v>
      </c>
      <c r="O67" s="137">
        <f>IF(ISNUMBER('将来負担比率（分子）の構造'!M$53), IF('将来負担比率（分子）の構造'!M$53 &lt; 0, 0, '将来負担比率（分子）の構造'!M$53), NA())</f>
        <v>8636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K1" workbookViewId="0">
      <selection activeCell="AP18" sqref="AP18:BF18"/>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2462181</v>
      </c>
      <c r="S5" s="671"/>
      <c r="T5" s="671"/>
      <c r="U5" s="671"/>
      <c r="V5" s="671"/>
      <c r="W5" s="671"/>
      <c r="X5" s="671"/>
      <c r="Y5" s="718"/>
      <c r="Z5" s="731">
        <v>33.799999999999997</v>
      </c>
      <c r="AA5" s="731"/>
      <c r="AB5" s="731"/>
      <c r="AC5" s="731"/>
      <c r="AD5" s="732">
        <v>2366817</v>
      </c>
      <c r="AE5" s="732"/>
      <c r="AF5" s="732"/>
      <c r="AG5" s="732"/>
      <c r="AH5" s="732"/>
      <c r="AI5" s="732"/>
      <c r="AJ5" s="732"/>
      <c r="AK5" s="732"/>
      <c r="AL5" s="719">
        <v>51.6</v>
      </c>
      <c r="AM5" s="688"/>
      <c r="AN5" s="688"/>
      <c r="AO5" s="720"/>
      <c r="AP5" s="707" t="s">
        <v>209</v>
      </c>
      <c r="AQ5" s="708"/>
      <c r="AR5" s="708"/>
      <c r="AS5" s="708"/>
      <c r="AT5" s="708"/>
      <c r="AU5" s="708"/>
      <c r="AV5" s="708"/>
      <c r="AW5" s="708"/>
      <c r="AX5" s="708"/>
      <c r="AY5" s="708"/>
      <c r="AZ5" s="708"/>
      <c r="BA5" s="708"/>
      <c r="BB5" s="708"/>
      <c r="BC5" s="708"/>
      <c r="BD5" s="708"/>
      <c r="BE5" s="708"/>
      <c r="BF5" s="709"/>
      <c r="BG5" s="620">
        <v>2366817</v>
      </c>
      <c r="BH5" s="621"/>
      <c r="BI5" s="621"/>
      <c r="BJ5" s="621"/>
      <c r="BK5" s="621"/>
      <c r="BL5" s="621"/>
      <c r="BM5" s="621"/>
      <c r="BN5" s="622"/>
      <c r="BO5" s="673">
        <v>96.1</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98061</v>
      </c>
      <c r="S6" s="621"/>
      <c r="T6" s="621"/>
      <c r="U6" s="621"/>
      <c r="V6" s="621"/>
      <c r="W6" s="621"/>
      <c r="X6" s="621"/>
      <c r="Y6" s="622"/>
      <c r="Z6" s="673">
        <v>1.3</v>
      </c>
      <c r="AA6" s="673"/>
      <c r="AB6" s="673"/>
      <c r="AC6" s="673"/>
      <c r="AD6" s="674">
        <v>98061</v>
      </c>
      <c r="AE6" s="674"/>
      <c r="AF6" s="674"/>
      <c r="AG6" s="674"/>
      <c r="AH6" s="674"/>
      <c r="AI6" s="674"/>
      <c r="AJ6" s="674"/>
      <c r="AK6" s="674"/>
      <c r="AL6" s="643">
        <v>2.1</v>
      </c>
      <c r="AM6" s="675"/>
      <c r="AN6" s="675"/>
      <c r="AO6" s="676"/>
      <c r="AP6" s="617" t="s">
        <v>215</v>
      </c>
      <c r="AQ6" s="618"/>
      <c r="AR6" s="618"/>
      <c r="AS6" s="618"/>
      <c r="AT6" s="618"/>
      <c r="AU6" s="618"/>
      <c r="AV6" s="618"/>
      <c r="AW6" s="618"/>
      <c r="AX6" s="618"/>
      <c r="AY6" s="618"/>
      <c r="AZ6" s="618"/>
      <c r="BA6" s="618"/>
      <c r="BB6" s="618"/>
      <c r="BC6" s="618"/>
      <c r="BD6" s="618"/>
      <c r="BE6" s="618"/>
      <c r="BF6" s="619"/>
      <c r="BG6" s="620">
        <v>2366817</v>
      </c>
      <c r="BH6" s="621"/>
      <c r="BI6" s="621"/>
      <c r="BJ6" s="621"/>
      <c r="BK6" s="621"/>
      <c r="BL6" s="621"/>
      <c r="BM6" s="621"/>
      <c r="BN6" s="622"/>
      <c r="BO6" s="673">
        <v>96.1</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99057</v>
      </c>
      <c r="CS6" s="621"/>
      <c r="CT6" s="621"/>
      <c r="CU6" s="621"/>
      <c r="CV6" s="621"/>
      <c r="CW6" s="621"/>
      <c r="CX6" s="621"/>
      <c r="CY6" s="622"/>
      <c r="CZ6" s="673">
        <v>1.4</v>
      </c>
      <c r="DA6" s="673"/>
      <c r="DB6" s="673"/>
      <c r="DC6" s="673"/>
      <c r="DD6" s="626" t="s">
        <v>210</v>
      </c>
      <c r="DE6" s="621"/>
      <c r="DF6" s="621"/>
      <c r="DG6" s="621"/>
      <c r="DH6" s="621"/>
      <c r="DI6" s="621"/>
      <c r="DJ6" s="621"/>
      <c r="DK6" s="621"/>
      <c r="DL6" s="621"/>
      <c r="DM6" s="621"/>
      <c r="DN6" s="621"/>
      <c r="DO6" s="621"/>
      <c r="DP6" s="622"/>
      <c r="DQ6" s="626">
        <v>99057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2501</v>
      </c>
      <c r="S7" s="621"/>
      <c r="T7" s="621"/>
      <c r="U7" s="621"/>
      <c r="V7" s="621"/>
      <c r="W7" s="621"/>
      <c r="X7" s="621"/>
      <c r="Y7" s="622"/>
      <c r="Z7" s="673">
        <v>0</v>
      </c>
      <c r="AA7" s="673"/>
      <c r="AB7" s="673"/>
      <c r="AC7" s="673"/>
      <c r="AD7" s="674">
        <v>2501</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745186</v>
      </c>
      <c r="BH7" s="621"/>
      <c r="BI7" s="621"/>
      <c r="BJ7" s="621"/>
      <c r="BK7" s="621"/>
      <c r="BL7" s="621"/>
      <c r="BM7" s="621"/>
      <c r="BN7" s="622"/>
      <c r="BO7" s="673">
        <v>30.3</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979856</v>
      </c>
      <c r="CS7" s="621"/>
      <c r="CT7" s="621"/>
      <c r="CU7" s="621"/>
      <c r="CV7" s="621"/>
      <c r="CW7" s="621"/>
      <c r="CX7" s="621"/>
      <c r="CY7" s="622"/>
      <c r="CZ7" s="673">
        <v>13.6</v>
      </c>
      <c r="DA7" s="673"/>
      <c r="DB7" s="673"/>
      <c r="DC7" s="673"/>
      <c r="DD7" s="626">
        <v>44837</v>
      </c>
      <c r="DE7" s="621"/>
      <c r="DF7" s="621"/>
      <c r="DG7" s="621"/>
      <c r="DH7" s="621"/>
      <c r="DI7" s="621"/>
      <c r="DJ7" s="621"/>
      <c r="DK7" s="621"/>
      <c r="DL7" s="621"/>
      <c r="DM7" s="621"/>
      <c r="DN7" s="621"/>
      <c r="DO7" s="621"/>
      <c r="DP7" s="622"/>
      <c r="DQ7" s="626">
        <v>680181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9981</v>
      </c>
      <c r="S8" s="621"/>
      <c r="T8" s="621"/>
      <c r="U8" s="621"/>
      <c r="V8" s="621"/>
      <c r="W8" s="621"/>
      <c r="X8" s="621"/>
      <c r="Y8" s="622"/>
      <c r="Z8" s="673">
        <v>0.1</v>
      </c>
      <c r="AA8" s="673"/>
      <c r="AB8" s="673"/>
      <c r="AC8" s="673"/>
      <c r="AD8" s="674">
        <v>9981</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25967</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1811388</v>
      </c>
      <c r="CS8" s="621"/>
      <c r="CT8" s="621"/>
      <c r="CU8" s="621"/>
      <c r="CV8" s="621"/>
      <c r="CW8" s="621"/>
      <c r="CX8" s="621"/>
      <c r="CY8" s="622"/>
      <c r="CZ8" s="673">
        <v>25.1</v>
      </c>
      <c r="DA8" s="673"/>
      <c r="DB8" s="673"/>
      <c r="DC8" s="673"/>
      <c r="DD8" s="626">
        <v>1365</v>
      </c>
      <c r="DE8" s="621"/>
      <c r="DF8" s="621"/>
      <c r="DG8" s="621"/>
      <c r="DH8" s="621"/>
      <c r="DI8" s="621"/>
      <c r="DJ8" s="621"/>
      <c r="DK8" s="621"/>
      <c r="DL8" s="621"/>
      <c r="DM8" s="621"/>
      <c r="DN8" s="621"/>
      <c r="DO8" s="621"/>
      <c r="DP8" s="622"/>
      <c r="DQ8" s="626">
        <v>963244</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6225</v>
      </c>
      <c r="S9" s="621"/>
      <c r="T9" s="621"/>
      <c r="U9" s="621"/>
      <c r="V9" s="621"/>
      <c r="W9" s="621"/>
      <c r="X9" s="621"/>
      <c r="Y9" s="622"/>
      <c r="Z9" s="673">
        <v>0.1</v>
      </c>
      <c r="AA9" s="673"/>
      <c r="AB9" s="673"/>
      <c r="AC9" s="673"/>
      <c r="AD9" s="674">
        <v>6225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612785</v>
      </c>
      <c r="BH9" s="621"/>
      <c r="BI9" s="621"/>
      <c r="BJ9" s="621"/>
      <c r="BK9" s="621"/>
      <c r="BL9" s="621"/>
      <c r="BM9" s="621"/>
      <c r="BN9" s="622"/>
      <c r="BO9" s="673">
        <v>24.9</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742263</v>
      </c>
      <c r="CS9" s="621"/>
      <c r="CT9" s="621"/>
      <c r="CU9" s="621"/>
      <c r="CV9" s="621"/>
      <c r="CW9" s="621"/>
      <c r="CX9" s="621"/>
      <c r="CY9" s="622"/>
      <c r="CZ9" s="673">
        <v>10.3</v>
      </c>
      <c r="DA9" s="673"/>
      <c r="DB9" s="673"/>
      <c r="DC9" s="673"/>
      <c r="DD9" s="626">
        <v>6274</v>
      </c>
      <c r="DE9" s="621"/>
      <c r="DF9" s="621"/>
      <c r="DG9" s="621"/>
      <c r="DH9" s="621"/>
      <c r="DI9" s="621"/>
      <c r="DJ9" s="621"/>
      <c r="DK9" s="621"/>
      <c r="DL9" s="621"/>
      <c r="DM9" s="621"/>
      <c r="DN9" s="621"/>
      <c r="DO9" s="621"/>
      <c r="DP9" s="622"/>
      <c r="DQ9" s="626">
        <v>647439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240792</v>
      </c>
      <c r="S10" s="621"/>
      <c r="T10" s="621"/>
      <c r="U10" s="621"/>
      <c r="V10" s="621"/>
      <c r="W10" s="621"/>
      <c r="X10" s="621"/>
      <c r="Y10" s="622"/>
      <c r="Z10" s="673">
        <v>3.3</v>
      </c>
      <c r="AA10" s="673"/>
      <c r="AB10" s="673"/>
      <c r="AC10" s="673"/>
      <c r="AD10" s="674">
        <v>240792</v>
      </c>
      <c r="AE10" s="674"/>
      <c r="AF10" s="674"/>
      <c r="AG10" s="674"/>
      <c r="AH10" s="674"/>
      <c r="AI10" s="674"/>
      <c r="AJ10" s="674"/>
      <c r="AK10" s="674"/>
      <c r="AL10" s="643">
        <v>5.2</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41776</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1984</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1984</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39989</v>
      </c>
      <c r="S11" s="621"/>
      <c r="T11" s="621"/>
      <c r="U11" s="621"/>
      <c r="V11" s="621"/>
      <c r="W11" s="621"/>
      <c r="X11" s="621"/>
      <c r="Y11" s="622"/>
      <c r="Z11" s="673">
        <v>0.5</v>
      </c>
      <c r="AA11" s="673"/>
      <c r="AB11" s="673"/>
      <c r="AC11" s="673"/>
      <c r="AD11" s="674">
        <v>39989</v>
      </c>
      <c r="AE11" s="674"/>
      <c r="AF11" s="674"/>
      <c r="AG11" s="674"/>
      <c r="AH11" s="674"/>
      <c r="AI11" s="674"/>
      <c r="AJ11" s="674"/>
      <c r="AK11" s="674"/>
      <c r="AL11" s="643">
        <v>0.9</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64658</v>
      </c>
      <c r="BH11" s="621"/>
      <c r="BI11" s="621"/>
      <c r="BJ11" s="621"/>
      <c r="BK11" s="621"/>
      <c r="BL11" s="621"/>
      <c r="BM11" s="621"/>
      <c r="BN11" s="622"/>
      <c r="BO11" s="673">
        <v>2.6</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437936</v>
      </c>
      <c r="CS11" s="621"/>
      <c r="CT11" s="621"/>
      <c r="CU11" s="621"/>
      <c r="CV11" s="621"/>
      <c r="CW11" s="621"/>
      <c r="CX11" s="621"/>
      <c r="CY11" s="622"/>
      <c r="CZ11" s="673">
        <v>6.1</v>
      </c>
      <c r="DA11" s="673"/>
      <c r="DB11" s="673"/>
      <c r="DC11" s="673"/>
      <c r="DD11" s="626">
        <v>74718</v>
      </c>
      <c r="DE11" s="621"/>
      <c r="DF11" s="621"/>
      <c r="DG11" s="621"/>
      <c r="DH11" s="621"/>
      <c r="DI11" s="621"/>
      <c r="DJ11" s="621"/>
      <c r="DK11" s="621"/>
      <c r="DL11" s="621"/>
      <c r="DM11" s="621"/>
      <c r="DN11" s="621"/>
      <c r="DO11" s="621"/>
      <c r="DP11" s="622"/>
      <c r="DQ11" s="626">
        <v>348852</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1487202</v>
      </c>
      <c r="BH12" s="621"/>
      <c r="BI12" s="621"/>
      <c r="BJ12" s="621"/>
      <c r="BK12" s="621"/>
      <c r="BL12" s="621"/>
      <c r="BM12" s="621"/>
      <c r="BN12" s="622"/>
      <c r="BO12" s="673">
        <v>60.4</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75909</v>
      </c>
      <c r="CS12" s="621"/>
      <c r="CT12" s="621"/>
      <c r="CU12" s="621"/>
      <c r="CV12" s="621"/>
      <c r="CW12" s="621"/>
      <c r="CX12" s="621"/>
      <c r="CY12" s="622"/>
      <c r="CZ12" s="673">
        <v>1.1000000000000001</v>
      </c>
      <c r="DA12" s="673"/>
      <c r="DB12" s="673"/>
      <c r="DC12" s="673"/>
      <c r="DD12" s="626">
        <v>4511</v>
      </c>
      <c r="DE12" s="621"/>
      <c r="DF12" s="621"/>
      <c r="DG12" s="621"/>
      <c r="DH12" s="621"/>
      <c r="DI12" s="621"/>
      <c r="DJ12" s="621"/>
      <c r="DK12" s="621"/>
      <c r="DL12" s="621"/>
      <c r="DM12" s="621"/>
      <c r="DN12" s="621"/>
      <c r="DO12" s="621"/>
      <c r="DP12" s="622"/>
      <c r="DQ12" s="626">
        <v>62526</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28154</v>
      </c>
      <c r="S13" s="621"/>
      <c r="T13" s="621"/>
      <c r="U13" s="621"/>
      <c r="V13" s="621"/>
      <c r="W13" s="621"/>
      <c r="X13" s="621"/>
      <c r="Y13" s="622"/>
      <c r="Z13" s="673">
        <v>0.4</v>
      </c>
      <c r="AA13" s="673"/>
      <c r="AB13" s="673"/>
      <c r="AC13" s="673"/>
      <c r="AD13" s="674">
        <v>28154</v>
      </c>
      <c r="AE13" s="674"/>
      <c r="AF13" s="674"/>
      <c r="AG13" s="674"/>
      <c r="AH13" s="674"/>
      <c r="AI13" s="674"/>
      <c r="AJ13" s="674"/>
      <c r="AK13" s="674"/>
      <c r="AL13" s="643">
        <v>0.6</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1467532</v>
      </c>
      <c r="BH13" s="621"/>
      <c r="BI13" s="621"/>
      <c r="BJ13" s="621"/>
      <c r="BK13" s="621"/>
      <c r="BL13" s="621"/>
      <c r="BM13" s="621"/>
      <c r="BN13" s="622"/>
      <c r="BO13" s="673">
        <v>59.6</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836277</v>
      </c>
      <c r="CS13" s="621"/>
      <c r="CT13" s="621"/>
      <c r="CU13" s="621"/>
      <c r="CV13" s="621"/>
      <c r="CW13" s="621"/>
      <c r="CX13" s="621"/>
      <c r="CY13" s="622"/>
      <c r="CZ13" s="673">
        <v>11.6</v>
      </c>
      <c r="DA13" s="673"/>
      <c r="DB13" s="673"/>
      <c r="DC13" s="673"/>
      <c r="DD13" s="626">
        <v>178567</v>
      </c>
      <c r="DE13" s="621"/>
      <c r="DF13" s="621"/>
      <c r="DG13" s="621"/>
      <c r="DH13" s="621"/>
      <c r="DI13" s="621"/>
      <c r="DJ13" s="621"/>
      <c r="DK13" s="621"/>
      <c r="DL13" s="621"/>
      <c r="DM13" s="621"/>
      <c r="DN13" s="621"/>
      <c r="DO13" s="621"/>
      <c r="DP13" s="622"/>
      <c r="DQ13" s="626">
        <v>666466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47769</v>
      </c>
      <c r="BH14" s="621"/>
      <c r="BI14" s="621"/>
      <c r="BJ14" s="621"/>
      <c r="BK14" s="621"/>
      <c r="BL14" s="621"/>
      <c r="BM14" s="621"/>
      <c r="BN14" s="622"/>
      <c r="BO14" s="673">
        <v>1.9</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445038</v>
      </c>
      <c r="CS14" s="621"/>
      <c r="CT14" s="621"/>
      <c r="CU14" s="621"/>
      <c r="CV14" s="621"/>
      <c r="CW14" s="621"/>
      <c r="CX14" s="621"/>
      <c r="CY14" s="622"/>
      <c r="CZ14" s="673">
        <v>6.2</v>
      </c>
      <c r="DA14" s="673"/>
      <c r="DB14" s="673"/>
      <c r="DC14" s="673"/>
      <c r="DD14" s="626">
        <v>116356</v>
      </c>
      <c r="DE14" s="621"/>
      <c r="DF14" s="621"/>
      <c r="DG14" s="621"/>
      <c r="DH14" s="621"/>
      <c r="DI14" s="621"/>
      <c r="DJ14" s="621"/>
      <c r="DK14" s="621"/>
      <c r="DL14" s="621"/>
      <c r="DM14" s="621"/>
      <c r="DN14" s="621"/>
      <c r="DO14" s="621"/>
      <c r="DP14" s="622"/>
      <c r="DQ14" s="626">
        <v>318676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5395</v>
      </c>
      <c r="S15" s="621"/>
      <c r="T15" s="621"/>
      <c r="U15" s="621"/>
      <c r="V15" s="621"/>
      <c r="W15" s="621"/>
      <c r="X15" s="621"/>
      <c r="Y15" s="622"/>
      <c r="Z15" s="673">
        <v>0.1</v>
      </c>
      <c r="AA15" s="673"/>
      <c r="AB15" s="673"/>
      <c r="AC15" s="673"/>
      <c r="AD15" s="674">
        <v>5395</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86660</v>
      </c>
      <c r="BH15" s="621"/>
      <c r="BI15" s="621"/>
      <c r="BJ15" s="621"/>
      <c r="BK15" s="621"/>
      <c r="BL15" s="621"/>
      <c r="BM15" s="621"/>
      <c r="BN15" s="622"/>
      <c r="BO15" s="673">
        <v>3.5</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768159</v>
      </c>
      <c r="CS15" s="621"/>
      <c r="CT15" s="621"/>
      <c r="CU15" s="621"/>
      <c r="CV15" s="621"/>
      <c r="CW15" s="621"/>
      <c r="CX15" s="621"/>
      <c r="CY15" s="622"/>
      <c r="CZ15" s="673">
        <v>10.6</v>
      </c>
      <c r="DA15" s="673"/>
      <c r="DB15" s="673"/>
      <c r="DC15" s="673"/>
      <c r="DD15" s="626">
        <v>9238</v>
      </c>
      <c r="DE15" s="621"/>
      <c r="DF15" s="621"/>
      <c r="DG15" s="621"/>
      <c r="DH15" s="621"/>
      <c r="DI15" s="621"/>
      <c r="DJ15" s="621"/>
      <c r="DK15" s="621"/>
      <c r="DL15" s="621"/>
      <c r="DM15" s="621"/>
      <c r="DN15" s="621"/>
      <c r="DO15" s="621"/>
      <c r="DP15" s="622"/>
      <c r="DQ15" s="626">
        <v>660836</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2005941</v>
      </c>
      <c r="S16" s="621"/>
      <c r="T16" s="621"/>
      <c r="U16" s="621"/>
      <c r="V16" s="621"/>
      <c r="W16" s="621"/>
      <c r="X16" s="621"/>
      <c r="Y16" s="622"/>
      <c r="Z16" s="673">
        <v>27.6</v>
      </c>
      <c r="AA16" s="673"/>
      <c r="AB16" s="673"/>
      <c r="AC16" s="673"/>
      <c r="AD16" s="674">
        <v>1771941</v>
      </c>
      <c r="AE16" s="674"/>
      <c r="AF16" s="674"/>
      <c r="AG16" s="674"/>
      <c r="AH16" s="674"/>
      <c r="AI16" s="674"/>
      <c r="AJ16" s="674"/>
      <c r="AK16" s="674"/>
      <c r="AL16" s="643">
        <v>38.6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21635</v>
      </c>
      <c r="CS16" s="621"/>
      <c r="CT16" s="621"/>
      <c r="CU16" s="621"/>
      <c r="CV16" s="621"/>
      <c r="CW16" s="621"/>
      <c r="CX16" s="621"/>
      <c r="CY16" s="622"/>
      <c r="CZ16" s="673">
        <v>0.3</v>
      </c>
      <c r="DA16" s="673"/>
      <c r="DB16" s="673"/>
      <c r="DC16" s="673"/>
      <c r="DD16" s="626" t="s">
        <v>111</v>
      </c>
      <c r="DE16" s="621"/>
      <c r="DF16" s="621"/>
      <c r="DG16" s="621"/>
      <c r="DH16" s="621"/>
      <c r="DI16" s="621"/>
      <c r="DJ16" s="621"/>
      <c r="DK16" s="621"/>
      <c r="DL16" s="621"/>
      <c r="DM16" s="621"/>
      <c r="DN16" s="621"/>
      <c r="DO16" s="621"/>
      <c r="DP16" s="622"/>
      <c r="DQ16" s="626">
        <v>1455</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1771941</v>
      </c>
      <c r="S17" s="621"/>
      <c r="T17" s="621"/>
      <c r="U17" s="621"/>
      <c r="V17" s="621"/>
      <c r="W17" s="621"/>
      <c r="X17" s="621"/>
      <c r="Y17" s="622"/>
      <c r="Z17" s="673">
        <v>24.3</v>
      </c>
      <c r="AA17" s="673"/>
      <c r="AB17" s="673"/>
      <c r="AC17" s="673"/>
      <c r="AD17" s="674">
        <v>1771941</v>
      </c>
      <c r="AE17" s="674"/>
      <c r="AF17" s="674"/>
      <c r="AG17" s="674"/>
      <c r="AH17" s="674"/>
      <c r="AI17" s="674"/>
      <c r="AJ17" s="674"/>
      <c r="AK17" s="674"/>
      <c r="AL17" s="643">
        <v>38.6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1002388</v>
      </c>
      <c r="CS17" s="621"/>
      <c r="CT17" s="621"/>
      <c r="CU17" s="621"/>
      <c r="CV17" s="621"/>
      <c r="CW17" s="621"/>
      <c r="CX17" s="621"/>
      <c r="CY17" s="622"/>
      <c r="CZ17" s="673">
        <v>13.9</v>
      </c>
      <c r="DA17" s="673"/>
      <c r="DB17" s="673"/>
      <c r="DC17" s="673"/>
      <c r="DD17" s="626" t="s">
        <v>111</v>
      </c>
      <c r="DE17" s="621"/>
      <c r="DF17" s="621"/>
      <c r="DG17" s="621"/>
      <c r="DH17" s="621"/>
      <c r="DI17" s="621"/>
      <c r="DJ17" s="621"/>
      <c r="DK17" s="621"/>
      <c r="DL17" s="621"/>
      <c r="DM17" s="621"/>
      <c r="DN17" s="621"/>
      <c r="DO17" s="621"/>
      <c r="DP17" s="622"/>
      <c r="DQ17" s="626">
        <v>949630</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234000</v>
      </c>
      <c r="S18" s="621"/>
      <c r="T18" s="621"/>
      <c r="U18" s="621"/>
      <c r="V18" s="621"/>
      <c r="W18" s="621"/>
      <c r="X18" s="621"/>
      <c r="Y18" s="622"/>
      <c r="Z18" s="673">
        <v>3.2</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95364</v>
      </c>
      <c r="BH19" s="621"/>
      <c r="BI19" s="621"/>
      <c r="BJ19" s="621"/>
      <c r="BK19" s="621"/>
      <c r="BL19" s="621"/>
      <c r="BM19" s="621"/>
      <c r="BN19" s="622"/>
      <c r="BO19" s="673">
        <v>3.9</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4899220</v>
      </c>
      <c r="S20" s="621"/>
      <c r="T20" s="621"/>
      <c r="U20" s="621"/>
      <c r="V20" s="621"/>
      <c r="W20" s="621"/>
      <c r="X20" s="621"/>
      <c r="Y20" s="622"/>
      <c r="Z20" s="673">
        <v>67.3</v>
      </c>
      <c r="AA20" s="673"/>
      <c r="AB20" s="673"/>
      <c r="AC20" s="673"/>
      <c r="AD20" s="674">
        <v>4569856</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95364</v>
      </c>
      <c r="BH20" s="621"/>
      <c r="BI20" s="621"/>
      <c r="BJ20" s="621"/>
      <c r="BK20" s="621"/>
      <c r="BL20" s="621"/>
      <c r="BM20" s="621"/>
      <c r="BN20" s="622"/>
      <c r="BO20" s="673">
        <v>3.9</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7221890</v>
      </c>
      <c r="CS20" s="621"/>
      <c r="CT20" s="621"/>
      <c r="CU20" s="621"/>
      <c r="CV20" s="621"/>
      <c r="CW20" s="621"/>
      <c r="CX20" s="621"/>
      <c r="CY20" s="622"/>
      <c r="CZ20" s="673">
        <v>100</v>
      </c>
      <c r="DA20" s="673"/>
      <c r="DB20" s="673"/>
      <c r="DC20" s="673"/>
      <c r="DD20" s="626">
        <v>435866</v>
      </c>
      <c r="DE20" s="621"/>
      <c r="DF20" s="621"/>
      <c r="DG20" s="621"/>
      <c r="DH20" s="621"/>
      <c r="DI20" s="621"/>
      <c r="DJ20" s="621"/>
      <c r="DK20" s="621"/>
      <c r="DL20" s="621"/>
      <c r="DM20" s="621"/>
      <c r="DN20" s="621"/>
      <c r="DO20" s="621"/>
      <c r="DP20" s="622"/>
      <c r="DQ20" s="626">
        <v>5400346</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2708</v>
      </c>
      <c r="S21" s="621"/>
      <c r="T21" s="621"/>
      <c r="U21" s="621"/>
      <c r="V21" s="621"/>
      <c r="W21" s="621"/>
      <c r="X21" s="621"/>
      <c r="Y21" s="622"/>
      <c r="Z21" s="673">
        <v>0</v>
      </c>
      <c r="AA21" s="673"/>
      <c r="AB21" s="673"/>
      <c r="AC21" s="673"/>
      <c r="AD21" s="674">
        <v>2708</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86001</v>
      </c>
      <c r="S22" s="621"/>
      <c r="T22" s="621"/>
      <c r="U22" s="621"/>
      <c r="V22" s="621"/>
      <c r="W22" s="621"/>
      <c r="X22" s="621"/>
      <c r="Y22" s="622"/>
      <c r="Z22" s="673">
        <v>1.2</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114756</v>
      </c>
      <c r="S23" s="621"/>
      <c r="T23" s="621"/>
      <c r="U23" s="621"/>
      <c r="V23" s="621"/>
      <c r="W23" s="621"/>
      <c r="X23" s="621"/>
      <c r="Y23" s="622"/>
      <c r="Z23" s="673">
        <v>1.6</v>
      </c>
      <c r="AA23" s="673"/>
      <c r="AB23" s="673"/>
      <c r="AC23" s="673"/>
      <c r="AD23" s="674">
        <v>14332</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95364</v>
      </c>
      <c r="BH23" s="621"/>
      <c r="BI23" s="621"/>
      <c r="BJ23" s="621"/>
      <c r="BK23" s="621"/>
      <c r="BL23" s="621"/>
      <c r="BM23" s="621"/>
      <c r="BN23" s="622"/>
      <c r="BO23" s="673">
        <v>3.9</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36238</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3008857</v>
      </c>
      <c r="CS24" s="671"/>
      <c r="CT24" s="671"/>
      <c r="CU24" s="671"/>
      <c r="CV24" s="671"/>
      <c r="CW24" s="671"/>
      <c r="CX24" s="671"/>
      <c r="CY24" s="718"/>
      <c r="CZ24" s="722">
        <v>41.7</v>
      </c>
      <c r="DA24" s="723"/>
      <c r="DB24" s="723"/>
      <c r="DC24" s="724"/>
      <c r="DD24" s="717">
        <v>2256637</v>
      </c>
      <c r="DE24" s="671"/>
      <c r="DF24" s="671"/>
      <c r="DG24" s="671"/>
      <c r="DH24" s="671"/>
      <c r="DI24" s="671"/>
      <c r="DJ24" s="671"/>
      <c r="DK24" s="718"/>
      <c r="DL24" s="717">
        <v>2219610</v>
      </c>
      <c r="DM24" s="671"/>
      <c r="DN24" s="671"/>
      <c r="DO24" s="671"/>
      <c r="DP24" s="671"/>
      <c r="DQ24" s="671"/>
      <c r="DR24" s="671"/>
      <c r="DS24" s="671"/>
      <c r="DT24" s="671"/>
      <c r="DU24" s="671"/>
      <c r="DV24" s="718"/>
      <c r="DW24" s="719">
        <v>45.3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588990</v>
      </c>
      <c r="S25" s="621"/>
      <c r="T25" s="621"/>
      <c r="U25" s="621"/>
      <c r="V25" s="621"/>
      <c r="W25" s="621"/>
      <c r="X25" s="621"/>
      <c r="Y25" s="622"/>
      <c r="Z25" s="673">
        <v>8.1</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1145557</v>
      </c>
      <c r="CS25" s="639"/>
      <c r="CT25" s="639"/>
      <c r="CU25" s="639"/>
      <c r="CV25" s="639"/>
      <c r="CW25" s="639"/>
      <c r="CX25" s="639"/>
      <c r="CY25" s="640"/>
      <c r="CZ25" s="623">
        <v>15.9</v>
      </c>
      <c r="DA25" s="641"/>
      <c r="DB25" s="641"/>
      <c r="DC25" s="642"/>
      <c r="DD25" s="626">
        <v>1039650</v>
      </c>
      <c r="DE25" s="639"/>
      <c r="DF25" s="639"/>
      <c r="DG25" s="639"/>
      <c r="DH25" s="639"/>
      <c r="DI25" s="639"/>
      <c r="DJ25" s="639"/>
      <c r="DK25" s="640"/>
      <c r="DL25" s="626">
        <v>1029224</v>
      </c>
      <c r="DM25" s="639"/>
      <c r="DN25" s="639"/>
      <c r="DO25" s="639"/>
      <c r="DP25" s="639"/>
      <c r="DQ25" s="639"/>
      <c r="DR25" s="639"/>
      <c r="DS25" s="639"/>
      <c r="DT25" s="639"/>
      <c r="DU25" s="639"/>
      <c r="DV25" s="640"/>
      <c r="DW25" s="643">
        <v>21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725290</v>
      </c>
      <c r="CS26" s="621"/>
      <c r="CT26" s="621"/>
      <c r="CU26" s="621"/>
      <c r="CV26" s="621"/>
      <c r="CW26" s="621"/>
      <c r="CX26" s="621"/>
      <c r="CY26" s="622"/>
      <c r="CZ26" s="623">
        <v>10</v>
      </c>
      <c r="DA26" s="641"/>
      <c r="DB26" s="641"/>
      <c r="DC26" s="642"/>
      <c r="DD26" s="626">
        <v>625630</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447273</v>
      </c>
      <c r="S27" s="621"/>
      <c r="T27" s="621"/>
      <c r="U27" s="621"/>
      <c r="V27" s="621"/>
      <c r="W27" s="621"/>
      <c r="X27" s="621"/>
      <c r="Y27" s="622"/>
      <c r="Z27" s="673">
        <v>6.1</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2462181</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860912</v>
      </c>
      <c r="CS27" s="639"/>
      <c r="CT27" s="639"/>
      <c r="CU27" s="639"/>
      <c r="CV27" s="639"/>
      <c r="CW27" s="639"/>
      <c r="CX27" s="639"/>
      <c r="CY27" s="640"/>
      <c r="CZ27" s="623">
        <v>11.9</v>
      </c>
      <c r="DA27" s="641"/>
      <c r="DB27" s="641"/>
      <c r="DC27" s="642"/>
      <c r="DD27" s="626">
        <v>267357</v>
      </c>
      <c r="DE27" s="639"/>
      <c r="DF27" s="639"/>
      <c r="DG27" s="639"/>
      <c r="DH27" s="639"/>
      <c r="DI27" s="639"/>
      <c r="DJ27" s="639"/>
      <c r="DK27" s="640"/>
      <c r="DL27" s="626">
        <v>240756</v>
      </c>
      <c r="DM27" s="639"/>
      <c r="DN27" s="639"/>
      <c r="DO27" s="639"/>
      <c r="DP27" s="639"/>
      <c r="DQ27" s="639"/>
      <c r="DR27" s="639"/>
      <c r="DS27" s="639"/>
      <c r="DT27" s="639"/>
      <c r="DU27" s="639"/>
      <c r="DV27" s="640"/>
      <c r="DW27" s="643">
        <v>4.9000000000000004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87113</v>
      </c>
      <c r="S28" s="621"/>
      <c r="T28" s="621"/>
      <c r="U28" s="621"/>
      <c r="V28" s="621"/>
      <c r="W28" s="621"/>
      <c r="X28" s="621"/>
      <c r="Y28" s="622"/>
      <c r="Z28" s="673">
        <v>1.2</v>
      </c>
      <c r="AA28" s="673"/>
      <c r="AB28" s="673"/>
      <c r="AC28" s="673"/>
      <c r="AD28" s="674">
        <v>1430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1002388</v>
      </c>
      <c r="CS28" s="621"/>
      <c r="CT28" s="621"/>
      <c r="CU28" s="621"/>
      <c r="CV28" s="621"/>
      <c r="CW28" s="621"/>
      <c r="CX28" s="621"/>
      <c r="CY28" s="622"/>
      <c r="CZ28" s="623">
        <v>13.9</v>
      </c>
      <c r="DA28" s="641"/>
      <c r="DB28" s="641"/>
      <c r="DC28" s="642"/>
      <c r="DD28" s="626">
        <v>949630</v>
      </c>
      <c r="DE28" s="621"/>
      <c r="DF28" s="621"/>
      <c r="DG28" s="621"/>
      <c r="DH28" s="621"/>
      <c r="DI28" s="621"/>
      <c r="DJ28" s="621"/>
      <c r="DK28" s="622"/>
      <c r="DL28" s="626">
        <v>949630</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138699</v>
      </c>
      <c r="S29" s="621"/>
      <c r="T29" s="621"/>
      <c r="U29" s="621"/>
      <c r="V29" s="621"/>
      <c r="W29" s="621"/>
      <c r="X29" s="621"/>
      <c r="Y29" s="622"/>
      <c r="Z29" s="673">
        <v>1.9</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1001975</v>
      </c>
      <c r="CS29" s="639"/>
      <c r="CT29" s="639"/>
      <c r="CU29" s="639"/>
      <c r="CV29" s="639"/>
      <c r="CW29" s="639"/>
      <c r="CX29" s="639"/>
      <c r="CY29" s="640"/>
      <c r="CZ29" s="623">
        <v>13.9</v>
      </c>
      <c r="DA29" s="641"/>
      <c r="DB29" s="641"/>
      <c r="DC29" s="642"/>
      <c r="DD29" s="626">
        <v>949217</v>
      </c>
      <c r="DE29" s="639"/>
      <c r="DF29" s="639"/>
      <c r="DG29" s="639"/>
      <c r="DH29" s="639"/>
      <c r="DI29" s="639"/>
      <c r="DJ29" s="639"/>
      <c r="DK29" s="640"/>
      <c r="DL29" s="626">
        <v>949217</v>
      </c>
      <c r="DM29" s="639"/>
      <c r="DN29" s="639"/>
      <c r="DO29" s="639"/>
      <c r="DP29" s="639"/>
      <c r="DQ29" s="639"/>
      <c r="DR29" s="639"/>
      <c r="DS29" s="639"/>
      <c r="DT29" s="639"/>
      <c r="DU29" s="639"/>
      <c r="DV29" s="640"/>
      <c r="DW29" s="643">
        <v>19.399999999999999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43927</v>
      </c>
      <c r="S30" s="621"/>
      <c r="T30" s="621"/>
      <c r="U30" s="621"/>
      <c r="V30" s="621"/>
      <c r="W30" s="621"/>
      <c r="X30" s="621"/>
      <c r="Y30" s="622"/>
      <c r="Z30" s="673">
        <v>0.6</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98.9</v>
      </c>
      <c r="BH30" s="687"/>
      <c r="BI30" s="687"/>
      <c r="BJ30" s="687"/>
      <c r="BK30" s="687"/>
      <c r="BL30" s="687"/>
      <c r="BM30" s="688">
        <v>95.7</v>
      </c>
      <c r="BN30" s="687"/>
      <c r="BO30" s="687"/>
      <c r="BP30" s="687"/>
      <c r="BQ30" s="689"/>
      <c r="BR30" s="686">
        <v>98.8</v>
      </c>
      <c r="BS30" s="687"/>
      <c r="BT30" s="687"/>
      <c r="BU30" s="687"/>
      <c r="BV30" s="687"/>
      <c r="BW30" s="687"/>
      <c r="BX30" s="688">
        <v>95.6</v>
      </c>
      <c r="BY30" s="687"/>
      <c r="BZ30" s="687"/>
      <c r="CA30" s="687"/>
      <c r="CB30" s="689"/>
      <c r="CD30" s="692"/>
      <c r="CE30" s="693"/>
      <c r="CF30" s="657" t="s">
        <v>292</v>
      </c>
      <c r="CG30" s="654"/>
      <c r="CH30" s="654"/>
      <c r="CI30" s="654"/>
      <c r="CJ30" s="654"/>
      <c r="CK30" s="654"/>
      <c r="CL30" s="654"/>
      <c r="CM30" s="654"/>
      <c r="CN30" s="654"/>
      <c r="CO30" s="654"/>
      <c r="CP30" s="654"/>
      <c r="CQ30" s="655"/>
      <c r="CR30" s="620">
        <v>880878</v>
      </c>
      <c r="CS30" s="621"/>
      <c r="CT30" s="621"/>
      <c r="CU30" s="621"/>
      <c r="CV30" s="621"/>
      <c r="CW30" s="621"/>
      <c r="CX30" s="621"/>
      <c r="CY30" s="622"/>
      <c r="CZ30" s="623">
        <v>12.2</v>
      </c>
      <c r="DA30" s="641"/>
      <c r="DB30" s="641"/>
      <c r="DC30" s="642"/>
      <c r="DD30" s="626">
        <v>828120</v>
      </c>
      <c r="DE30" s="621"/>
      <c r="DF30" s="621"/>
      <c r="DG30" s="621"/>
      <c r="DH30" s="621"/>
      <c r="DI30" s="621"/>
      <c r="DJ30" s="621"/>
      <c r="DK30" s="622"/>
      <c r="DL30" s="626">
        <v>828120</v>
      </c>
      <c r="DM30" s="621"/>
      <c r="DN30" s="621"/>
      <c r="DO30" s="621"/>
      <c r="DP30" s="621"/>
      <c r="DQ30" s="621"/>
      <c r="DR30" s="621"/>
      <c r="DS30" s="621"/>
      <c r="DT30" s="621"/>
      <c r="DU30" s="621"/>
      <c r="DV30" s="622"/>
      <c r="DW30" s="643">
        <v>16.899999999999999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108122</v>
      </c>
      <c r="S31" s="621"/>
      <c r="T31" s="621"/>
      <c r="U31" s="621"/>
      <c r="V31" s="621"/>
      <c r="W31" s="621"/>
      <c r="X31" s="621"/>
      <c r="Y31" s="622"/>
      <c r="Z31" s="673">
        <v>1.5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96.2</v>
      </c>
      <c r="BN31" s="685"/>
      <c r="BO31" s="685"/>
      <c r="BP31" s="685"/>
      <c r="BQ31" s="649"/>
      <c r="BR31" s="684">
        <v>99.2</v>
      </c>
      <c r="BS31" s="639"/>
      <c r="BT31" s="639"/>
      <c r="BU31" s="639"/>
      <c r="BV31" s="639"/>
      <c r="BW31" s="639"/>
      <c r="BX31" s="675">
        <v>95.9</v>
      </c>
      <c r="BY31" s="685"/>
      <c r="BZ31" s="685"/>
      <c r="CA31" s="685"/>
      <c r="CB31" s="649"/>
      <c r="CD31" s="692"/>
      <c r="CE31" s="693"/>
      <c r="CF31" s="657" t="s">
        <v>296</v>
      </c>
      <c r="CG31" s="654"/>
      <c r="CH31" s="654"/>
      <c r="CI31" s="654"/>
      <c r="CJ31" s="654"/>
      <c r="CK31" s="654"/>
      <c r="CL31" s="654"/>
      <c r="CM31" s="654"/>
      <c r="CN31" s="654"/>
      <c r="CO31" s="654"/>
      <c r="CP31" s="654"/>
      <c r="CQ31" s="655"/>
      <c r="CR31" s="620">
        <v>121097</v>
      </c>
      <c r="CS31" s="639"/>
      <c r="CT31" s="639"/>
      <c r="CU31" s="639"/>
      <c r="CV31" s="639"/>
      <c r="CW31" s="639"/>
      <c r="CX31" s="639"/>
      <c r="CY31" s="640"/>
      <c r="CZ31" s="623">
        <v>1.7</v>
      </c>
      <c r="DA31" s="641"/>
      <c r="DB31" s="641"/>
      <c r="DC31" s="642"/>
      <c r="DD31" s="626">
        <v>121097</v>
      </c>
      <c r="DE31" s="639"/>
      <c r="DF31" s="639"/>
      <c r="DG31" s="639"/>
      <c r="DH31" s="639"/>
      <c r="DI31" s="639"/>
      <c r="DJ31" s="639"/>
      <c r="DK31" s="640"/>
      <c r="DL31" s="626">
        <v>121097</v>
      </c>
      <c r="DM31" s="639"/>
      <c r="DN31" s="639"/>
      <c r="DO31" s="639"/>
      <c r="DP31" s="639"/>
      <c r="DQ31" s="639"/>
      <c r="DR31" s="639"/>
      <c r="DS31" s="639"/>
      <c r="DT31" s="639"/>
      <c r="DU31" s="639"/>
      <c r="DV31" s="640"/>
      <c r="DW31" s="643">
        <v>2.5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135084</v>
      </c>
      <c r="S32" s="621"/>
      <c r="T32" s="621"/>
      <c r="U32" s="621"/>
      <c r="V32" s="621"/>
      <c r="W32" s="621"/>
      <c r="X32" s="621"/>
      <c r="Y32" s="622"/>
      <c r="Z32" s="673">
        <v>1.9</v>
      </c>
      <c r="AA32" s="673"/>
      <c r="AB32" s="673"/>
      <c r="AC32" s="673"/>
      <c r="AD32" s="674">
        <v>431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98.7</v>
      </c>
      <c r="BH32" s="605"/>
      <c r="BI32" s="605"/>
      <c r="BJ32" s="605"/>
      <c r="BK32" s="605"/>
      <c r="BL32" s="605"/>
      <c r="BM32" s="668">
        <v>95.6</v>
      </c>
      <c r="BN32" s="605"/>
      <c r="BO32" s="605"/>
      <c r="BP32" s="605"/>
      <c r="BQ32" s="662"/>
      <c r="BR32" s="683">
        <v>98.6</v>
      </c>
      <c r="BS32" s="605"/>
      <c r="BT32" s="605"/>
      <c r="BU32" s="605"/>
      <c r="BV32" s="605"/>
      <c r="BW32" s="605"/>
      <c r="BX32" s="668">
        <v>95.7</v>
      </c>
      <c r="BY32" s="605"/>
      <c r="BZ32" s="605"/>
      <c r="CA32" s="605"/>
      <c r="CB32" s="662"/>
      <c r="CD32" s="694"/>
      <c r="CE32" s="695"/>
      <c r="CF32" s="657" t="s">
        <v>299</v>
      </c>
      <c r="CG32" s="654"/>
      <c r="CH32" s="654"/>
      <c r="CI32" s="654"/>
      <c r="CJ32" s="654"/>
      <c r="CK32" s="654"/>
      <c r="CL32" s="654"/>
      <c r="CM32" s="654"/>
      <c r="CN32" s="654"/>
      <c r="CO32" s="654"/>
      <c r="CP32" s="654"/>
      <c r="CQ32" s="655"/>
      <c r="CR32" s="620">
        <v>413</v>
      </c>
      <c r="CS32" s="621"/>
      <c r="CT32" s="621"/>
      <c r="CU32" s="621"/>
      <c r="CV32" s="621"/>
      <c r="CW32" s="621"/>
      <c r="CX32" s="621"/>
      <c r="CY32" s="622"/>
      <c r="CZ32" s="623">
        <v>0</v>
      </c>
      <c r="DA32" s="641"/>
      <c r="DB32" s="641"/>
      <c r="DC32" s="642"/>
      <c r="DD32" s="626">
        <v>413</v>
      </c>
      <c r="DE32" s="621"/>
      <c r="DF32" s="621"/>
      <c r="DG32" s="621"/>
      <c r="DH32" s="621"/>
      <c r="DI32" s="621"/>
      <c r="DJ32" s="621"/>
      <c r="DK32" s="622"/>
      <c r="DL32" s="626">
        <v>413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592866</v>
      </c>
      <c r="S33" s="621"/>
      <c r="T33" s="621"/>
      <c r="U33" s="621"/>
      <c r="V33" s="621"/>
      <c r="W33" s="621"/>
      <c r="X33" s="621"/>
      <c r="Y33" s="622"/>
      <c r="Z33" s="673">
        <v>8.1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3755532</v>
      </c>
      <c r="CS33" s="639"/>
      <c r="CT33" s="639"/>
      <c r="CU33" s="639"/>
      <c r="CV33" s="639"/>
      <c r="CW33" s="639"/>
      <c r="CX33" s="639"/>
      <c r="CY33" s="640"/>
      <c r="CZ33" s="623">
        <v>52</v>
      </c>
      <c r="DA33" s="641"/>
      <c r="DB33" s="641"/>
      <c r="DC33" s="642"/>
      <c r="DD33" s="626">
        <v>3030178</v>
      </c>
      <c r="DE33" s="639"/>
      <c r="DF33" s="639"/>
      <c r="DG33" s="639"/>
      <c r="DH33" s="639"/>
      <c r="DI33" s="639"/>
      <c r="DJ33" s="639"/>
      <c r="DK33" s="640"/>
      <c r="DL33" s="626">
        <v>2469199</v>
      </c>
      <c r="DM33" s="639"/>
      <c r="DN33" s="639"/>
      <c r="DO33" s="639"/>
      <c r="DP33" s="639"/>
      <c r="DQ33" s="639"/>
      <c r="DR33" s="639"/>
      <c r="DS33" s="639"/>
      <c r="DT33" s="639"/>
      <c r="DU33" s="639"/>
      <c r="DV33" s="640"/>
      <c r="DW33" s="643">
        <v>50.4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1195546</v>
      </c>
      <c r="CS34" s="621"/>
      <c r="CT34" s="621"/>
      <c r="CU34" s="621"/>
      <c r="CV34" s="621"/>
      <c r="CW34" s="621"/>
      <c r="CX34" s="621"/>
      <c r="CY34" s="622"/>
      <c r="CZ34" s="623">
        <v>16.600000000000001</v>
      </c>
      <c r="DA34" s="641"/>
      <c r="DB34" s="641"/>
      <c r="DC34" s="642"/>
      <c r="DD34" s="626">
        <v>866189</v>
      </c>
      <c r="DE34" s="621"/>
      <c r="DF34" s="621"/>
      <c r="DG34" s="621"/>
      <c r="DH34" s="621"/>
      <c r="DI34" s="621"/>
      <c r="DJ34" s="621"/>
      <c r="DK34" s="622"/>
      <c r="DL34" s="626">
        <v>710590</v>
      </c>
      <c r="DM34" s="621"/>
      <c r="DN34" s="621"/>
      <c r="DO34" s="621"/>
      <c r="DP34" s="621"/>
      <c r="DQ34" s="621"/>
      <c r="DR34" s="621"/>
      <c r="DS34" s="621"/>
      <c r="DT34" s="621"/>
      <c r="DU34" s="621"/>
      <c r="DV34" s="622"/>
      <c r="DW34" s="643">
        <v>14.5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313066</v>
      </c>
      <c r="S35" s="621"/>
      <c r="T35" s="621"/>
      <c r="U35" s="621"/>
      <c r="V35" s="621"/>
      <c r="W35" s="621"/>
      <c r="X35" s="621"/>
      <c r="Y35" s="622"/>
      <c r="Z35" s="673">
        <v>4.3</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1436911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1374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27134</v>
      </c>
      <c r="CS35" s="639"/>
      <c r="CT35" s="639"/>
      <c r="CU35" s="639"/>
      <c r="CV35" s="639"/>
      <c r="CW35" s="639"/>
      <c r="CX35" s="639"/>
      <c r="CY35" s="640"/>
      <c r="CZ35" s="623">
        <v>0.4</v>
      </c>
      <c r="DA35" s="641"/>
      <c r="DB35" s="641"/>
      <c r="DC35" s="642"/>
      <c r="DD35" s="626">
        <v>19813</v>
      </c>
      <c r="DE35" s="639"/>
      <c r="DF35" s="639"/>
      <c r="DG35" s="639"/>
      <c r="DH35" s="639"/>
      <c r="DI35" s="639"/>
      <c r="DJ35" s="639"/>
      <c r="DK35" s="640"/>
      <c r="DL35" s="626">
        <v>19813</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7280997</v>
      </c>
      <c r="S36" s="661"/>
      <c r="T36" s="661"/>
      <c r="U36" s="661"/>
      <c r="V36" s="661"/>
      <c r="W36" s="661"/>
      <c r="X36" s="661"/>
      <c r="Y36" s="664"/>
      <c r="Z36" s="665">
        <v>100</v>
      </c>
      <c r="AA36" s="665"/>
      <c r="AB36" s="665"/>
      <c r="AC36" s="665"/>
      <c r="AD36" s="666">
        <v>4588757</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693407</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-13886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1124500</v>
      </c>
      <c r="CS36" s="621"/>
      <c r="CT36" s="621"/>
      <c r="CU36" s="621"/>
      <c r="CV36" s="621"/>
      <c r="CW36" s="621"/>
      <c r="CX36" s="621"/>
      <c r="CY36" s="622"/>
      <c r="CZ36" s="623">
        <v>15.6</v>
      </c>
      <c r="DA36" s="641"/>
      <c r="DB36" s="641"/>
      <c r="DC36" s="642"/>
      <c r="DD36" s="626">
        <v>920373</v>
      </c>
      <c r="DE36" s="621"/>
      <c r="DF36" s="621"/>
      <c r="DG36" s="621"/>
      <c r="DH36" s="621"/>
      <c r="DI36" s="621"/>
      <c r="DJ36" s="621"/>
      <c r="DK36" s="622"/>
      <c r="DL36" s="626">
        <v>645860</v>
      </c>
      <c r="DM36" s="621"/>
      <c r="DN36" s="621"/>
      <c r="DO36" s="621"/>
      <c r="DP36" s="621"/>
      <c r="DQ36" s="621"/>
      <c r="DR36" s="621"/>
      <c r="DS36" s="621"/>
      <c r="DT36" s="621"/>
      <c r="DU36" s="621"/>
      <c r="DV36" s="622"/>
      <c r="DW36" s="643">
        <v>13.2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150677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2418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314718</v>
      </c>
      <c r="CS37" s="639"/>
      <c r="CT37" s="639"/>
      <c r="CU37" s="639"/>
      <c r="CV37" s="639"/>
      <c r="CW37" s="639"/>
      <c r="CX37" s="639"/>
      <c r="CY37" s="640"/>
      <c r="CZ37" s="623">
        <v>4.4000000000000004</v>
      </c>
      <c r="DA37" s="641"/>
      <c r="DB37" s="641"/>
      <c r="DC37" s="642"/>
      <c r="DD37" s="626">
        <v>314718</v>
      </c>
      <c r="DE37" s="639"/>
      <c r="DF37" s="639"/>
      <c r="DG37" s="639"/>
      <c r="DH37" s="639"/>
      <c r="DI37" s="639"/>
      <c r="DJ37" s="639"/>
      <c r="DK37" s="640"/>
      <c r="DL37" s="626">
        <v>283645</v>
      </c>
      <c r="DM37" s="639"/>
      <c r="DN37" s="639"/>
      <c r="DO37" s="639"/>
      <c r="DP37" s="639"/>
      <c r="DQ37" s="639"/>
      <c r="DR37" s="639"/>
      <c r="DS37" s="639"/>
      <c r="DT37" s="639"/>
      <c r="DU37" s="639"/>
      <c r="DV37" s="640"/>
      <c r="DW37" s="643">
        <v>5.8</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3948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1248355</v>
      </c>
      <c r="CS38" s="621"/>
      <c r="CT38" s="621"/>
      <c r="CU38" s="621"/>
      <c r="CV38" s="621"/>
      <c r="CW38" s="621"/>
      <c r="CX38" s="621"/>
      <c r="CY38" s="622"/>
      <c r="CZ38" s="623">
        <v>17.3</v>
      </c>
      <c r="DA38" s="641"/>
      <c r="DB38" s="641"/>
      <c r="DC38" s="642"/>
      <c r="DD38" s="626">
        <v>1149117</v>
      </c>
      <c r="DE38" s="621"/>
      <c r="DF38" s="621"/>
      <c r="DG38" s="621"/>
      <c r="DH38" s="621"/>
      <c r="DI38" s="621"/>
      <c r="DJ38" s="621"/>
      <c r="DK38" s="622"/>
      <c r="DL38" s="626">
        <v>1092936</v>
      </c>
      <c r="DM38" s="621"/>
      <c r="DN38" s="621"/>
      <c r="DO38" s="621"/>
      <c r="DP38" s="621"/>
      <c r="DQ38" s="621"/>
      <c r="DR38" s="621"/>
      <c r="DS38" s="621"/>
      <c r="DT38" s="621"/>
      <c r="DU38" s="621"/>
      <c r="DV38" s="622"/>
      <c r="DW38" s="643">
        <v>22.3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152844</v>
      </c>
      <c r="CS39" s="639"/>
      <c r="CT39" s="639"/>
      <c r="CU39" s="639"/>
      <c r="CV39" s="639"/>
      <c r="CW39" s="639"/>
      <c r="CX39" s="639"/>
      <c r="CY39" s="640"/>
      <c r="CZ39" s="623">
        <v>2.1</v>
      </c>
      <c r="DA39" s="641"/>
      <c r="DB39" s="641"/>
      <c r="DC39" s="642"/>
      <c r="DD39" s="626">
        <v>74633</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126722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7153</v>
      </c>
      <c r="CS40" s="621"/>
      <c r="CT40" s="621"/>
      <c r="CU40" s="621"/>
      <c r="CV40" s="621"/>
      <c r="CW40" s="621"/>
      <c r="CX40" s="621"/>
      <c r="CY40" s="622"/>
      <c r="CZ40" s="623">
        <v>0.1</v>
      </c>
      <c r="DA40" s="641"/>
      <c r="DB40" s="641"/>
      <c r="DC40" s="642"/>
      <c r="DD40" s="626">
        <v>53</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466105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381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457501</v>
      </c>
      <c r="CS42" s="621"/>
      <c r="CT42" s="621"/>
      <c r="CU42" s="621"/>
      <c r="CV42" s="621"/>
      <c r="CW42" s="621"/>
      <c r="CX42" s="621"/>
      <c r="CY42" s="622"/>
      <c r="CZ42" s="623">
        <v>6.3</v>
      </c>
      <c r="DA42" s="624"/>
      <c r="DB42" s="624"/>
      <c r="DC42" s="625"/>
      <c r="DD42" s="626">
        <v>113531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56889</v>
      </c>
      <c r="CS43" s="639"/>
      <c r="CT43" s="639"/>
      <c r="CU43" s="639"/>
      <c r="CV43" s="639"/>
      <c r="CW43" s="639"/>
      <c r="CX43" s="639"/>
      <c r="CY43" s="640"/>
      <c r="CZ43" s="623">
        <v>0.8</v>
      </c>
      <c r="DA43" s="641"/>
      <c r="DB43" s="641"/>
      <c r="DC43" s="642"/>
      <c r="DD43" s="626">
        <v>56889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435866</v>
      </c>
      <c r="CS44" s="621"/>
      <c r="CT44" s="621"/>
      <c r="CU44" s="621"/>
      <c r="CV44" s="621"/>
      <c r="CW44" s="621"/>
      <c r="CX44" s="621"/>
      <c r="CY44" s="622"/>
      <c r="CZ44" s="623">
        <v>6</v>
      </c>
      <c r="DA44" s="624"/>
      <c r="DB44" s="624"/>
      <c r="DC44" s="625"/>
      <c r="DD44" s="626">
        <v>112076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55149</v>
      </c>
      <c r="CS45" s="639"/>
      <c r="CT45" s="639"/>
      <c r="CU45" s="639"/>
      <c r="CV45" s="639"/>
      <c r="CW45" s="639"/>
      <c r="CX45" s="639"/>
      <c r="CY45" s="640"/>
      <c r="CZ45" s="623">
        <v>0.8</v>
      </c>
      <c r="DA45" s="641"/>
      <c r="DB45" s="641"/>
      <c r="DC45" s="642"/>
      <c r="DD45" s="626">
        <v>2374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358742</v>
      </c>
      <c r="CS46" s="621"/>
      <c r="CT46" s="621"/>
      <c r="CU46" s="621"/>
      <c r="CV46" s="621"/>
      <c r="CW46" s="621"/>
      <c r="CX46" s="621"/>
      <c r="CY46" s="622"/>
      <c r="CZ46" s="623">
        <v>5</v>
      </c>
      <c r="DA46" s="624"/>
      <c r="DB46" s="624"/>
      <c r="DC46" s="625"/>
      <c r="DD46" s="626">
        <v>104908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21635</v>
      </c>
      <c r="CS47" s="639"/>
      <c r="CT47" s="639"/>
      <c r="CU47" s="639"/>
      <c r="CV47" s="639"/>
      <c r="CW47" s="639"/>
      <c r="CX47" s="639"/>
      <c r="CY47" s="640"/>
      <c r="CZ47" s="623">
        <v>0.3</v>
      </c>
      <c r="DA47" s="641"/>
      <c r="DB47" s="641"/>
      <c r="DC47" s="642"/>
      <c r="DD47" s="626">
        <v>1455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7221890</v>
      </c>
      <c r="CS49" s="605"/>
      <c r="CT49" s="605"/>
      <c r="CU49" s="605"/>
      <c r="CV49" s="605"/>
      <c r="CW49" s="605"/>
      <c r="CX49" s="605"/>
      <c r="CY49" s="606"/>
      <c r="CZ49" s="607">
        <v>100</v>
      </c>
      <c r="DA49" s="608"/>
      <c r="DB49" s="608"/>
      <c r="DC49" s="609"/>
      <c r="DD49" s="610">
        <v>5400346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25" zoomScaleSheetLayoutView="70" workbookViewId="0">
      <selection activeCell="AF73" sqref="AF73:AJ7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7184</v>
      </c>
      <c r="R7" s="1134"/>
      <c r="S7" s="1134"/>
      <c r="T7" s="1134"/>
      <c r="U7" s="1134"/>
      <c r="V7" s="1134">
        <v>7134</v>
      </c>
      <c r="W7" s="1134"/>
      <c r="X7" s="1134"/>
      <c r="Y7" s="1134"/>
      <c r="Z7" s="1134"/>
      <c r="AA7" s="1134">
        <v>50</v>
      </c>
      <c r="AB7" s="1134"/>
      <c r="AC7" s="1134"/>
      <c r="AD7" s="1134"/>
      <c r="AE7" s="1135"/>
      <c r="AF7" s="1136">
        <v>40</v>
      </c>
      <c r="AG7" s="1137"/>
      <c r="AH7" s="1137"/>
      <c r="AI7" s="1137"/>
      <c r="AJ7" s="1138"/>
      <c r="AK7" s="1120">
        <v>44</v>
      </c>
      <c r="AL7" s="1121"/>
      <c r="AM7" s="1121"/>
      <c r="AN7" s="1121"/>
      <c r="AO7" s="1121"/>
      <c r="AP7" s="1121">
        <v>9496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17</v>
      </c>
      <c r="R8" s="1073"/>
      <c r="S8" s="1073"/>
      <c r="T8" s="1073"/>
      <c r="U8" s="1073"/>
      <c r="V8" s="1073">
        <v>19</v>
      </c>
      <c r="W8" s="1073"/>
      <c r="X8" s="1073"/>
      <c r="Y8" s="1073"/>
      <c r="Z8" s="1073"/>
      <c r="AA8" s="1073">
        <v>0</v>
      </c>
      <c r="AB8" s="1073"/>
      <c r="AC8" s="1073"/>
      <c r="AD8" s="1073"/>
      <c r="AE8" s="1074"/>
      <c r="AF8" s="1048">
        <v>0</v>
      </c>
      <c r="AG8" s="1049"/>
      <c r="AH8" s="1049"/>
      <c r="AI8" s="1049"/>
      <c r="AJ8" s="1050"/>
      <c r="AK8" s="1115">
        <v>14</v>
      </c>
      <c r="AL8" s="1116"/>
      <c r="AM8" s="1116"/>
      <c r="AN8" s="1116"/>
      <c r="AO8" s="1116"/>
      <c r="AP8" s="1116">
        <v>42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93</v>
      </c>
      <c r="R9" s="1073"/>
      <c r="S9" s="1073"/>
      <c r="T9" s="1073"/>
      <c r="U9" s="1073"/>
      <c r="V9" s="1073">
        <v>84</v>
      </c>
      <c r="W9" s="1073"/>
      <c r="X9" s="1073"/>
      <c r="Y9" s="1073"/>
      <c r="Z9" s="1073"/>
      <c r="AA9" s="1073">
        <v>9</v>
      </c>
      <c r="AB9" s="1073"/>
      <c r="AC9" s="1073"/>
      <c r="AD9" s="1073"/>
      <c r="AE9" s="1074"/>
      <c r="AF9" s="1048">
        <v>9</v>
      </c>
      <c r="AG9" s="1049"/>
      <c r="AH9" s="1049"/>
      <c r="AI9" s="1049"/>
      <c r="AJ9" s="1050"/>
      <c r="AK9" s="1115">
        <v>1</v>
      </c>
      <c r="AL9" s="1116"/>
      <c r="AM9" s="1116"/>
      <c r="AN9" s="1116"/>
      <c r="AO9" s="1116"/>
      <c r="AP9" s="1116" t="s">
        <v>539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368</v>
      </c>
      <c r="C10" s="1067"/>
      <c r="D10" s="1067"/>
      <c r="E10" s="1067"/>
      <c r="F10" s="1067"/>
      <c r="G10" s="1067"/>
      <c r="H10" s="1067"/>
      <c r="I10" s="1067"/>
      <c r="J10" s="1067"/>
      <c r="K10" s="1067"/>
      <c r="L10" s="1067"/>
      <c r="M10" s="1067"/>
      <c r="N10" s="1067"/>
      <c r="O10" s="1067"/>
      <c r="P10" s="1068"/>
      <c r="Q10" s="1072">
        <v>33</v>
      </c>
      <c r="R10" s="1073"/>
      <c r="S10" s="1073"/>
      <c r="T10" s="1073"/>
      <c r="U10" s="1073"/>
      <c r="V10" s="1073">
        <v>33</v>
      </c>
      <c r="W10" s="1073"/>
      <c r="X10" s="1073"/>
      <c r="Y10" s="1073"/>
      <c r="Z10" s="1073"/>
      <c r="AA10" s="1073">
        <v>0</v>
      </c>
      <c r="AB10" s="1073"/>
      <c r="AC10" s="1073"/>
      <c r="AD10" s="1073"/>
      <c r="AE10" s="1074"/>
      <c r="AF10" s="1048">
        <v>0</v>
      </c>
      <c r="AG10" s="1049"/>
      <c r="AH10" s="1049"/>
      <c r="AI10" s="1049"/>
      <c r="AJ10" s="1050"/>
      <c r="AK10" s="1115">
        <v>32</v>
      </c>
      <c r="AL10" s="1116"/>
      <c r="AM10" s="1116"/>
      <c r="AN10" s="1116"/>
      <c r="AO10" s="1116"/>
      <c r="AP10" s="1116">
        <v>281</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7281</v>
      </c>
      <c r="R23" s="1098"/>
      <c r="S23" s="1098"/>
      <c r="T23" s="1098"/>
      <c r="U23" s="1098"/>
      <c r="V23" s="1098">
        <v>7222</v>
      </c>
      <c r="W23" s="1098"/>
      <c r="X23" s="1098"/>
      <c r="Y23" s="1098"/>
      <c r="Z23" s="1098"/>
      <c r="AA23" s="1098">
        <v>59</v>
      </c>
      <c r="AB23" s="1098"/>
      <c r="AC23" s="1098"/>
      <c r="AD23" s="1098"/>
      <c r="AE23" s="1099"/>
      <c r="AF23" s="1100">
        <v>50</v>
      </c>
      <c r="AG23" s="1098"/>
      <c r="AH23" s="1098"/>
      <c r="AI23" s="1098"/>
      <c r="AJ23" s="1101"/>
      <c r="AK23" s="1102"/>
      <c r="AL23" s="1103"/>
      <c r="AM23" s="1103"/>
      <c r="AN23" s="1103"/>
      <c r="AO23" s="1103"/>
      <c r="AP23" s="1098">
        <v>9891</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2344</v>
      </c>
      <c r="R28" s="1083"/>
      <c r="S28" s="1083"/>
      <c r="T28" s="1083"/>
      <c r="U28" s="1083"/>
      <c r="V28" s="1083">
        <v>2343</v>
      </c>
      <c r="W28" s="1083"/>
      <c r="X28" s="1083"/>
      <c r="Y28" s="1083"/>
      <c r="Z28" s="1083"/>
      <c r="AA28" s="1083">
        <v>1</v>
      </c>
      <c r="AB28" s="1083"/>
      <c r="AC28" s="1083"/>
      <c r="AD28" s="1083"/>
      <c r="AE28" s="1084"/>
      <c r="AF28" s="1085">
        <v>1</v>
      </c>
      <c r="AG28" s="1083"/>
      <c r="AH28" s="1083"/>
      <c r="AI28" s="1083"/>
      <c r="AJ28" s="1086"/>
      <c r="AK28" s="1087">
        <v>127</v>
      </c>
      <c r="AL28" s="1075"/>
      <c r="AM28" s="1075"/>
      <c r="AN28" s="1075"/>
      <c r="AO28" s="1075"/>
      <c r="AP28" s="1075">
        <v>0</v>
      </c>
      <c r="AQ28" s="1075"/>
      <c r="AR28" s="1075"/>
      <c r="AS28" s="1075"/>
      <c r="AT28" s="1075"/>
      <c r="AU28" s="1075">
        <v>0</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1728</v>
      </c>
      <c r="R29" s="1073"/>
      <c r="S29" s="1073"/>
      <c r="T29" s="1073"/>
      <c r="U29" s="1073"/>
      <c r="V29" s="1073">
        <v>1665</v>
      </c>
      <c r="W29" s="1073"/>
      <c r="X29" s="1073"/>
      <c r="Y29" s="1073"/>
      <c r="Z29" s="1073"/>
      <c r="AA29" s="1073">
        <v>63</v>
      </c>
      <c r="AB29" s="1073"/>
      <c r="AC29" s="1073"/>
      <c r="AD29" s="1073"/>
      <c r="AE29" s="1074"/>
      <c r="AF29" s="1048">
        <v>63</v>
      </c>
      <c r="AG29" s="1049"/>
      <c r="AH29" s="1049"/>
      <c r="AI29" s="1049"/>
      <c r="AJ29" s="1050"/>
      <c r="AK29" s="1009">
        <v>240</v>
      </c>
      <c r="AL29" s="1000"/>
      <c r="AM29" s="1000"/>
      <c r="AN29" s="1000"/>
      <c r="AO29" s="1000"/>
      <c r="AP29" s="1000">
        <v>0</v>
      </c>
      <c r="AQ29" s="1000"/>
      <c r="AR29" s="1000"/>
      <c r="AS29" s="1000"/>
      <c r="AT29" s="1000"/>
      <c r="AU29" s="1000">
        <v>0</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226</v>
      </c>
      <c r="R30" s="1073"/>
      <c r="S30" s="1073"/>
      <c r="T30" s="1073"/>
      <c r="U30" s="1073"/>
      <c r="V30" s="1073">
        <v>221</v>
      </c>
      <c r="W30" s="1073"/>
      <c r="X30" s="1073"/>
      <c r="Y30" s="1073"/>
      <c r="Z30" s="1073"/>
      <c r="AA30" s="1073">
        <v>5</v>
      </c>
      <c r="AB30" s="1073"/>
      <c r="AC30" s="1073"/>
      <c r="AD30" s="1073"/>
      <c r="AE30" s="1074"/>
      <c r="AF30" s="1048">
        <v>5</v>
      </c>
      <c r="AG30" s="1049"/>
      <c r="AH30" s="1049"/>
      <c r="AI30" s="1049"/>
      <c r="AJ30" s="1050"/>
      <c r="AK30" s="1009">
        <v>57</v>
      </c>
      <c r="AL30" s="1000"/>
      <c r="AM30" s="1000"/>
      <c r="AN30" s="1000"/>
      <c r="AO30" s="1000"/>
      <c r="AP30" s="1000">
        <v>0</v>
      </c>
      <c r="AQ30" s="1000"/>
      <c r="AR30" s="1000"/>
      <c r="AS30" s="1000"/>
      <c r="AT30" s="1000"/>
      <c r="AU30" s="1000">
        <v>0</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465</v>
      </c>
      <c r="R31" s="1073"/>
      <c r="S31" s="1073"/>
      <c r="T31" s="1073"/>
      <c r="U31" s="1073"/>
      <c r="V31" s="1073">
        <v>393</v>
      </c>
      <c r="W31" s="1073"/>
      <c r="X31" s="1073"/>
      <c r="Y31" s="1073"/>
      <c r="Z31" s="1073"/>
      <c r="AA31" s="1073">
        <v>72</v>
      </c>
      <c r="AB31" s="1073"/>
      <c r="AC31" s="1073"/>
      <c r="AD31" s="1073"/>
      <c r="AE31" s="1074"/>
      <c r="AF31" s="1048">
        <v>612</v>
      </c>
      <c r="AG31" s="1049"/>
      <c r="AH31" s="1049"/>
      <c r="AI31" s="1049"/>
      <c r="AJ31" s="1050"/>
      <c r="AK31" s="1009">
        <v>55</v>
      </c>
      <c r="AL31" s="1000"/>
      <c r="AM31" s="1000"/>
      <c r="AN31" s="1000"/>
      <c r="AO31" s="1000"/>
      <c r="AP31" s="1000">
        <v>720</v>
      </c>
      <c r="AQ31" s="1000"/>
      <c r="AR31" s="1000"/>
      <c r="AS31" s="1000"/>
      <c r="AT31" s="1000"/>
      <c r="AU31" s="1000">
        <v>90</v>
      </c>
      <c r="AV31" s="1000"/>
      <c r="AW31" s="1000"/>
      <c r="AX31" s="1000"/>
      <c r="AY31" s="1000"/>
      <c r="AZ31" s="1071" t="s">
        <v>539</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992</v>
      </c>
      <c r="R32" s="1073"/>
      <c r="S32" s="1073"/>
      <c r="T32" s="1073"/>
      <c r="U32" s="1073"/>
      <c r="V32" s="1073">
        <v>989</v>
      </c>
      <c r="W32" s="1073"/>
      <c r="X32" s="1073"/>
      <c r="Y32" s="1073"/>
      <c r="Z32" s="1073"/>
      <c r="AA32" s="1073">
        <v>3</v>
      </c>
      <c r="AB32" s="1073"/>
      <c r="AC32" s="1073"/>
      <c r="AD32" s="1073"/>
      <c r="AE32" s="1074"/>
      <c r="AF32" s="1048">
        <v>1</v>
      </c>
      <c r="AG32" s="1049"/>
      <c r="AH32" s="1049"/>
      <c r="AI32" s="1049"/>
      <c r="AJ32" s="1050"/>
      <c r="AK32" s="1009">
        <v>440</v>
      </c>
      <c r="AL32" s="1000"/>
      <c r="AM32" s="1000"/>
      <c r="AN32" s="1000"/>
      <c r="AO32" s="1000"/>
      <c r="AP32" s="1000">
        <v>7308</v>
      </c>
      <c r="AQ32" s="1000"/>
      <c r="AR32" s="1000"/>
      <c r="AS32" s="1000"/>
      <c r="AT32" s="1000"/>
      <c r="AU32" s="1000">
        <v>6964</v>
      </c>
      <c r="AV32" s="1000"/>
      <c r="AW32" s="1000"/>
      <c r="AX32" s="1000"/>
      <c r="AY32" s="1000"/>
      <c r="AZ32" s="1071" t="s">
        <v>539</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426</v>
      </c>
      <c r="R33" s="1073"/>
      <c r="S33" s="1073"/>
      <c r="T33" s="1073"/>
      <c r="U33" s="1073"/>
      <c r="V33" s="1073">
        <v>425</v>
      </c>
      <c r="W33" s="1073"/>
      <c r="X33" s="1073"/>
      <c r="Y33" s="1073"/>
      <c r="Z33" s="1073"/>
      <c r="AA33" s="1073">
        <v>1</v>
      </c>
      <c r="AB33" s="1073"/>
      <c r="AC33" s="1073"/>
      <c r="AD33" s="1073"/>
      <c r="AE33" s="1074"/>
      <c r="AF33" s="1048">
        <v>1</v>
      </c>
      <c r="AG33" s="1049"/>
      <c r="AH33" s="1049"/>
      <c r="AI33" s="1049"/>
      <c r="AJ33" s="1050"/>
      <c r="AK33" s="1009">
        <v>217</v>
      </c>
      <c r="AL33" s="1000"/>
      <c r="AM33" s="1000"/>
      <c r="AN33" s="1000"/>
      <c r="AO33" s="1000"/>
      <c r="AP33" s="1000">
        <v>2634</v>
      </c>
      <c r="AQ33" s="1000"/>
      <c r="AR33" s="1000"/>
      <c r="AS33" s="1000"/>
      <c r="AT33" s="1000"/>
      <c r="AU33" s="1000">
        <v>2634</v>
      </c>
      <c r="AV33" s="1000"/>
      <c r="AW33" s="1000"/>
      <c r="AX33" s="1000"/>
      <c r="AY33" s="1000"/>
      <c r="AZ33" s="1071" t="s">
        <v>539</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684</v>
      </c>
      <c r="AG63" s="988"/>
      <c r="AH63" s="988"/>
      <c r="AI63" s="988"/>
      <c r="AJ63" s="1059"/>
      <c r="AK63" s="1060"/>
      <c r="AL63" s="992"/>
      <c r="AM63" s="992"/>
      <c r="AN63" s="992"/>
      <c r="AO63" s="992"/>
      <c r="AP63" s="988">
        <v>10661</v>
      </c>
      <c r="AQ63" s="988"/>
      <c r="AR63" s="988"/>
      <c r="AS63" s="988"/>
      <c r="AT63" s="988"/>
      <c r="AU63" s="988">
        <v>9688</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494</v>
      </c>
      <c r="R68" s="1011"/>
      <c r="S68" s="1011"/>
      <c r="T68" s="1011"/>
      <c r="U68" s="1011"/>
      <c r="V68" s="1011">
        <v>466</v>
      </c>
      <c r="W68" s="1011"/>
      <c r="X68" s="1011"/>
      <c r="Y68" s="1011"/>
      <c r="Z68" s="1011"/>
      <c r="AA68" s="1011">
        <v>28</v>
      </c>
      <c r="AB68" s="1011"/>
      <c r="AC68" s="1011"/>
      <c r="AD68" s="1011"/>
      <c r="AE68" s="1011"/>
      <c r="AF68" s="1011">
        <v>28</v>
      </c>
      <c r="AG68" s="1011"/>
      <c r="AH68" s="1011"/>
      <c r="AI68" s="1011"/>
      <c r="AJ68" s="1011"/>
      <c r="AK68" s="1011" t="s">
        <v>552</v>
      </c>
      <c r="AL68" s="1011"/>
      <c r="AM68" s="1011"/>
      <c r="AN68" s="1011"/>
      <c r="AO68" s="1011"/>
      <c r="AP68" s="1011">
        <v>1163</v>
      </c>
      <c r="AQ68" s="1011"/>
      <c r="AR68" s="1011"/>
      <c r="AS68" s="1011"/>
      <c r="AT68" s="1011"/>
      <c r="AU68" s="1011">
        <v>713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446</v>
      </c>
      <c r="R69" s="1000"/>
      <c r="S69" s="1000"/>
      <c r="T69" s="1000"/>
      <c r="U69" s="1000"/>
      <c r="V69" s="1000">
        <v>446</v>
      </c>
      <c r="W69" s="1000"/>
      <c r="X69" s="1000"/>
      <c r="Y69" s="1000"/>
      <c r="Z69" s="1000"/>
      <c r="AA69" s="1000">
        <v>0</v>
      </c>
      <c r="AB69" s="1000"/>
      <c r="AC69" s="1000"/>
      <c r="AD69" s="1000"/>
      <c r="AE69" s="1000"/>
      <c r="AF69" s="1000">
        <v>191</v>
      </c>
      <c r="AG69" s="1000"/>
      <c r="AH69" s="1000"/>
      <c r="AI69" s="1000"/>
      <c r="AJ69" s="1000"/>
      <c r="AK69" s="1000">
        <v>176</v>
      </c>
      <c r="AL69" s="1000"/>
      <c r="AM69" s="1000"/>
      <c r="AN69" s="1000"/>
      <c r="AO69" s="1000"/>
      <c r="AP69" s="1000">
        <v>3198</v>
      </c>
      <c r="AQ69" s="1000"/>
      <c r="AR69" s="1000"/>
      <c r="AS69" s="1000"/>
      <c r="AT69" s="1000"/>
      <c r="AU69" s="1000">
        <v>544</v>
      </c>
      <c r="AV69" s="1000"/>
      <c r="AW69" s="1000"/>
      <c r="AX69" s="1000"/>
      <c r="AY69" s="1000"/>
      <c r="AZ69" s="1001" t="s">
        <v>553</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340</v>
      </c>
      <c r="R70" s="1000"/>
      <c r="S70" s="1000"/>
      <c r="T70" s="1000"/>
      <c r="U70" s="1000"/>
      <c r="V70" s="1000">
        <v>340</v>
      </c>
      <c r="W70" s="1000"/>
      <c r="X70" s="1000"/>
      <c r="Y70" s="1000"/>
      <c r="Z70" s="1000"/>
      <c r="AA70" s="1000">
        <v>0</v>
      </c>
      <c r="AB70" s="1000"/>
      <c r="AC70" s="1000"/>
      <c r="AD70" s="1000"/>
      <c r="AE70" s="1000"/>
      <c r="AF70" s="1000">
        <v>203</v>
      </c>
      <c r="AG70" s="1000"/>
      <c r="AH70" s="1000"/>
      <c r="AI70" s="1000"/>
      <c r="AJ70" s="1000"/>
      <c r="AK70" s="1000">
        <v>89</v>
      </c>
      <c r="AL70" s="1000"/>
      <c r="AM70" s="1000"/>
      <c r="AN70" s="1000"/>
      <c r="AO70" s="1000"/>
      <c r="AP70" s="1000">
        <v>620</v>
      </c>
      <c r="AQ70" s="1000"/>
      <c r="AR70" s="1000"/>
      <c r="AS70" s="1000"/>
      <c r="AT70" s="1000"/>
      <c r="AU70" s="1000">
        <v>164</v>
      </c>
      <c r="AV70" s="1000"/>
      <c r="AW70" s="1000"/>
      <c r="AX70" s="1000"/>
      <c r="AY70" s="1000"/>
      <c r="AZ70" s="1001" t="s">
        <v>553</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1233</v>
      </c>
      <c r="R71" s="1000"/>
      <c r="S71" s="1000"/>
      <c r="T71" s="1000"/>
      <c r="U71" s="1000"/>
      <c r="V71" s="1000">
        <v>1211</v>
      </c>
      <c r="W71" s="1000"/>
      <c r="X71" s="1000"/>
      <c r="Y71" s="1000"/>
      <c r="Z71" s="1000"/>
      <c r="AA71" s="1000">
        <v>22</v>
      </c>
      <c r="AB71" s="1000"/>
      <c r="AC71" s="1000"/>
      <c r="AD71" s="1000"/>
      <c r="AE71" s="1000"/>
      <c r="AF71" s="1000">
        <v>22</v>
      </c>
      <c r="AG71" s="1000"/>
      <c r="AH71" s="1000"/>
      <c r="AI71" s="1000"/>
      <c r="AJ71" s="1000"/>
      <c r="AK71" s="1000" t="s">
        <v>552</v>
      </c>
      <c r="AL71" s="1000"/>
      <c r="AM71" s="1000"/>
      <c r="AN71" s="1000"/>
      <c r="AO71" s="1000"/>
      <c r="AP71" s="1000">
        <v>4855</v>
      </c>
      <c r="AQ71" s="1000"/>
      <c r="AR71" s="1000"/>
      <c r="AS71" s="1000"/>
      <c r="AT71" s="1000"/>
      <c r="AU71" s="1000">
        <v>762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t="s">
        <v>551</v>
      </c>
      <c r="R72" s="1000"/>
      <c r="S72" s="1000"/>
      <c r="T72" s="1000"/>
      <c r="U72" s="1000"/>
      <c r="V72" s="1000" t="s">
        <v>551</v>
      </c>
      <c r="W72" s="1000"/>
      <c r="X72" s="1000"/>
      <c r="Y72" s="1000"/>
      <c r="Z72" s="1000"/>
      <c r="AA72" s="1000" t="s">
        <v>551</v>
      </c>
      <c r="AB72" s="1000"/>
      <c r="AC72" s="1000"/>
      <c r="AD72" s="1000"/>
      <c r="AE72" s="1000"/>
      <c r="AF72" s="1000">
        <v>1</v>
      </c>
      <c r="AG72" s="1000"/>
      <c r="AH72" s="1000"/>
      <c r="AI72" s="1000"/>
      <c r="AJ72" s="1000"/>
      <c r="AK72" s="1000">
        <v>126</v>
      </c>
      <c r="AL72" s="1000"/>
      <c r="AM72" s="1000"/>
      <c r="AN72" s="1000"/>
      <c r="AO72" s="1000"/>
      <c r="AP72" s="1000">
        <v>492</v>
      </c>
      <c r="AQ72" s="1000"/>
      <c r="AR72" s="1000"/>
      <c r="AS72" s="1000"/>
      <c r="AT72" s="1000"/>
      <c r="AU72" s="1000">
        <v>87</v>
      </c>
      <c r="AV72" s="1000"/>
      <c r="AW72" s="1000"/>
      <c r="AX72" s="1000"/>
      <c r="AY72" s="1000"/>
      <c r="AZ72" s="1001" t="s">
        <v>553</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15052</v>
      </c>
      <c r="R73" s="1000"/>
      <c r="S73" s="1000"/>
      <c r="T73" s="1000"/>
      <c r="U73" s="1000"/>
      <c r="V73" s="1000">
        <v>12500</v>
      </c>
      <c r="W73" s="1000"/>
      <c r="X73" s="1000"/>
      <c r="Y73" s="1000"/>
      <c r="Z73" s="1000"/>
      <c r="AA73" s="1000">
        <v>2552</v>
      </c>
      <c r="AB73" s="1000"/>
      <c r="AC73" s="1000"/>
      <c r="AD73" s="1000"/>
      <c r="AE73" s="1000"/>
      <c r="AF73" s="1000">
        <v>2552</v>
      </c>
      <c r="AG73" s="1000"/>
      <c r="AH73" s="1000"/>
      <c r="AI73" s="1000"/>
      <c r="AJ73" s="1000"/>
      <c r="AK73" s="1000" t="s">
        <v>551</v>
      </c>
      <c r="AL73" s="1000"/>
      <c r="AM73" s="1000"/>
      <c r="AN73" s="1000"/>
      <c r="AO73" s="1000"/>
      <c r="AP73" s="1000" t="s">
        <v>551</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6">
        <v>130</v>
      </c>
      <c r="R74" s="1000"/>
      <c r="S74" s="1000"/>
      <c r="T74" s="1000"/>
      <c r="U74" s="1000"/>
      <c r="V74" s="1000">
        <v>123</v>
      </c>
      <c r="W74" s="1000"/>
      <c r="X74" s="1000"/>
      <c r="Y74" s="1000"/>
      <c r="Z74" s="1000"/>
      <c r="AA74" s="1000">
        <v>7</v>
      </c>
      <c r="AB74" s="1000"/>
      <c r="AC74" s="1000"/>
      <c r="AD74" s="1000"/>
      <c r="AE74" s="1000"/>
      <c r="AF74" s="1000">
        <v>7</v>
      </c>
      <c r="AG74" s="1000"/>
      <c r="AH74" s="1000"/>
      <c r="AI74" s="1000"/>
      <c r="AJ74" s="1000"/>
      <c r="AK74" s="1000" t="s">
        <v>551</v>
      </c>
      <c r="AL74" s="1000"/>
      <c r="AM74" s="1000"/>
      <c r="AN74" s="1000"/>
      <c r="AO74" s="1000"/>
      <c r="AP74" s="1000" t="s">
        <v>551</v>
      </c>
      <c r="AQ74" s="1000"/>
      <c r="AR74" s="1000"/>
      <c r="AS74" s="1000"/>
      <c r="AT74" s="1000"/>
      <c r="AU74" s="1000" t="s">
        <v>551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11</v>
      </c>
      <c r="R75" s="1008"/>
      <c r="S75" s="1008"/>
      <c r="T75" s="1008"/>
      <c r="U75" s="1009"/>
      <c r="V75" s="1010">
        <v>11</v>
      </c>
      <c r="W75" s="1008"/>
      <c r="X75" s="1008"/>
      <c r="Y75" s="1008"/>
      <c r="Z75" s="1009"/>
      <c r="AA75" s="1010">
        <v>1</v>
      </c>
      <c r="AB75" s="1008"/>
      <c r="AC75" s="1008"/>
      <c r="AD75" s="1008"/>
      <c r="AE75" s="1009"/>
      <c r="AF75" s="1010">
        <v>1</v>
      </c>
      <c r="AG75" s="1008"/>
      <c r="AH75" s="1008"/>
      <c r="AI75" s="1008"/>
      <c r="AJ75" s="1009"/>
      <c r="AK75" s="1010">
        <v>1</v>
      </c>
      <c r="AL75" s="1008"/>
      <c r="AM75" s="1008"/>
      <c r="AN75" s="1008"/>
      <c r="AO75" s="1009"/>
      <c r="AP75" s="1010" t="s">
        <v>551</v>
      </c>
      <c r="AQ75" s="1008"/>
      <c r="AR75" s="1008"/>
      <c r="AS75" s="1008"/>
      <c r="AT75" s="1009"/>
      <c r="AU75" s="1010" t="s">
        <v>551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548</v>
      </c>
      <c r="C76" s="1004"/>
      <c r="D76" s="1004"/>
      <c r="E76" s="1004"/>
      <c r="F76" s="1004"/>
      <c r="G76" s="1004"/>
      <c r="H76" s="1004"/>
      <c r="I76" s="1004"/>
      <c r="J76" s="1004"/>
      <c r="K76" s="1004"/>
      <c r="L76" s="1004"/>
      <c r="M76" s="1004"/>
      <c r="N76" s="1004"/>
      <c r="O76" s="1004"/>
      <c r="P76" s="1005"/>
      <c r="Q76" s="1007">
        <v>495</v>
      </c>
      <c r="R76" s="1008"/>
      <c r="S76" s="1008"/>
      <c r="T76" s="1008"/>
      <c r="U76" s="1009"/>
      <c r="V76" s="1010">
        <v>348</v>
      </c>
      <c r="W76" s="1008"/>
      <c r="X76" s="1008"/>
      <c r="Y76" s="1008"/>
      <c r="Z76" s="1009"/>
      <c r="AA76" s="1010">
        <v>148</v>
      </c>
      <c r="AB76" s="1008"/>
      <c r="AC76" s="1008"/>
      <c r="AD76" s="1008"/>
      <c r="AE76" s="1009"/>
      <c r="AF76" s="1010">
        <v>148</v>
      </c>
      <c r="AG76" s="1008"/>
      <c r="AH76" s="1008"/>
      <c r="AI76" s="1008"/>
      <c r="AJ76" s="1009"/>
      <c r="AK76" s="1010">
        <v>176</v>
      </c>
      <c r="AL76" s="1008"/>
      <c r="AM76" s="1008"/>
      <c r="AN76" s="1008"/>
      <c r="AO76" s="1009"/>
      <c r="AP76" s="1010" t="s">
        <v>551</v>
      </c>
      <c r="AQ76" s="1008"/>
      <c r="AR76" s="1008"/>
      <c r="AS76" s="1008"/>
      <c r="AT76" s="1009"/>
      <c r="AU76" s="1010" t="s">
        <v>551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549</v>
      </c>
      <c r="C77" s="1004"/>
      <c r="D77" s="1004"/>
      <c r="E77" s="1004"/>
      <c r="F77" s="1004"/>
      <c r="G77" s="1004"/>
      <c r="H77" s="1004"/>
      <c r="I77" s="1004"/>
      <c r="J77" s="1004"/>
      <c r="K77" s="1004"/>
      <c r="L77" s="1004"/>
      <c r="M77" s="1004"/>
      <c r="N77" s="1004"/>
      <c r="O77" s="1004"/>
      <c r="P77" s="1005"/>
      <c r="Q77" s="1007">
        <v>707526</v>
      </c>
      <c r="R77" s="1008"/>
      <c r="S77" s="1008"/>
      <c r="T77" s="1008"/>
      <c r="U77" s="1009"/>
      <c r="V77" s="1010">
        <v>687045</v>
      </c>
      <c r="W77" s="1008"/>
      <c r="X77" s="1008"/>
      <c r="Y77" s="1008"/>
      <c r="Z77" s="1009"/>
      <c r="AA77" s="1010">
        <v>20481</v>
      </c>
      <c r="AB77" s="1008"/>
      <c r="AC77" s="1008"/>
      <c r="AD77" s="1008"/>
      <c r="AE77" s="1009"/>
      <c r="AF77" s="1010">
        <v>20481</v>
      </c>
      <c r="AG77" s="1008"/>
      <c r="AH77" s="1008"/>
      <c r="AI77" s="1008"/>
      <c r="AJ77" s="1009"/>
      <c r="AK77" s="1010">
        <v>3255</v>
      </c>
      <c r="AL77" s="1008"/>
      <c r="AM77" s="1008"/>
      <c r="AN77" s="1008"/>
      <c r="AO77" s="1009"/>
      <c r="AP77" s="1010" t="s">
        <v>551</v>
      </c>
      <c r="AQ77" s="1008"/>
      <c r="AR77" s="1008"/>
      <c r="AS77" s="1008"/>
      <c r="AT77" s="1009"/>
      <c r="AU77" s="1010" t="s">
        <v>551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550</v>
      </c>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v>60</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t="s">
        <v>553</v>
      </c>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23694</v>
      </c>
      <c r="AG88" s="988"/>
      <c r="AH88" s="988"/>
      <c r="AI88" s="988"/>
      <c r="AJ88" s="988"/>
      <c r="AK88" s="992"/>
      <c r="AL88" s="992"/>
      <c r="AM88" s="992"/>
      <c r="AN88" s="992"/>
      <c r="AO88" s="992"/>
      <c r="AP88" s="988">
        <v>10328</v>
      </c>
      <c r="AQ88" s="988"/>
      <c r="AR88" s="988"/>
      <c r="AS88" s="988"/>
      <c r="AT88" s="988"/>
      <c r="AU88" s="988">
        <v>2770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1103593</v>
      </c>
      <c r="AB110" s="916"/>
      <c r="AC110" s="916"/>
      <c r="AD110" s="916"/>
      <c r="AE110" s="917"/>
      <c r="AF110" s="918">
        <v>984969</v>
      </c>
      <c r="AG110" s="916"/>
      <c r="AH110" s="916"/>
      <c r="AI110" s="916"/>
      <c r="AJ110" s="917"/>
      <c r="AK110" s="918">
        <v>1001975</v>
      </c>
      <c r="AL110" s="916"/>
      <c r="AM110" s="916"/>
      <c r="AN110" s="916"/>
      <c r="AO110" s="917"/>
      <c r="AP110" s="919">
        <v>25.3</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10027642</v>
      </c>
      <c r="BR110" s="863"/>
      <c r="BS110" s="863"/>
      <c r="BT110" s="863"/>
      <c r="BU110" s="863"/>
      <c r="BV110" s="863">
        <v>9819065</v>
      </c>
      <c r="BW110" s="863"/>
      <c r="BX110" s="863"/>
      <c r="BY110" s="863"/>
      <c r="BZ110" s="863"/>
      <c r="CA110" s="863">
        <v>9818032</v>
      </c>
      <c r="CB110" s="863"/>
      <c r="CC110" s="863"/>
      <c r="CD110" s="863"/>
      <c r="CE110" s="863"/>
      <c r="CF110" s="887">
        <v>247.9</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9946255</v>
      </c>
      <c r="BR112" s="835"/>
      <c r="BS112" s="835"/>
      <c r="BT112" s="835"/>
      <c r="BU112" s="835"/>
      <c r="BV112" s="835">
        <v>10270669</v>
      </c>
      <c r="BW112" s="835"/>
      <c r="BX112" s="835"/>
      <c r="BY112" s="835"/>
      <c r="BZ112" s="835"/>
      <c r="CA112" s="835">
        <v>9688144</v>
      </c>
      <c r="CB112" s="835"/>
      <c r="CC112" s="835"/>
      <c r="CD112" s="835"/>
      <c r="CE112" s="835"/>
      <c r="CF112" s="896">
        <v>244.6</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602399</v>
      </c>
      <c r="AB113" s="944"/>
      <c r="AC113" s="944"/>
      <c r="AD113" s="944"/>
      <c r="AE113" s="945"/>
      <c r="AF113" s="946">
        <v>607528</v>
      </c>
      <c r="AG113" s="944"/>
      <c r="AH113" s="944"/>
      <c r="AI113" s="944"/>
      <c r="AJ113" s="945"/>
      <c r="AK113" s="946">
        <v>595989</v>
      </c>
      <c r="AL113" s="944"/>
      <c r="AM113" s="944"/>
      <c r="AN113" s="944"/>
      <c r="AO113" s="945"/>
      <c r="AP113" s="947">
        <v>15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2916152</v>
      </c>
      <c r="BR113" s="835"/>
      <c r="BS113" s="835"/>
      <c r="BT113" s="835"/>
      <c r="BU113" s="835"/>
      <c r="BV113" s="835">
        <v>2593655</v>
      </c>
      <c r="BW113" s="835"/>
      <c r="BX113" s="835"/>
      <c r="BY113" s="835"/>
      <c r="BZ113" s="835"/>
      <c r="CA113" s="835">
        <v>2286345</v>
      </c>
      <c r="CB113" s="835"/>
      <c r="CC113" s="835"/>
      <c r="CD113" s="835"/>
      <c r="CE113" s="835"/>
      <c r="CF113" s="896">
        <v>57.7</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201302</v>
      </c>
      <c r="AB114" s="798"/>
      <c r="AC114" s="798"/>
      <c r="AD114" s="798"/>
      <c r="AE114" s="799"/>
      <c r="AF114" s="800">
        <v>222946</v>
      </c>
      <c r="AG114" s="798"/>
      <c r="AH114" s="798"/>
      <c r="AI114" s="798"/>
      <c r="AJ114" s="799"/>
      <c r="AK114" s="800">
        <v>260965</v>
      </c>
      <c r="AL114" s="798"/>
      <c r="AM114" s="798"/>
      <c r="AN114" s="798"/>
      <c r="AO114" s="799"/>
      <c r="AP114" s="845">
        <v>6.6</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1239236</v>
      </c>
      <c r="BR114" s="835"/>
      <c r="BS114" s="835"/>
      <c r="BT114" s="835"/>
      <c r="BU114" s="835"/>
      <c r="BV114" s="835">
        <v>1116164</v>
      </c>
      <c r="BW114" s="835"/>
      <c r="BX114" s="835"/>
      <c r="BY114" s="835"/>
      <c r="BZ114" s="835"/>
      <c r="CA114" s="835">
        <v>1115965</v>
      </c>
      <c r="CB114" s="835"/>
      <c r="CC114" s="835"/>
      <c r="CD114" s="835"/>
      <c r="CE114" s="835"/>
      <c r="CF114" s="896">
        <v>28.2</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258</v>
      </c>
      <c r="AB116" s="798"/>
      <c r="AC116" s="798"/>
      <c r="AD116" s="798"/>
      <c r="AE116" s="799"/>
      <c r="AF116" s="800">
        <v>62</v>
      </c>
      <c r="AG116" s="798"/>
      <c r="AH116" s="798"/>
      <c r="AI116" s="798"/>
      <c r="AJ116" s="799"/>
      <c r="AK116" s="800">
        <v>136</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1907552</v>
      </c>
      <c r="AB117" s="930"/>
      <c r="AC117" s="930"/>
      <c r="AD117" s="930"/>
      <c r="AE117" s="931"/>
      <c r="AF117" s="932">
        <v>1815505</v>
      </c>
      <c r="AG117" s="930"/>
      <c r="AH117" s="930"/>
      <c r="AI117" s="930"/>
      <c r="AJ117" s="931"/>
      <c r="AK117" s="932">
        <v>1859065</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24129285</v>
      </c>
      <c r="BR119" s="866"/>
      <c r="BS119" s="866"/>
      <c r="BT119" s="866"/>
      <c r="BU119" s="866"/>
      <c r="BV119" s="866">
        <v>23799553</v>
      </c>
      <c r="BW119" s="866"/>
      <c r="BX119" s="866"/>
      <c r="BY119" s="866"/>
      <c r="BZ119" s="866"/>
      <c r="CA119" s="866">
        <v>22908486</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692826</v>
      </c>
      <c r="BR120" s="863"/>
      <c r="BS120" s="863"/>
      <c r="BT120" s="863"/>
      <c r="BU120" s="863"/>
      <c r="BV120" s="863">
        <v>806983</v>
      </c>
      <c r="BW120" s="863"/>
      <c r="BX120" s="863"/>
      <c r="BY120" s="863"/>
      <c r="BZ120" s="863"/>
      <c r="CA120" s="863">
        <v>1026855</v>
      </c>
      <c r="CB120" s="863"/>
      <c r="CC120" s="863"/>
      <c r="CD120" s="863"/>
      <c r="CE120" s="863"/>
      <c r="CF120" s="887">
        <v>25.9</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7192131</v>
      </c>
      <c r="DH120" s="863"/>
      <c r="DI120" s="863"/>
      <c r="DJ120" s="863"/>
      <c r="DK120" s="863"/>
      <c r="DL120" s="863">
        <v>7179894</v>
      </c>
      <c r="DM120" s="863"/>
      <c r="DN120" s="863"/>
      <c r="DO120" s="863"/>
      <c r="DP120" s="863"/>
      <c r="DQ120" s="863">
        <v>6964316</v>
      </c>
      <c r="DR120" s="863"/>
      <c r="DS120" s="863"/>
      <c r="DT120" s="863"/>
      <c r="DU120" s="863"/>
      <c r="DV120" s="864">
        <v>175.8</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2031769</v>
      </c>
      <c r="BR121" s="835"/>
      <c r="BS121" s="835"/>
      <c r="BT121" s="835"/>
      <c r="BU121" s="835"/>
      <c r="BV121" s="835">
        <v>1872257</v>
      </c>
      <c r="BW121" s="835"/>
      <c r="BX121" s="835"/>
      <c r="BY121" s="835"/>
      <c r="BZ121" s="835"/>
      <c r="CA121" s="835">
        <v>1760316</v>
      </c>
      <c r="CB121" s="835"/>
      <c r="CC121" s="835"/>
      <c r="CD121" s="835"/>
      <c r="CE121" s="835"/>
      <c r="CF121" s="896">
        <v>44.4</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2380760</v>
      </c>
      <c r="DH121" s="835"/>
      <c r="DI121" s="835"/>
      <c r="DJ121" s="835"/>
      <c r="DK121" s="835"/>
      <c r="DL121" s="835">
        <v>2725242</v>
      </c>
      <c r="DM121" s="835"/>
      <c r="DN121" s="835"/>
      <c r="DO121" s="835"/>
      <c r="DP121" s="835"/>
      <c r="DQ121" s="835">
        <v>2633860</v>
      </c>
      <c r="DR121" s="835"/>
      <c r="DS121" s="835"/>
      <c r="DT121" s="835"/>
      <c r="DU121" s="835"/>
      <c r="DV121" s="812">
        <v>66.5</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12003358</v>
      </c>
      <c r="BR122" s="866"/>
      <c r="BS122" s="866"/>
      <c r="BT122" s="866"/>
      <c r="BU122" s="866"/>
      <c r="BV122" s="866">
        <v>11723013</v>
      </c>
      <c r="BW122" s="866"/>
      <c r="BX122" s="866"/>
      <c r="BY122" s="866"/>
      <c r="BZ122" s="866"/>
      <c r="CA122" s="866">
        <v>11484847</v>
      </c>
      <c r="CB122" s="866"/>
      <c r="CC122" s="866"/>
      <c r="CD122" s="866"/>
      <c r="CE122" s="866"/>
      <c r="CF122" s="867">
        <v>290</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95265</v>
      </c>
      <c r="DH122" s="835"/>
      <c r="DI122" s="835"/>
      <c r="DJ122" s="835"/>
      <c r="DK122" s="835"/>
      <c r="DL122" s="835">
        <v>93191</v>
      </c>
      <c r="DM122" s="835"/>
      <c r="DN122" s="835"/>
      <c r="DO122" s="835"/>
      <c r="DP122" s="835"/>
      <c r="DQ122" s="835">
        <v>89968</v>
      </c>
      <c r="DR122" s="835"/>
      <c r="DS122" s="835"/>
      <c r="DT122" s="835"/>
      <c r="DU122" s="835"/>
      <c r="DV122" s="812">
        <v>2.2999999999999998</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14727953</v>
      </c>
      <c r="BR123" s="854"/>
      <c r="BS123" s="854"/>
      <c r="BT123" s="854"/>
      <c r="BU123" s="854"/>
      <c r="BV123" s="854">
        <v>14402253</v>
      </c>
      <c r="BW123" s="854"/>
      <c r="BX123" s="854"/>
      <c r="BY123" s="854"/>
      <c r="BZ123" s="854"/>
      <c r="CA123" s="854">
        <v>14272018</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238.6</v>
      </c>
      <c r="BR124" s="852"/>
      <c r="BS124" s="852"/>
      <c r="BT124" s="852"/>
      <c r="BU124" s="852"/>
      <c r="BV124" s="852">
        <v>228.5</v>
      </c>
      <c r="BW124" s="852"/>
      <c r="BX124" s="852"/>
      <c r="BY124" s="852"/>
      <c r="BZ124" s="852"/>
      <c r="CA124" s="852">
        <v>218</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278099</v>
      </c>
      <c r="DH124" s="781"/>
      <c r="DI124" s="781"/>
      <c r="DJ124" s="781"/>
      <c r="DK124" s="782"/>
      <c r="DL124" s="783">
        <v>272342</v>
      </c>
      <c r="DM124" s="781"/>
      <c r="DN124" s="781"/>
      <c r="DO124" s="781"/>
      <c r="DP124" s="782"/>
      <c r="DQ124" s="783" t="s">
        <v>446</v>
      </c>
      <c r="DR124" s="781"/>
      <c r="DS124" s="781"/>
      <c r="DT124" s="781"/>
      <c r="DU124" s="782"/>
      <c r="DV124" s="869" t="s">
        <v>446</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446</v>
      </c>
      <c r="AB125" s="798"/>
      <c r="AC125" s="798"/>
      <c r="AD125" s="798"/>
      <c r="AE125" s="799"/>
      <c r="AF125" s="800" t="s">
        <v>446</v>
      </c>
      <c r="AG125" s="798"/>
      <c r="AH125" s="798"/>
      <c r="AI125" s="798"/>
      <c r="AJ125" s="799"/>
      <c r="AK125" s="800" t="s">
        <v>446</v>
      </c>
      <c r="AL125" s="798"/>
      <c r="AM125" s="798"/>
      <c r="AN125" s="798"/>
      <c r="AO125" s="799"/>
      <c r="AP125" s="845" t="s">
        <v>446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446</v>
      </c>
      <c r="DH125" s="863"/>
      <c r="DI125" s="863"/>
      <c r="DJ125" s="863"/>
      <c r="DK125" s="863"/>
      <c r="DL125" s="863" t="s">
        <v>446</v>
      </c>
      <c r="DM125" s="863"/>
      <c r="DN125" s="863"/>
      <c r="DO125" s="863"/>
      <c r="DP125" s="863"/>
      <c r="DQ125" s="863" t="s">
        <v>446</v>
      </c>
      <c r="DR125" s="863"/>
      <c r="DS125" s="863"/>
      <c r="DT125" s="863"/>
      <c r="DU125" s="863"/>
      <c r="DV125" s="864" t="s">
        <v>446</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446</v>
      </c>
      <c r="AB126" s="798"/>
      <c r="AC126" s="798"/>
      <c r="AD126" s="798"/>
      <c r="AE126" s="799"/>
      <c r="AF126" s="800" t="s">
        <v>446</v>
      </c>
      <c r="AG126" s="798"/>
      <c r="AH126" s="798"/>
      <c r="AI126" s="798"/>
      <c r="AJ126" s="799"/>
      <c r="AK126" s="800" t="s">
        <v>446</v>
      </c>
      <c r="AL126" s="798"/>
      <c r="AM126" s="798"/>
      <c r="AN126" s="798"/>
      <c r="AO126" s="799"/>
      <c r="AP126" s="845" t="s">
        <v>446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446</v>
      </c>
      <c r="DH126" s="835"/>
      <c r="DI126" s="835"/>
      <c r="DJ126" s="835"/>
      <c r="DK126" s="835"/>
      <c r="DL126" s="835" t="s">
        <v>446</v>
      </c>
      <c r="DM126" s="835"/>
      <c r="DN126" s="835"/>
      <c r="DO126" s="835"/>
      <c r="DP126" s="835"/>
      <c r="DQ126" s="835" t="s">
        <v>446</v>
      </c>
      <c r="DR126" s="835"/>
      <c r="DS126" s="835"/>
      <c r="DT126" s="835"/>
      <c r="DU126" s="835"/>
      <c r="DV126" s="812" t="s">
        <v>446</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446</v>
      </c>
      <c r="AB127" s="798"/>
      <c r="AC127" s="798"/>
      <c r="AD127" s="798"/>
      <c r="AE127" s="799"/>
      <c r="AF127" s="800" t="s">
        <v>446</v>
      </c>
      <c r="AG127" s="798"/>
      <c r="AH127" s="798"/>
      <c r="AI127" s="798"/>
      <c r="AJ127" s="799"/>
      <c r="AK127" s="800" t="s">
        <v>446</v>
      </c>
      <c r="AL127" s="798"/>
      <c r="AM127" s="798"/>
      <c r="AN127" s="798"/>
      <c r="AO127" s="799"/>
      <c r="AP127" s="845" t="s">
        <v>446</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446</v>
      </c>
      <c r="DH127" s="835"/>
      <c r="DI127" s="835"/>
      <c r="DJ127" s="835"/>
      <c r="DK127" s="835"/>
      <c r="DL127" s="835" t="s">
        <v>446</v>
      </c>
      <c r="DM127" s="835"/>
      <c r="DN127" s="835"/>
      <c r="DO127" s="835"/>
      <c r="DP127" s="835"/>
      <c r="DQ127" s="835" t="s">
        <v>446</v>
      </c>
      <c r="DR127" s="835"/>
      <c r="DS127" s="835"/>
      <c r="DT127" s="835"/>
      <c r="DU127" s="835"/>
      <c r="DV127" s="812" t="s">
        <v>446</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146441</v>
      </c>
      <c r="AB128" s="819"/>
      <c r="AC128" s="819"/>
      <c r="AD128" s="819"/>
      <c r="AE128" s="820"/>
      <c r="AF128" s="821">
        <v>143661</v>
      </c>
      <c r="AG128" s="819"/>
      <c r="AH128" s="819"/>
      <c r="AI128" s="819"/>
      <c r="AJ128" s="820"/>
      <c r="AK128" s="821">
        <v>139821</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4935760</v>
      </c>
      <c r="AB129" s="798"/>
      <c r="AC129" s="798"/>
      <c r="AD129" s="798"/>
      <c r="AE129" s="799"/>
      <c r="AF129" s="800">
        <v>5057413</v>
      </c>
      <c r="AG129" s="798"/>
      <c r="AH129" s="798"/>
      <c r="AI129" s="798"/>
      <c r="AJ129" s="799"/>
      <c r="AK129" s="800">
        <v>4921304</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446</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997021</v>
      </c>
      <c r="AB130" s="798"/>
      <c r="AC130" s="798"/>
      <c r="AD130" s="798"/>
      <c r="AE130" s="799"/>
      <c r="AF130" s="800">
        <v>945504</v>
      </c>
      <c r="AG130" s="798"/>
      <c r="AH130" s="798"/>
      <c r="AI130" s="798"/>
      <c r="AJ130" s="799"/>
      <c r="AK130" s="800">
        <v>960639</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18.7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3938739</v>
      </c>
      <c r="AB131" s="781"/>
      <c r="AC131" s="781"/>
      <c r="AD131" s="781"/>
      <c r="AE131" s="782"/>
      <c r="AF131" s="783">
        <v>4111909</v>
      </c>
      <c r="AG131" s="781"/>
      <c r="AH131" s="781"/>
      <c r="AI131" s="781"/>
      <c r="AJ131" s="782"/>
      <c r="AK131" s="783">
        <v>3960665</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218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19.39935599</v>
      </c>
      <c r="AB132" s="761"/>
      <c r="AC132" s="761"/>
      <c r="AD132" s="761"/>
      <c r="AE132" s="762"/>
      <c r="AF132" s="763">
        <v>17.664301420000001</v>
      </c>
      <c r="AG132" s="761"/>
      <c r="AH132" s="761"/>
      <c r="AI132" s="761"/>
      <c r="AJ132" s="762"/>
      <c r="AK132" s="763">
        <v>19.153475490000002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18.100000000000001</v>
      </c>
      <c r="AB133" s="740"/>
      <c r="AC133" s="740"/>
      <c r="AD133" s="740"/>
      <c r="AE133" s="741"/>
      <c r="AF133" s="739">
        <v>18.5</v>
      </c>
      <c r="AG133" s="740"/>
      <c r="AH133" s="740"/>
      <c r="AI133" s="740"/>
      <c r="AJ133" s="741"/>
      <c r="AK133" s="739">
        <v>18.7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1" zoomScale="70" zoomScaleNormal="85" zoomScaleSheetLayoutView="70" workbookViewId="0">
      <selection activeCell="M52" sqref="M5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1145557</v>
      </c>
      <c r="L9" s="266">
        <v>73499</v>
      </c>
      <c r="M9" s="267">
        <v>79561</v>
      </c>
      <c r="N9" s="268">
        <v>-7.6</v>
      </c>
    </row>
    <row r="10" spans="1:16" x14ac:dyDescent="0.15">
      <c r="A10" s="250"/>
      <c r="B10" s="246"/>
      <c r="C10" s="246"/>
      <c r="D10" s="246"/>
      <c r="E10" s="246"/>
      <c r="F10" s="246"/>
      <c r="G10" s="1166" t="s">
        <v>478</v>
      </c>
      <c r="H10" s="1167"/>
      <c r="I10" s="1167"/>
      <c r="J10" s="1168"/>
      <c r="K10" s="269">
        <v>160578</v>
      </c>
      <c r="L10" s="270">
        <v>10303</v>
      </c>
      <c r="M10" s="271">
        <v>7948</v>
      </c>
      <c r="N10" s="272">
        <v>29.6</v>
      </c>
    </row>
    <row r="11" spans="1:16" ht="13.5" customHeight="1" x14ac:dyDescent="0.15">
      <c r="A11" s="250"/>
      <c r="B11" s="246"/>
      <c r="C11" s="246"/>
      <c r="D11" s="246"/>
      <c r="E11" s="246"/>
      <c r="F11" s="246"/>
      <c r="G11" s="1166" t="s">
        <v>479</v>
      </c>
      <c r="H11" s="1167"/>
      <c r="I11" s="1167"/>
      <c r="J11" s="1168"/>
      <c r="K11" s="269">
        <v>16115</v>
      </c>
      <c r="L11" s="270">
        <v>1034</v>
      </c>
      <c r="M11" s="271">
        <v>11971</v>
      </c>
      <c r="N11" s="272">
        <v>-91.4</v>
      </c>
    </row>
    <row r="12" spans="1:16" ht="13.5" customHeight="1" x14ac:dyDescent="0.15">
      <c r="A12" s="250"/>
      <c r="B12" s="246"/>
      <c r="C12" s="246"/>
      <c r="D12" s="246"/>
      <c r="E12" s="246"/>
      <c r="F12" s="246"/>
      <c r="G12" s="1166" t="s">
        <v>480</v>
      </c>
      <c r="H12" s="1167"/>
      <c r="I12" s="1167"/>
      <c r="J12" s="1168"/>
      <c r="K12" s="269" t="s">
        <v>481</v>
      </c>
      <c r="L12" s="270" t="s">
        <v>481</v>
      </c>
      <c r="M12" s="271">
        <v>484</v>
      </c>
      <c r="N12" s="272" t="s">
        <v>481</v>
      </c>
    </row>
    <row r="13" spans="1:16" ht="13.5" customHeight="1" x14ac:dyDescent="0.15">
      <c r="A13" s="250"/>
      <c r="B13" s="246"/>
      <c r="C13" s="246"/>
      <c r="D13" s="246"/>
      <c r="E13" s="246"/>
      <c r="F13" s="246"/>
      <c r="G13" s="1166" t="s">
        <v>482</v>
      </c>
      <c r="H13" s="1167"/>
      <c r="I13" s="1167"/>
      <c r="J13" s="1168"/>
      <c r="K13" s="269" t="s">
        <v>481</v>
      </c>
      <c r="L13" s="270" t="s">
        <v>481</v>
      </c>
      <c r="M13" s="271">
        <v>5</v>
      </c>
      <c r="N13" s="272" t="s">
        <v>481</v>
      </c>
    </row>
    <row r="14" spans="1:16" ht="13.5" customHeight="1" x14ac:dyDescent="0.15">
      <c r="A14" s="250"/>
      <c r="B14" s="246"/>
      <c r="C14" s="246"/>
      <c r="D14" s="246"/>
      <c r="E14" s="246"/>
      <c r="F14" s="246"/>
      <c r="G14" s="1166" t="s">
        <v>483</v>
      </c>
      <c r="H14" s="1167"/>
      <c r="I14" s="1167"/>
      <c r="J14" s="1168"/>
      <c r="K14" s="269">
        <v>94708</v>
      </c>
      <c r="L14" s="270">
        <v>6076</v>
      </c>
      <c r="M14" s="271">
        <v>3782</v>
      </c>
      <c r="N14" s="272">
        <v>60.7</v>
      </c>
    </row>
    <row r="15" spans="1:16" ht="13.5" customHeight="1" x14ac:dyDescent="0.15">
      <c r="A15" s="250"/>
      <c r="B15" s="246"/>
      <c r="C15" s="246"/>
      <c r="D15" s="246"/>
      <c r="E15" s="246"/>
      <c r="F15" s="246"/>
      <c r="G15" s="1166" t="s">
        <v>484</v>
      </c>
      <c r="H15" s="1167"/>
      <c r="I15" s="1167"/>
      <c r="J15" s="1168"/>
      <c r="K15" s="269">
        <v>56889</v>
      </c>
      <c r="L15" s="270">
        <v>3650</v>
      </c>
      <c r="M15" s="271">
        <v>1791</v>
      </c>
      <c r="N15" s="272">
        <v>103.8</v>
      </c>
    </row>
    <row r="16" spans="1:16" x14ac:dyDescent="0.15">
      <c r="A16" s="250"/>
      <c r="B16" s="246"/>
      <c r="C16" s="246"/>
      <c r="D16" s="246"/>
      <c r="E16" s="246"/>
      <c r="F16" s="246"/>
      <c r="G16" s="1169" t="s">
        <v>485</v>
      </c>
      <c r="H16" s="1170"/>
      <c r="I16" s="1170"/>
      <c r="J16" s="1171"/>
      <c r="K16" s="270">
        <v>-119040</v>
      </c>
      <c r="L16" s="270">
        <v>-7638</v>
      </c>
      <c r="M16" s="271">
        <v>-8307</v>
      </c>
      <c r="N16" s="272">
        <v>-8.1</v>
      </c>
    </row>
    <row r="17" spans="1:16" x14ac:dyDescent="0.15">
      <c r="A17" s="250"/>
      <c r="B17" s="246"/>
      <c r="C17" s="246"/>
      <c r="D17" s="246"/>
      <c r="E17" s="246"/>
      <c r="F17" s="246"/>
      <c r="G17" s="1169" t="s">
        <v>170</v>
      </c>
      <c r="H17" s="1170"/>
      <c r="I17" s="1170"/>
      <c r="J17" s="1171"/>
      <c r="K17" s="270">
        <v>1354807</v>
      </c>
      <c r="L17" s="270">
        <v>86925</v>
      </c>
      <c r="M17" s="271">
        <v>97236</v>
      </c>
      <c r="N17" s="272">
        <v>-10.6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8.98</v>
      </c>
      <c r="L21" s="283">
        <v>9.07</v>
      </c>
      <c r="M21" s="284">
        <v>-0.09</v>
      </c>
      <c r="N21" s="251"/>
      <c r="O21" s="285"/>
      <c r="P21" s="281"/>
    </row>
    <row r="22" spans="1:16" s="286" customFormat="1" x14ac:dyDescent="0.15">
      <c r="A22" s="281"/>
      <c r="B22" s="251"/>
      <c r="C22" s="251"/>
      <c r="D22" s="251"/>
      <c r="E22" s="251"/>
      <c r="F22" s="251"/>
      <c r="G22" s="1163" t="s">
        <v>491</v>
      </c>
      <c r="H22" s="1164"/>
      <c r="I22" s="1164"/>
      <c r="J22" s="1165"/>
      <c r="K22" s="287">
        <v>97.6</v>
      </c>
      <c r="L22" s="288">
        <v>97.2</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1001975</v>
      </c>
      <c r="L32" s="296">
        <v>64287</v>
      </c>
      <c r="M32" s="297">
        <v>47831</v>
      </c>
      <c r="N32" s="298">
        <v>34.4</v>
      </c>
    </row>
    <row r="33" spans="1:16" ht="13.5" customHeight="1" x14ac:dyDescent="0.15">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13</v>
      </c>
      <c r="N34" s="298" t="s">
        <v>481</v>
      </c>
    </row>
    <row r="35" spans="1:16" ht="27" customHeight="1" x14ac:dyDescent="0.15">
      <c r="A35" s="250"/>
      <c r="B35" s="246"/>
      <c r="C35" s="246"/>
      <c r="D35" s="246"/>
      <c r="E35" s="246"/>
      <c r="F35" s="246"/>
      <c r="G35" s="1154" t="s">
        <v>498</v>
      </c>
      <c r="H35" s="1155"/>
      <c r="I35" s="1155"/>
      <c r="J35" s="1156"/>
      <c r="K35" s="296">
        <v>595989</v>
      </c>
      <c r="L35" s="296">
        <v>38239</v>
      </c>
      <c r="M35" s="297">
        <v>14490</v>
      </c>
      <c r="N35" s="298">
        <v>163.9</v>
      </c>
    </row>
    <row r="36" spans="1:16" ht="27" customHeight="1" x14ac:dyDescent="0.15">
      <c r="A36" s="250"/>
      <c r="B36" s="246"/>
      <c r="C36" s="246"/>
      <c r="D36" s="246"/>
      <c r="E36" s="246"/>
      <c r="F36" s="246"/>
      <c r="G36" s="1154" t="s">
        <v>499</v>
      </c>
      <c r="H36" s="1155"/>
      <c r="I36" s="1155"/>
      <c r="J36" s="1156"/>
      <c r="K36" s="296">
        <v>260965</v>
      </c>
      <c r="L36" s="296">
        <v>16744</v>
      </c>
      <c r="M36" s="297">
        <v>3677</v>
      </c>
      <c r="N36" s="298">
        <v>355.4</v>
      </c>
    </row>
    <row r="37" spans="1:16" ht="13.5" customHeight="1" x14ac:dyDescent="0.15">
      <c r="A37" s="250"/>
      <c r="B37" s="246"/>
      <c r="C37" s="246"/>
      <c r="D37" s="246"/>
      <c r="E37" s="246"/>
      <c r="F37" s="246"/>
      <c r="G37" s="1154" t="s">
        <v>500</v>
      </c>
      <c r="H37" s="1155"/>
      <c r="I37" s="1155"/>
      <c r="J37" s="1156"/>
      <c r="K37" s="296" t="s">
        <v>481</v>
      </c>
      <c r="L37" s="296" t="s">
        <v>481</v>
      </c>
      <c r="M37" s="297">
        <v>1018</v>
      </c>
      <c r="N37" s="298" t="s">
        <v>481</v>
      </c>
    </row>
    <row r="38" spans="1:16" ht="27" customHeight="1" x14ac:dyDescent="0.15">
      <c r="A38" s="250"/>
      <c r="B38" s="246"/>
      <c r="C38" s="246"/>
      <c r="D38" s="246"/>
      <c r="E38" s="246"/>
      <c r="F38" s="246"/>
      <c r="G38" s="1157" t="s">
        <v>501</v>
      </c>
      <c r="H38" s="1158"/>
      <c r="I38" s="1158"/>
      <c r="J38" s="1159"/>
      <c r="K38" s="299">
        <v>136</v>
      </c>
      <c r="L38" s="299">
        <v>9</v>
      </c>
      <c r="M38" s="300">
        <v>7</v>
      </c>
      <c r="N38" s="301">
        <v>28.6</v>
      </c>
      <c r="O38" s="295"/>
    </row>
    <row r="39" spans="1:16" x14ac:dyDescent="0.15">
      <c r="A39" s="250"/>
      <c r="B39" s="246"/>
      <c r="C39" s="246"/>
      <c r="D39" s="246"/>
      <c r="E39" s="246"/>
      <c r="F39" s="246"/>
      <c r="G39" s="1157" t="s">
        <v>502</v>
      </c>
      <c r="H39" s="1158"/>
      <c r="I39" s="1158"/>
      <c r="J39" s="1159"/>
      <c r="K39" s="302">
        <v>-139821</v>
      </c>
      <c r="L39" s="302">
        <v>-8971</v>
      </c>
      <c r="M39" s="303">
        <v>-3521</v>
      </c>
      <c r="N39" s="304">
        <v>154.80000000000001</v>
      </c>
      <c r="O39" s="295"/>
    </row>
    <row r="40" spans="1:16" ht="27" customHeight="1" x14ac:dyDescent="0.15">
      <c r="A40" s="250"/>
      <c r="B40" s="246"/>
      <c r="C40" s="246"/>
      <c r="D40" s="246"/>
      <c r="E40" s="246"/>
      <c r="F40" s="246"/>
      <c r="G40" s="1154" t="s">
        <v>503</v>
      </c>
      <c r="H40" s="1155"/>
      <c r="I40" s="1155"/>
      <c r="J40" s="1156"/>
      <c r="K40" s="302">
        <v>-960639</v>
      </c>
      <c r="L40" s="302">
        <v>-61635</v>
      </c>
      <c r="M40" s="303">
        <v>-43531</v>
      </c>
      <c r="N40" s="304">
        <v>41.6</v>
      </c>
      <c r="O40" s="295"/>
    </row>
    <row r="41" spans="1:16" x14ac:dyDescent="0.15">
      <c r="A41" s="250"/>
      <c r="B41" s="246"/>
      <c r="C41" s="246"/>
      <c r="D41" s="246"/>
      <c r="E41" s="246"/>
      <c r="F41" s="246"/>
      <c r="G41" s="1160" t="s">
        <v>281</v>
      </c>
      <c r="H41" s="1161"/>
      <c r="I41" s="1161"/>
      <c r="J41" s="1162"/>
      <c r="K41" s="296">
        <v>758605</v>
      </c>
      <c r="L41" s="302">
        <v>48672</v>
      </c>
      <c r="M41" s="303">
        <v>19983</v>
      </c>
      <c r="N41" s="304">
        <v>143.6</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875621</v>
      </c>
      <c r="J51" s="322">
        <v>52640</v>
      </c>
      <c r="K51" s="323">
        <v>28.3</v>
      </c>
      <c r="L51" s="324">
        <v>69806</v>
      </c>
      <c r="M51" s="325">
        <v>13.4</v>
      </c>
      <c r="N51" s="326">
        <v>14.9</v>
      </c>
    </row>
    <row r="52" spans="1:14" x14ac:dyDescent="0.15">
      <c r="A52" s="250"/>
      <c r="B52" s="246"/>
      <c r="C52" s="246"/>
      <c r="D52" s="246"/>
      <c r="E52" s="246"/>
      <c r="F52" s="246"/>
      <c r="G52" s="327"/>
      <c r="H52" s="328" t="s">
        <v>514</v>
      </c>
      <c r="I52" s="329">
        <v>777984</v>
      </c>
      <c r="J52" s="330">
        <v>46771</v>
      </c>
      <c r="K52" s="331">
        <v>37.299999999999997</v>
      </c>
      <c r="L52" s="332">
        <v>32823</v>
      </c>
      <c r="M52" s="333">
        <v>1</v>
      </c>
      <c r="N52" s="334">
        <v>36.299999999999997</v>
      </c>
    </row>
    <row r="53" spans="1:14" x14ac:dyDescent="0.15">
      <c r="A53" s="250"/>
      <c r="B53" s="246"/>
      <c r="C53" s="246"/>
      <c r="D53" s="246"/>
      <c r="E53" s="246"/>
      <c r="F53" s="246"/>
      <c r="G53" s="312" t="s">
        <v>515</v>
      </c>
      <c r="H53" s="313"/>
      <c r="I53" s="321">
        <v>862889</v>
      </c>
      <c r="J53" s="322">
        <v>52625</v>
      </c>
      <c r="K53" s="323">
        <v>0</v>
      </c>
      <c r="L53" s="324">
        <v>74444</v>
      </c>
      <c r="M53" s="325">
        <v>6.6</v>
      </c>
      <c r="N53" s="326">
        <v>-6.6</v>
      </c>
    </row>
    <row r="54" spans="1:14" x14ac:dyDescent="0.15">
      <c r="A54" s="250"/>
      <c r="B54" s="246"/>
      <c r="C54" s="246"/>
      <c r="D54" s="246"/>
      <c r="E54" s="246"/>
      <c r="F54" s="246"/>
      <c r="G54" s="327"/>
      <c r="H54" s="328" t="s">
        <v>514</v>
      </c>
      <c r="I54" s="329">
        <v>671914</v>
      </c>
      <c r="J54" s="330">
        <v>40978</v>
      </c>
      <c r="K54" s="331">
        <v>-12.4</v>
      </c>
      <c r="L54" s="332">
        <v>34175</v>
      </c>
      <c r="M54" s="333">
        <v>4.0999999999999996</v>
      </c>
      <c r="N54" s="334">
        <v>-16.5</v>
      </c>
    </row>
    <row r="55" spans="1:14" x14ac:dyDescent="0.15">
      <c r="A55" s="250"/>
      <c r="B55" s="246"/>
      <c r="C55" s="246"/>
      <c r="D55" s="246"/>
      <c r="E55" s="246"/>
      <c r="F55" s="246"/>
      <c r="G55" s="312" t="s">
        <v>516</v>
      </c>
      <c r="H55" s="313"/>
      <c r="I55" s="321">
        <v>490560</v>
      </c>
      <c r="J55" s="322">
        <v>30368</v>
      </c>
      <c r="K55" s="323">
        <v>-42.3</v>
      </c>
      <c r="L55" s="324">
        <v>85205</v>
      </c>
      <c r="M55" s="325">
        <v>14.5</v>
      </c>
      <c r="N55" s="326">
        <v>-56.8</v>
      </c>
    </row>
    <row r="56" spans="1:14" x14ac:dyDescent="0.15">
      <c r="A56" s="250"/>
      <c r="B56" s="246"/>
      <c r="C56" s="246"/>
      <c r="D56" s="246"/>
      <c r="E56" s="246"/>
      <c r="F56" s="246"/>
      <c r="G56" s="327"/>
      <c r="H56" s="328" t="s">
        <v>514</v>
      </c>
      <c r="I56" s="329">
        <v>377744</v>
      </c>
      <c r="J56" s="330">
        <v>23384</v>
      </c>
      <c r="K56" s="331">
        <v>-42.9</v>
      </c>
      <c r="L56" s="332">
        <v>38847</v>
      </c>
      <c r="M56" s="333">
        <v>13.7</v>
      </c>
      <c r="N56" s="334">
        <v>-56.6</v>
      </c>
    </row>
    <row r="57" spans="1:14" x14ac:dyDescent="0.15">
      <c r="A57" s="250"/>
      <c r="B57" s="246"/>
      <c r="C57" s="246"/>
      <c r="D57" s="246"/>
      <c r="E57" s="246"/>
      <c r="F57" s="246"/>
      <c r="G57" s="312" t="s">
        <v>517</v>
      </c>
      <c r="H57" s="313"/>
      <c r="I57" s="321">
        <v>501259</v>
      </c>
      <c r="J57" s="322">
        <v>31695</v>
      </c>
      <c r="K57" s="323">
        <v>4.4000000000000004</v>
      </c>
      <c r="L57" s="324">
        <v>69469</v>
      </c>
      <c r="M57" s="325">
        <v>-18.5</v>
      </c>
      <c r="N57" s="326">
        <v>22.9</v>
      </c>
    </row>
    <row r="58" spans="1:14" x14ac:dyDescent="0.15">
      <c r="A58" s="250"/>
      <c r="B58" s="246"/>
      <c r="C58" s="246"/>
      <c r="D58" s="246"/>
      <c r="E58" s="246"/>
      <c r="F58" s="246"/>
      <c r="G58" s="327"/>
      <c r="H58" s="328" t="s">
        <v>514</v>
      </c>
      <c r="I58" s="329">
        <v>309487</v>
      </c>
      <c r="J58" s="330">
        <v>19569</v>
      </c>
      <c r="K58" s="331">
        <v>-16.3</v>
      </c>
      <c r="L58" s="332">
        <v>38215</v>
      </c>
      <c r="M58" s="333">
        <v>-1.6</v>
      </c>
      <c r="N58" s="334">
        <v>-14.7</v>
      </c>
    </row>
    <row r="59" spans="1:14" x14ac:dyDescent="0.15">
      <c r="A59" s="250"/>
      <c r="B59" s="246"/>
      <c r="C59" s="246"/>
      <c r="D59" s="246"/>
      <c r="E59" s="246"/>
      <c r="F59" s="246"/>
      <c r="G59" s="312" t="s">
        <v>518</v>
      </c>
      <c r="H59" s="313"/>
      <c r="I59" s="321">
        <v>435866</v>
      </c>
      <c r="J59" s="322">
        <v>27965</v>
      </c>
      <c r="K59" s="323">
        <v>-11.8</v>
      </c>
      <c r="L59" s="324">
        <v>67293</v>
      </c>
      <c r="M59" s="325">
        <v>-3.1</v>
      </c>
      <c r="N59" s="326">
        <v>-8.6999999999999993</v>
      </c>
    </row>
    <row r="60" spans="1:14" x14ac:dyDescent="0.15">
      <c r="A60" s="250"/>
      <c r="B60" s="246"/>
      <c r="C60" s="246"/>
      <c r="D60" s="246"/>
      <c r="E60" s="246"/>
      <c r="F60" s="246"/>
      <c r="G60" s="327"/>
      <c r="H60" s="328" t="s">
        <v>514</v>
      </c>
      <c r="I60" s="335">
        <v>358742</v>
      </c>
      <c r="J60" s="330">
        <v>23017</v>
      </c>
      <c r="K60" s="331">
        <v>17.600000000000001</v>
      </c>
      <c r="L60" s="332">
        <v>35076</v>
      </c>
      <c r="M60" s="333">
        <v>-8.1999999999999993</v>
      </c>
      <c r="N60" s="334">
        <v>25.8</v>
      </c>
    </row>
    <row r="61" spans="1:14" x14ac:dyDescent="0.15">
      <c r="A61" s="250"/>
      <c r="B61" s="246"/>
      <c r="C61" s="246"/>
      <c r="D61" s="246"/>
      <c r="E61" s="246"/>
      <c r="F61" s="246"/>
      <c r="G61" s="312" t="s">
        <v>519</v>
      </c>
      <c r="H61" s="336"/>
      <c r="I61" s="337">
        <v>633239</v>
      </c>
      <c r="J61" s="338">
        <v>39059</v>
      </c>
      <c r="K61" s="339">
        <v>-4.3</v>
      </c>
      <c r="L61" s="340">
        <v>73243</v>
      </c>
      <c r="M61" s="341">
        <v>2.6</v>
      </c>
      <c r="N61" s="326">
        <v>-6.9</v>
      </c>
    </row>
    <row r="62" spans="1:14" x14ac:dyDescent="0.15">
      <c r="A62" s="250"/>
      <c r="B62" s="246"/>
      <c r="C62" s="246"/>
      <c r="D62" s="246"/>
      <c r="E62" s="246"/>
      <c r="F62" s="246"/>
      <c r="G62" s="327"/>
      <c r="H62" s="328" t="s">
        <v>514</v>
      </c>
      <c r="I62" s="329">
        <v>499174</v>
      </c>
      <c r="J62" s="330">
        <v>30744</v>
      </c>
      <c r="K62" s="331">
        <v>-3.3</v>
      </c>
      <c r="L62" s="332">
        <v>35827</v>
      </c>
      <c r="M62" s="333">
        <v>1.8</v>
      </c>
      <c r="N62" s="334">
        <v>-5.0999999999999996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85" zoomScaleNormal="85" zoomScaleSheetLayoutView="55" workbookViewId="0">
      <selection activeCell="P18" sqref="P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85" zoomScaleNormal="85" zoomScaleSheetLayoutView="55" workbookViewId="0">
      <selection activeCell="I97" sqref="I9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9.94</v>
      </c>
      <c r="G47" s="12">
        <v>12.59</v>
      </c>
      <c r="H47" s="12">
        <v>8.25</v>
      </c>
      <c r="I47" s="12">
        <v>9.3000000000000007</v>
      </c>
      <c r="J47" s="13">
        <v>12.05</v>
      </c>
    </row>
    <row r="48" spans="2:10" ht="57.75" customHeight="1" x14ac:dyDescent="0.15">
      <c r="B48" s="14"/>
      <c r="C48" s="1174" t="s">
        <v>4</v>
      </c>
      <c r="D48" s="1174"/>
      <c r="E48" s="1175"/>
      <c r="F48" s="15">
        <v>1.57</v>
      </c>
      <c r="G48" s="16">
        <v>3.41</v>
      </c>
      <c r="H48" s="16">
        <v>2.19</v>
      </c>
      <c r="I48" s="16">
        <v>3.59</v>
      </c>
      <c r="J48" s="17">
        <v>1.01</v>
      </c>
    </row>
    <row r="49" spans="2:10" ht="57.75" customHeight="1" thickBot="1" x14ac:dyDescent="0.2">
      <c r="B49" s="18"/>
      <c r="C49" s="1176" t="s">
        <v>5</v>
      </c>
      <c r="D49" s="1176"/>
      <c r="E49" s="1177"/>
      <c r="F49" s="19" t="s">
        <v>526</v>
      </c>
      <c r="G49" s="20">
        <v>4</v>
      </c>
      <c r="H49" s="20" t="s">
        <v>527</v>
      </c>
      <c r="I49" s="20">
        <v>1.71</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真衣</cp:lastModifiedBy>
  <cp:lastPrinted>2018-12-06T05:36:14Z</cp:lastPrinted>
  <dcterms:created xsi:type="dcterms:W3CDTF">2018-01-24T05:39:34Z</dcterms:created>
  <dcterms:modified xsi:type="dcterms:W3CDTF">2018-12-06T05:36:20Z</dcterms:modified>
  <cp:category/>
</cp:coreProperties>
</file>