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課マイドキュ\12公表関係\04財政状況等一覧表\★29年度決算（財政状況資料集）\1022照会分\【財政状況資料集】_282014_姫路市_2017\"/>
    </mc:Choice>
  </mc:AlternateContent>
  <bookViews>
    <workbookView xWindow="0" yWindow="0" windowWidth="15360" windowHeight="7640" tabRatio="914"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CO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<sst xmlns="http://schemas.openxmlformats.org/spreadsheetml/2006/main" count="1062" uniqueCount="619">
  <si>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</si>
  <si>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</si>
  <si>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</si>
  <si>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</si>
  <si>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</si>
  <si>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</si>
  <si>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</si>
  <si>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</si>
  <si>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</si>
  <si>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</si>
  <si>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</si>
  <si>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</si>
  <si>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</si>
  <si>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</si>
  <si>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</si>
  <si>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</si>
  <si>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</si>
  <si>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</si>
  <si>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</si>
  <si>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</si>
  <si>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</si>
  <si>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</si>
  <si>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</si>
  <si>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</si>
  <si>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</si>
  <si>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</si>
  <si>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</si>
  <si>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</si>
  <si>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</si>
  <si>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</si>
  <si>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</si>
  <si>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</si>
  <si>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</si>
  <si>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</si>
  <si>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</si>
  <si>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</si>
  <si>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</si>
  <si>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</si>
  <si>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</si>
  <si>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</si>
  <si>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</si>
  <si>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</si>
  <si>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</si>
  <si>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</si>
  <si>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</si>
  <si>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</si>
  <si>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</si>
  <si>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</si>
  <si>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</si>
  <si>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</si>
  <si>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</si>
  <si>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</si>
  <si>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</si>
  <si>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</si>
  <si>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</si>
  <si>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</si>
  <si>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</si>
  <si>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</si>
  <si>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</si>
  <si>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</si>
  <si>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</si>
  <si>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</si>
  <si>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</si>
  <si>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</si>
  <si>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</si>
  <si>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</si>
  <si>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</si>
  <si>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</si>
  <si>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</si>
  <si>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</si>
  <si>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</si>
  <si>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</si>
  <si>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</si>
  <si>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</si>
  <si>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</si>
  <si>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</si>
  <si>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</si>
  <si>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</si>
  <si>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</si>
  <si>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</si>
  <si>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</si>
  <si>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</si>
  <si>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</si>
  <si>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</si>
  <si>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</si>
  <si>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</si>
  <si>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</si>
  <si>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</si>
  <si>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</si>
  <si>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</si>
  <si>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</si>
  <si>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</si>
  <si>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</si>
  <si>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</si>
  <si>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</si>
  <si>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</si>
  <si>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</si>
  <si>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</si>
  <si>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</si>
  <si>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</si>
  <si>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</si>
  <si>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</si>
  <si>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</si>
  <si>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</si>
  <si>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</si>
  <si>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</si>
  <si>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</si>
  <si>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</si>
  <si>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</si>
  <si>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</si>
  <si>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</si>
  <si>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</si>
  <si>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</si>
  <si>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</si>
  <si>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</si>
  <si>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</si>
  <si>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</si>
  <si>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</si>
  <si>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</si>
  <si>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</si>
  <si>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</si>
  <si>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</si>
  <si>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</si>
  <si>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</si>
  <si>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</si>
  <si>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</si>
  <si>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</si>
  <si>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</si>
  <si>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</si>
  <si>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</si>
  <si>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</si>
  <si>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</si>
  <si>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</si>
  <si>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</si>
  <si>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</si>
  <si>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</si>
  <si>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</si>
  <si>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</si>
  <si>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</si>
  <si>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</si>
  <si>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</si>
  <si>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</si>
  <si>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</si>
  <si>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</si>
  <si>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</si>
  <si>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</si>
  <si>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</si>
  <si>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</si>
  <si>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</si>
  <si>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</si>
  <si>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</si>
  <si>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</si>
  <si>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</si>
  <si>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</si>
  <si>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</si>
  <si>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</si>
  <si>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</si>
  <si>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</si>
  <si>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</si>
  <si>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</si>
  <si>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</si>
  <si>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</si>
  <si>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</si>
  <si>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</si>
  <si>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</si>
  <si>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</si>
  <si>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</si>
  <si>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</si>
  <si>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</si>
  <si>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</si>
  <si>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</si>
  <si>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</si>
  <si>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</si>
  <si>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</si>
  <si>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</si>
  <si>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</si>
  <si>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</si>
  <si>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</si>
  <si>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</si>
  <si>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</si>
  <si>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</si>
  <si>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</si>
  <si>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</si>
  <si>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</si>
  <si>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</si>
  <si>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</si>
  <si>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</si>
  <si>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</si>
  <si>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</si>
  <si>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</si>
  <si>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</si>
  <si>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</si>
  <si>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</si>
  <si>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</si>
  <si>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</si>
  <si>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</si>
  <si>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</si>
  <si>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</si>
  <si>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</si>
  <si>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</si>
  <si>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</si>
  <si>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</si>
  <si>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</si>
  <si>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</si>
  <si>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</si>
  <si>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兵庫県姫路市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</si>
  <si>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</si>
  <si>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</si>
  <si>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</si>
  <si>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</si>
  <si>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</si>
  <si>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</si>
  <si>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</si>
  <si>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</si>
  <si>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</si>
  <si>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</si>
  <si>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</si>
  <si>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</si>
  <si>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</si>
  <si>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</si>
  <si>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</si>
  <si>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</si>
  <si>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</si>
  <si>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</si>
  <si>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</si>
  <si>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</si>
  <si>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</si>
  <si>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</si>
  <si>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</si>
  <si>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</si>
  <si>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</si>
  <si>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</si>
  <si>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</si>
  <si>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</si>
  <si>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</si>
  <si>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</si>
  <si>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</si>
  <si>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</si>
  <si>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</si>
  <si>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</si>
  <si>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</si>
  <si>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</si>
  <si>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</si>
  <si>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</si>
  <si>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</si>
  <si>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</si>
  <si>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</si>
  <si>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</si>
  <si>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</si>
  <si>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</si>
  <si>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</si>
  <si>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</si>
  <si>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</si>
  <si>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</si>
  <si>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</si>
  <si>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</si>
  <si>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</si>
  <si>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</si>
  <si>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</si>
  <si>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</si>
  <si>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</si>
  <si>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</si>
  <si>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</si>
  <si>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</si>
  <si>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</si>
  <si>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</si>
  <si>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</si>
  <si>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</si>
  <si>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</si>
  <si>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</si>
  <si>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</si>
  <si>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</si>
  <si>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</si>
  <si>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</si>
  <si>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</si>
  <si>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</si>
  <si>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</si>
  <si>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</si>
  <si>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</si>
  <si>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</si>
  <si>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</si>
  <si>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</si>
  <si>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</si>
  <si>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</si>
  <si>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</si>
  <si>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</si>
  <si>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</si>
  <si>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</si>
  <si>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</si>
  <si>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</si>
  <si>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</si>
  <si>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</si>
  <si>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</si>
  <si>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</si>
  <si>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</si>
  <si>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</si>
  <si>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</si>
  <si>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</si>
  <si>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</si>
  <si>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</si>
  <si>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</si>
  <si>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</si>
  <si>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</si>
  <si>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</si>
  <si>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</si>
  <si>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</si>
  <si>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</si>
  <si>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</si>
  <si>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</si>
  <si>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</si>
  <si>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</si>
  <si>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</si>
  <si>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</si>
  <si>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</si>
  <si>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</si>
  <si>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</si>
  <si>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</si>
  <si>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</si>
  <si>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</si>
  <si>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</si>
  <si>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</si>
  <si>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</si>
  <si>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</si>
  <si>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</si>
  <si>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</si>
  <si>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</si>
  <si>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</si>
  <si>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</si>
  <si>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</si>
  <si>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</si>
  <si>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</si>
  <si>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</si>
  <si>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</si>
  <si>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</si>
  <si>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</si>
  <si>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</si>
  <si>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</si>
  <si>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</si>
  <si>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</si>
  <si>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</si>
  <si>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</si>
  <si>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</si>
  <si>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</si>
  <si>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</si>
  <si>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</si>
  <si>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</si>
  <si>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</si>
  <si>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</si>
  <si>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</si>
  <si>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</si>
  <si>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</si>
  <si>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</si>
  <si>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</si>
  <si>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</si>
  <si>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</si>
  <si>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</si>
  <si>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兵庫県姫路市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</si>
  <si>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</si>
  <si>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</si>
  <si>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</si>
  <si>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</si>
  <si>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</si>
  <si>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</si>
  <si>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</si>
  <si>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</si>
  <si>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</si>
  <si>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</si>
  <si>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</si>
  <si>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</si>
  <si>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</si>
  <si>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</si>
  <si>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</si>
  <si>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</si>
  <si>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</si>
  <si>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</si>
  <si>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</si>
  <si>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</si>
  <si>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</si>
  <si>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</si>
  <si>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奨学学術振興事業特別会計</t>
    <phoneticPr fontId="5"/>
  </si>
  <si>
    <t>-</t>
    <phoneticPr fontId="5"/>
  </si>
  <si>
    <t>財政健全化調整特別会計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</si>
  <si>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</si>
  <si>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</si>
  <si>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</si>
  <si>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</si>
  <si>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</si>
  <si>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</si>
  <si>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</si>
  <si>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</si>
  <si>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</si>
  <si>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</si>
  <si>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</si>
  <si>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</si>
  <si>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</si>
  <si>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</si>
  <si>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</si>
  <si>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t>
    <phoneticPr fontId="5"/>
  </si>
  <si>
    <t>後期高齢者医療事業特別会計</t>
    <phoneticPr fontId="5"/>
  </si>
  <si>
    <t>水道事業会計</t>
    <phoneticPr fontId="5"/>
  </si>
  <si>
    <t>法適用企業</t>
    <phoneticPr fontId="5"/>
  </si>
  <si>
    <t>下水道事業会計</t>
    <phoneticPr fontId="5"/>
  </si>
  <si>
    <t>法適用企業</t>
    <phoneticPr fontId="5"/>
  </si>
  <si>
    <t>都市開発整備事業会計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</si>
  <si>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</si>
  <si>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</si>
  <si>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</si>
  <si>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</si>
  <si>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</si>
  <si>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</si>
  <si>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</si>
  <si>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</si>
  <si>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</si>
  <si>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</si>
  <si>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</si>
  <si>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</si>
  <si>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</si>
  <si>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</si>
  <si>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</si>
  <si>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</si>
  <si>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</si>
  <si>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</si>
  <si>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</si>
  <si>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</si>
  <si>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</si>
  <si>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</si>
  <si>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</si>
  <si>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</si>
  <si>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</si>
  <si>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</si>
  <si>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</si>
  <si>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</si>
  <si>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</si>
  <si>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</si>
  <si>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</si>
  <si>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</si>
  <si>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</si>
  <si>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</si>
  <si>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</si>
  <si>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</si>
  <si>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</si>
  <si>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</si>
  <si>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</si>
  <si>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</si>
  <si>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</si>
  <si>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</si>
  <si>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</si>
  <si>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</si>
  <si>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</si>
  <si>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</si>
  <si>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</si>
  <si>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</si>
  <si>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</si>
  <si>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</si>
  <si>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</si>
  <si>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</si>
  <si>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</si>
  <si>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</si>
  <si>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</si>
  <si>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</si>
  <si>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</si>
  <si>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</si>
  <si>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</si>
  <si>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</si>
  <si>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</si>
  <si>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</si>
  <si>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</si>
  <si>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</si>
  <si>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</si>
  <si>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</si>
  <si>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</si>
  <si>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</si>
  <si>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</si>
  <si>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</si>
  <si>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</si>
  <si>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</si>
  <si>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</si>
  <si>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</si>
  <si>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</si>
  <si>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</si>
  <si>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</si>
  <si>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</si>
  <si>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</si>
  <si>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</si>
  <si>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</si>
  <si>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</si>
  <si>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</si>
  <si>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</si>
  <si>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</si>
  <si>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</si>
  <si>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</si>
  <si>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</si>
  <si>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</si>
  <si>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</si>
  <si>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</si>
  <si>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</si>
  <si>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</si>
  <si>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</si>
  <si>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</si>
  <si>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</si>
  <si>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</si>
  <si>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</si>
  <si>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</si>
  <si>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</si>
  <si>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</si>
  <si>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</si>
  <si>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</si>
  <si>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</si>
  <si>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</si>
  <si>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</si>
  <si>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</si>
  <si>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</si>
  <si>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</si>
  <si>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</si>
  <si>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</si>
  <si>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</si>
  <si>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</si>
  <si>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</si>
  <si>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</si>
  <si>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</si>
  <si>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</si>
  <si>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</si>
  <si>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</si>
  <si>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</si>
  <si>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</si>
  <si>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</si>
  <si>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</si>
  <si>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</si>
  <si>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</si>
  <si>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</si>
  <si>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</si>
  <si>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</si>
  <si>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</si>
  <si>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</si>
  <si>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</si>
  <si>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</si>
  <si>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</si>
  <si>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</si>
  <si>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</si>
  <si>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</si>
  <si>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</si>
  <si>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</si>
  <si>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</si>
  <si>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</si>
  <si>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</si>
  <si>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</si>
  <si>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</si>
  <si>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</si>
  <si>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</si>
  <si>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</si>
  <si>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</si>
  <si>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</si>
  <si>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</si>
  <si>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</si>
  <si>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</si>
  <si>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</si>
  <si>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</si>
  <si>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</si>
  <si>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</si>
  <si>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</si>
  <si>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</si>
  <si>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</si>
  <si>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0.28</t>
  </si>
  <si>
    <t>▲ 0.02</t>
  </si>
  <si>
    <t>水道事業会計</t>
  </si>
  <si>
    <t>国民健康保険事業特別会計</t>
  </si>
  <si>
    <t>一般会計</t>
  </si>
  <si>
    <t>都市開発整備事業会計</t>
  </si>
  <si>
    <t>下水道事業会計</t>
  </si>
  <si>
    <t>卸売市場事業特別会計</t>
  </si>
  <si>
    <t>後期高齢者医療事業特別会計</t>
  </si>
  <si>
    <t>母子父子寡婦福祉資金貸付事業特別会計</t>
  </si>
  <si>
    <t>その他会計（赤字）</t>
  </si>
  <si>
    <t>その他会計（黒字）</t>
  </si>
  <si>
    <t>（公財）姫路市救急医療協会</t>
    <rPh sb="1" eb="3">
      <t>コウザイ</t>
    </rPh>
    <rPh sb="4" eb="7">
      <t>ヒメジシ</t>
    </rPh>
    <rPh sb="7" eb="9">
      <t>キュウキュウ</t>
    </rPh>
    <rPh sb="9" eb="11">
      <t>イリョウ</t>
    </rPh>
    <rPh sb="11" eb="13">
      <t>キョウカイ</t>
    </rPh>
    <phoneticPr fontId="2"/>
  </si>
  <si>
    <t>（公財）姫路市中小企業共済センター</t>
    <rPh sb="1" eb="3">
      <t>コウザイ</t>
    </rPh>
    <rPh sb="4" eb="7">
      <t>ヒメジシ</t>
    </rPh>
    <rPh sb="7" eb="9">
      <t>チュウショウ</t>
    </rPh>
    <rPh sb="9" eb="11">
      <t>キギョウ</t>
    </rPh>
    <rPh sb="11" eb="13">
      <t>キョウサイ</t>
    </rPh>
    <phoneticPr fontId="2"/>
  </si>
  <si>
    <t>（公財）姫路・西はりま地場産業センタ＾</t>
    <rPh sb="1" eb="3">
      <t>コウザイ</t>
    </rPh>
    <rPh sb="4" eb="6">
      <t>ヒメジ</t>
    </rPh>
    <rPh sb="7" eb="8">
      <t>ニシ</t>
    </rPh>
    <rPh sb="11" eb="13">
      <t>ジバ</t>
    </rPh>
    <rPh sb="13" eb="15">
      <t>サンギョウ</t>
    </rPh>
    <phoneticPr fontId="2"/>
  </si>
  <si>
    <t>（一財）姫路市まちづくり振興機構</t>
    <rPh sb="1" eb="3">
      <t>イチザイ</t>
    </rPh>
    <rPh sb="4" eb="7">
      <t>ヒメジシ</t>
    </rPh>
    <rPh sb="12" eb="14">
      <t>シンコウ</t>
    </rPh>
    <rPh sb="14" eb="16">
      <t>キコウ</t>
    </rPh>
    <phoneticPr fontId="2"/>
  </si>
  <si>
    <t>姫路ウォーターフロント（株）</t>
    <rPh sb="0" eb="2">
      <t>ヒメジ</t>
    </rPh>
    <rPh sb="12" eb="13">
      <t>カブ</t>
    </rPh>
    <phoneticPr fontId="2"/>
  </si>
  <si>
    <t>アイシーエス姫路市ウェルフェア―（株）</t>
    <rPh sb="6" eb="9">
      <t>ヒメジシ</t>
    </rPh>
    <rPh sb="17" eb="18">
      <t>カブ</t>
    </rPh>
    <phoneticPr fontId="2"/>
  </si>
  <si>
    <t>イーグレひめじ管理（株）</t>
    <rPh sb="7" eb="9">
      <t>カンリ</t>
    </rPh>
    <rPh sb="10" eb="11">
      <t>カブ</t>
    </rPh>
    <phoneticPr fontId="2"/>
  </si>
  <si>
    <t>（株）姫路ポートセンター</t>
    <rPh sb="1" eb="2">
      <t>カブ</t>
    </rPh>
    <rPh sb="3" eb="5">
      <t>ヒメジ</t>
    </rPh>
    <phoneticPr fontId="2"/>
  </si>
  <si>
    <t>加古川市外二市共有公会堂事務組合</t>
    <rPh sb="0" eb="5">
      <t>カコガワシガイ</t>
    </rPh>
    <rPh sb="5" eb="6">
      <t>ニ</t>
    </rPh>
    <rPh sb="6" eb="7">
      <t>シ</t>
    </rPh>
    <rPh sb="7" eb="9">
      <t>キョウユウ</t>
    </rPh>
    <rPh sb="9" eb="12">
      <t>コウカイドウ</t>
    </rPh>
    <rPh sb="12" eb="14">
      <t>ジム</t>
    </rPh>
    <rPh sb="14" eb="16">
      <t>クミアイ</t>
    </rPh>
    <phoneticPr fontId="2"/>
  </si>
  <si>
    <t>市川町外三ヶ市町共有財産事務組合</t>
    <rPh sb="0" eb="3">
      <t>イチカワチョウ</t>
    </rPh>
    <rPh sb="3" eb="4">
      <t>ガイ</t>
    </rPh>
    <rPh sb="4" eb="5">
      <t>サン</t>
    </rPh>
    <rPh sb="6" eb="7">
      <t>シ</t>
    </rPh>
    <rPh sb="7" eb="8">
      <t>マチ</t>
    </rPh>
    <rPh sb="8" eb="10">
      <t>キョウユウ</t>
    </rPh>
    <rPh sb="10" eb="12">
      <t>ザイサン</t>
    </rPh>
    <rPh sb="12" eb="14">
      <t>ジム</t>
    </rPh>
    <rPh sb="14" eb="16">
      <t>クミアイ</t>
    </rPh>
    <phoneticPr fontId="2"/>
  </si>
  <si>
    <t>中播衛生施設事務組合</t>
    <rPh sb="0" eb="2">
      <t>チュウバン</t>
    </rPh>
    <rPh sb="2" eb="4">
      <t>エイセイ</t>
    </rPh>
    <rPh sb="4" eb="6">
      <t>シセツ</t>
    </rPh>
    <rPh sb="6" eb="10">
      <t>ジムクミアイ</t>
    </rPh>
    <phoneticPr fontId="2"/>
  </si>
  <si>
    <t>兵庫県競馬組合</t>
    <rPh sb="0" eb="3">
      <t>ヒョウゴケン</t>
    </rPh>
    <rPh sb="3" eb="5">
      <t>ケイバ</t>
    </rPh>
    <rPh sb="5" eb="7">
      <t>クミアイ</t>
    </rPh>
    <phoneticPr fontId="2"/>
  </si>
  <si>
    <t>姫路福崎斎苑施設事務組合</t>
    <rPh sb="0" eb="2">
      <t>ヒメジ</t>
    </rPh>
    <rPh sb="2" eb="4">
      <t>フクサキ</t>
    </rPh>
    <rPh sb="4" eb="6">
      <t>サイエン</t>
    </rPh>
    <rPh sb="6" eb="8">
      <t>シセツ</t>
    </rPh>
    <rPh sb="8" eb="12">
      <t>ジムクミアイ</t>
    </rPh>
    <phoneticPr fontId="2"/>
  </si>
  <si>
    <t>中播農業共済事務組合</t>
    <rPh sb="0" eb="2">
      <t>チュウバン</t>
    </rPh>
    <rPh sb="2" eb="4">
      <t>ノウギョウ</t>
    </rPh>
    <rPh sb="4" eb="6">
      <t>キョウサイ</t>
    </rPh>
    <rPh sb="6" eb="8">
      <t>ジム</t>
    </rPh>
    <rPh sb="8" eb="10">
      <t>クミアイ</t>
    </rPh>
    <phoneticPr fontId="2"/>
  </si>
  <si>
    <t>くれさか環境事務組合</t>
    <rPh sb="4" eb="6">
      <t>カンキョウ</t>
    </rPh>
    <rPh sb="6" eb="8">
      <t>ジム</t>
    </rPh>
    <rPh sb="8" eb="10">
      <t>クミアイ</t>
    </rPh>
    <phoneticPr fontId="2"/>
  </si>
  <si>
    <t>にしはりま環境事務組合</t>
    <rPh sb="5" eb="7">
      <t>カンキョウ</t>
    </rPh>
    <rPh sb="7" eb="9">
      <t>ジム</t>
    </rPh>
    <rPh sb="9" eb="11">
      <t>クミアイ</t>
    </rPh>
    <phoneticPr fontId="2"/>
  </si>
  <si>
    <t>兵庫県後期高齢者医療広域連合（一般会計）</t>
    <rPh sb="0" eb="14">
      <t>ヒョウゴケンコウキコウレイシャイリョウコウイキレンゴウ</t>
    </rPh>
    <rPh sb="15" eb="17">
      <t>イッパン</t>
    </rPh>
    <rPh sb="17" eb="19">
      <t>カイケイ</t>
    </rPh>
    <phoneticPr fontId="2"/>
  </si>
  <si>
    <t>兵庫県後期高齢者医療広域連合（特別会計）</t>
    <rPh sb="0" eb="14">
      <t>ヒョウゴケンコウキコウレイシャイリョウコウイキレンゴウ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</si>
  <si>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</si>
  <si>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</si>
  <si>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</si>
  <si>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</si>
  <si>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</si>
  <si>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</si>
  <si>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</si>
  <si>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</si>
  <si>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</si>
  <si>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</si>
  <si>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</si>
  <si>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と比べて低いが、有形固定資産減価償却率は類似団体平均より上回っている。文化コンベンションセンター建設工事の着工、手柄山中央公園の再整備計画など、今後大規模投資事業が続くことや、既存施設の老朽化が進んでいることなどからその対応に多額の費用が必要となる。これまで以上にコストの縮減と公共事業の平準化を図り、公共施設の適正管理に努める必要がある。</t>
    <rPh sb="0" eb="2">
      <t>ショウライ</t>
    </rPh>
    <rPh sb="2" eb="4">
      <t>フタン</t>
    </rPh>
    <rPh sb="4" eb="6">
      <t>ヒリツ</t>
    </rPh>
    <rPh sb="11" eb="13">
      <t>ルイジ</t>
    </rPh>
    <rPh sb="13" eb="15">
      <t>ダンタイ</t>
    </rPh>
    <rPh sb="16" eb="17">
      <t>クラ</t>
    </rPh>
    <rPh sb="19" eb="20">
      <t>ヒク</t>
    </rPh>
    <rPh sb="23" eb="25">
      <t>ユウケイ</t>
    </rPh>
    <rPh sb="25" eb="27">
      <t>コテイ</t>
    </rPh>
    <rPh sb="27" eb="29">
      <t>シサン</t>
    </rPh>
    <rPh sb="29" eb="31">
      <t>ゲンカ</t>
    </rPh>
    <rPh sb="31" eb="33">
      <t>ショウキャク</t>
    </rPh>
    <rPh sb="33" eb="34">
      <t>リツ</t>
    </rPh>
    <rPh sb="35" eb="37">
      <t>ルイジ</t>
    </rPh>
    <rPh sb="37" eb="39">
      <t>ダンタイ</t>
    </rPh>
    <rPh sb="39" eb="41">
      <t>ヘイキン</t>
    </rPh>
    <rPh sb="43" eb="45">
      <t>ウワマワ</t>
    </rPh>
    <rPh sb="50" eb="52">
      <t>ブンカ</t>
    </rPh>
    <rPh sb="63" eb="65">
      <t>ケンセツ</t>
    </rPh>
    <rPh sb="65" eb="67">
      <t>コウジ</t>
    </rPh>
    <rPh sb="68" eb="70">
      <t>チャッコウ</t>
    </rPh>
    <rPh sb="71" eb="74">
      <t>テガラヤマ</t>
    </rPh>
    <rPh sb="74" eb="76">
      <t>チュウオウ</t>
    </rPh>
    <rPh sb="76" eb="78">
      <t>コウエン</t>
    </rPh>
    <rPh sb="79" eb="82">
      <t>サイセイビ</t>
    </rPh>
    <rPh sb="82" eb="84">
      <t>ケイカク</t>
    </rPh>
    <rPh sb="87" eb="89">
      <t>コンゴ</t>
    </rPh>
    <rPh sb="89" eb="92">
      <t>ダイキボ</t>
    </rPh>
    <rPh sb="92" eb="94">
      <t>トウシ</t>
    </rPh>
    <rPh sb="94" eb="96">
      <t>ジギョウ</t>
    </rPh>
    <rPh sb="97" eb="98">
      <t>ツヅ</t>
    </rPh>
    <rPh sb="103" eb="105">
      <t>キゾン</t>
    </rPh>
    <rPh sb="105" eb="107">
      <t>シセツ</t>
    </rPh>
    <rPh sb="108" eb="111">
      <t>ロウキュウカ</t>
    </rPh>
    <rPh sb="112" eb="113">
      <t>スス</t>
    </rPh>
    <rPh sb="125" eb="127">
      <t>タイオウ</t>
    </rPh>
    <rPh sb="128" eb="130">
      <t>タガク</t>
    </rPh>
    <rPh sb="131" eb="133">
      <t>ヒヨウ</t>
    </rPh>
    <rPh sb="134" eb="136">
      <t>ヒツヨウ</t>
    </rPh>
    <rPh sb="144" eb="146">
      <t>イジョウ</t>
    </rPh>
    <rPh sb="151" eb="153">
      <t>シュクゲン</t>
    </rPh>
    <rPh sb="154" eb="156">
      <t>コウキョウ</t>
    </rPh>
    <rPh sb="156" eb="158">
      <t>ジギョウ</t>
    </rPh>
    <rPh sb="159" eb="162">
      <t>ヘイジュンカ</t>
    </rPh>
    <rPh sb="163" eb="164">
      <t>ハカ</t>
    </rPh>
    <rPh sb="166" eb="168">
      <t>コウキョウ</t>
    </rPh>
    <rPh sb="168" eb="170">
      <t>シセツ</t>
    </rPh>
    <rPh sb="171" eb="173">
      <t>テキセイ</t>
    </rPh>
    <rPh sb="173" eb="175">
      <t>カンリ</t>
    </rPh>
    <rPh sb="176" eb="177">
      <t>ツト</t>
    </rPh>
    <rPh sb="179" eb="18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</si>
  <si>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</si>
  <si>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</si>
  <si>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</si>
  <si>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</si>
  <si>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</si>
  <si>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</si>
  <si>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が将来負担する可能性のある債務等の規模は前年度に引き続き類似団体と比べ小さく、現時点では、地方債の現在高などが近い将来に財政を圧迫する見込みは少ないと考えられる。しかしながら、今後既存施設の老朽化対策や多額の地方債発行を伴う大規模投資事業の実施が見込まれていることから、将来世代へ過度な負担の先送りなどを行わないよう適正な財政運営に努める必要がある。</t>
    <rPh sb="0" eb="2">
      <t>ホンシ</t>
    </rPh>
    <rPh sb="3" eb="5">
      <t>ショウライ</t>
    </rPh>
    <rPh sb="5" eb="7">
      <t>フタン</t>
    </rPh>
    <rPh sb="9" eb="12">
      <t>カノウセイ</t>
    </rPh>
    <rPh sb="15" eb="17">
      <t>サイム</t>
    </rPh>
    <rPh sb="17" eb="18">
      <t>トウ</t>
    </rPh>
    <rPh sb="19" eb="21">
      <t>キボ</t>
    </rPh>
    <rPh sb="22" eb="25">
      <t>ゼンネンド</t>
    </rPh>
    <rPh sb="26" eb="27">
      <t>ヒ</t>
    </rPh>
    <rPh sb="28" eb="29">
      <t>ツヅ</t>
    </rPh>
    <rPh sb="30" eb="32">
      <t>ルイジ</t>
    </rPh>
    <rPh sb="32" eb="34">
      <t>ダンタイ</t>
    </rPh>
    <rPh sb="35" eb="36">
      <t>クラ</t>
    </rPh>
    <rPh sb="37" eb="38">
      <t>チイ</t>
    </rPh>
    <rPh sb="41" eb="44">
      <t>ゲンジテン</t>
    </rPh>
    <rPh sb="47" eb="50">
      <t>チホウサイ</t>
    </rPh>
    <rPh sb="51" eb="54">
      <t>ゲンザイダカ</t>
    </rPh>
    <rPh sb="57" eb="58">
      <t>チカ</t>
    </rPh>
    <rPh sb="59" eb="61">
      <t>ショウライ</t>
    </rPh>
    <rPh sb="62" eb="64">
      <t>ザイセイ</t>
    </rPh>
    <rPh sb="65" eb="67">
      <t>アッパク</t>
    </rPh>
    <rPh sb="69" eb="71">
      <t>ミコ</t>
    </rPh>
    <rPh sb="73" eb="74">
      <t>スク</t>
    </rPh>
    <rPh sb="77" eb="78">
      <t>カンガ</t>
    </rPh>
    <rPh sb="90" eb="92">
      <t>コンゴ</t>
    </rPh>
    <rPh sb="92" eb="94">
      <t>キゾン</t>
    </rPh>
    <rPh sb="94" eb="96">
      <t>シセツ</t>
    </rPh>
    <rPh sb="97" eb="100">
      <t>ロウキュウカ</t>
    </rPh>
    <rPh sb="100" eb="102">
      <t>タイサク</t>
    </rPh>
    <rPh sb="103" eb="105">
      <t>タガク</t>
    </rPh>
    <rPh sb="106" eb="109">
      <t>チホウサイ</t>
    </rPh>
    <rPh sb="109" eb="111">
      <t>ハッコウ</t>
    </rPh>
    <rPh sb="112" eb="113">
      <t>トモナ</t>
    </rPh>
    <rPh sb="114" eb="117">
      <t>ダイキボ</t>
    </rPh>
    <rPh sb="117" eb="119">
      <t>トウシ</t>
    </rPh>
    <rPh sb="119" eb="121">
      <t>ジギョウ</t>
    </rPh>
    <rPh sb="122" eb="124">
      <t>ジッシ</t>
    </rPh>
    <rPh sb="125" eb="127">
      <t>ミコ</t>
    </rPh>
    <rPh sb="137" eb="139">
      <t>ショウライ</t>
    </rPh>
    <rPh sb="139" eb="141">
      <t>セダイ</t>
    </rPh>
    <rPh sb="142" eb="144">
      <t>カド</t>
    </rPh>
    <rPh sb="145" eb="147">
      <t>フタン</t>
    </rPh>
    <rPh sb="148" eb="150">
      <t>サキオク</t>
    </rPh>
    <rPh sb="154" eb="155">
      <t>オコナ</t>
    </rPh>
    <rPh sb="160" eb="162">
      <t>テキセイ</t>
    </rPh>
    <rPh sb="163" eb="165">
      <t>ザイセイ</t>
    </rPh>
    <rPh sb="165" eb="167">
      <t>ウンエイ</t>
    </rPh>
    <rPh sb="168" eb="169">
      <t>ツト</t>
    </rPh>
    <rPh sb="171" eb="173">
      <t>ヒツヨウ</t>
    </rPh>
    <phoneticPr fontId="5"/>
  </si>
  <si>
    <t>実質公債費比率</t>
    <phoneticPr fontId="5"/>
  </si>
  <si>
    <t xml:space="preserve"> </t>
    <phoneticPr fontId="5"/>
  </si>
  <si>
    <t xml:space="preserve"> </t>
    <phoneticPr fontId="5"/>
  </si>
  <si>
    <t>地域社会活性化基金</t>
    <phoneticPr fontId="11"/>
  </si>
  <si>
    <t>21世紀都市創造基金</t>
    <phoneticPr fontId="11"/>
  </si>
  <si>
    <t>特別会計等財政健全化調整基金</t>
    <phoneticPr fontId="11"/>
  </si>
  <si>
    <t>奨学学術振興基金</t>
    <phoneticPr fontId="11"/>
  </si>
  <si>
    <t>愛の基金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</si>
</sst>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0C33-49F9-AFDE-366FAF9BCF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67410</c:v>
                </c:pt>
                <c:pt idx="1">
                  <c:v>63341</c:v>
                </c:pt>
                <c:pt idx="2">
                  <c:v>62493</c:v>
                </c:pt>
                <c:pt idx="3">
                  <c:v>65822</c:v>
                </c:pt>
                <c:pt idx="4">
                  <c:v>66041</c:v>
                </c:pt>
              </c:numCache>
            </c:numRef>
          </c:val>
          <c:smooth val="0"/>
          <c:extLst>
            <c:ext xmlns:c16="http://schemas.microsoft.com/office/drawing/2014/chart" uri="{C3380CC4-5D6E-409C-BE32-E72D297353CC}">
              <c16:uniqueId val="{00000001-0C33-49F9-AFDE-366FAF9BCF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4.8499999999999996</c:v>
                </c:pt>
                <c:pt idx="1">
                  <c:v>4.57</c:v>
                </c:pt>
                <c:pt idx="2">
                  <c:v>4.7</c:v>
                </c:pt>
                <c:pt idx="3">
                  <c:v>4.5999999999999996</c:v>
                </c:pt>
                <c:pt idx="4">
                  <c:v>4.79</c:v>
                </c:pt>
              </c:numCache>
            </c:numRef>
          </c:val>
          <c:extLst>
            <c:ext xmlns:c16="http://schemas.microsoft.com/office/drawing/2014/chart" uri="{C3380CC4-5D6E-409C-BE32-E72D297353CC}">
              <c16:uniqueId val="{00000000-93BE-4082-8B7D-FE4B5A0624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11.82</c:v>
                </c:pt>
                <c:pt idx="1">
                  <c:v>11.9</c:v>
                </c:pt>
                <c:pt idx="2">
                  <c:v>11.9</c:v>
                </c:pt>
                <c:pt idx="3">
                  <c:v>11.79</c:v>
                </c:pt>
                <c:pt idx="4">
                  <c:v>11.93</c:v>
                </c:pt>
              </c:numCache>
            </c:numRef>
          </c:val>
          <c:extLst>
            <c:ext xmlns:c16="http://schemas.microsoft.com/office/drawing/2014/chart" uri="{C3380CC4-5D6E-409C-BE32-E72D297353CC}">
              <c16:uniqueId val="{00000001-93BE-4082-8B7D-FE4B5A0624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c:v>
                </c:pt>
                <c:pt idx="1">
                  <c:v>-0.28000000000000003</c:v>
                </c:pt>
                <c:pt idx="2">
                  <c:v>2.59</c:v>
                </c:pt>
                <c:pt idx="3">
                  <c:v>-0.02</c:v>
                </c:pt>
                <c:pt idx="4">
                  <c:v>0.44</c:v>
                </c:pt>
              </c:numCache>
            </c:numRef>
          </c:val>
          <c:smooth val="0"/>
          <c:extLst>
            <c:ext xmlns:c16="http://schemas.microsoft.com/office/drawing/2014/chart" uri="{C3380CC4-5D6E-409C-BE32-E72D297353CC}">
              <c16:uniqueId val="{00000002-93BE-4082-8B7D-FE4B5A0624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0.82</c:v>
                </c:pt>
                <c:pt idx="2">
                  <c:v>#N/A</c:v>
                </c:pt>
                <c:pt idx="3">
                  <c:v>0.99</c:v>
                </c:pt>
                <c:pt idx="4">
                  <c:v>#N/A</c:v>
                </c:pt>
                <c:pt idx="5">
                  <c:v>0.12</c:v>
                </c:pt>
                <c:pt idx="6">
                  <c:v>#N/A</c:v>
                </c:pt>
                <c:pt idx="7">
                  <c:v>0</c:v>
                </c:pt>
                <c:pt idx="8">
                  <c:v>#N/A</c:v>
                </c:pt>
                <c:pt idx="9">
                  <c:v>0</c:v>
                </c:pt>
              </c:numCache>
            </c:numRef>
          </c:val>
          <c:extLst>
            <c:ext xmlns:c16="http://schemas.microsoft.com/office/drawing/2014/chart" uri="{C3380CC4-5D6E-409C-BE32-E72D297353CC}">
              <c16:uniqueId val="{00000000-35C2-43FD-9890-224B5E166D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C2-43FD-9890-224B5E166D0E}"/>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5C2-43FD-9890-224B5E166D0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0.14000000000000001</c:v>
                </c:pt>
                <c:pt idx="4">
                  <c:v>#N/A</c:v>
                </c:pt>
                <c:pt idx="5">
                  <c:v>0.13</c:v>
                </c:pt>
                <c:pt idx="6">
                  <c:v>#N/A</c:v>
                </c:pt>
                <c:pt idx="7">
                  <c:v>0.15</c:v>
                </c:pt>
                <c:pt idx="8">
                  <c:v>#N/A</c:v>
                </c:pt>
                <c:pt idx="9">
                  <c:v>0.15</c:v>
                </c:pt>
              </c:numCache>
            </c:numRef>
          </c:val>
          <c:extLst>
            <c:ext xmlns:c16="http://schemas.microsoft.com/office/drawing/2014/chart" uri="{C3380CC4-5D6E-409C-BE32-E72D297353CC}">
              <c16:uniqueId val="{00000003-35C2-43FD-9890-224B5E166D0E}"/>
            </c:ext>
          </c:extLst>
        </c:ser>
        <c:ser>
          <c:idx val="4"/>
          <c:order val="4"/>
          <c:tx>
            <c:strRef>
              <c:f>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0.15</c:v>
                </c:pt>
                <c:pt idx="4">
                  <c:v>#N/A</c:v>
                </c:pt>
                <c:pt idx="5">
                  <c:v>0.18</c:v>
                </c:pt>
                <c:pt idx="6">
                  <c:v>#N/A</c:v>
                </c:pt>
                <c:pt idx="7">
                  <c:v>0.2</c:v>
                </c:pt>
                <c:pt idx="8">
                  <c:v>#N/A</c:v>
                </c:pt>
                <c:pt idx="9">
                  <c:v>0.25</c:v>
                </c:pt>
              </c:numCache>
            </c:numRef>
          </c:val>
          <c:extLst>
            <c:ext xmlns:c16="http://schemas.microsoft.com/office/drawing/2014/chart" uri="{C3380CC4-5D6E-409C-BE32-E72D297353CC}">
              <c16:uniqueId val="{00000004-35C2-43FD-9890-224B5E166D0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1.56</c:v>
                </c:pt>
                <c:pt idx="2">
                  <c:v>#N/A</c:v>
                </c:pt>
                <c:pt idx="3">
                  <c:v>1.59</c:v>
                </c:pt>
                <c:pt idx="4">
                  <c:v>#N/A</c:v>
                </c:pt>
                <c:pt idx="5">
                  <c:v>1.55</c:v>
                </c:pt>
                <c:pt idx="6">
                  <c:v>#N/A</c:v>
                </c:pt>
                <c:pt idx="7">
                  <c:v>1.49</c:v>
                </c:pt>
                <c:pt idx="8">
                  <c:v>#N/A</c:v>
                </c:pt>
                <c:pt idx="9">
                  <c:v>1.36</c:v>
                </c:pt>
              </c:numCache>
            </c:numRef>
          </c:val>
          <c:extLst>
            <c:ext xmlns:c16="http://schemas.microsoft.com/office/drawing/2014/chart" uri="{C3380CC4-5D6E-409C-BE32-E72D297353CC}">
              <c16:uniqueId val="{00000005-35C2-43FD-9890-224B5E166D0E}"/>
            </c:ext>
          </c:extLst>
        </c:ser>
        <c:ser>
          <c:idx val="6"/>
          <c:order val="6"/>
          <c:tx>
            <c:strRef>
              <c:f>データシート!$A$33</c:f>
              <c:strCache>
                <c:ptCount val="1"/>
                <c:pt idx="0">
                  <c:v>都市開発整備事業会計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4.1399999999999997</c:v>
                </c:pt>
                <c:pt idx="2">
                  <c:v>#N/A</c:v>
                </c:pt>
                <c:pt idx="3">
                  <c:v>4.21</c:v>
                </c:pt>
                <c:pt idx="4">
                  <c:v>#N/A</c:v>
                </c:pt>
                <c:pt idx="5">
                  <c:v>4.13</c:v>
                </c:pt>
                <c:pt idx="6">
                  <c:v>#N/A</c:v>
                </c:pt>
                <c:pt idx="7">
                  <c:v>4.09</c:v>
                </c:pt>
                <c:pt idx="8">
                  <c:v>#N/A</c:v>
                </c:pt>
                <c:pt idx="9">
                  <c:v>4.0199999999999996</c:v>
                </c:pt>
              </c:numCache>
            </c:numRef>
          </c:val>
          <c:extLst>
            <c:ext xmlns:c16="http://schemas.microsoft.com/office/drawing/2014/chart" uri="{C3380CC4-5D6E-409C-BE32-E72D297353CC}">
              <c16:uniqueId val="{00000006-35C2-43FD-9890-224B5E166D0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4.8499999999999996</c:v>
                </c:pt>
                <c:pt idx="2">
                  <c:v>#N/A</c:v>
                </c:pt>
                <c:pt idx="3">
                  <c:v>4.5599999999999996</c:v>
                </c:pt>
                <c:pt idx="4">
                  <c:v>#N/A</c:v>
                </c:pt>
                <c:pt idx="5">
                  <c:v>4.6900000000000004</c:v>
                </c:pt>
                <c:pt idx="6">
                  <c:v>#N/A</c:v>
                </c:pt>
                <c:pt idx="7">
                  <c:v>4.59</c:v>
                </c:pt>
                <c:pt idx="8">
                  <c:v>#N/A</c:v>
                </c:pt>
                <c:pt idx="9">
                  <c:v>4.79</c:v>
                </c:pt>
              </c:numCache>
            </c:numRef>
          </c:val>
          <c:extLst>
            <c:ext xmlns:c16="http://schemas.microsoft.com/office/drawing/2014/chart" uri="{C3380CC4-5D6E-409C-BE32-E72D297353CC}">
              <c16:uniqueId val="{00000007-35C2-43FD-9890-224B5E166D0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3.95</c:v>
                </c:pt>
                <c:pt idx="2">
                  <c:v>#N/A</c:v>
                </c:pt>
                <c:pt idx="3">
                  <c:v>3.45</c:v>
                </c:pt>
                <c:pt idx="4">
                  <c:v>#N/A</c:v>
                </c:pt>
                <c:pt idx="5">
                  <c:v>2.85</c:v>
                </c:pt>
                <c:pt idx="6">
                  <c:v>#N/A</c:v>
                </c:pt>
                <c:pt idx="7">
                  <c:v>3.31</c:v>
                </c:pt>
                <c:pt idx="8">
                  <c:v>#N/A</c:v>
                </c:pt>
                <c:pt idx="9">
                  <c:v>4.8499999999999996</c:v>
                </c:pt>
              </c:numCache>
            </c:numRef>
          </c:val>
          <c:extLst>
            <c:ext xmlns:c16="http://schemas.microsoft.com/office/drawing/2014/chart" uri="{C3380CC4-5D6E-409C-BE32-E72D297353CC}">
              <c16:uniqueId val="{00000008-35C2-43FD-9890-224B5E166D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4.1500000000000004</c:v>
                </c:pt>
                <c:pt idx="2">
                  <c:v>#N/A</c:v>
                </c:pt>
                <c:pt idx="3">
                  <c:v>4.34</c:v>
                </c:pt>
                <c:pt idx="4">
                  <c:v>#N/A</c:v>
                </c:pt>
                <c:pt idx="5">
                  <c:v>4.6500000000000004</c:v>
                </c:pt>
                <c:pt idx="6">
                  <c:v>#N/A</c:v>
                </c:pt>
                <c:pt idx="7">
                  <c:v>5.18</c:v>
                </c:pt>
                <c:pt idx="8">
                  <c:v>#N/A</c:v>
                </c:pt>
                <c:pt idx="9">
                  <c:v>5.39</c:v>
                </c:pt>
              </c:numCache>
            </c:numRef>
          </c:val>
          <c:extLst>
            <c:ext xmlns:c16="http://schemas.microsoft.com/office/drawing/2014/chart" uri="{C3380CC4-5D6E-409C-BE32-E72D297353CC}">
              <c16:uniqueId val="{00000009-35C2-43FD-9890-224B5E166D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24077</c:v>
                </c:pt>
                <c:pt idx="5">
                  <c:v>23843</c:v>
                </c:pt>
                <c:pt idx="8">
                  <c:v>22728</c:v>
                </c:pt>
                <c:pt idx="11">
                  <c:v>22795</c:v>
                </c:pt>
                <c:pt idx="14">
                  <c:v>22104</c:v>
                </c:pt>
              </c:numCache>
            </c:numRef>
          </c:val>
          <c:extLst>
            <c:ext xmlns:c16="http://schemas.microsoft.com/office/drawing/2014/chart" uri="{C3380CC4-5D6E-409C-BE32-E72D297353CC}">
              <c16:uniqueId val="{00000000-0C89-4727-B2A7-9915E5C4D5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1-0C89-4727-B2A7-9915E5C4D5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461</c:v>
                </c:pt>
                <c:pt idx="3">
                  <c:v>429</c:v>
                </c:pt>
                <c:pt idx="6">
                  <c:v>403</c:v>
                </c:pt>
                <c:pt idx="9">
                  <c:v>395</c:v>
                </c:pt>
                <c:pt idx="12">
                  <c:v>387</c:v>
                </c:pt>
              </c:numCache>
            </c:numRef>
          </c:val>
          <c:extLst>
            <c:ext xmlns:c16="http://schemas.microsoft.com/office/drawing/2014/chart" uri="{C3380CC4-5D6E-409C-BE32-E72D297353CC}">
              <c16:uniqueId val="{00000002-0C89-4727-B2A7-9915E5C4D5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151</c:v>
                </c:pt>
                <c:pt idx="3">
                  <c:v>171</c:v>
                </c:pt>
                <c:pt idx="6">
                  <c:v>133</c:v>
                </c:pt>
                <c:pt idx="9">
                  <c:v>75</c:v>
                </c:pt>
                <c:pt idx="12">
                  <c:v>75</c:v>
                </c:pt>
              </c:numCache>
            </c:numRef>
          </c:val>
          <c:extLst>
            <c:ext xmlns:c16="http://schemas.microsoft.com/office/drawing/2014/chart" uri="{C3380CC4-5D6E-409C-BE32-E72D297353CC}">
              <c16:uniqueId val="{00000003-0C89-4727-B2A7-9915E5C4D5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9804</c:v>
                </c:pt>
                <c:pt idx="3">
                  <c:v>6776</c:v>
                </c:pt>
                <c:pt idx="6">
                  <c:v>6381</c:v>
                </c:pt>
                <c:pt idx="9">
                  <c:v>5810</c:v>
                </c:pt>
                <c:pt idx="12">
                  <c:v>5114</c:v>
                </c:pt>
              </c:numCache>
            </c:numRef>
          </c:val>
          <c:extLst>
            <c:ext xmlns:c16="http://schemas.microsoft.com/office/drawing/2014/chart" uri="{C3380CC4-5D6E-409C-BE32-E72D297353CC}">
              <c16:uniqueId val="{00000004-0C89-4727-B2A7-9915E5C4D5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142</c:v>
                </c:pt>
                <c:pt idx="3">
                  <c:v>152</c:v>
                </c:pt>
                <c:pt idx="6">
                  <c:v>162</c:v>
                </c:pt>
                <c:pt idx="9">
                  <c:v>168</c:v>
                </c:pt>
                <c:pt idx="12">
                  <c:v>168</c:v>
                </c:pt>
              </c:numCache>
            </c:numRef>
          </c:val>
          <c:extLst>
            <c:ext xmlns:c16="http://schemas.microsoft.com/office/drawing/2014/chart" uri="{C3380CC4-5D6E-409C-BE32-E72D297353CC}">
              <c16:uniqueId val="{00000005-0C89-4727-B2A7-9915E5C4D5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89-4727-B2A7-9915E5C4D5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20965</c:v>
                </c:pt>
                <c:pt idx="3">
                  <c:v>21077</c:v>
                </c:pt>
                <c:pt idx="6">
                  <c:v>20358</c:v>
                </c:pt>
                <c:pt idx="9">
                  <c:v>21146</c:v>
                </c:pt>
                <c:pt idx="12">
                  <c:v>19854</c:v>
                </c:pt>
              </c:numCache>
            </c:numRef>
          </c:val>
          <c:extLst>
            <c:ext xmlns:c16="http://schemas.microsoft.com/office/drawing/2014/chart" uri="{C3380CC4-5D6E-409C-BE32-E72D297353CC}">
              <c16:uniqueId val="{00000007-0C89-4727-B2A7-9915E5C4D5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7448</c:v>
                </c:pt>
                <c:pt idx="2">
                  <c:v>#N/A</c:v>
                </c:pt>
                <c:pt idx="3">
                  <c:v>#N/A</c:v>
                </c:pt>
                <c:pt idx="4">
                  <c:v>4764</c:v>
                </c:pt>
                <c:pt idx="5">
                  <c:v>#N/A</c:v>
                </c:pt>
                <c:pt idx="6">
                  <c:v>#N/A</c:v>
                </c:pt>
                <c:pt idx="7">
                  <c:v>4711</c:v>
                </c:pt>
                <c:pt idx="8">
                  <c:v>#N/A</c:v>
                </c:pt>
                <c:pt idx="9">
                  <c:v>#N/A</c:v>
                </c:pt>
                <c:pt idx="10">
                  <c:v>4801</c:v>
                </c:pt>
                <c:pt idx="11">
                  <c:v>#N/A</c:v>
                </c:pt>
                <c:pt idx="12">
                  <c:v>#N/A</c:v>
                </c:pt>
                <c:pt idx="13">
                  <c:v>3496</c:v>
                </c:pt>
                <c:pt idx="14">
                  <c:v>#N/A</c:v>
                </c:pt>
              </c:numCache>
            </c:numRef>
          </c:val>
          <c:smooth val="0"/>
          <c:extLst>
            <c:ext xmlns:c16="http://schemas.microsoft.com/office/drawing/2014/chart" uri="{C3380CC4-5D6E-409C-BE32-E72D297353CC}">
              <c16:uniqueId val="{00000008-0C89-4727-B2A7-9915E5C4D5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197312</c:v>
                </c:pt>
                <c:pt idx="5">
                  <c:v>194771</c:v>
                </c:pt>
                <c:pt idx="8">
                  <c:v>193474</c:v>
                </c:pt>
                <c:pt idx="11">
                  <c:v>189583</c:v>
                </c:pt>
                <c:pt idx="14">
                  <c:v>185464</c:v>
                </c:pt>
              </c:numCache>
            </c:numRef>
          </c:val>
          <c:extLst>
            <c:ext xmlns:c16="http://schemas.microsoft.com/office/drawing/2014/chart" uri="{C3380CC4-5D6E-409C-BE32-E72D297353CC}">
              <c16:uniqueId val="{00000000-33EB-4EAA-896B-60145018B2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49491</c:v>
                </c:pt>
                <c:pt idx="5">
                  <c:v>46722</c:v>
                </c:pt>
                <c:pt idx="8">
                  <c:v>41409</c:v>
                </c:pt>
                <c:pt idx="11">
                  <c:v>36635</c:v>
                </c:pt>
                <c:pt idx="14">
                  <c:v>34341</c:v>
                </c:pt>
              </c:numCache>
            </c:numRef>
          </c:val>
          <c:extLst>
            <c:ext xmlns:c16="http://schemas.microsoft.com/office/drawing/2014/chart" uri="{C3380CC4-5D6E-409C-BE32-E72D297353CC}">
              <c16:uniqueId val="{00000001-33EB-4EAA-896B-60145018B2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49903</c:v>
                </c:pt>
                <c:pt idx="5">
                  <c:v>53240</c:v>
                </c:pt>
                <c:pt idx="8">
                  <c:v>57673</c:v>
                </c:pt>
                <c:pt idx="11">
                  <c:v>58165</c:v>
                </c:pt>
                <c:pt idx="14">
                  <c:v>56884</c:v>
                </c:pt>
              </c:numCache>
            </c:numRef>
          </c:val>
          <c:extLst>
            <c:ext xmlns:c16="http://schemas.microsoft.com/office/drawing/2014/chart" uri="{C3380CC4-5D6E-409C-BE32-E72D297353CC}">
              <c16:uniqueId val="{00000002-33EB-4EAA-896B-60145018B2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EB-4EAA-896B-60145018B2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EB-4EAA-896B-60145018B2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1648</c:v>
                </c:pt>
                <c:pt idx="3">
                  <c:v>1352</c:v>
                </c:pt>
                <c:pt idx="6">
                  <c:v>1111</c:v>
                </c:pt>
                <c:pt idx="9">
                  <c:v>919</c:v>
                </c:pt>
                <c:pt idx="12">
                  <c:v>674</c:v>
                </c:pt>
              </c:numCache>
            </c:numRef>
          </c:val>
          <c:extLst>
            <c:ext xmlns:c16="http://schemas.microsoft.com/office/drawing/2014/chart" uri="{C3380CC4-5D6E-409C-BE32-E72D297353CC}">
              <c16:uniqueId val="{00000005-33EB-4EAA-896B-60145018B2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30505</c:v>
                </c:pt>
                <c:pt idx="3">
                  <c:v>29342</c:v>
                </c:pt>
                <c:pt idx="6">
                  <c:v>28225</c:v>
                </c:pt>
                <c:pt idx="9">
                  <c:v>28375</c:v>
                </c:pt>
                <c:pt idx="12">
                  <c:v>28913</c:v>
                </c:pt>
              </c:numCache>
            </c:numRef>
          </c:val>
          <c:extLst>
            <c:ext xmlns:c16="http://schemas.microsoft.com/office/drawing/2014/chart" uri="{C3380CC4-5D6E-409C-BE32-E72D297353CC}">
              <c16:uniqueId val="{00000006-33EB-4EAA-896B-60145018B2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856</c:v>
                </c:pt>
                <c:pt idx="3">
                  <c:v>688</c:v>
                </c:pt>
                <c:pt idx="6">
                  <c:v>560</c:v>
                </c:pt>
                <c:pt idx="9">
                  <c:v>495</c:v>
                </c:pt>
                <c:pt idx="12">
                  <c:v>424</c:v>
                </c:pt>
              </c:numCache>
            </c:numRef>
          </c:val>
          <c:extLst>
            <c:ext xmlns:c16="http://schemas.microsoft.com/office/drawing/2014/chart" uri="{C3380CC4-5D6E-409C-BE32-E72D297353CC}">
              <c16:uniqueId val="{00000007-33EB-4EAA-896B-60145018B2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102586</c:v>
                </c:pt>
                <c:pt idx="3">
                  <c:v>85493</c:v>
                </c:pt>
                <c:pt idx="6">
                  <c:v>70954</c:v>
                </c:pt>
                <c:pt idx="9">
                  <c:v>56187</c:v>
                </c:pt>
                <c:pt idx="12">
                  <c:v>49812</c:v>
                </c:pt>
              </c:numCache>
            </c:numRef>
          </c:val>
          <c:extLst>
            <c:ext xmlns:c16="http://schemas.microsoft.com/office/drawing/2014/chart" uri="{C3380CC4-5D6E-409C-BE32-E72D297353CC}">
              <c16:uniqueId val="{00000008-33EB-4EAA-896B-60145018B2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3989</c:v>
                </c:pt>
                <c:pt idx="3">
                  <c:v>3367</c:v>
                </c:pt>
                <c:pt idx="6">
                  <c:v>2745</c:v>
                </c:pt>
                <c:pt idx="9">
                  <c:v>2124</c:v>
                </c:pt>
                <c:pt idx="12">
                  <c:v>1503</c:v>
                </c:pt>
              </c:numCache>
            </c:numRef>
          </c:val>
          <c:extLst>
            <c:ext xmlns:c16="http://schemas.microsoft.com/office/drawing/2014/chart" uri="{C3380CC4-5D6E-409C-BE32-E72D297353CC}">
              <c16:uniqueId val="{00000009-33EB-4EAA-896B-60145018B2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200008</c:v>
                </c:pt>
                <c:pt idx="3">
                  <c:v>199662</c:v>
                </c:pt>
                <c:pt idx="6">
                  <c:v>198684</c:v>
                </c:pt>
                <c:pt idx="9">
                  <c:v>197036</c:v>
                </c:pt>
                <c:pt idx="12">
                  <c:v>199200</c:v>
                </c:pt>
              </c:numCache>
            </c:numRef>
          </c:val>
          <c:extLst>
            <c:ext xmlns:c16="http://schemas.microsoft.com/office/drawing/2014/chart" uri="{C3380CC4-5D6E-409C-BE32-E72D297353CC}">
              <c16:uniqueId val="{0000000A-33EB-4EAA-896B-60145018B2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42885</c:v>
                </c:pt>
                <c:pt idx="2">
                  <c:v>#N/A</c:v>
                </c:pt>
                <c:pt idx="3">
                  <c:v>#N/A</c:v>
                </c:pt>
                <c:pt idx="4">
                  <c:v>25170</c:v>
                </c:pt>
                <c:pt idx="5">
                  <c:v>#N/A</c:v>
                </c:pt>
                <c:pt idx="6">
                  <c:v>#N/A</c:v>
                </c:pt>
                <c:pt idx="7">
                  <c:v>9723</c:v>
                </c:pt>
                <c:pt idx="8">
                  <c:v>#N/A</c:v>
                </c:pt>
                <c:pt idx="9">
                  <c:v>#N/A</c:v>
                </c:pt>
                <c:pt idx="10">
                  <c:v>753</c:v>
                </c:pt>
                <c:pt idx="11">
                  <c:v>#N/A</c:v>
                </c:pt>
                <c:pt idx="12">
                  <c:v>#N/A</c:v>
                </c:pt>
                <c:pt idx="13">
                  <c:v>3836</c:v>
                </c:pt>
                <c:pt idx="14">
                  <c:v>#N/A</c:v>
                </c:pt>
              </c:numCache>
            </c:numRef>
          </c:val>
          <c:smooth val="0"/>
          <c:extLst>
            <c:ext xmlns:c16="http://schemas.microsoft.com/office/drawing/2014/chart" uri="{C3380CC4-5D6E-409C-BE32-E72D297353CC}">
              <c16:uniqueId val="{0000000B-33EB-4EAA-896B-60145018B2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14227</c:v>
                </c:pt>
                <c:pt idx="1">
                  <c:v>14256</c:v>
                </c:pt>
                <c:pt idx="2">
                  <c:v>14297</c:v>
                </c:pt>
              </c:numCache>
            </c:numRef>
          </c:val>
          <c:extLst>
            <c:ext xmlns:c16="http://schemas.microsoft.com/office/drawing/2014/chart" uri="{C3380CC4-5D6E-409C-BE32-E72D297353CC}">
              <c16:uniqueId val="{00000000-A8B5-49A7-B10E-86AD13BD7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1720</c:v>
                </c:pt>
                <c:pt idx="1">
                  <c:v>1723</c:v>
                </c:pt>
                <c:pt idx="2">
                  <c:v>1726</c:v>
                </c:pt>
              </c:numCache>
            </c:numRef>
          </c:val>
          <c:extLst>
            <c:ext xmlns:c16="http://schemas.microsoft.com/office/drawing/2014/chart" uri="{C3380CC4-5D6E-409C-BE32-E72D297353CC}">
              <c16:uniqueId val="{00000001-A8B5-49A7-B10E-86AD13BD7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37017</c:v>
                </c:pt>
                <c:pt idx="1">
                  <c:v>37664</c:v>
                </c:pt>
                <c:pt idx="2">
                  <c:v>37233</c:v>
                </c:pt>
              </c:numCache>
            </c:numRef>
          </c:val>
          <c:extLst>
            <c:ext xmlns:c16="http://schemas.microsoft.com/office/drawing/2014/chart" uri="{C3380CC4-5D6E-409C-BE32-E72D297353CC}">
              <c16:uniqueId val="{00000002-A8B5-49A7-B10E-86AD13BD7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{09EDA7F4-4019-495C-B561-561DF137C027}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FB-4249-B851-E306489551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{7D21203B-43EE-44A9-BB99-1463CDEBB837}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FB-4249-B851-E306489551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{9ECCD866-CA71-46ED-A8BB-42389A7C5CC8}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FB-4249-B851-E306489551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{1060271B-048E-4691-9B80-6032395508DA}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FB-4249-B851-E306489551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{AB68BDE4-32DC-432E-8AC3-58508DAEB975}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FB-4249-B851-E306489551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{57D4A7DB-6895-413C-9051-06DC1C942B93}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FB-4249-B851-E306489551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{129CE409-52FB-42F4-9AE5-6F48D1E7F7C8}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FB-4249-B851-E3064895518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{E7136182-08F2-4A4C-9BB2-47B517B8E1E1}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FB-4249-B851-E3064895518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{3EC76067-EBA2-4B5F-944D-DD8946BB793C}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FB-4249-B851-E306489551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62.3</c:v>
                </c:pt>
                <c:pt idx="24">
                  <c:v>63.3</c:v>
                </c:pt>
                <c:pt idx="32">
                  <c:v>64.2</c:v>
                </c:pt>
              </c:numCache>
            </c:numRef>
          </c:xVal>
          <c:yVal>
            <c:numRef>
              <c:f>公会計指標分析・財政指標組合せ分析表!$BP$51:$DC$51</c:f>
              <c:numCache>
                <c:formatCode>#,##0.0;"▲ "#,##0.0</c:formatCode>
                <c:ptCount val="40"/>
                <c:pt idx="16">
                  <c:v>9.6</c:v>
                </c:pt>
                <c:pt idx="24">
                  <c:v>0.7</c:v>
                </c:pt>
                <c:pt idx="32">
                  <c:v>3.7</c:v>
                </c:pt>
              </c:numCache>
            </c:numRef>
          </c:yVal>
          <c:smooth val="0"/>
          <c:extLst>
            <c:ext xmlns:c16="http://schemas.microsoft.com/office/drawing/2014/chart" uri="{C3380CC4-5D6E-409C-BE32-E72D297353CC}">
              <c16:uniqueId val="{00000009-71FB-4249-B851-E306489551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{64AD0ACD-8650-477A-B021-DD0DFD1293F1}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FB-4249-B851-E306489551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{DB12FC74-5C9C-4B1C-9B53-5327B4559E7B}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FB-4249-B851-E306489551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{8B67B3ED-8728-4FB9-983E-D6C23D9F2665}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FB-4249-B851-E306489551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{A244585C-77EA-434C-AB37-A3BC8DE8B1D6}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FB-4249-B851-E306489551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{0AB43954-2CE0-4DCF-A040-F688AF004A58}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FB-4249-B851-E306489551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{E9D8E668-DAF9-4EAB-9904-7498ED25F339}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FB-4249-B851-E306489551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{FA54832C-7AAE-4496-A555-FF5C8B283ACD}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FB-4249-B851-E3064895518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{BBE4473B-4C12-4D21-AD8D-7C6534145A31}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FB-4249-B851-E3064895518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{9BBAA33B-B3CD-4290-A8E6-601267FFBBD8}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FB-4249-B851-E306489551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71FB-4249-B851-E30648955183}"/>
            </c:ext>
          </c:extLst>
        </c:ser>
        <c:dLbls>
          <c:showLegendKey val="0"/>
          <c:showVal val="1"/>
          <c:showCatName val="0"/>
          <c:showSerName val="0"/>
          <c:showPercent val="0"/>
          <c:showBubbleSize val="0"/>
        </c:dLbls>
        <c:axId val="46179840"/>
        <c:axId val="46181760"/>
      </c:scatterChart>
      <c:valAx>
        <c:axId val="46179840"/>
        <c:scaling>
          <c:orientation val="minMax"/>
          <c:max val="64.699999999999989"/>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{B3B58781-05B0-49B1-A8E6-76F8579A6998}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0C9-4D42-9F43-E3B964332C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{5A07D52D-8FBD-408E-8959-1CCE6A8B52E5}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C9-4D42-9F43-E3B964332C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{810A2DF5-34A2-4F83-94CB-B22541667CF1}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C9-4D42-9F43-E3B964332C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{81616BB7-2B23-4E32-898D-D692895AB3C1}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C9-4D42-9F43-E3B964332C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{8137D4D3-C84C-4F85-99EF-C716CAB07C52}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C9-4D42-9F43-E3B964332C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{B1516AFE-31FF-40D3-88A8-F1AF8F6D0A6B}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0C9-4D42-9F43-E3B964332C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{31A94029-B88F-4DA0-9C03-5AF9DA4AE29B}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0C9-4D42-9F43-E3B964332C9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{87F38334-2A2E-407C-8B73-EC13D3F0C255}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0C9-4D42-9F43-E3B964332C9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{6943463C-479A-4E5A-AC74-1C1804B6F7DA}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0C9-4D42-9F43-E3B964332C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6.4</c:v>
                </c:pt>
                <c:pt idx="16">
                  <c:v>5.5</c:v>
                </c:pt>
                <c:pt idx="24">
                  <c:v>4.7</c:v>
                </c:pt>
                <c:pt idx="32">
                  <c:v>4.2</c:v>
                </c:pt>
              </c:numCache>
            </c:numRef>
          </c:xVal>
          <c:yVal>
            <c:numRef>
              <c:f>公会計指標分析・財政指標組合せ分析表!$BP$73:$DC$73</c:f>
              <c:numCache>
                <c:formatCode>#,##0.0;"▲ "#,##0.0</c:formatCode>
                <c:ptCount val="40"/>
                <c:pt idx="0">
                  <c:v>42.4</c:v>
                </c:pt>
                <c:pt idx="8">
                  <c:v>25.1</c:v>
                </c:pt>
                <c:pt idx="16">
                  <c:v>9.6</c:v>
                </c:pt>
                <c:pt idx="24">
                  <c:v>0.7</c:v>
                </c:pt>
                <c:pt idx="32">
                  <c:v>3.7</c:v>
                </c:pt>
              </c:numCache>
            </c:numRef>
          </c:yVal>
          <c:smooth val="0"/>
          <c:extLst>
            <c:ext xmlns:c16="http://schemas.microsoft.com/office/drawing/2014/chart" uri="{C3380CC4-5D6E-409C-BE32-E72D297353CC}">
              <c16:uniqueId val="{00000009-A0C9-4D42-9F43-E3B964332C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{77B3F935-F0A1-4DFF-9FDE-A89B02499A91}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0C9-4D42-9F43-E3B964332C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{455FBC27-9751-44CB-91F5-9F5838416FD3}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C9-4D42-9F43-E3B964332C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{DBD65F5D-38BD-4574-9DD2-69CB6A3929DE}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C9-4D42-9F43-E3B964332C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{EC965A46-ED37-4791-A2EB-0F9F0D7C6A39}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C9-4D42-9F43-E3B964332C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{8CA94493-F16F-442E-9E8F-34BFAB97385D}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C9-4D42-9F43-E3B964332C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{C018832F-BF1C-4974-867C-30573051F52E}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0C9-4D42-9F43-E3B964332C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{9C9420DE-48FB-4289-988E-48095D2A39C5}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0C9-4D42-9F43-E3B964332C9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{FA2AF89C-2E76-4C6C-A6C6-92E8F567F0F1}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0C9-4D42-9F43-E3B964332C9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{AF455B15-F707-4039-918A-E759324EEE99}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0C9-4D42-9F43-E3B964332C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A0C9-4D42-9F43-E3B964332C94}"/>
            </c:ext>
          </c:extLst>
        </c:ser>
        <c:dLbls>
          <c:showLegendKey val="0"/>
          <c:showVal val="1"/>
          <c:showCatName val="0"/>
          <c:showSerName val="0"/>
          <c:showPercent val="0"/>
          <c:showBubbleSize val="0"/>
        </c:dLbls>
        <c:axId val="84219776"/>
        <c:axId val="84234240"/>
      </c:scatterChart>
      <c:valAx>
        <c:axId val="84219776"/>
        <c:scaling>
          <c:orientation val="minMax"/>
          <c:max val="8.5"/>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ヶ年平均でみると前年度から</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ポイント改善し、</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、単年度では</a:t>
          </a:r>
          <a:r>
            <a:rPr kumimoji="1" lang="ja-JP" altLang="en-US" sz="1100" b="0" i="0" baseline="0">
              <a:solidFill>
                <a:schemeClr val="dk1"/>
              </a:solidFill>
              <a:effectLst/>
              <a:latin typeface="+mn-lt"/>
              <a:ea typeface="+mn-ea"/>
              <a:cs typeface="+mn-cs"/>
            </a:rPr>
            <a:t>前年度の</a:t>
          </a:r>
          <a:r>
            <a:rPr kumimoji="1" lang="en-US" altLang="ja-JP" sz="1100" b="0" i="0" baseline="0">
              <a:solidFill>
                <a:schemeClr val="dk1"/>
              </a:solidFill>
              <a:effectLst/>
              <a:latin typeface="+mn-lt"/>
              <a:ea typeface="+mn-ea"/>
              <a:cs typeface="+mn-cs"/>
            </a:rPr>
            <a:t>4.7%</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1.3</a:t>
          </a:r>
          <a:r>
            <a:rPr kumimoji="1" lang="ja-JP" altLang="en-US" sz="1100" b="0" i="0" baseline="0">
              <a:solidFill>
                <a:schemeClr val="dk1"/>
              </a:solidFill>
              <a:effectLst/>
              <a:latin typeface="+mn-lt"/>
              <a:ea typeface="+mn-ea"/>
              <a:cs typeface="+mn-cs"/>
            </a:rPr>
            <a:t>ポイント改善し、</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対前年度比較では、分子では、</a:t>
          </a:r>
          <a:r>
            <a:rPr kumimoji="1" lang="ja-JP" altLang="en-US" sz="1100" b="0" i="0" baseline="0">
              <a:solidFill>
                <a:schemeClr val="dk1"/>
              </a:solidFill>
              <a:effectLst/>
              <a:latin typeface="+mn-lt"/>
              <a:ea typeface="+mn-ea"/>
              <a:cs typeface="+mn-cs"/>
            </a:rPr>
            <a:t>一般会計等の元利償還金が減少したことに加えて、</a:t>
          </a:r>
          <a:r>
            <a:rPr kumimoji="1" lang="ja-JP" altLang="ja-JP" sz="1100" b="0" i="0" baseline="0">
              <a:solidFill>
                <a:schemeClr val="dk1"/>
              </a:solidFill>
              <a:effectLst/>
              <a:latin typeface="+mn-lt"/>
              <a:ea typeface="+mn-ea"/>
              <a:cs typeface="+mn-cs"/>
            </a:rPr>
            <a:t>下水道事業債の償還が進んだことで公営企業債の元利償還金繰入金が減となった。分母では臨時財政対策債が増</a:t>
          </a:r>
          <a:r>
            <a:rPr kumimoji="1" lang="ja-JP" altLang="en-US" sz="1100" b="0" i="0" baseline="0">
              <a:solidFill>
                <a:schemeClr val="dk1"/>
              </a:solidFill>
              <a:effectLst/>
              <a:latin typeface="+mn-lt"/>
              <a:ea typeface="+mn-ea"/>
              <a:cs typeface="+mn-cs"/>
            </a:rPr>
            <a:t>となるも</a:t>
          </a:r>
          <a:r>
            <a:rPr kumimoji="1" lang="ja-JP" altLang="ja-JP" sz="1100" b="0" i="0" baseline="0">
              <a:solidFill>
                <a:schemeClr val="dk1"/>
              </a:solidFill>
              <a:effectLst/>
              <a:latin typeface="+mn-lt"/>
              <a:ea typeface="+mn-ea"/>
              <a:cs typeface="+mn-cs"/>
            </a:rPr>
            <a:t>標準税収入、普通交付税</a:t>
          </a:r>
          <a:r>
            <a:rPr kumimoji="1" lang="ja-JP" altLang="en-US" sz="1100" b="0" i="0" baseline="0">
              <a:solidFill>
                <a:schemeClr val="dk1"/>
              </a:solidFill>
              <a:effectLst/>
              <a:latin typeface="+mn-lt"/>
              <a:ea typeface="+mn-ea"/>
              <a:cs typeface="+mn-cs"/>
            </a:rPr>
            <a:t>が減</a:t>
          </a:r>
          <a:r>
            <a:rPr kumimoji="1" lang="ja-JP" altLang="ja-JP" sz="1100" b="0" i="0" baseline="0">
              <a:solidFill>
                <a:schemeClr val="dk1"/>
              </a:solidFill>
              <a:effectLst/>
              <a:latin typeface="+mn-lt"/>
              <a:ea typeface="+mn-ea"/>
              <a:cs typeface="+mn-cs"/>
            </a:rPr>
            <a:t>となった。今後も「姫路市行財政改革プラン」の目標値（平成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年度末）である</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以下を達成できるよう財政運営に努める。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前年度から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3.7%</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主な要因としては、分子において、下水道事業債の償還が進んだことで公営企業債等に係る繰入見込み額が</a:t>
          </a:r>
          <a:r>
            <a:rPr kumimoji="1" lang="en-US" altLang="ja-JP" sz="1100" b="0" i="0" baseline="0">
              <a:solidFill>
                <a:schemeClr val="dk1"/>
              </a:solidFill>
              <a:effectLst/>
              <a:latin typeface="+mn-lt"/>
              <a:ea typeface="+mn-ea"/>
              <a:cs typeface="+mn-cs"/>
            </a:rPr>
            <a:t>63.7</a:t>
          </a:r>
          <a:r>
            <a:rPr kumimoji="1" lang="ja-JP" altLang="ja-JP" sz="1100" b="0" i="0" baseline="0">
              <a:solidFill>
                <a:schemeClr val="dk1"/>
              </a:solidFill>
              <a:effectLst/>
              <a:latin typeface="+mn-lt"/>
              <a:ea typeface="+mn-ea"/>
              <a:cs typeface="+mn-cs"/>
            </a:rPr>
            <a:t>億円減少した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21.6</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増加、特別会計等財政健全化調整基金の貸付や文化コンベンション施設整備などにより充当可能基金残高が</a:t>
          </a:r>
          <a:r>
            <a:rPr kumimoji="1" lang="en-US" altLang="ja-JP" sz="1100" b="0" i="0" baseline="0">
              <a:solidFill>
                <a:schemeClr val="dk1"/>
              </a:solidFill>
              <a:effectLst/>
              <a:latin typeface="+mn-lt"/>
              <a:ea typeface="+mn-ea"/>
              <a:cs typeface="+mn-cs"/>
            </a:rPr>
            <a:t>12.8</a:t>
          </a:r>
          <a:r>
            <a:rPr kumimoji="1" lang="ja-JP" altLang="en-US" sz="1100" b="0" i="0" baseline="0">
              <a:solidFill>
                <a:schemeClr val="dk1"/>
              </a:solidFill>
              <a:effectLst/>
              <a:latin typeface="+mn-lt"/>
              <a:ea typeface="+mn-ea"/>
              <a:cs typeface="+mn-cs"/>
            </a:rPr>
            <a:t>億円減少、基準財政需要額参入見込額が</a:t>
          </a:r>
          <a:r>
            <a:rPr kumimoji="1" lang="en-US" altLang="ja-JP" sz="1100" b="0" i="0" baseline="0">
              <a:solidFill>
                <a:schemeClr val="dk1"/>
              </a:solidFill>
              <a:effectLst/>
              <a:latin typeface="+mn-lt"/>
              <a:ea typeface="+mn-ea"/>
              <a:cs typeface="+mn-cs"/>
            </a:rPr>
            <a:t>41.3</a:t>
          </a:r>
          <a:r>
            <a:rPr kumimoji="1" lang="ja-JP" altLang="en-US" sz="1100" b="0" i="0" baseline="0">
              <a:solidFill>
                <a:schemeClr val="dk1"/>
              </a:solidFill>
              <a:effectLst/>
              <a:latin typeface="+mn-lt"/>
              <a:ea typeface="+mn-ea"/>
              <a:cs typeface="+mn-cs"/>
            </a:rPr>
            <a:t>億円減少したことがあげられる。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今後も大規模事業が予定されているため、比率の推移に留意し、「姫路市行財政改革プラン」の目標値（平成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年度末）である</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兵庫県姫路市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その他特定目的基金で、特別会計等財政健全化調整基金、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世紀都市創造基金、地域社会活性化基金を取り崩したことなどにより基金全体で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財政調整基金については、経済事情の変動に伴う財源不足や災害時に生じた経費の財源とする場合に取り崩す。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その他特定目的基金については、将来必要となる事業を実施するための財源として積み立てたものであり、今後事業実施に合わせて適切に取り崩す。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世紀都市創造基金については、都市機能の高度化に資する拠点施設の整備に活用する。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世紀都市創造基金については、文化コンベンション施設整備の財源として活用するため、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世紀都市創造基金については、引き続き文化コンベンション施設整備の財源として活用する一方、同施設の整備完了後は基金の設置目的に合致する施設整備の財源として活用する。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経済事情の変動に伴う財源不足や災害時に生じた経費の財源とする場合に取り崩す。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市債の計画的な償還に必要な財源として活用する。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538,488
527,838
534.48
214,371,736
206,814,785
5,740,040
119,813,260
198,810,386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年度に策定した姫路市公共施設等総合管理計画に基づき、長寿命化など施設の特性に応じた老朽化対策を進めているが、多くの施設が昭和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建設されているため、有形固定資産減価償却率については、類似団体内平均より上回っていると考えられる。また、当該数値の伸び率についても類似団体内平均より若干上回っており、引き続き老朽化対策等について計画的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300220" y="5236422"/>
          <a:ext cx="1270" cy="125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352925" y="649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213225" y="64954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352925" y="501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213225" y="523642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352925" y="5779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251325" y="5800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3616325" y="58259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2930525" y="5793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8" name="楕円 77"/>
        <xdr:cNvSpPr/>
      </xdr:nvSpPr>
      <xdr:spPr>
        <a:xfrm>
          <a:off x="4251325" y="5655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79" name="有形固定資産減価償却率該当値テキスト"/>
        <xdr:cNvSpPr txBox="1"/>
      </xdr:nvSpPr>
      <xdr:spPr>
        <a:xfrm>
          <a:off x="4352925"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0" name="楕円 79"/>
        <xdr:cNvSpPr/>
      </xdr:nvSpPr>
      <xdr:spPr>
        <a:xfrm>
          <a:off x="3616325" y="5688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170180</xdr:rowOff>
    </xdr:to>
    <xdr:cxnSp macro="">
      <xdr:nvCxnSpPr>
        <xdr:cNvPr id="81" name="直線コネクタ 80"/>
        <xdr:cNvCxnSpPr/>
      </xdr:nvCxnSpPr>
      <xdr:spPr>
        <a:xfrm flipV="1">
          <a:off x="3667125" y="5706745"/>
          <a:ext cx="635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2" name="楕円 81"/>
        <xdr:cNvSpPr/>
      </xdr:nvSpPr>
      <xdr:spPr>
        <a:xfrm>
          <a:off x="2930525" y="57243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34713</xdr:rowOff>
    </xdr:to>
    <xdr:cxnSp macro="">
      <xdr:nvCxnSpPr>
        <xdr:cNvPr id="83" name="直線コネクタ 82"/>
        <xdr:cNvCxnSpPr/>
      </xdr:nvCxnSpPr>
      <xdr:spPr>
        <a:xfrm flipV="1">
          <a:off x="2981325" y="5732780"/>
          <a:ext cx="6858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470919" y="591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5" name="n_2aveValue有形固定資産減価償却率"/>
        <xdr:cNvSpPr txBox="1"/>
      </xdr:nvSpPr>
      <xdr:spPr>
        <a:xfrm>
          <a:off x="2797819" y="58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86" name="n_1mainValue有形固定資産減価償却率"/>
        <xdr:cNvSpPr txBox="1"/>
      </xdr:nvSpPr>
      <xdr:spPr>
        <a:xfrm>
          <a:off x="3470919"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87" name="n_2mainValue有形固定資産減価償却率"/>
        <xdr:cNvSpPr txBox="1"/>
      </xdr:nvSpPr>
      <xdr:spPr>
        <a:xfrm>
          <a:off x="2797819" y="55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及び県平均を下回っており、借金の経済的収支に対する負担は比較的少ないとされる。一方で有形固定資産減価償却率は全国及び県平均を上回っているなど、老朽化対策に伴う投資的経費の増大が今後見込まれること、また、文化コンベンションセンター建設工事の着工や手柄山中央公園の再整備など、大規模投資の執行が控えていることから、今後当該数値の増加が予想さ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9861428" y="5757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9861428" y="54105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3323570" y="5073297"/>
          <a:ext cx="1269" cy="147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3376275" y="486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3255625" y="50732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3376275" y="55985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3293725" y="5740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8" name="楕円 127"/>
        <xdr:cNvSpPr/>
      </xdr:nvSpPr>
      <xdr:spPr>
        <a:xfrm>
          <a:off x="13293725" y="59503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9" name="債務償還可能年数該当値テキスト"/>
        <xdr:cNvSpPr txBox="1"/>
      </xdr:nvSpPr>
      <xdr:spPr>
        <a:xfrm>
          <a:off x="13376275" y="5928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538,488
527,838
534.48
214,371,736
206,814,785
5,740,040
119,813,260
198,810,386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177665" y="5636514"/>
          <a:ext cx="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216400" y="6949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108450" y="6945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216400"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108450" y="5636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216400" y="63937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12750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384550" y="6447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5717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8" name="楕円 67"/>
        <xdr:cNvSpPr/>
      </xdr:nvSpPr>
      <xdr:spPr>
        <a:xfrm>
          <a:off x="4127500" y="6266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69" name="【道路】&#10;有形固定資産減価償却率該当値テキスト"/>
        <xdr:cNvSpPr txBox="1"/>
      </xdr:nvSpPr>
      <xdr:spPr>
        <a:xfrm>
          <a:off x="42164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xdr:rowOff>
    </xdr:from>
    <xdr:to>
      <xdr:col>20</xdr:col>
      <xdr:colOff>38100</xdr:colOff>
      <xdr:row>38</xdr:row>
      <xdr:rowOff>113284</xdr:rowOff>
    </xdr:to>
    <xdr:sp macro="" textlink="">
      <xdr:nvSpPr>
        <xdr:cNvPr id="70" name="楕円 69"/>
        <xdr:cNvSpPr/>
      </xdr:nvSpPr>
      <xdr:spPr>
        <a:xfrm>
          <a:off x="3384550" y="62918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62484</xdr:rowOff>
    </xdr:to>
    <xdr:cxnSp macro="">
      <xdr:nvCxnSpPr>
        <xdr:cNvPr id="71" name="直線コネクタ 70"/>
        <xdr:cNvCxnSpPr/>
      </xdr:nvCxnSpPr>
      <xdr:spPr>
        <a:xfrm flipV="1">
          <a:off x="3429000" y="6310630"/>
          <a:ext cx="7493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41402</xdr:rowOff>
    </xdr:from>
    <xdr:to>
      <xdr:col>15</xdr:col>
      <xdr:colOff>101600</xdr:colOff>
      <xdr:row>38</xdr:row>
      <xdr:rowOff>143002</xdr:rowOff>
    </xdr:to>
    <xdr:sp macro="" textlink="">
      <xdr:nvSpPr>
        <xdr:cNvPr id="72" name="楕円 71"/>
        <xdr:cNvSpPr/>
      </xdr:nvSpPr>
      <xdr:spPr>
        <a:xfrm>
          <a:off x="257175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62484</xdr:rowOff>
    </xdr:from>
    <xdr:to>
      <xdr:col>19</xdr:col>
      <xdr:colOff>177800</xdr:colOff>
      <xdr:row>38</xdr:row>
      <xdr:rowOff>92202</xdr:rowOff>
    </xdr:to>
    <xdr:cxnSp macro="">
      <xdr:nvCxnSpPr>
        <xdr:cNvPr id="73" name="直線コネクタ 72"/>
        <xdr:cNvCxnSpPr/>
      </xdr:nvCxnSpPr>
      <xdr:spPr>
        <a:xfrm flipV="1">
          <a:off x="2622550" y="6342634"/>
          <a:ext cx="8064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4" name="n_1aveValue【道路】&#10;有形固定資産減価償却率"/>
        <xdr:cNvSpPr txBox="1"/>
      </xdr:nvSpPr>
      <xdr:spPr>
        <a:xfrm>
          <a:off x="3239144"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8399</xdr:rowOff>
    </xdr:from>
    <xdr:ext cx="405111" cy="259045"/>
    <xdr:sp macro="" textlink="">
      <xdr:nvSpPr>
        <xdr:cNvPr id="75" name="n_2aveValue【道路】&#10;有形固定資産減価償却率"/>
        <xdr:cNvSpPr txBox="1"/>
      </xdr:nvSpPr>
      <xdr:spPr>
        <a:xfrm>
          <a:off x="2439044" y="645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129811</xdr:rowOff>
    </xdr:from>
    <xdr:ext cx="405111" cy="259045"/>
    <xdr:sp macro="" textlink="">
      <xdr:nvSpPr>
        <xdr:cNvPr id="76" name="n_1mainValue【道路】&#10;有形固定資産減価償却率"/>
        <xdr:cNvSpPr txBox="1"/>
      </xdr:nvSpPr>
      <xdr:spPr>
        <a:xfrm>
          <a:off x="3239144" y="607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159529</xdr:rowOff>
    </xdr:from>
    <xdr:ext cx="405111" cy="259045"/>
    <xdr:sp macro="" textlink="">
      <xdr:nvSpPr>
        <xdr:cNvPr id="77" name="n_2mainValue【道路】&#10;有形固定資産減価償却率"/>
        <xdr:cNvSpPr txBox="1"/>
      </xdr:nvSpPr>
      <xdr:spPr>
        <a:xfrm>
          <a:off x="2439044" y="6109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9429115" y="5535857"/>
          <a:ext cx="0" cy="146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9467850" y="70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9359900" y="6996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9467850" y="53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9359900" y="5535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9467850" y="624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9398000" y="63904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8636000" y="6404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7842250" y="63812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46083</xdr:rowOff>
    </xdr:from>
    <xdr:to>
      <xdr:col>55</xdr:col>
      <xdr:colOff>50800</xdr:colOff>
      <xdr:row>39</xdr:row>
      <xdr:rowOff>147683</xdr:rowOff>
    </xdr:to>
    <xdr:sp macro="" textlink="">
      <xdr:nvSpPr>
        <xdr:cNvPr id="117" name="楕円 116"/>
        <xdr:cNvSpPr/>
      </xdr:nvSpPr>
      <xdr:spPr>
        <a:xfrm>
          <a:off x="9398000" y="6491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24510</xdr:rowOff>
    </xdr:from>
    <xdr:ext cx="469744" cy="259045"/>
    <xdr:sp macro="" textlink="">
      <xdr:nvSpPr>
        <xdr:cNvPr id="118" name="【道路】&#10;一人当たり延長該当値テキスト"/>
        <xdr:cNvSpPr txBox="1"/>
      </xdr:nvSpPr>
      <xdr:spPr>
        <a:xfrm>
          <a:off x="9467850"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48478</xdr:rowOff>
    </xdr:from>
    <xdr:to>
      <xdr:col>50</xdr:col>
      <xdr:colOff>165100</xdr:colOff>
      <xdr:row>39</xdr:row>
      <xdr:rowOff>150078</xdr:rowOff>
    </xdr:to>
    <xdr:sp macro="" textlink="">
      <xdr:nvSpPr>
        <xdr:cNvPr id="119" name="楕円 118"/>
        <xdr:cNvSpPr/>
      </xdr:nvSpPr>
      <xdr:spPr>
        <a:xfrm>
          <a:off x="8636000" y="64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96883</xdr:rowOff>
    </xdr:from>
    <xdr:to>
      <xdr:col>55</xdr:col>
      <xdr:colOff>0</xdr:colOff>
      <xdr:row>39</xdr:row>
      <xdr:rowOff>99278</xdr:rowOff>
    </xdr:to>
    <xdr:cxnSp macro="">
      <xdr:nvCxnSpPr>
        <xdr:cNvPr id="120" name="直線コネクタ 119"/>
        <xdr:cNvCxnSpPr/>
      </xdr:nvCxnSpPr>
      <xdr:spPr>
        <a:xfrm flipV="1">
          <a:off x="8686800" y="6542133"/>
          <a:ext cx="74295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51308</xdr:rowOff>
    </xdr:from>
    <xdr:to>
      <xdr:col>46</xdr:col>
      <xdr:colOff>38100</xdr:colOff>
      <xdr:row>39</xdr:row>
      <xdr:rowOff>152908</xdr:rowOff>
    </xdr:to>
    <xdr:sp macro="" textlink="">
      <xdr:nvSpPr>
        <xdr:cNvPr id="121" name="楕円 120"/>
        <xdr:cNvSpPr/>
      </xdr:nvSpPr>
      <xdr:spPr>
        <a:xfrm>
          <a:off x="7842250" y="64965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99278</xdr:rowOff>
    </xdr:from>
    <xdr:to>
      <xdr:col>50</xdr:col>
      <xdr:colOff>114300</xdr:colOff>
      <xdr:row>39</xdr:row>
      <xdr:rowOff>102108</xdr:rowOff>
    </xdr:to>
    <xdr:cxnSp macro="">
      <xdr:nvCxnSpPr>
        <xdr:cNvPr id="122" name="直線コネクタ 121"/>
        <xdr:cNvCxnSpPr/>
      </xdr:nvCxnSpPr>
      <xdr:spPr>
        <a:xfrm flipV="1">
          <a:off x="7886700" y="6544528"/>
          <a:ext cx="8001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8458277" y="618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7677227" y="61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141205</xdr:rowOff>
    </xdr:from>
    <xdr:ext cx="469744" cy="259045"/>
    <xdr:sp macro="" textlink="">
      <xdr:nvSpPr>
        <xdr:cNvPr id="125" name="n_1mainValue【道路】&#10;一人当たり延長"/>
        <xdr:cNvSpPr txBox="1"/>
      </xdr:nvSpPr>
      <xdr:spPr>
        <a:xfrm>
          <a:off x="8458277" y="658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144035</xdr:rowOff>
    </xdr:from>
    <xdr:ext cx="469744" cy="259045"/>
    <xdr:sp macro="" textlink="">
      <xdr:nvSpPr>
        <xdr:cNvPr id="126" name="n_2mainValue【道路】&#10;一人当たり延長"/>
        <xdr:cNvSpPr txBox="1"/>
      </xdr:nvSpPr>
      <xdr:spPr>
        <a:xfrm>
          <a:off x="7677227"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177665" y="9411970"/>
          <a:ext cx="0" cy="10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216400" y="1044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108450" y="10441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216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108450" y="941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216400" y="9575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1275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384550" y="9577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57175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64" name="楕円 163"/>
        <xdr:cNvSpPr/>
      </xdr:nvSpPr>
      <xdr:spPr>
        <a:xfrm>
          <a:off x="4127500" y="9491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65" name="【橋りょう・トンネル】&#10;有形固定資産減価償却率該当値テキスト"/>
        <xdr:cNvSpPr txBox="1"/>
      </xdr:nvSpPr>
      <xdr:spPr>
        <a:xfrm>
          <a:off x="42164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66" name="楕円 165"/>
        <xdr:cNvSpPr/>
      </xdr:nvSpPr>
      <xdr:spPr>
        <a:xfrm>
          <a:off x="3384550" y="95205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154305</xdr:rowOff>
    </xdr:to>
    <xdr:cxnSp macro="">
      <xdr:nvCxnSpPr>
        <xdr:cNvPr id="167" name="直線コネクタ 166"/>
        <xdr:cNvCxnSpPr/>
      </xdr:nvCxnSpPr>
      <xdr:spPr>
        <a:xfrm flipV="1">
          <a:off x="3429000" y="9542780"/>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68" name="楕円 167"/>
        <xdr:cNvSpPr/>
      </xdr:nvSpPr>
      <xdr:spPr>
        <a:xfrm>
          <a:off x="2571750" y="9547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154305</xdr:rowOff>
    </xdr:from>
    <xdr:to>
      <xdr:col>19</xdr:col>
      <xdr:colOff>177800</xdr:colOff>
      <xdr:row>58</xdr:row>
      <xdr:rowOff>9525</xdr:rowOff>
    </xdr:to>
    <xdr:cxnSp macro="">
      <xdr:nvCxnSpPr>
        <xdr:cNvPr id="169" name="直線コネクタ 168"/>
        <xdr:cNvCxnSpPr/>
      </xdr:nvCxnSpPr>
      <xdr:spPr>
        <a:xfrm flipV="1">
          <a:off x="2622550" y="9571355"/>
          <a:ext cx="8064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0" name="n_1aveValue【橋りょう・トンネル】&#10;有形固定資産減価償却率"/>
        <xdr:cNvSpPr txBox="1"/>
      </xdr:nvSpPr>
      <xdr:spPr>
        <a:xfrm>
          <a:off x="3239144" y="966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439044"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72" name="n_1mainValue【橋りょう・トンネル】&#10;有形固定資産減価償却率"/>
        <xdr:cNvSpPr txBox="1"/>
      </xdr:nvSpPr>
      <xdr:spPr>
        <a:xfrm>
          <a:off x="3239144"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76852</xdr:rowOff>
    </xdr:from>
    <xdr:ext cx="405111" cy="259045"/>
    <xdr:sp macro="" textlink="">
      <xdr:nvSpPr>
        <xdr:cNvPr id="173" name="n_2mainValue【橋りょう・トンネル】&#10;有形固定資産減価償却率"/>
        <xdr:cNvSpPr txBox="1"/>
      </xdr:nvSpPr>
      <xdr:spPr>
        <a:xfrm>
          <a:off x="2439044"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9429115" y="9331265"/>
          <a:ext cx="0" cy="124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9467850" y="1057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9359900" y="10575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9467850" y="911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9359900" y="9331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9467850" y="9945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9398000" y="100873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8636000" y="101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7842250" y="10098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55609</xdr:rowOff>
    </xdr:from>
    <xdr:to>
      <xdr:col>55</xdr:col>
      <xdr:colOff>50800</xdr:colOff>
      <xdr:row>62</xdr:row>
      <xdr:rowOff>157209</xdr:rowOff>
    </xdr:to>
    <xdr:sp macro="" textlink="">
      <xdr:nvSpPr>
        <xdr:cNvPr id="209" name="楕円 208"/>
        <xdr:cNvSpPr/>
      </xdr:nvSpPr>
      <xdr:spPr>
        <a:xfrm>
          <a:off x="9398000" y="102981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34036</xdr:rowOff>
    </xdr:from>
    <xdr:ext cx="534377" cy="259045"/>
    <xdr:sp macro="" textlink="">
      <xdr:nvSpPr>
        <xdr:cNvPr id="210" name="【橋りょう・トンネル】&#10;一人当たり有形固定資産（償却資産）額該当値テキスト"/>
        <xdr:cNvSpPr txBox="1"/>
      </xdr:nvSpPr>
      <xdr:spPr>
        <a:xfrm>
          <a:off x="9467850" y="10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57241</xdr:rowOff>
    </xdr:from>
    <xdr:to>
      <xdr:col>50</xdr:col>
      <xdr:colOff>165100</xdr:colOff>
      <xdr:row>62</xdr:row>
      <xdr:rowOff>158841</xdr:rowOff>
    </xdr:to>
    <xdr:sp macro="" textlink="">
      <xdr:nvSpPr>
        <xdr:cNvPr id="211" name="楕円 210"/>
        <xdr:cNvSpPr/>
      </xdr:nvSpPr>
      <xdr:spPr>
        <a:xfrm>
          <a:off x="8636000" y="102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106409</xdr:rowOff>
    </xdr:from>
    <xdr:to>
      <xdr:col>55</xdr:col>
      <xdr:colOff>0</xdr:colOff>
      <xdr:row>62</xdr:row>
      <xdr:rowOff>108041</xdr:rowOff>
    </xdr:to>
    <xdr:cxnSp macro="">
      <xdr:nvCxnSpPr>
        <xdr:cNvPr id="212" name="直線コネクタ 211"/>
        <xdr:cNvCxnSpPr/>
      </xdr:nvCxnSpPr>
      <xdr:spPr>
        <a:xfrm flipV="1">
          <a:off x="8686800" y="10348959"/>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58983</xdr:rowOff>
    </xdr:from>
    <xdr:to>
      <xdr:col>46</xdr:col>
      <xdr:colOff>38100</xdr:colOff>
      <xdr:row>62</xdr:row>
      <xdr:rowOff>160583</xdr:rowOff>
    </xdr:to>
    <xdr:sp macro="" textlink="">
      <xdr:nvSpPr>
        <xdr:cNvPr id="213" name="楕円 212"/>
        <xdr:cNvSpPr/>
      </xdr:nvSpPr>
      <xdr:spPr>
        <a:xfrm>
          <a:off x="7842250" y="103015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108041</xdr:rowOff>
    </xdr:from>
    <xdr:to>
      <xdr:col>50</xdr:col>
      <xdr:colOff>114300</xdr:colOff>
      <xdr:row>62</xdr:row>
      <xdr:rowOff>109783</xdr:rowOff>
    </xdr:to>
    <xdr:cxnSp macro="">
      <xdr:nvCxnSpPr>
        <xdr:cNvPr id="214" name="直線コネクタ 213"/>
        <xdr:cNvCxnSpPr/>
      </xdr:nvCxnSpPr>
      <xdr:spPr>
        <a:xfrm flipV="1">
          <a:off x="7886700" y="10350591"/>
          <a:ext cx="8001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8425961" y="99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7644911" y="98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149968</xdr:rowOff>
    </xdr:from>
    <xdr:ext cx="534377" cy="259045"/>
    <xdr:sp macro="" textlink="">
      <xdr:nvSpPr>
        <xdr:cNvPr id="217" name="n_1mainValue【橋りょう・トンネル】&#10;一人当たり有形固定資産（償却資産）額"/>
        <xdr:cNvSpPr txBox="1"/>
      </xdr:nvSpPr>
      <xdr:spPr>
        <a:xfrm>
          <a:off x="8425961" y="103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151710</xdr:rowOff>
    </xdr:from>
    <xdr:ext cx="534377" cy="259045"/>
    <xdr:sp macro="" textlink="">
      <xdr:nvSpPr>
        <xdr:cNvPr id="218" name="n_2mainValue【橋りょう・トンネル】&#10;一人当たり有形固定資産（償却資産）額"/>
        <xdr:cNvSpPr txBox="1"/>
      </xdr:nvSpPr>
      <xdr:spPr>
        <a:xfrm>
          <a:off x="7644911" y="1039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177665" y="12848589"/>
          <a:ext cx="0" cy="152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216400" y="1437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108450" y="14373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216400" y="1263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108450" y="12848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216400" y="13293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127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384550" y="1348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571750" y="1351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57" name="楕円 256"/>
        <xdr:cNvSpPr/>
      </xdr:nvSpPr>
      <xdr:spPr>
        <a:xfrm>
          <a:off x="4127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58" name="【公営住宅】&#10;有形固定資産減価償却率該当値テキスト"/>
        <xdr:cNvSpPr txBox="1"/>
      </xdr:nvSpPr>
      <xdr:spPr>
        <a:xfrm>
          <a:off x="4216400"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259" name="楕円 258"/>
        <xdr:cNvSpPr/>
      </xdr:nvSpPr>
      <xdr:spPr>
        <a:xfrm>
          <a:off x="3384550" y="13630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137161</xdr:rowOff>
    </xdr:to>
    <xdr:cxnSp macro="">
      <xdr:nvCxnSpPr>
        <xdr:cNvPr id="260" name="直線コネクタ 259"/>
        <xdr:cNvCxnSpPr/>
      </xdr:nvCxnSpPr>
      <xdr:spPr>
        <a:xfrm flipV="1">
          <a:off x="3429000" y="13632180"/>
          <a:ext cx="7493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261" name="楕円 260"/>
        <xdr:cNvSpPr/>
      </xdr:nvSpPr>
      <xdr:spPr>
        <a:xfrm>
          <a:off x="257175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83</xdr:row>
      <xdr:rowOff>38100</xdr:rowOff>
    </xdr:to>
    <xdr:cxnSp macro="">
      <xdr:nvCxnSpPr>
        <xdr:cNvPr id="262" name="直線コネクタ 261"/>
        <xdr:cNvCxnSpPr/>
      </xdr:nvCxnSpPr>
      <xdr:spPr>
        <a:xfrm flipV="1">
          <a:off x="2622550" y="13681711"/>
          <a:ext cx="80645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2391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4390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7638</xdr:rowOff>
    </xdr:from>
    <xdr:ext cx="405111" cy="259045"/>
    <xdr:sp macro="" textlink="">
      <xdr:nvSpPr>
        <xdr:cNvPr id="265" name="n_1mainValue【公営住宅】&#10;有形固定資産減価償却率"/>
        <xdr:cNvSpPr txBox="1"/>
      </xdr:nvSpPr>
      <xdr:spPr>
        <a:xfrm>
          <a:off x="3239144"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266" name="n_2mainValue【公営住宅】&#10;有形固定資産減価償却率"/>
        <xdr:cNvSpPr txBox="1"/>
      </xdr:nvSpPr>
      <xdr:spPr>
        <a:xfrm>
          <a:off x="24390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9429115" y="12796926"/>
          <a:ext cx="0" cy="1441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9467850" y="1424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9359900" y="14238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9467850" y="1257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9359900" y="12796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9467850" y="1356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9398000" y="13584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8636000" y="1359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7842250" y="1360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135889</xdr:rowOff>
    </xdr:from>
    <xdr:to>
      <xdr:col>55</xdr:col>
      <xdr:colOff>50800</xdr:colOff>
      <xdr:row>82</xdr:row>
      <xdr:rowOff>66039</xdr:rowOff>
    </xdr:to>
    <xdr:sp macro="" textlink="">
      <xdr:nvSpPr>
        <xdr:cNvPr id="302" name="楕円 301"/>
        <xdr:cNvSpPr/>
      </xdr:nvSpPr>
      <xdr:spPr>
        <a:xfrm>
          <a:off x="9398000" y="13515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158766</xdr:rowOff>
    </xdr:from>
    <xdr:ext cx="469744" cy="259045"/>
    <xdr:sp macro="" textlink="">
      <xdr:nvSpPr>
        <xdr:cNvPr id="303" name="【公営住宅】&#10;一人当たり面積該当値テキスト"/>
        <xdr:cNvSpPr txBox="1"/>
      </xdr:nvSpPr>
      <xdr:spPr>
        <a:xfrm>
          <a:off x="9467850"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144120</xdr:rowOff>
    </xdr:from>
    <xdr:to>
      <xdr:col>50</xdr:col>
      <xdr:colOff>165100</xdr:colOff>
      <xdr:row>82</xdr:row>
      <xdr:rowOff>74270</xdr:rowOff>
    </xdr:to>
    <xdr:sp macro="" textlink="">
      <xdr:nvSpPr>
        <xdr:cNvPr id="304" name="楕円 303"/>
        <xdr:cNvSpPr/>
      </xdr:nvSpPr>
      <xdr:spPr>
        <a:xfrm>
          <a:off x="8636000" y="13523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23470</xdr:rowOff>
    </xdr:to>
    <xdr:cxnSp macro="">
      <xdr:nvCxnSpPr>
        <xdr:cNvPr id="305" name="直線コネクタ 304"/>
        <xdr:cNvCxnSpPr/>
      </xdr:nvCxnSpPr>
      <xdr:spPr>
        <a:xfrm flipV="1">
          <a:off x="8686800" y="13559789"/>
          <a:ext cx="74295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06" name="楕円 305"/>
        <xdr:cNvSpPr/>
      </xdr:nvSpPr>
      <xdr:spPr>
        <a:xfrm>
          <a:off x="7842250" y="13510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10668</xdr:rowOff>
    </xdr:from>
    <xdr:to>
      <xdr:col>50</xdr:col>
      <xdr:colOff>114300</xdr:colOff>
      <xdr:row>82</xdr:row>
      <xdr:rowOff>23470</xdr:rowOff>
    </xdr:to>
    <xdr:cxnSp macro="">
      <xdr:nvCxnSpPr>
        <xdr:cNvPr id="307" name="直線コネクタ 306"/>
        <xdr:cNvCxnSpPr/>
      </xdr:nvCxnSpPr>
      <xdr:spPr>
        <a:xfrm>
          <a:off x="7886700" y="13555218"/>
          <a:ext cx="8001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8458277" y="1368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7677227" y="136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90797</xdr:rowOff>
    </xdr:from>
    <xdr:ext cx="469744" cy="259045"/>
    <xdr:sp macro="" textlink="">
      <xdr:nvSpPr>
        <xdr:cNvPr id="310" name="n_1mainValue【公営住宅】&#10;一人当たり面積"/>
        <xdr:cNvSpPr txBox="1"/>
      </xdr:nvSpPr>
      <xdr:spPr>
        <a:xfrm>
          <a:off x="8458277" y="133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11" name="n_2mainValue【公営住宅】&#10;一人当たり面積"/>
        <xdr:cNvSpPr txBox="1"/>
      </xdr:nvSpPr>
      <xdr:spPr>
        <a:xfrm>
          <a:off x="76772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36" name="直線コネクタ 335"/>
        <xdr:cNvCxnSpPr/>
      </xdr:nvCxnSpPr>
      <xdr:spPr>
        <a:xfrm flipV="1">
          <a:off x="4177665" y="167163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37" name="【港湾・漁港】&#10;有形固定資産減価償却率最小値テキスト"/>
        <xdr:cNvSpPr txBox="1"/>
      </xdr:nvSpPr>
      <xdr:spPr>
        <a:xfrm>
          <a:off x="42164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38" name="直線コネクタ 337"/>
        <xdr:cNvCxnSpPr/>
      </xdr:nvCxnSpPr>
      <xdr:spPr>
        <a:xfrm>
          <a:off x="4108450" y="17981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39" name="【港湾・漁港】&#10;有形固定資産減価償却率最大値テキスト"/>
        <xdr:cNvSpPr txBox="1"/>
      </xdr:nvSpPr>
      <xdr:spPr>
        <a:xfrm>
          <a:off x="4216400" y="1649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40" name="直線コネクタ 339"/>
        <xdr:cNvCxnSpPr/>
      </xdr:nvCxnSpPr>
      <xdr:spPr>
        <a:xfrm>
          <a:off x="4108450" y="16716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41" name="【港湾・漁港】&#10;有形固定資産減価償却率平均値テキスト"/>
        <xdr:cNvSpPr txBox="1"/>
      </xdr:nvSpPr>
      <xdr:spPr>
        <a:xfrm>
          <a:off x="4216400" y="1700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42" name="フローチャート: 判断 341"/>
        <xdr:cNvSpPr/>
      </xdr:nvSpPr>
      <xdr:spPr>
        <a:xfrm>
          <a:off x="4127500"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43" name="フローチャート: 判断 342"/>
        <xdr:cNvSpPr/>
      </xdr:nvSpPr>
      <xdr:spPr>
        <a:xfrm>
          <a:off x="3384550" y="17170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44" name="フローチャート: 判断 343"/>
        <xdr:cNvSpPr/>
      </xdr:nvSpPr>
      <xdr:spPr>
        <a:xfrm>
          <a:off x="257175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114936</xdr:rowOff>
    </xdr:from>
    <xdr:to>
      <xdr:col>24</xdr:col>
      <xdr:colOff>114300</xdr:colOff>
      <xdr:row>106</xdr:row>
      <xdr:rowOff>45086</xdr:rowOff>
    </xdr:to>
    <xdr:sp macro="" textlink="">
      <xdr:nvSpPr>
        <xdr:cNvPr id="350" name="楕円 349"/>
        <xdr:cNvSpPr/>
      </xdr:nvSpPr>
      <xdr:spPr>
        <a:xfrm>
          <a:off x="4127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93363</xdr:rowOff>
    </xdr:from>
    <xdr:ext cx="405111" cy="259045"/>
    <xdr:sp macro="" textlink="">
      <xdr:nvSpPr>
        <xdr:cNvPr id="351" name="【港湾・漁港】&#10;有形固定資産減価償却率該当値テキスト"/>
        <xdr:cNvSpPr txBox="1"/>
      </xdr:nvSpPr>
      <xdr:spPr>
        <a:xfrm>
          <a:off x="4216400" y="1752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168275</xdr:rowOff>
    </xdr:from>
    <xdr:to>
      <xdr:col>20</xdr:col>
      <xdr:colOff>38100</xdr:colOff>
      <xdr:row>105</xdr:row>
      <xdr:rowOff>98425</xdr:rowOff>
    </xdr:to>
    <xdr:sp macro="" textlink="">
      <xdr:nvSpPr>
        <xdr:cNvPr id="352" name="楕円 351"/>
        <xdr:cNvSpPr/>
      </xdr:nvSpPr>
      <xdr:spPr>
        <a:xfrm>
          <a:off x="3384550" y="17427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47625</xdr:rowOff>
    </xdr:from>
    <xdr:to>
      <xdr:col>24</xdr:col>
      <xdr:colOff>63500</xdr:colOff>
      <xdr:row>105</xdr:row>
      <xdr:rowOff>165736</xdr:rowOff>
    </xdr:to>
    <xdr:cxnSp macro="">
      <xdr:nvCxnSpPr>
        <xdr:cNvPr id="353" name="直線コネクタ 352"/>
        <xdr:cNvCxnSpPr/>
      </xdr:nvCxnSpPr>
      <xdr:spPr>
        <a:xfrm>
          <a:off x="3429000" y="17478375"/>
          <a:ext cx="7493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38736</xdr:rowOff>
    </xdr:from>
    <xdr:to>
      <xdr:col>15</xdr:col>
      <xdr:colOff>101600</xdr:colOff>
      <xdr:row>108</xdr:row>
      <xdr:rowOff>140336</xdr:rowOff>
    </xdr:to>
    <xdr:sp macro="" textlink="">
      <xdr:nvSpPr>
        <xdr:cNvPr id="354" name="楕円 353"/>
        <xdr:cNvSpPr/>
      </xdr:nvSpPr>
      <xdr:spPr>
        <a:xfrm>
          <a:off x="257175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47625</xdr:rowOff>
    </xdr:from>
    <xdr:to>
      <xdr:col>19</xdr:col>
      <xdr:colOff>177800</xdr:colOff>
      <xdr:row>108</xdr:row>
      <xdr:rowOff>89536</xdr:rowOff>
    </xdr:to>
    <xdr:cxnSp macro="">
      <xdr:nvCxnSpPr>
        <xdr:cNvPr id="355" name="直線コネクタ 354"/>
        <xdr:cNvCxnSpPr/>
      </xdr:nvCxnSpPr>
      <xdr:spPr>
        <a:xfrm flipV="1">
          <a:off x="2622550" y="17478375"/>
          <a:ext cx="80645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56" name="n_1aveValue【港湾・漁港】&#10;有形固定資産減価償却率"/>
        <xdr:cNvSpPr txBox="1"/>
      </xdr:nvSpPr>
      <xdr:spPr>
        <a:xfrm>
          <a:off x="32391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57" name="n_2aveValue【港湾・漁港】&#10;有形固定資産減価償却率"/>
        <xdr:cNvSpPr txBox="1"/>
      </xdr:nvSpPr>
      <xdr:spPr>
        <a:xfrm>
          <a:off x="24390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89552</xdr:rowOff>
    </xdr:from>
    <xdr:ext cx="405111" cy="259045"/>
    <xdr:sp macro="" textlink="">
      <xdr:nvSpPr>
        <xdr:cNvPr id="358" name="n_1mainValue【港湾・漁港】&#10;有形固定資産減価償却率"/>
        <xdr:cNvSpPr txBox="1"/>
      </xdr:nvSpPr>
      <xdr:spPr>
        <a:xfrm>
          <a:off x="3239144" y="1752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131463</xdr:rowOff>
    </xdr:from>
    <xdr:ext cx="405111" cy="259045"/>
    <xdr:sp macro="" textlink="">
      <xdr:nvSpPr>
        <xdr:cNvPr id="359" name="n_2mainValue【港湾・漁港】&#10;有形固定資産減価償却率"/>
        <xdr:cNvSpPr txBox="1"/>
      </xdr:nvSpPr>
      <xdr:spPr>
        <a:xfrm>
          <a:off x="2439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1" name="テキスト ボックス 370"/>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3" name="テキスト ボックス 372"/>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5" name="テキスト ボックス 374"/>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77" name="テキスト ボックス 376"/>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9" name="テキスト ボックス 378"/>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83" name="直線コネクタ 382"/>
        <xdr:cNvCxnSpPr/>
      </xdr:nvCxnSpPr>
      <xdr:spPr>
        <a:xfrm flipV="1">
          <a:off x="9429115" y="165160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84" name="【港湾・漁港】&#10;一人当たり有形固定資産（償却資産）額最小値テキスト"/>
        <xdr:cNvSpPr txBox="1"/>
      </xdr:nvSpPr>
      <xdr:spPr>
        <a:xfrm>
          <a:off x="9467850" y="18100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85" name="直線コネクタ 384"/>
        <xdr:cNvCxnSpPr/>
      </xdr:nvCxnSpPr>
      <xdr:spPr>
        <a:xfrm>
          <a:off x="9359900" y="1809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86" name="【港湾・漁港】&#10;一人当たり有形固定資産（償却資産）額最大値テキスト"/>
        <xdr:cNvSpPr txBox="1"/>
      </xdr:nvSpPr>
      <xdr:spPr>
        <a:xfrm>
          <a:off x="9467850" y="162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87" name="直線コネクタ 386"/>
        <xdr:cNvCxnSpPr/>
      </xdr:nvCxnSpPr>
      <xdr:spPr>
        <a:xfrm>
          <a:off x="9359900" y="16516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88" name="【港湾・漁港】&#10;一人当たり有形固定資産（償却資産）額平均値テキスト"/>
        <xdr:cNvSpPr txBox="1"/>
      </xdr:nvSpPr>
      <xdr:spPr>
        <a:xfrm>
          <a:off x="9467850" y="1770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89" name="フローチャート: 判断 388"/>
        <xdr:cNvSpPr/>
      </xdr:nvSpPr>
      <xdr:spPr>
        <a:xfrm>
          <a:off x="9398000" y="17854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90" name="フローチャート: 判断 389"/>
        <xdr:cNvSpPr/>
      </xdr:nvSpPr>
      <xdr:spPr>
        <a:xfrm>
          <a:off x="8636000" y="1783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91" name="フローチャート: 判断 390"/>
        <xdr:cNvSpPr/>
      </xdr:nvSpPr>
      <xdr:spPr>
        <a:xfrm>
          <a:off x="7842250" y="180122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94861</xdr:rowOff>
    </xdr:from>
    <xdr:to>
      <xdr:col>55</xdr:col>
      <xdr:colOff>50800</xdr:colOff>
      <xdr:row>109</xdr:row>
      <xdr:rowOff>25011</xdr:rowOff>
    </xdr:to>
    <xdr:sp macro="" textlink="">
      <xdr:nvSpPr>
        <xdr:cNvPr id="397" name="楕円 396"/>
        <xdr:cNvSpPr/>
      </xdr:nvSpPr>
      <xdr:spPr>
        <a:xfrm>
          <a:off x="9398000" y="18039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9788</xdr:rowOff>
    </xdr:from>
    <xdr:ext cx="469744" cy="259045"/>
    <xdr:sp macro="" textlink="">
      <xdr:nvSpPr>
        <xdr:cNvPr id="398" name="【港湾・漁港】&#10;一人当たり有形固定資産（償却資産）額該当値テキスト"/>
        <xdr:cNvSpPr txBox="1"/>
      </xdr:nvSpPr>
      <xdr:spPr>
        <a:xfrm>
          <a:off x="9467850" y="1795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96148</xdr:rowOff>
    </xdr:from>
    <xdr:to>
      <xdr:col>50</xdr:col>
      <xdr:colOff>165100</xdr:colOff>
      <xdr:row>109</xdr:row>
      <xdr:rowOff>26298</xdr:rowOff>
    </xdr:to>
    <xdr:sp macro="" textlink="">
      <xdr:nvSpPr>
        <xdr:cNvPr id="399" name="楕円 398"/>
        <xdr:cNvSpPr/>
      </xdr:nvSpPr>
      <xdr:spPr>
        <a:xfrm>
          <a:off x="8636000" y="180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145661</xdr:rowOff>
    </xdr:from>
    <xdr:to>
      <xdr:col>55</xdr:col>
      <xdr:colOff>0</xdr:colOff>
      <xdr:row>108</xdr:row>
      <xdr:rowOff>146948</xdr:rowOff>
    </xdr:to>
    <xdr:cxnSp macro="">
      <xdr:nvCxnSpPr>
        <xdr:cNvPr id="400" name="直線コネクタ 399"/>
        <xdr:cNvCxnSpPr/>
      </xdr:nvCxnSpPr>
      <xdr:spPr>
        <a:xfrm flipV="1">
          <a:off x="8686800" y="18090761"/>
          <a:ext cx="74295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100957</xdr:rowOff>
    </xdr:from>
    <xdr:to>
      <xdr:col>46</xdr:col>
      <xdr:colOff>38100</xdr:colOff>
      <xdr:row>109</xdr:row>
      <xdr:rowOff>31107</xdr:rowOff>
    </xdr:to>
    <xdr:sp macro="" textlink="">
      <xdr:nvSpPr>
        <xdr:cNvPr id="401" name="楕円 400"/>
        <xdr:cNvSpPr/>
      </xdr:nvSpPr>
      <xdr:spPr>
        <a:xfrm>
          <a:off x="7842250" y="18046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146948</xdr:rowOff>
    </xdr:from>
    <xdr:to>
      <xdr:col>50</xdr:col>
      <xdr:colOff>114300</xdr:colOff>
      <xdr:row>108</xdr:row>
      <xdr:rowOff>151757</xdr:rowOff>
    </xdr:to>
    <xdr:cxnSp macro="">
      <xdr:nvCxnSpPr>
        <xdr:cNvPr id="402" name="直線コネクタ 401"/>
        <xdr:cNvCxnSpPr/>
      </xdr:nvCxnSpPr>
      <xdr:spPr>
        <a:xfrm flipV="1">
          <a:off x="7886700" y="18092048"/>
          <a:ext cx="8001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403" name="n_1aveValue【港湾・漁港】&#10;一人当たり有形固定資産（償却資産）額"/>
        <xdr:cNvSpPr txBox="1"/>
      </xdr:nvSpPr>
      <xdr:spPr>
        <a:xfrm>
          <a:off x="8425961" y="1761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404" name="n_2aveValue【港湾・漁港】&#10;一人当たり有形固定資産（償却資産）額"/>
        <xdr:cNvSpPr txBox="1"/>
      </xdr:nvSpPr>
      <xdr:spPr>
        <a:xfrm>
          <a:off x="7677228" y="1778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17425</xdr:rowOff>
    </xdr:from>
    <xdr:ext cx="469744" cy="259045"/>
    <xdr:sp macro="" textlink="">
      <xdr:nvSpPr>
        <xdr:cNvPr id="405" name="n_1mainValue【港湾・漁港】&#10;一人当たり有形固定資産（償却資産）額"/>
        <xdr:cNvSpPr txBox="1"/>
      </xdr:nvSpPr>
      <xdr:spPr>
        <a:xfrm>
          <a:off x="8458278" y="1813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22234</xdr:rowOff>
    </xdr:from>
    <xdr:ext cx="378565" cy="259045"/>
    <xdr:sp macro="" textlink="">
      <xdr:nvSpPr>
        <xdr:cNvPr id="406" name="n_2mainValue【港湾・漁港】&#10;一人当たり有形固定資産（償却資産）額"/>
        <xdr:cNvSpPr txBox="1"/>
      </xdr:nvSpPr>
      <xdr:spPr>
        <a:xfrm>
          <a:off x="7716467" y="1813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29" name="直線コネクタ 428"/>
        <xdr:cNvCxnSpPr/>
      </xdr:nvCxnSpPr>
      <xdr:spPr>
        <a:xfrm flipV="1">
          <a:off x="14699614" y="5487416"/>
          <a:ext cx="0" cy="11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30" name="【認定こども園・幼稚園・保育所】&#10;有形固定資産減価償却率最小値テキスト"/>
        <xdr:cNvSpPr txBox="1"/>
      </xdr:nvSpPr>
      <xdr:spPr>
        <a:xfrm>
          <a:off x="14738350"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31" name="直線コネクタ 430"/>
        <xdr:cNvCxnSpPr/>
      </xdr:nvCxnSpPr>
      <xdr:spPr>
        <a:xfrm>
          <a:off x="14611350" y="666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32" name="【認定こども園・幼稚園・保育所】&#10;有形固定資産減価償却率最大値テキスト"/>
        <xdr:cNvSpPr txBox="1"/>
      </xdr:nvSpPr>
      <xdr:spPr>
        <a:xfrm>
          <a:off x="14738350" y="527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33" name="直線コネクタ 432"/>
        <xdr:cNvCxnSpPr/>
      </xdr:nvCxnSpPr>
      <xdr:spPr>
        <a:xfrm>
          <a:off x="14611350" y="548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34" name="【認定こども園・幼稚園・保育所】&#10;有形固定資産減価償却率平均値テキスト"/>
        <xdr:cNvSpPr txBox="1"/>
      </xdr:nvSpPr>
      <xdr:spPr>
        <a:xfrm>
          <a:off x="14738350" y="58811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35" name="フローチャート: 判断 434"/>
        <xdr:cNvSpPr/>
      </xdr:nvSpPr>
      <xdr:spPr>
        <a:xfrm>
          <a:off x="14649450" y="60233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36" name="フローチャート: 判断 435"/>
        <xdr:cNvSpPr/>
      </xdr:nvSpPr>
      <xdr:spPr>
        <a:xfrm>
          <a:off x="1388745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37" name="フローチャート: 判断 436"/>
        <xdr:cNvSpPr/>
      </xdr:nvSpPr>
      <xdr:spPr>
        <a:xfrm>
          <a:off x="13093700" y="59336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34544</xdr:rowOff>
    </xdr:from>
    <xdr:to>
      <xdr:col>85</xdr:col>
      <xdr:colOff>177800</xdr:colOff>
      <xdr:row>37</xdr:row>
      <xdr:rowOff>136144</xdr:rowOff>
    </xdr:to>
    <xdr:sp macro="" textlink="">
      <xdr:nvSpPr>
        <xdr:cNvPr id="443" name="楕円 442"/>
        <xdr:cNvSpPr/>
      </xdr:nvSpPr>
      <xdr:spPr>
        <a:xfrm>
          <a:off x="14649450" y="61495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12971</xdr:rowOff>
    </xdr:from>
    <xdr:ext cx="405111" cy="259045"/>
    <xdr:sp macro="" textlink="">
      <xdr:nvSpPr>
        <xdr:cNvPr id="444" name="【認定こども園・幼稚園・保育所】&#10;有形固定資産減価償却率該当値テキスト"/>
        <xdr:cNvSpPr txBox="1"/>
      </xdr:nvSpPr>
      <xdr:spPr>
        <a:xfrm>
          <a:off x="14738350"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xdr:rowOff>
    </xdr:from>
    <xdr:to>
      <xdr:col>81</xdr:col>
      <xdr:colOff>101600</xdr:colOff>
      <xdr:row>37</xdr:row>
      <xdr:rowOff>117856</xdr:rowOff>
    </xdr:to>
    <xdr:sp macro="" textlink="">
      <xdr:nvSpPr>
        <xdr:cNvPr id="445" name="楕円 444"/>
        <xdr:cNvSpPr/>
      </xdr:nvSpPr>
      <xdr:spPr>
        <a:xfrm>
          <a:off x="1388745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67056</xdr:rowOff>
    </xdr:from>
    <xdr:to>
      <xdr:col>85</xdr:col>
      <xdr:colOff>127000</xdr:colOff>
      <xdr:row>37</xdr:row>
      <xdr:rowOff>85344</xdr:rowOff>
    </xdr:to>
    <xdr:cxnSp macro="">
      <xdr:nvCxnSpPr>
        <xdr:cNvPr id="446" name="直線コネクタ 445"/>
        <xdr:cNvCxnSpPr/>
      </xdr:nvCxnSpPr>
      <xdr:spPr>
        <a:xfrm>
          <a:off x="13938250" y="6182106"/>
          <a:ext cx="762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47" name="楕円 446"/>
        <xdr:cNvSpPr/>
      </xdr:nvSpPr>
      <xdr:spPr>
        <a:xfrm>
          <a:off x="1309370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67056</xdr:rowOff>
    </xdr:to>
    <xdr:cxnSp macro="">
      <xdr:nvCxnSpPr>
        <xdr:cNvPr id="448" name="直線コネクタ 447"/>
        <xdr:cNvCxnSpPr/>
      </xdr:nvCxnSpPr>
      <xdr:spPr>
        <a:xfrm>
          <a:off x="13144500" y="6094730"/>
          <a:ext cx="79375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449" name="n_1aveValue【認定こども園・幼稚園・保育所】&#10;有形固定資産減価償却率"/>
        <xdr:cNvSpPr txBox="1"/>
      </xdr:nvSpPr>
      <xdr:spPr>
        <a:xfrm>
          <a:off x="13742044" y="577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50" name="n_2aveValue【認定こども園・幼稚園・保育所】&#10;有形固定資産減価償却率"/>
        <xdr:cNvSpPr txBox="1"/>
      </xdr:nvSpPr>
      <xdr:spPr>
        <a:xfrm>
          <a:off x="12960994" y="57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108983</xdr:rowOff>
    </xdr:from>
    <xdr:ext cx="405111" cy="259045"/>
    <xdr:sp macro="" textlink="">
      <xdr:nvSpPr>
        <xdr:cNvPr id="451" name="n_1mainValue【認定こども園・幼稚園・保育所】&#10;有形固定資産減価償却率"/>
        <xdr:cNvSpPr txBox="1"/>
      </xdr:nvSpPr>
      <xdr:spPr>
        <a:xfrm>
          <a:off x="13742044" y="622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52" name="n_2mainValue【認定こども園・幼稚園・保育所】&#10;有形固定資産減価償却率"/>
        <xdr:cNvSpPr txBox="1"/>
      </xdr:nvSpPr>
      <xdr:spPr>
        <a:xfrm>
          <a:off x="1296099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76" name="直線コネクタ 475"/>
        <xdr:cNvCxnSpPr/>
      </xdr:nvCxnSpPr>
      <xdr:spPr>
        <a:xfrm flipV="1">
          <a:off x="19951064" y="563499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199898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19881850" y="693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79" name="【認定こども園・幼稚園・保育所】&#10;一人当たり面積最大値テキスト"/>
        <xdr:cNvSpPr txBox="1"/>
      </xdr:nvSpPr>
      <xdr:spPr>
        <a:xfrm>
          <a:off x="19989800" y="54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80" name="直線コネクタ 479"/>
        <xdr:cNvCxnSpPr/>
      </xdr:nvCxnSpPr>
      <xdr:spPr>
        <a:xfrm>
          <a:off x="19881850" y="5634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1" name="【認定こども園・幼稚園・保育所】&#10;一人当たり面積平均値テキスト"/>
        <xdr:cNvSpPr txBox="1"/>
      </xdr:nvSpPr>
      <xdr:spPr>
        <a:xfrm>
          <a:off x="19989800" y="642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2" name="フローチャート: 判断 481"/>
        <xdr:cNvSpPr/>
      </xdr:nvSpPr>
      <xdr:spPr>
        <a:xfrm>
          <a:off x="199009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83" name="フローチャート: 判断 482"/>
        <xdr:cNvSpPr/>
      </xdr:nvSpPr>
      <xdr:spPr>
        <a:xfrm>
          <a:off x="19157950" y="6466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4" name="フローチャート: 判断 483"/>
        <xdr:cNvSpPr/>
      </xdr:nvSpPr>
      <xdr:spPr>
        <a:xfrm>
          <a:off x="1834515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490" name="楕円 489"/>
        <xdr:cNvSpPr/>
      </xdr:nvSpPr>
      <xdr:spPr>
        <a:xfrm>
          <a:off x="199009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74947</xdr:rowOff>
    </xdr:from>
    <xdr:ext cx="469744" cy="259045"/>
    <xdr:sp macro="" textlink="">
      <xdr:nvSpPr>
        <xdr:cNvPr id="491" name="【認定こども園・幼稚園・保育所】&#10;一人当たり面積該当値テキスト"/>
        <xdr:cNvSpPr txBox="1"/>
      </xdr:nvSpPr>
      <xdr:spPr>
        <a:xfrm>
          <a:off x="19989800"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492" name="楕円 491"/>
        <xdr:cNvSpPr/>
      </xdr:nvSpPr>
      <xdr:spPr>
        <a:xfrm>
          <a:off x="191579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102870</xdr:rowOff>
    </xdr:from>
    <xdr:to>
      <xdr:col>116</xdr:col>
      <xdr:colOff>63500</xdr:colOff>
      <xdr:row>37</xdr:row>
      <xdr:rowOff>110490</xdr:rowOff>
    </xdr:to>
    <xdr:cxnSp macro="">
      <xdr:nvCxnSpPr>
        <xdr:cNvPr id="493" name="直線コネクタ 492"/>
        <xdr:cNvCxnSpPr/>
      </xdr:nvCxnSpPr>
      <xdr:spPr>
        <a:xfrm flipV="1">
          <a:off x="19202400" y="621792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494" name="楕円 493"/>
        <xdr:cNvSpPr/>
      </xdr:nvSpPr>
      <xdr:spPr>
        <a:xfrm>
          <a:off x="18345150" y="6212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148590</xdr:rowOff>
    </xdr:to>
    <xdr:cxnSp macro="">
      <xdr:nvCxnSpPr>
        <xdr:cNvPr id="495" name="直線コネクタ 494"/>
        <xdr:cNvCxnSpPr/>
      </xdr:nvCxnSpPr>
      <xdr:spPr>
        <a:xfrm flipV="1">
          <a:off x="18395950" y="622554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96" name="n_1aveValue【認定こども園・幼稚園・保育所】&#10;一人当たり面積"/>
        <xdr:cNvSpPr txBox="1"/>
      </xdr:nvSpPr>
      <xdr:spPr>
        <a:xfrm>
          <a:off x="189802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97" name="n_2aveValue【認定こども園・幼稚園・保育所】&#10;一人当たり面積"/>
        <xdr:cNvSpPr txBox="1"/>
      </xdr:nvSpPr>
      <xdr:spPr>
        <a:xfrm>
          <a:off x="181801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498" name="n_1mainValue【認定こども園・幼稚園・保育所】&#10;一人当たり面積"/>
        <xdr:cNvSpPr txBox="1"/>
      </xdr:nvSpPr>
      <xdr:spPr>
        <a:xfrm>
          <a:off x="18980227"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499" name="n_2mainValue【認定こども園・幼稚園・保育所】&#10;一人当たり面積"/>
        <xdr:cNvSpPr txBox="1"/>
      </xdr:nvSpPr>
      <xdr:spPr>
        <a:xfrm>
          <a:off x="18180127"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524" name="直線コネクタ 523"/>
        <xdr:cNvCxnSpPr/>
      </xdr:nvCxnSpPr>
      <xdr:spPr>
        <a:xfrm flipV="1">
          <a:off x="14699614" y="913638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25" name="【学校施設】&#10;有形固定資産減価償却率最小値テキスト"/>
        <xdr:cNvSpPr txBox="1"/>
      </xdr:nvSpPr>
      <xdr:spPr>
        <a:xfrm>
          <a:off x="14738350"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26" name="直線コネクタ 525"/>
        <xdr:cNvCxnSpPr/>
      </xdr:nvCxnSpPr>
      <xdr:spPr>
        <a:xfrm>
          <a:off x="14611350" y="10419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27" name="【学校施設】&#10;有形固定資産減価償却率最大値テキスト"/>
        <xdr:cNvSpPr txBox="1"/>
      </xdr:nvSpPr>
      <xdr:spPr>
        <a:xfrm>
          <a:off x="14738350" y="892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28" name="直線コネクタ 527"/>
        <xdr:cNvCxnSpPr/>
      </xdr:nvCxnSpPr>
      <xdr:spPr>
        <a:xfrm>
          <a:off x="14611350" y="913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29" name="【学校施設】&#10;有形固定資産減価償却率平均値テキスト"/>
        <xdr:cNvSpPr txBox="1"/>
      </xdr:nvSpPr>
      <xdr:spPr>
        <a:xfrm>
          <a:off x="14738350" y="9704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0" name="フローチャート: 判断 529"/>
        <xdr:cNvSpPr/>
      </xdr:nvSpPr>
      <xdr:spPr>
        <a:xfrm>
          <a:off x="14649450" y="9725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31" name="フローチャート: 判断 530"/>
        <xdr:cNvSpPr/>
      </xdr:nvSpPr>
      <xdr:spPr>
        <a:xfrm>
          <a:off x="13887450" y="971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2" name="フローチャート: 判断 531"/>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78740</xdr:rowOff>
    </xdr:from>
    <xdr:to>
      <xdr:col>85</xdr:col>
      <xdr:colOff>177800</xdr:colOff>
      <xdr:row>57</xdr:row>
      <xdr:rowOff>8890</xdr:rowOff>
    </xdr:to>
    <xdr:sp macro="" textlink="">
      <xdr:nvSpPr>
        <xdr:cNvPr id="538" name="楕円 537"/>
        <xdr:cNvSpPr/>
      </xdr:nvSpPr>
      <xdr:spPr>
        <a:xfrm>
          <a:off x="14649450" y="93306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101617</xdr:rowOff>
    </xdr:from>
    <xdr:ext cx="405111" cy="259045"/>
    <xdr:sp macro="" textlink="">
      <xdr:nvSpPr>
        <xdr:cNvPr id="539" name="【学校施設】&#10;有形固定資産減価償却率該当値テキスト"/>
        <xdr:cNvSpPr txBox="1"/>
      </xdr:nvSpPr>
      <xdr:spPr>
        <a:xfrm>
          <a:off x="14738350"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540" name="楕円 539"/>
        <xdr:cNvSpPr/>
      </xdr:nvSpPr>
      <xdr:spPr>
        <a:xfrm>
          <a:off x="13887450" y="9326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125730</xdr:rowOff>
    </xdr:from>
    <xdr:to>
      <xdr:col>85</xdr:col>
      <xdr:colOff>127000</xdr:colOff>
      <xdr:row>56</xdr:row>
      <xdr:rowOff>129540</xdr:rowOff>
    </xdr:to>
    <xdr:cxnSp macro="">
      <xdr:nvCxnSpPr>
        <xdr:cNvPr id="541" name="直線コネクタ 540"/>
        <xdr:cNvCxnSpPr/>
      </xdr:nvCxnSpPr>
      <xdr:spPr>
        <a:xfrm>
          <a:off x="13938250" y="9377680"/>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90170</xdr:rowOff>
    </xdr:from>
    <xdr:to>
      <xdr:col>76</xdr:col>
      <xdr:colOff>165100</xdr:colOff>
      <xdr:row>57</xdr:row>
      <xdr:rowOff>20320</xdr:rowOff>
    </xdr:to>
    <xdr:sp macro="" textlink="">
      <xdr:nvSpPr>
        <xdr:cNvPr id="542" name="楕円 541"/>
        <xdr:cNvSpPr/>
      </xdr:nvSpPr>
      <xdr:spPr>
        <a:xfrm>
          <a:off x="13093700" y="9342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125730</xdr:rowOff>
    </xdr:from>
    <xdr:to>
      <xdr:col>81</xdr:col>
      <xdr:colOff>50800</xdr:colOff>
      <xdr:row>56</xdr:row>
      <xdr:rowOff>140970</xdr:rowOff>
    </xdr:to>
    <xdr:cxnSp macro="">
      <xdr:nvCxnSpPr>
        <xdr:cNvPr id="543" name="直線コネクタ 542"/>
        <xdr:cNvCxnSpPr/>
      </xdr:nvCxnSpPr>
      <xdr:spPr>
        <a:xfrm flipV="1">
          <a:off x="13144500" y="937768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44" name="n_1aveValue【学校施設】&#10;有形固定資産減価償却率"/>
        <xdr:cNvSpPr txBox="1"/>
      </xdr:nvSpPr>
      <xdr:spPr>
        <a:xfrm>
          <a:off x="13742044" y="980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45" name="n_2aveValue【学校施設】&#10;有形固定資産減価償却率"/>
        <xdr:cNvSpPr txBox="1"/>
      </xdr:nvSpPr>
      <xdr:spPr>
        <a:xfrm>
          <a:off x="1296099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21607</xdr:rowOff>
    </xdr:from>
    <xdr:ext cx="405111" cy="259045"/>
    <xdr:sp macro="" textlink="">
      <xdr:nvSpPr>
        <xdr:cNvPr id="546" name="n_1mainValue【学校施設】&#10;有形固定資産減価償却率"/>
        <xdr:cNvSpPr txBox="1"/>
      </xdr:nvSpPr>
      <xdr:spPr>
        <a:xfrm>
          <a:off x="13742044" y="910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36847</xdr:rowOff>
    </xdr:from>
    <xdr:ext cx="405111" cy="259045"/>
    <xdr:sp macro="" textlink="">
      <xdr:nvSpPr>
        <xdr:cNvPr id="547" name="n_2mainValue【学校施設】&#10;有形固定資産減価償却率"/>
        <xdr:cNvSpPr txBox="1"/>
      </xdr:nvSpPr>
      <xdr:spPr>
        <a:xfrm>
          <a:off x="12960994"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2" name="テキスト ボックス 56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4" name="テキスト ボックス 56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6" name="テキスト ボックス 56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8" name="テキスト ボックス 56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0" name="テキスト ボックス 56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74" name="直線コネクタ 573"/>
        <xdr:cNvCxnSpPr/>
      </xdr:nvCxnSpPr>
      <xdr:spPr>
        <a:xfrm flipV="1">
          <a:off x="19951064" y="9273177"/>
          <a:ext cx="0" cy="120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5" name="【学校施設】&#10;一人当たり面積最小値テキスト"/>
        <xdr:cNvSpPr txBox="1"/>
      </xdr:nvSpPr>
      <xdr:spPr>
        <a:xfrm>
          <a:off x="19989800" y="104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6" name="直線コネクタ 575"/>
        <xdr:cNvCxnSpPr/>
      </xdr:nvCxnSpPr>
      <xdr:spPr>
        <a:xfrm>
          <a:off x="19881850" y="10481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77" name="【学校施設】&#10;一人当たり面積最大値テキスト"/>
        <xdr:cNvSpPr txBox="1"/>
      </xdr:nvSpPr>
      <xdr:spPr>
        <a:xfrm>
          <a:off x="19989800" y="906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78" name="直線コネクタ 577"/>
        <xdr:cNvCxnSpPr/>
      </xdr:nvCxnSpPr>
      <xdr:spPr>
        <a:xfrm>
          <a:off x="19881850" y="9273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79" name="【学校施設】&#10;一人当たり面積平均値テキスト"/>
        <xdr:cNvSpPr txBox="1"/>
      </xdr:nvSpPr>
      <xdr:spPr>
        <a:xfrm>
          <a:off x="19989800" y="9852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80" name="フローチャート: 判断 579"/>
        <xdr:cNvSpPr/>
      </xdr:nvSpPr>
      <xdr:spPr>
        <a:xfrm>
          <a:off x="19900900" y="98744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81" name="フローチャート: 判断 580"/>
        <xdr:cNvSpPr/>
      </xdr:nvSpPr>
      <xdr:spPr>
        <a:xfrm>
          <a:off x="19157950" y="9802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82" name="フローチャート: 判断 581"/>
        <xdr:cNvSpPr/>
      </xdr:nvSpPr>
      <xdr:spPr>
        <a:xfrm>
          <a:off x="18345150" y="99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84727</xdr:rowOff>
    </xdr:from>
    <xdr:to>
      <xdr:col>116</xdr:col>
      <xdr:colOff>114300</xdr:colOff>
      <xdr:row>58</xdr:row>
      <xdr:rowOff>14877</xdr:rowOff>
    </xdr:to>
    <xdr:sp macro="" textlink="">
      <xdr:nvSpPr>
        <xdr:cNvPr id="588" name="楕円 587"/>
        <xdr:cNvSpPr/>
      </xdr:nvSpPr>
      <xdr:spPr>
        <a:xfrm>
          <a:off x="19900900" y="9501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107604</xdr:rowOff>
    </xdr:from>
    <xdr:ext cx="469744" cy="259045"/>
    <xdr:sp macro="" textlink="">
      <xdr:nvSpPr>
        <xdr:cNvPr id="589" name="【学校施設】&#10;一人当たり面積該当値テキスト"/>
        <xdr:cNvSpPr txBox="1"/>
      </xdr:nvSpPr>
      <xdr:spPr>
        <a:xfrm>
          <a:off x="19989800" y="935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92891</xdr:rowOff>
    </xdr:from>
    <xdr:to>
      <xdr:col>112</xdr:col>
      <xdr:colOff>38100</xdr:colOff>
      <xdr:row>58</xdr:row>
      <xdr:rowOff>23041</xdr:rowOff>
    </xdr:to>
    <xdr:sp macro="" textlink="">
      <xdr:nvSpPr>
        <xdr:cNvPr id="590" name="楕円 589"/>
        <xdr:cNvSpPr/>
      </xdr:nvSpPr>
      <xdr:spPr>
        <a:xfrm>
          <a:off x="19157950" y="95099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135527</xdr:rowOff>
    </xdr:from>
    <xdr:to>
      <xdr:col>116</xdr:col>
      <xdr:colOff>63500</xdr:colOff>
      <xdr:row>57</xdr:row>
      <xdr:rowOff>143691</xdr:rowOff>
    </xdr:to>
    <xdr:cxnSp macro="">
      <xdr:nvCxnSpPr>
        <xdr:cNvPr id="591" name="直線コネクタ 590"/>
        <xdr:cNvCxnSpPr/>
      </xdr:nvCxnSpPr>
      <xdr:spPr>
        <a:xfrm flipV="1">
          <a:off x="19202400" y="9552577"/>
          <a:ext cx="7493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102688</xdr:rowOff>
    </xdr:from>
    <xdr:to>
      <xdr:col>107</xdr:col>
      <xdr:colOff>101600</xdr:colOff>
      <xdr:row>58</xdr:row>
      <xdr:rowOff>32838</xdr:rowOff>
    </xdr:to>
    <xdr:sp macro="" textlink="">
      <xdr:nvSpPr>
        <xdr:cNvPr id="592" name="楕円 591"/>
        <xdr:cNvSpPr/>
      </xdr:nvSpPr>
      <xdr:spPr>
        <a:xfrm>
          <a:off x="18345150" y="9519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143691</xdr:rowOff>
    </xdr:from>
    <xdr:to>
      <xdr:col>111</xdr:col>
      <xdr:colOff>177800</xdr:colOff>
      <xdr:row>57</xdr:row>
      <xdr:rowOff>153488</xdr:rowOff>
    </xdr:to>
    <xdr:cxnSp macro="">
      <xdr:nvCxnSpPr>
        <xdr:cNvPr id="593" name="直線コネクタ 592"/>
        <xdr:cNvCxnSpPr/>
      </xdr:nvCxnSpPr>
      <xdr:spPr>
        <a:xfrm flipV="1">
          <a:off x="18395950" y="9560741"/>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94" name="n_1aveValue【学校施設】&#10;一人当たり面積"/>
        <xdr:cNvSpPr txBox="1"/>
      </xdr:nvSpPr>
      <xdr:spPr>
        <a:xfrm>
          <a:off x="18980227" y="989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595" name="n_2aveValue【学校施設】&#10;一人当たり面積"/>
        <xdr:cNvSpPr txBox="1"/>
      </xdr:nvSpPr>
      <xdr:spPr>
        <a:xfrm>
          <a:off x="18180127" y="100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39568</xdr:rowOff>
    </xdr:from>
    <xdr:ext cx="469744" cy="259045"/>
    <xdr:sp macro="" textlink="">
      <xdr:nvSpPr>
        <xdr:cNvPr id="596" name="n_1mainValue【学校施設】&#10;一人当たり面積"/>
        <xdr:cNvSpPr txBox="1"/>
      </xdr:nvSpPr>
      <xdr:spPr>
        <a:xfrm>
          <a:off x="18980227" y="92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49365</xdr:rowOff>
    </xdr:from>
    <xdr:ext cx="469744" cy="259045"/>
    <xdr:sp macro="" textlink="">
      <xdr:nvSpPr>
        <xdr:cNvPr id="597" name="n_2mainValue【学校施設】&#10;一人当たり面積"/>
        <xdr:cNvSpPr txBox="1"/>
      </xdr:nvSpPr>
      <xdr:spPr>
        <a:xfrm>
          <a:off x="18180127"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622" name="直線コネクタ 621"/>
        <xdr:cNvCxnSpPr/>
      </xdr:nvCxnSpPr>
      <xdr:spPr>
        <a:xfrm flipV="1">
          <a:off x="14699614" y="12937489"/>
          <a:ext cx="0" cy="12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623" name="【児童館】&#10;有形固定資産減価償却率最小値テキスト"/>
        <xdr:cNvSpPr txBox="1"/>
      </xdr:nvSpPr>
      <xdr:spPr>
        <a:xfrm>
          <a:off x="14738350" y="1423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624" name="直線コネクタ 623"/>
        <xdr:cNvCxnSpPr/>
      </xdr:nvCxnSpPr>
      <xdr:spPr>
        <a:xfrm>
          <a:off x="14611350" y="14235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5" name="【児童館】&#10;有形固定資産減価償却率最大値テキスト"/>
        <xdr:cNvSpPr txBox="1"/>
      </xdr:nvSpPr>
      <xdr:spPr>
        <a:xfrm>
          <a:off x="14738350" y="1271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6" name="直線コネクタ 625"/>
        <xdr:cNvCxnSpPr/>
      </xdr:nvCxnSpPr>
      <xdr:spPr>
        <a:xfrm>
          <a:off x="14611350" y="12937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27" name="【児童館】&#10;有形固定資産減価償却率平均値テキスト"/>
        <xdr:cNvSpPr txBox="1"/>
      </xdr:nvSpPr>
      <xdr:spPr>
        <a:xfrm>
          <a:off x="14738350" y="13442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8" name="フローチャート: 判断 627"/>
        <xdr:cNvSpPr/>
      </xdr:nvSpPr>
      <xdr:spPr>
        <a:xfrm>
          <a:off x="14649450" y="135851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629" name="フローチャート: 判断 628"/>
        <xdr:cNvSpPr/>
      </xdr:nvSpPr>
      <xdr:spPr>
        <a:xfrm>
          <a:off x="1388745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30" name="フローチャート: 判断 629"/>
        <xdr:cNvSpPr/>
      </xdr:nvSpPr>
      <xdr:spPr>
        <a:xfrm>
          <a:off x="13093700" y="136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36" name="楕円 635"/>
        <xdr:cNvSpPr/>
      </xdr:nvSpPr>
      <xdr:spPr>
        <a:xfrm>
          <a:off x="14649450" y="13636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637" name="【児童館】&#10;有形固定資産減価償却率該当値テキスト"/>
        <xdr:cNvSpPr txBox="1"/>
      </xdr:nvSpPr>
      <xdr:spPr>
        <a:xfrm>
          <a:off x="14738350" y="1361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638" name="楕円 637"/>
        <xdr:cNvSpPr/>
      </xdr:nvSpPr>
      <xdr:spPr>
        <a:xfrm>
          <a:off x="13887450" y="13648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142875</xdr:rowOff>
    </xdr:from>
    <xdr:to>
      <xdr:col>85</xdr:col>
      <xdr:colOff>127000</xdr:colOff>
      <xdr:row>82</xdr:row>
      <xdr:rowOff>154305</xdr:rowOff>
    </xdr:to>
    <xdr:cxnSp macro="">
      <xdr:nvCxnSpPr>
        <xdr:cNvPr id="639" name="直線コネクタ 638"/>
        <xdr:cNvCxnSpPr/>
      </xdr:nvCxnSpPr>
      <xdr:spPr>
        <a:xfrm flipV="1">
          <a:off x="13938250" y="13687425"/>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40" name="楕円 639"/>
        <xdr:cNvSpPr/>
      </xdr:nvSpPr>
      <xdr:spPr>
        <a:xfrm>
          <a:off x="13093700" y="13682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17145</xdr:rowOff>
    </xdr:to>
    <xdr:cxnSp macro="">
      <xdr:nvCxnSpPr>
        <xdr:cNvPr id="641" name="直線コネクタ 640"/>
        <xdr:cNvCxnSpPr/>
      </xdr:nvCxnSpPr>
      <xdr:spPr>
        <a:xfrm flipV="1">
          <a:off x="13144500" y="13698855"/>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42" name="n_1aveValue【児童館】&#10;有形固定資産減価償却率"/>
        <xdr:cNvSpPr txBox="1"/>
      </xdr:nvSpPr>
      <xdr:spPr>
        <a:xfrm>
          <a:off x="13742044"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43" name="n_2aveValue【児童館】&#10;有形固定資産減価償却率"/>
        <xdr:cNvSpPr txBox="1"/>
      </xdr:nvSpPr>
      <xdr:spPr>
        <a:xfrm>
          <a:off x="12960994"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644" name="n_1mainValue【児童館】&#10;有形固定資産減価償却率"/>
        <xdr:cNvSpPr txBox="1"/>
      </xdr:nvSpPr>
      <xdr:spPr>
        <a:xfrm>
          <a:off x="13742044" y="1373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645" name="n_2mainValue【児童館】&#10;有形固定資産減価償却率"/>
        <xdr:cNvSpPr txBox="1"/>
      </xdr:nvSpPr>
      <xdr:spPr>
        <a:xfrm>
          <a:off x="12960994" y="1376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69" name="直線コネクタ 668"/>
        <xdr:cNvCxnSpPr/>
      </xdr:nvCxnSpPr>
      <xdr:spPr>
        <a:xfrm flipV="1">
          <a:off x="19951064" y="130683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0" name="【児童館】&#10;一人当たり面積最小値テキスト"/>
        <xdr:cNvSpPr txBox="1"/>
      </xdr:nvSpPr>
      <xdr:spPr>
        <a:xfrm>
          <a:off x="199898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1" name="直線コネクタ 670"/>
        <xdr:cNvCxnSpPr/>
      </xdr:nvCxnSpPr>
      <xdr:spPr>
        <a:xfrm>
          <a:off x="19881850" y="1430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72" name="【児童館】&#10;一人当たり面積最大値テキスト"/>
        <xdr:cNvSpPr txBox="1"/>
      </xdr:nvSpPr>
      <xdr:spPr>
        <a:xfrm>
          <a:off x="19989800" y="1285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73" name="直線コネクタ 672"/>
        <xdr:cNvCxnSpPr/>
      </xdr:nvCxnSpPr>
      <xdr:spPr>
        <a:xfrm>
          <a:off x="19881850" y="1306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74" name="【児童館】&#10;一人当たり面積平均値テキスト"/>
        <xdr:cNvSpPr txBox="1"/>
      </xdr:nvSpPr>
      <xdr:spPr>
        <a:xfrm>
          <a:off x="199898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5" name="フローチャート: 判断 674"/>
        <xdr:cNvSpPr/>
      </xdr:nvSpPr>
      <xdr:spPr>
        <a:xfrm>
          <a:off x="19900900" y="14122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76" name="フローチャート: 判断 675"/>
        <xdr:cNvSpPr/>
      </xdr:nvSpPr>
      <xdr:spPr>
        <a:xfrm>
          <a:off x="19157950" y="14122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77" name="フローチャート: 判断 676"/>
        <xdr:cNvSpPr/>
      </xdr:nvSpPr>
      <xdr:spPr>
        <a:xfrm>
          <a:off x="18345150" y="14109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83" name="楕円 682"/>
        <xdr:cNvSpPr/>
      </xdr:nvSpPr>
      <xdr:spPr>
        <a:xfrm>
          <a:off x="199009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84" name="【児童館】&#10;一人当たり面積該当値テキスト"/>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685" name="楕円 684"/>
        <xdr:cNvSpPr/>
      </xdr:nvSpPr>
      <xdr:spPr>
        <a:xfrm>
          <a:off x="19157950" y="14109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120650</xdr:rowOff>
    </xdr:to>
    <xdr:cxnSp macro="">
      <xdr:nvCxnSpPr>
        <xdr:cNvPr id="686" name="直線コネクタ 685"/>
        <xdr:cNvCxnSpPr/>
      </xdr:nvCxnSpPr>
      <xdr:spPr>
        <a:xfrm flipV="1">
          <a:off x="19202400" y="1414780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687" name="楕円 686"/>
        <xdr:cNvSpPr/>
      </xdr:nvSpPr>
      <xdr:spPr>
        <a:xfrm>
          <a:off x="18345150" y="14109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688" name="直線コネクタ 687"/>
        <xdr:cNvCxnSpPr/>
      </xdr:nvCxnSpPr>
      <xdr:spPr>
        <a:xfrm>
          <a:off x="18395950" y="14160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89" name="n_1aveValue【児童館】&#10;一人当たり面積"/>
        <xdr:cNvSpPr txBox="1"/>
      </xdr:nvSpPr>
      <xdr:spPr>
        <a:xfrm>
          <a:off x="189802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690" name="n_2aveValue【児童館】&#10;一人当たり面積"/>
        <xdr:cNvSpPr txBox="1"/>
      </xdr:nvSpPr>
      <xdr:spPr>
        <a:xfrm>
          <a:off x="181801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691" name="n_1mainValue【児童館】&#10;一人当たり面積"/>
        <xdr:cNvSpPr txBox="1"/>
      </xdr:nvSpPr>
      <xdr:spPr>
        <a:xfrm>
          <a:off x="1898022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92" name="n_2mainValue【児童館】&#10;一人当たり面積"/>
        <xdr:cNvSpPr txBox="1"/>
      </xdr:nvSpPr>
      <xdr:spPr>
        <a:xfrm>
          <a:off x="1818012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5" name="テキスト ボックス 704"/>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3" name="テキスト ボックス 712"/>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717" name="直線コネクタ 716"/>
        <xdr:cNvCxnSpPr/>
      </xdr:nvCxnSpPr>
      <xdr:spPr>
        <a:xfrm flipV="1">
          <a:off x="14699614" y="165735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718" name="【公民館】&#10;有形固定資産減価償却率最小値テキスト"/>
        <xdr:cNvSpPr txBox="1"/>
      </xdr:nvSpPr>
      <xdr:spPr>
        <a:xfrm>
          <a:off x="14738350"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719" name="直線コネクタ 718"/>
        <xdr:cNvCxnSpPr/>
      </xdr:nvCxnSpPr>
      <xdr:spPr>
        <a:xfrm>
          <a:off x="14611350" y="17815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0" name="【公民館】&#10;有形固定資産減価償却率最大値テキスト"/>
        <xdr:cNvSpPr txBox="1"/>
      </xdr:nvSpPr>
      <xdr:spPr>
        <a:xfrm>
          <a:off x="147383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1" name="直線コネクタ 720"/>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22" name="【公民館】&#10;有形固定資産減価償却率平均値テキスト"/>
        <xdr:cNvSpPr txBox="1"/>
      </xdr:nvSpPr>
      <xdr:spPr>
        <a:xfrm>
          <a:off x="14738350" y="1725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23" name="フローチャート: 判断 722"/>
        <xdr:cNvSpPr/>
      </xdr:nvSpPr>
      <xdr:spPr>
        <a:xfrm>
          <a:off x="14649450" y="174066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724" name="フローチャート: 判断 723"/>
        <xdr:cNvSpPr/>
      </xdr:nvSpPr>
      <xdr:spPr>
        <a:xfrm>
          <a:off x="13887450" y="1741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25" name="フローチャート: 判断 724"/>
        <xdr:cNvSpPr/>
      </xdr:nvSpPr>
      <xdr:spPr>
        <a:xfrm>
          <a:off x="130937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636</xdr:rowOff>
    </xdr:from>
    <xdr:to>
      <xdr:col>85</xdr:col>
      <xdr:colOff>177800</xdr:colOff>
      <xdr:row>106</xdr:row>
      <xdr:rowOff>102236</xdr:rowOff>
    </xdr:to>
    <xdr:sp macro="" textlink="">
      <xdr:nvSpPr>
        <xdr:cNvPr id="731" name="楕円 730"/>
        <xdr:cNvSpPr/>
      </xdr:nvSpPr>
      <xdr:spPr>
        <a:xfrm>
          <a:off x="14649450" y="176028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150513</xdr:rowOff>
    </xdr:from>
    <xdr:ext cx="405111" cy="259045"/>
    <xdr:sp macro="" textlink="">
      <xdr:nvSpPr>
        <xdr:cNvPr id="732" name="【公民館】&#10;有形固定資産減価償却率該当値テキスト"/>
        <xdr:cNvSpPr txBox="1"/>
      </xdr:nvSpPr>
      <xdr:spPr>
        <a:xfrm>
          <a:off x="14738350" y="1758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17780</xdr:rowOff>
    </xdr:from>
    <xdr:to>
      <xdr:col>81</xdr:col>
      <xdr:colOff>101600</xdr:colOff>
      <xdr:row>106</xdr:row>
      <xdr:rowOff>119380</xdr:rowOff>
    </xdr:to>
    <xdr:sp macro="" textlink="">
      <xdr:nvSpPr>
        <xdr:cNvPr id="733" name="楕円 732"/>
        <xdr:cNvSpPr/>
      </xdr:nvSpPr>
      <xdr:spPr>
        <a:xfrm>
          <a:off x="1388745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51436</xdr:rowOff>
    </xdr:from>
    <xdr:to>
      <xdr:col>85</xdr:col>
      <xdr:colOff>127000</xdr:colOff>
      <xdr:row>106</xdr:row>
      <xdr:rowOff>68580</xdr:rowOff>
    </xdr:to>
    <xdr:cxnSp macro="">
      <xdr:nvCxnSpPr>
        <xdr:cNvPr id="734" name="直線コネクタ 733"/>
        <xdr:cNvCxnSpPr/>
      </xdr:nvCxnSpPr>
      <xdr:spPr>
        <a:xfrm flipV="1">
          <a:off x="13938250" y="17653636"/>
          <a:ext cx="762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735" name="楕円 734"/>
        <xdr:cNvSpPr/>
      </xdr:nvSpPr>
      <xdr:spPr>
        <a:xfrm>
          <a:off x="13093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68580</xdr:rowOff>
    </xdr:to>
    <xdr:cxnSp macro="">
      <xdr:nvCxnSpPr>
        <xdr:cNvPr id="736" name="直線コネクタ 735"/>
        <xdr:cNvCxnSpPr/>
      </xdr:nvCxnSpPr>
      <xdr:spPr>
        <a:xfrm>
          <a:off x="13144500" y="1766697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737" name="n_1aveValue【公民館】&#10;有形固定資産減価償却率"/>
        <xdr:cNvSpPr txBox="1"/>
      </xdr:nvSpPr>
      <xdr:spPr>
        <a:xfrm>
          <a:off x="137420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738" name="n_2aveValue【公民館】&#10;有形固定資産減価償却率"/>
        <xdr:cNvSpPr txBox="1"/>
      </xdr:nvSpPr>
      <xdr:spPr>
        <a:xfrm>
          <a:off x="1296099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110507</xdr:rowOff>
    </xdr:from>
    <xdr:ext cx="405111" cy="259045"/>
    <xdr:sp macro="" textlink="">
      <xdr:nvSpPr>
        <xdr:cNvPr id="739" name="n_1mainValue【公民館】&#10;有形固定資産減価償却率"/>
        <xdr:cNvSpPr txBox="1"/>
      </xdr:nvSpPr>
      <xdr:spPr>
        <a:xfrm>
          <a:off x="13742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740" name="n_2mainValue【公民館】&#10;有形固定資産減価償却率"/>
        <xdr:cNvSpPr txBox="1"/>
      </xdr:nvSpPr>
      <xdr:spPr>
        <a:xfrm>
          <a:off x="1296099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64" name="直線コネクタ 763"/>
        <xdr:cNvCxnSpPr/>
      </xdr:nvCxnSpPr>
      <xdr:spPr>
        <a:xfrm flipV="1">
          <a:off x="19951064" y="165506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65" name="【公民館】&#10;一人当たり面積最小値テキスト"/>
        <xdr:cNvSpPr txBox="1"/>
      </xdr:nvSpPr>
      <xdr:spPr>
        <a:xfrm>
          <a:off x="199898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66" name="直線コネクタ 765"/>
        <xdr:cNvCxnSpPr/>
      </xdr:nvCxnSpPr>
      <xdr:spPr>
        <a:xfrm>
          <a:off x="1988185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67" name="【公民館】&#10;一人当たり面積最大値テキスト"/>
        <xdr:cNvSpPr txBox="1"/>
      </xdr:nvSpPr>
      <xdr:spPr>
        <a:xfrm>
          <a:off x="19989800" y="163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68" name="直線コネクタ 767"/>
        <xdr:cNvCxnSpPr/>
      </xdr:nvCxnSpPr>
      <xdr:spPr>
        <a:xfrm>
          <a:off x="19881850" y="16550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69" name="【公民館】&#10;一人当たり面積平均値テキスト"/>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0" name="フローチャート: 判断 769"/>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71" name="フローチャート: 判断 770"/>
        <xdr:cNvSpPr/>
      </xdr:nvSpPr>
      <xdr:spPr>
        <a:xfrm>
          <a:off x="19157950" y="17536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2" name="フローチャート: 判断 771"/>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78" name="楕円 777"/>
        <xdr:cNvSpPr/>
      </xdr:nvSpPr>
      <xdr:spPr>
        <a:xfrm>
          <a:off x="199009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79" name="【公民館】&#10;一人当たり面積該当値テキスト"/>
        <xdr:cNvSpPr txBox="1"/>
      </xdr:nvSpPr>
      <xdr:spPr>
        <a:xfrm>
          <a:off x="19989800"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780" name="楕円 779"/>
        <xdr:cNvSpPr/>
      </xdr:nvSpPr>
      <xdr:spPr>
        <a:xfrm>
          <a:off x="19157950" y="17597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107</xdr:row>
      <xdr:rowOff>87630</xdr:rowOff>
    </xdr:to>
    <xdr:cxnSp macro="">
      <xdr:nvCxnSpPr>
        <xdr:cNvPr id="781" name="直線コネクタ 780"/>
        <xdr:cNvCxnSpPr/>
      </xdr:nvCxnSpPr>
      <xdr:spPr>
        <a:xfrm>
          <a:off x="19202400" y="17647920"/>
          <a:ext cx="7493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782" name="楕円 781"/>
        <xdr:cNvSpPr/>
      </xdr:nvSpPr>
      <xdr:spPr>
        <a:xfrm>
          <a:off x="1834515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45720</xdr:rowOff>
    </xdr:to>
    <xdr:cxnSp macro="">
      <xdr:nvCxnSpPr>
        <xdr:cNvPr id="783" name="直線コネクタ 782"/>
        <xdr:cNvCxnSpPr/>
      </xdr:nvCxnSpPr>
      <xdr:spPr>
        <a:xfrm>
          <a:off x="18395950" y="176479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84" name="n_1aveValue【公民館】&#10;一人当たり面積"/>
        <xdr:cNvSpPr txBox="1"/>
      </xdr:nvSpPr>
      <xdr:spPr>
        <a:xfrm>
          <a:off x="189802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5" name="n_2aveValue【公民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786" name="n_1mainValue【公民館】&#10;一人当たり面積"/>
        <xdr:cNvSpPr txBox="1"/>
      </xdr:nvSpPr>
      <xdr:spPr>
        <a:xfrm>
          <a:off x="189802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113047</xdr:rowOff>
    </xdr:from>
    <xdr:ext cx="469744" cy="259045"/>
    <xdr:sp macro="" textlink="">
      <xdr:nvSpPr>
        <xdr:cNvPr id="787" name="n_2mainValue【公民館】&#10;一人当たり面積"/>
        <xdr:cNvSpPr txBox="1"/>
      </xdr:nvSpPr>
      <xdr:spPr>
        <a:xfrm>
          <a:off x="181801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が本市の他施設比べて突出して高い。学校施設は、県平均および類似団体平均のいずれも超えており、また、その団体間との数値の開きも大きい。現在老朽化対策として、施設の大規模改修工事に取り組んでいるところ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しかしながら、大規模改修による施設の老朽化対策だけでは、投資的経費の大幅な増大が伴うため、学校施設を含め、公共建築物については姫路市公共施設等総合管理計画に基づき、統廃合や転用、ダウンサイジング等のストック量の最適化に取り組む必要がある。道路や橋りょう・トンネルなど社会基盤施（インフラ）についても、類似団体平均を上回っており、各整備計画に基づく取り組み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538,488
527,838
534.48
214,371,736
206,814,785
5,740,040
119,813,260
198,810,386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849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177665" y="541147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216400" y="6880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108450" y="687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216400" y="51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108450" y="541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216400" y="6024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12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384550" y="614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571750" y="6116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69" name="楕円 68"/>
        <xdr:cNvSpPr/>
      </xdr:nvSpPr>
      <xdr:spPr>
        <a:xfrm>
          <a:off x="4127500" y="6184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47642</xdr:rowOff>
    </xdr:from>
    <xdr:ext cx="405111" cy="259045"/>
    <xdr:sp macro="" textlink="">
      <xdr:nvSpPr>
        <xdr:cNvPr id="70" name="【図書館】&#10;有形固定資産減価償却率該当値テキスト"/>
        <xdr:cNvSpPr txBox="1"/>
      </xdr:nvSpPr>
      <xdr:spPr>
        <a:xfrm>
          <a:off x="4216400"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1" name="楕円 70"/>
        <xdr:cNvSpPr/>
      </xdr:nvSpPr>
      <xdr:spPr>
        <a:xfrm>
          <a:off x="3384550" y="6113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120015</xdr:rowOff>
    </xdr:to>
    <xdr:cxnSp macro="">
      <xdr:nvCxnSpPr>
        <xdr:cNvPr id="72" name="直線コネクタ 71"/>
        <xdr:cNvCxnSpPr/>
      </xdr:nvCxnSpPr>
      <xdr:spPr>
        <a:xfrm>
          <a:off x="3429000" y="6164580"/>
          <a:ext cx="7493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3" name="楕円 72"/>
        <xdr:cNvSpPr/>
      </xdr:nvSpPr>
      <xdr:spPr>
        <a:xfrm>
          <a:off x="257175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85725</xdr:rowOff>
    </xdr:to>
    <xdr:cxnSp macro="">
      <xdr:nvCxnSpPr>
        <xdr:cNvPr id="74" name="直線コネクタ 73"/>
        <xdr:cNvCxnSpPr/>
      </xdr:nvCxnSpPr>
      <xdr:spPr>
        <a:xfrm flipV="1">
          <a:off x="2622550" y="616458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2391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6" name="n_2aveValue【図書館】&#10;有形固定資産減価償却率"/>
        <xdr:cNvSpPr txBox="1"/>
      </xdr:nvSpPr>
      <xdr:spPr>
        <a:xfrm>
          <a:off x="2439044"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77" name="n_1mainValue【図書館】&#10;有形固定資産減価償却率"/>
        <xdr:cNvSpPr txBox="1"/>
      </xdr:nvSpPr>
      <xdr:spPr>
        <a:xfrm>
          <a:off x="32391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127652</xdr:rowOff>
    </xdr:from>
    <xdr:ext cx="405111" cy="259045"/>
    <xdr:sp macro="" textlink="">
      <xdr:nvSpPr>
        <xdr:cNvPr id="78" name="n_2mainValue【図書館】&#10;有形固定資産減価償却率"/>
        <xdr:cNvSpPr txBox="1"/>
      </xdr:nvSpPr>
      <xdr:spPr>
        <a:xfrm>
          <a:off x="24390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9429115" y="5431064"/>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9467850" y="68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9359900" y="6843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9467850" y="521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9359900" y="5431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946785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939800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8636000" y="62302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7842250" y="6230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8" name="楕円 117"/>
        <xdr:cNvSpPr/>
      </xdr:nvSpPr>
      <xdr:spPr>
        <a:xfrm>
          <a:off x="9398000" y="6230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93634</xdr:rowOff>
    </xdr:from>
    <xdr:ext cx="469744" cy="259045"/>
    <xdr:sp macro="" textlink="">
      <xdr:nvSpPr>
        <xdr:cNvPr id="119" name="【図書館】&#10;一人当たり面積該当値テキスト"/>
        <xdr:cNvSpPr txBox="1"/>
      </xdr:nvSpPr>
      <xdr:spPr>
        <a:xfrm>
          <a:off x="9467850" y="62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131536</xdr:rowOff>
    </xdr:from>
    <xdr:to>
      <xdr:col>50</xdr:col>
      <xdr:colOff>165100</xdr:colOff>
      <xdr:row>36</xdr:row>
      <xdr:rowOff>61686</xdr:rowOff>
    </xdr:to>
    <xdr:sp macro="" textlink="">
      <xdr:nvSpPr>
        <xdr:cNvPr id="120" name="楕円 119"/>
        <xdr:cNvSpPr/>
      </xdr:nvSpPr>
      <xdr:spPr>
        <a:xfrm>
          <a:off x="8636000" y="5916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10886</xdr:rowOff>
    </xdr:from>
    <xdr:to>
      <xdr:col>55</xdr:col>
      <xdr:colOff>0</xdr:colOff>
      <xdr:row>37</xdr:row>
      <xdr:rowOff>166007</xdr:rowOff>
    </xdr:to>
    <xdr:cxnSp macro="">
      <xdr:nvCxnSpPr>
        <xdr:cNvPr id="121" name="直線コネクタ 120"/>
        <xdr:cNvCxnSpPr/>
      </xdr:nvCxnSpPr>
      <xdr:spPr>
        <a:xfrm>
          <a:off x="8686800" y="5960836"/>
          <a:ext cx="742950" cy="3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131536</xdr:rowOff>
    </xdr:from>
    <xdr:to>
      <xdr:col>46</xdr:col>
      <xdr:colOff>38100</xdr:colOff>
      <xdr:row>36</xdr:row>
      <xdr:rowOff>61686</xdr:rowOff>
    </xdr:to>
    <xdr:sp macro="" textlink="">
      <xdr:nvSpPr>
        <xdr:cNvPr id="122" name="楕円 121"/>
        <xdr:cNvSpPr/>
      </xdr:nvSpPr>
      <xdr:spPr>
        <a:xfrm>
          <a:off x="7842250" y="59163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10886</xdr:rowOff>
    </xdr:from>
    <xdr:to>
      <xdr:col>50</xdr:col>
      <xdr:colOff>114300</xdr:colOff>
      <xdr:row>36</xdr:row>
      <xdr:rowOff>10886</xdr:rowOff>
    </xdr:to>
    <xdr:cxnSp macro="">
      <xdr:nvCxnSpPr>
        <xdr:cNvPr id="123" name="直線コネクタ 122"/>
        <xdr:cNvCxnSpPr/>
      </xdr:nvCxnSpPr>
      <xdr:spPr>
        <a:xfrm>
          <a:off x="7886700" y="596083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24" name="n_1aveValue【図書館】&#10;一人当たり面積"/>
        <xdr:cNvSpPr txBox="1"/>
      </xdr:nvSpPr>
      <xdr:spPr>
        <a:xfrm>
          <a:off x="8458277" y="631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25" name="n_2aveValue【図書館】&#10;一人当たり面積"/>
        <xdr:cNvSpPr txBox="1"/>
      </xdr:nvSpPr>
      <xdr:spPr>
        <a:xfrm>
          <a:off x="7677227" y="631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78213</xdr:rowOff>
    </xdr:from>
    <xdr:ext cx="469744" cy="259045"/>
    <xdr:sp macro="" textlink="">
      <xdr:nvSpPr>
        <xdr:cNvPr id="126" name="n_1mainValue【図書館】&#10;一人当たり面積"/>
        <xdr:cNvSpPr txBox="1"/>
      </xdr:nvSpPr>
      <xdr:spPr>
        <a:xfrm>
          <a:off x="8458277" y="56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78213</xdr:rowOff>
    </xdr:from>
    <xdr:ext cx="469744" cy="259045"/>
    <xdr:sp macro="" textlink="">
      <xdr:nvSpPr>
        <xdr:cNvPr id="127" name="n_2mainValue【図書館】&#10;一人当たり面積"/>
        <xdr:cNvSpPr txBox="1"/>
      </xdr:nvSpPr>
      <xdr:spPr>
        <a:xfrm>
          <a:off x="7677227" y="56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177665" y="9407398"/>
          <a:ext cx="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216400" y="1055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108450" y="10551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216400" y="918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108450" y="9407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55" name="【体育館・プール】&#10;有形固定資産減価償却率平均値テキスト"/>
        <xdr:cNvSpPr txBox="1"/>
      </xdr:nvSpPr>
      <xdr:spPr>
        <a:xfrm>
          <a:off x="4216400" y="9896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127500" y="991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384550" y="98656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571750" y="9819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113792</xdr:rowOff>
    </xdr:from>
    <xdr:to>
      <xdr:col>24</xdr:col>
      <xdr:colOff>114300</xdr:colOff>
      <xdr:row>59</xdr:row>
      <xdr:rowOff>43942</xdr:rowOff>
    </xdr:to>
    <xdr:sp macro="" textlink="">
      <xdr:nvSpPr>
        <xdr:cNvPr id="164" name="楕円 163"/>
        <xdr:cNvSpPr/>
      </xdr:nvSpPr>
      <xdr:spPr>
        <a:xfrm>
          <a:off x="4127500" y="96959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136669</xdr:rowOff>
    </xdr:from>
    <xdr:ext cx="405111" cy="259045"/>
    <xdr:sp macro="" textlink="">
      <xdr:nvSpPr>
        <xdr:cNvPr id="165" name="【体育館・プール】&#10;有形固定資産減価償却率該当値テキスト"/>
        <xdr:cNvSpPr txBox="1"/>
      </xdr:nvSpPr>
      <xdr:spPr>
        <a:xfrm>
          <a:off x="4216400" y="955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134366</xdr:rowOff>
    </xdr:from>
    <xdr:to>
      <xdr:col>20</xdr:col>
      <xdr:colOff>38100</xdr:colOff>
      <xdr:row>59</xdr:row>
      <xdr:rowOff>64516</xdr:rowOff>
    </xdr:to>
    <xdr:sp macro="" textlink="">
      <xdr:nvSpPr>
        <xdr:cNvPr id="166" name="楕円 165"/>
        <xdr:cNvSpPr/>
      </xdr:nvSpPr>
      <xdr:spPr>
        <a:xfrm>
          <a:off x="3384550" y="97165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164592</xdr:rowOff>
    </xdr:from>
    <xdr:to>
      <xdr:col>24</xdr:col>
      <xdr:colOff>63500</xdr:colOff>
      <xdr:row>59</xdr:row>
      <xdr:rowOff>13716</xdr:rowOff>
    </xdr:to>
    <xdr:cxnSp macro="">
      <xdr:nvCxnSpPr>
        <xdr:cNvPr id="167" name="直線コネクタ 166"/>
        <xdr:cNvCxnSpPr/>
      </xdr:nvCxnSpPr>
      <xdr:spPr>
        <a:xfrm flipV="1">
          <a:off x="3429000" y="9746742"/>
          <a:ext cx="7493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楕円 167"/>
        <xdr:cNvSpPr/>
      </xdr:nvSpPr>
      <xdr:spPr>
        <a:xfrm>
          <a:off x="2571750" y="9748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xdr:rowOff>
    </xdr:from>
    <xdr:to>
      <xdr:col>19</xdr:col>
      <xdr:colOff>177800</xdr:colOff>
      <xdr:row>59</xdr:row>
      <xdr:rowOff>45720</xdr:rowOff>
    </xdr:to>
    <xdr:cxnSp macro="">
      <xdr:nvCxnSpPr>
        <xdr:cNvPr id="169" name="直線コネクタ 168"/>
        <xdr:cNvCxnSpPr/>
      </xdr:nvCxnSpPr>
      <xdr:spPr>
        <a:xfrm flipV="1">
          <a:off x="2622550" y="9760966"/>
          <a:ext cx="8064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2391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439044" y="991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81043</xdr:rowOff>
    </xdr:from>
    <xdr:ext cx="405111" cy="259045"/>
    <xdr:sp macro="" textlink="">
      <xdr:nvSpPr>
        <xdr:cNvPr id="172" name="n_1mainValue【体育館・プール】&#10;有形固定資産減価償却率"/>
        <xdr:cNvSpPr txBox="1"/>
      </xdr:nvSpPr>
      <xdr:spPr>
        <a:xfrm>
          <a:off x="3239144" y="9498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73" name="n_2mainValue【体育館・プール】&#10;有形固定資産減価償却率"/>
        <xdr:cNvSpPr txBox="1"/>
      </xdr:nvSpPr>
      <xdr:spPr>
        <a:xfrm>
          <a:off x="2439044"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9429115" y="9416542"/>
          <a:ext cx="0" cy="1075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9467850"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9359900" y="10492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9467850" y="919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9359900" y="9416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200" name="【体育館・プール】&#10;一人当たり面積平均値テキスト"/>
        <xdr:cNvSpPr txBox="1"/>
      </xdr:nvSpPr>
      <xdr:spPr>
        <a:xfrm>
          <a:off x="9467850" y="1007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9398000" y="10092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863600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7842250" y="10147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127508</xdr:rowOff>
    </xdr:from>
    <xdr:to>
      <xdr:col>55</xdr:col>
      <xdr:colOff>50800</xdr:colOff>
      <xdr:row>61</xdr:row>
      <xdr:rowOff>57658</xdr:rowOff>
    </xdr:to>
    <xdr:sp macro="" textlink="">
      <xdr:nvSpPr>
        <xdr:cNvPr id="209" name="楕円 208"/>
        <xdr:cNvSpPr/>
      </xdr:nvSpPr>
      <xdr:spPr>
        <a:xfrm>
          <a:off x="9398000" y="100398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150385</xdr:rowOff>
    </xdr:from>
    <xdr:ext cx="469744" cy="259045"/>
    <xdr:sp macro="" textlink="">
      <xdr:nvSpPr>
        <xdr:cNvPr id="210" name="【体育館・プール】&#10;一人当たり面積該当値テキスト"/>
        <xdr:cNvSpPr txBox="1"/>
      </xdr:nvSpPr>
      <xdr:spPr>
        <a:xfrm>
          <a:off x="9467850" y="989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127508</xdr:rowOff>
    </xdr:from>
    <xdr:to>
      <xdr:col>50</xdr:col>
      <xdr:colOff>165100</xdr:colOff>
      <xdr:row>61</xdr:row>
      <xdr:rowOff>57658</xdr:rowOff>
    </xdr:to>
    <xdr:sp macro="" textlink="">
      <xdr:nvSpPr>
        <xdr:cNvPr id="211" name="楕円 210"/>
        <xdr:cNvSpPr/>
      </xdr:nvSpPr>
      <xdr:spPr>
        <a:xfrm>
          <a:off x="8636000" y="100398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xdr:rowOff>
    </xdr:from>
    <xdr:to>
      <xdr:col>55</xdr:col>
      <xdr:colOff>0</xdr:colOff>
      <xdr:row>61</xdr:row>
      <xdr:rowOff>6858</xdr:rowOff>
    </xdr:to>
    <xdr:cxnSp macro="">
      <xdr:nvCxnSpPr>
        <xdr:cNvPr id="212" name="直線コネクタ 211"/>
        <xdr:cNvCxnSpPr/>
      </xdr:nvCxnSpPr>
      <xdr:spPr>
        <a:xfrm>
          <a:off x="8686800" y="1008430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13" name="楕円 212"/>
        <xdr:cNvSpPr/>
      </xdr:nvSpPr>
      <xdr:spPr>
        <a:xfrm>
          <a:off x="7842250" y="1004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6858</xdr:rowOff>
    </xdr:from>
    <xdr:to>
      <xdr:col>50</xdr:col>
      <xdr:colOff>114300</xdr:colOff>
      <xdr:row>61</xdr:row>
      <xdr:rowOff>11430</xdr:rowOff>
    </xdr:to>
    <xdr:cxnSp macro="">
      <xdr:nvCxnSpPr>
        <xdr:cNvPr id="214" name="直線コネクタ 213"/>
        <xdr:cNvCxnSpPr/>
      </xdr:nvCxnSpPr>
      <xdr:spPr>
        <a:xfrm flipV="1">
          <a:off x="7886700" y="1008430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15" name="n_1aveValue【体育館・プール】&#10;一人当たり面積"/>
        <xdr:cNvSpPr txBox="1"/>
      </xdr:nvSpPr>
      <xdr:spPr>
        <a:xfrm>
          <a:off x="8458277" y="101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16" name="n_2aveValue【体育館・プール】&#10;一人当たり面積"/>
        <xdr:cNvSpPr txBox="1"/>
      </xdr:nvSpPr>
      <xdr:spPr>
        <a:xfrm>
          <a:off x="7677227" y="102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74185</xdr:rowOff>
    </xdr:from>
    <xdr:ext cx="469744" cy="259045"/>
    <xdr:sp macro="" textlink="">
      <xdr:nvSpPr>
        <xdr:cNvPr id="217" name="n_1mainValue【体育館・プール】&#10;一人当たり面積"/>
        <xdr:cNvSpPr txBox="1"/>
      </xdr:nvSpPr>
      <xdr:spPr>
        <a:xfrm>
          <a:off x="8458277" y="98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18" name="n_2mainValue【体育館・プール】&#10;一人当たり面積"/>
        <xdr:cNvSpPr txBox="1"/>
      </xdr:nvSpPr>
      <xdr:spPr>
        <a:xfrm>
          <a:off x="767722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177665" y="12796013"/>
          <a:ext cx="0" cy="1135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216400" y="139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108450" y="1393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216400" y="1257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108450" y="12796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46" name="【福祉施設】&#10;有形固定資産減価償却率平均値テキスト"/>
        <xdr:cNvSpPr txBox="1"/>
      </xdr:nvSpPr>
      <xdr:spPr>
        <a:xfrm>
          <a:off x="4216400" y="133594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127500" y="13501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384550" y="135336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57175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133604</xdr:rowOff>
    </xdr:from>
    <xdr:to>
      <xdr:col>24</xdr:col>
      <xdr:colOff>114300</xdr:colOff>
      <xdr:row>84</xdr:row>
      <xdr:rowOff>63754</xdr:rowOff>
    </xdr:to>
    <xdr:sp macro="" textlink="">
      <xdr:nvSpPr>
        <xdr:cNvPr id="255" name="楕円 254"/>
        <xdr:cNvSpPr/>
      </xdr:nvSpPr>
      <xdr:spPr>
        <a:xfrm>
          <a:off x="4127500" y="138432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48531</xdr:rowOff>
    </xdr:from>
    <xdr:ext cx="405111" cy="259045"/>
    <xdr:sp macro="" textlink="">
      <xdr:nvSpPr>
        <xdr:cNvPr id="256" name="【福祉施設】&#10;有形固定資産減価償却率該当値テキスト"/>
        <xdr:cNvSpPr txBox="1"/>
      </xdr:nvSpPr>
      <xdr:spPr>
        <a:xfrm>
          <a:off x="4216400" y="137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57" name="楕円 256"/>
        <xdr:cNvSpPr/>
      </xdr:nvSpPr>
      <xdr:spPr>
        <a:xfrm>
          <a:off x="33845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84</xdr:row>
      <xdr:rowOff>12954</xdr:rowOff>
    </xdr:to>
    <xdr:cxnSp macro="">
      <xdr:nvCxnSpPr>
        <xdr:cNvPr id="258" name="直線コネクタ 257"/>
        <xdr:cNvCxnSpPr/>
      </xdr:nvCxnSpPr>
      <xdr:spPr>
        <a:xfrm>
          <a:off x="3429000" y="13804900"/>
          <a:ext cx="7493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42163</xdr:rowOff>
    </xdr:from>
    <xdr:to>
      <xdr:col>15</xdr:col>
      <xdr:colOff>101600</xdr:colOff>
      <xdr:row>83</xdr:row>
      <xdr:rowOff>143763</xdr:rowOff>
    </xdr:to>
    <xdr:sp macro="" textlink="">
      <xdr:nvSpPr>
        <xdr:cNvPr id="259" name="楕円 258"/>
        <xdr:cNvSpPr/>
      </xdr:nvSpPr>
      <xdr:spPr>
        <a:xfrm>
          <a:off x="2571750" y="137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92963</xdr:rowOff>
    </xdr:from>
    <xdr:to>
      <xdr:col>19</xdr:col>
      <xdr:colOff>177800</xdr:colOff>
      <xdr:row>83</xdr:row>
      <xdr:rowOff>95250</xdr:rowOff>
    </xdr:to>
    <xdr:cxnSp macro="">
      <xdr:nvCxnSpPr>
        <xdr:cNvPr id="260" name="直線コネクタ 259"/>
        <xdr:cNvCxnSpPr/>
      </xdr:nvCxnSpPr>
      <xdr:spPr>
        <a:xfrm>
          <a:off x="2622550" y="13802613"/>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61" name="n_1aveValue【福祉施設】&#10;有形固定資産減価償却率"/>
        <xdr:cNvSpPr txBox="1"/>
      </xdr:nvSpPr>
      <xdr:spPr>
        <a:xfrm>
          <a:off x="3239144" y="1331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2" name="n_2aveValue【福祉施設】&#10;有形固定資産減価償却率"/>
        <xdr:cNvSpPr txBox="1"/>
      </xdr:nvSpPr>
      <xdr:spPr>
        <a:xfrm>
          <a:off x="2439044" y="133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63" name="n_1mainValue【福祉施設】&#10;有形固定資産減価償却率"/>
        <xdr:cNvSpPr txBox="1"/>
      </xdr:nvSpPr>
      <xdr:spPr>
        <a:xfrm>
          <a:off x="32391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4" name="n_2mainValue【福祉施設】&#10;有形固定資産減価償却率"/>
        <xdr:cNvSpPr txBox="1"/>
      </xdr:nvSpPr>
      <xdr:spPr>
        <a:xfrm>
          <a:off x="2439044" y="1384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9429115" y="1294765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9467850"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9359900" y="1423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946785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9359900" y="1294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93" name="【福祉施設】&#10;一人当たり面積平均値テキスト"/>
        <xdr:cNvSpPr txBox="1"/>
      </xdr:nvSpPr>
      <xdr:spPr>
        <a:xfrm>
          <a:off x="9467850" y="1367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9398000" y="13696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86360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78422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xdr:rowOff>
    </xdr:from>
    <xdr:to>
      <xdr:col>55</xdr:col>
      <xdr:colOff>50800</xdr:colOff>
      <xdr:row>80</xdr:row>
      <xdr:rowOff>114300</xdr:rowOff>
    </xdr:to>
    <xdr:sp macro="" textlink="">
      <xdr:nvSpPr>
        <xdr:cNvPr id="302" name="楕円 301"/>
        <xdr:cNvSpPr/>
      </xdr:nvSpPr>
      <xdr:spPr>
        <a:xfrm>
          <a:off x="9398000" y="13227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35577</xdr:rowOff>
    </xdr:from>
    <xdr:ext cx="469744" cy="259045"/>
    <xdr:sp macro="" textlink="">
      <xdr:nvSpPr>
        <xdr:cNvPr id="303" name="【福祉施設】&#10;一人当たり面積該当値テキスト"/>
        <xdr:cNvSpPr txBox="1"/>
      </xdr:nvSpPr>
      <xdr:spPr>
        <a:xfrm>
          <a:off x="946785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25400</xdr:rowOff>
    </xdr:from>
    <xdr:to>
      <xdr:col>50</xdr:col>
      <xdr:colOff>165100</xdr:colOff>
      <xdr:row>80</xdr:row>
      <xdr:rowOff>127000</xdr:rowOff>
    </xdr:to>
    <xdr:sp macro="" textlink="">
      <xdr:nvSpPr>
        <xdr:cNvPr id="304" name="楕円 303"/>
        <xdr:cNvSpPr/>
      </xdr:nvSpPr>
      <xdr:spPr>
        <a:xfrm>
          <a:off x="8636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63500</xdr:rowOff>
    </xdr:from>
    <xdr:to>
      <xdr:col>55</xdr:col>
      <xdr:colOff>0</xdr:colOff>
      <xdr:row>80</xdr:row>
      <xdr:rowOff>76200</xdr:rowOff>
    </xdr:to>
    <xdr:cxnSp macro="">
      <xdr:nvCxnSpPr>
        <xdr:cNvPr id="305" name="直線コネクタ 304"/>
        <xdr:cNvCxnSpPr/>
      </xdr:nvCxnSpPr>
      <xdr:spPr>
        <a:xfrm flipV="1">
          <a:off x="8686800" y="132778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38100</xdr:rowOff>
    </xdr:from>
    <xdr:to>
      <xdr:col>46</xdr:col>
      <xdr:colOff>38100</xdr:colOff>
      <xdr:row>80</xdr:row>
      <xdr:rowOff>139700</xdr:rowOff>
    </xdr:to>
    <xdr:sp macro="" textlink="">
      <xdr:nvSpPr>
        <xdr:cNvPr id="306" name="楕円 305"/>
        <xdr:cNvSpPr/>
      </xdr:nvSpPr>
      <xdr:spPr>
        <a:xfrm>
          <a:off x="7842250" y="13252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76200</xdr:rowOff>
    </xdr:from>
    <xdr:to>
      <xdr:col>50</xdr:col>
      <xdr:colOff>114300</xdr:colOff>
      <xdr:row>80</xdr:row>
      <xdr:rowOff>88900</xdr:rowOff>
    </xdr:to>
    <xdr:cxnSp macro="">
      <xdr:nvCxnSpPr>
        <xdr:cNvPr id="307" name="直線コネクタ 306"/>
        <xdr:cNvCxnSpPr/>
      </xdr:nvCxnSpPr>
      <xdr:spPr>
        <a:xfrm flipV="1">
          <a:off x="7886700" y="1329055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08" name="n_1aveValue【福祉施設】&#10;一人当たり面積"/>
        <xdr:cNvSpPr txBox="1"/>
      </xdr:nvSpPr>
      <xdr:spPr>
        <a:xfrm>
          <a:off x="845827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76772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143527</xdr:rowOff>
    </xdr:from>
    <xdr:ext cx="469744" cy="259045"/>
    <xdr:sp macro="" textlink="">
      <xdr:nvSpPr>
        <xdr:cNvPr id="310" name="n_1mainValue【福祉施設】&#10;一人当たり面積"/>
        <xdr:cNvSpPr txBox="1"/>
      </xdr:nvSpPr>
      <xdr:spPr>
        <a:xfrm>
          <a:off x="845827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156227</xdr:rowOff>
    </xdr:from>
    <xdr:ext cx="469744" cy="259045"/>
    <xdr:sp macro="" textlink="">
      <xdr:nvSpPr>
        <xdr:cNvPr id="311" name="n_2mainValue【福祉施設】&#10;一人当たり面積"/>
        <xdr:cNvSpPr txBox="1"/>
      </xdr:nvSpPr>
      <xdr:spPr>
        <a:xfrm>
          <a:off x="76772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177665" y="165735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2164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10845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216400" y="17442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127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384550" y="17509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57175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120650</xdr:rowOff>
    </xdr:from>
    <xdr:to>
      <xdr:col>24</xdr:col>
      <xdr:colOff>114300</xdr:colOff>
      <xdr:row>103</xdr:row>
      <xdr:rowOff>50800</xdr:rowOff>
    </xdr:to>
    <xdr:sp macro="" textlink="">
      <xdr:nvSpPr>
        <xdr:cNvPr id="350" name="楕円 349"/>
        <xdr:cNvSpPr/>
      </xdr:nvSpPr>
      <xdr:spPr>
        <a:xfrm>
          <a:off x="41275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143527</xdr:rowOff>
    </xdr:from>
    <xdr:ext cx="405111" cy="259045"/>
    <xdr:sp macro="" textlink="">
      <xdr:nvSpPr>
        <xdr:cNvPr id="351" name="【市民会館】&#10;有形固定資産減価償却率該当値テキスト"/>
        <xdr:cNvSpPr txBox="1"/>
      </xdr:nvSpPr>
      <xdr:spPr>
        <a:xfrm>
          <a:off x="4216400"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145414</xdr:rowOff>
    </xdr:from>
    <xdr:to>
      <xdr:col>20</xdr:col>
      <xdr:colOff>38100</xdr:colOff>
      <xdr:row>103</xdr:row>
      <xdr:rowOff>75564</xdr:rowOff>
    </xdr:to>
    <xdr:sp macro="" textlink="">
      <xdr:nvSpPr>
        <xdr:cNvPr id="352" name="楕円 351"/>
        <xdr:cNvSpPr/>
      </xdr:nvSpPr>
      <xdr:spPr>
        <a:xfrm>
          <a:off x="3384550" y="17061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0</xdr:rowOff>
    </xdr:from>
    <xdr:to>
      <xdr:col>24</xdr:col>
      <xdr:colOff>63500</xdr:colOff>
      <xdr:row>103</xdr:row>
      <xdr:rowOff>24764</xdr:rowOff>
    </xdr:to>
    <xdr:cxnSp macro="">
      <xdr:nvCxnSpPr>
        <xdr:cNvPr id="353" name="直線コネクタ 352"/>
        <xdr:cNvCxnSpPr/>
      </xdr:nvCxnSpPr>
      <xdr:spPr>
        <a:xfrm flipV="1">
          <a:off x="3429000" y="17087850"/>
          <a:ext cx="7493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354" name="楕円 353"/>
        <xdr:cNvSpPr/>
      </xdr:nvSpPr>
      <xdr:spPr>
        <a:xfrm>
          <a:off x="257175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24764</xdr:rowOff>
    </xdr:from>
    <xdr:to>
      <xdr:col>19</xdr:col>
      <xdr:colOff>177800</xdr:colOff>
      <xdr:row>103</xdr:row>
      <xdr:rowOff>49530</xdr:rowOff>
    </xdr:to>
    <xdr:cxnSp macro="">
      <xdr:nvCxnSpPr>
        <xdr:cNvPr id="355" name="直線コネクタ 354"/>
        <xdr:cNvCxnSpPr/>
      </xdr:nvCxnSpPr>
      <xdr:spPr>
        <a:xfrm flipV="1">
          <a:off x="2622550" y="17112614"/>
          <a:ext cx="8064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2391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43904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92091</xdr:rowOff>
    </xdr:from>
    <xdr:ext cx="405111" cy="259045"/>
    <xdr:sp macro="" textlink="">
      <xdr:nvSpPr>
        <xdr:cNvPr id="358" name="n_1mainValue【市民会館】&#10;有形固定資産減価償却率"/>
        <xdr:cNvSpPr txBox="1"/>
      </xdr:nvSpPr>
      <xdr:spPr>
        <a:xfrm>
          <a:off x="3239144" y="168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359" name="n_2mainValue【市民会館】&#10;有形固定資産減価償却率"/>
        <xdr:cNvSpPr txBox="1"/>
      </xdr:nvSpPr>
      <xdr:spPr>
        <a:xfrm>
          <a:off x="24390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9429115" y="16603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946785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935990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9467850" y="1637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935990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88" name="【市民会館】&#10;一人当たり面積平均値テキスト"/>
        <xdr:cNvSpPr txBox="1"/>
      </xdr:nvSpPr>
      <xdr:spPr>
        <a:xfrm>
          <a:off x="946785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9398000" y="1747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86360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78422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90170</xdr:rowOff>
    </xdr:from>
    <xdr:to>
      <xdr:col>55</xdr:col>
      <xdr:colOff>50800</xdr:colOff>
      <xdr:row>104</xdr:row>
      <xdr:rowOff>20320</xdr:rowOff>
    </xdr:to>
    <xdr:sp macro="" textlink="">
      <xdr:nvSpPr>
        <xdr:cNvPr id="397" name="楕円 396"/>
        <xdr:cNvSpPr/>
      </xdr:nvSpPr>
      <xdr:spPr>
        <a:xfrm>
          <a:off x="9398000" y="17178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113047</xdr:rowOff>
    </xdr:from>
    <xdr:ext cx="469744" cy="259045"/>
    <xdr:sp macro="" textlink="">
      <xdr:nvSpPr>
        <xdr:cNvPr id="398" name="【市民会館】&#10;一人当たり面積該当値テキスト"/>
        <xdr:cNvSpPr txBox="1"/>
      </xdr:nvSpPr>
      <xdr:spPr>
        <a:xfrm>
          <a:off x="946785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399" name="楕円 398"/>
        <xdr:cNvSpPr/>
      </xdr:nvSpPr>
      <xdr:spPr>
        <a:xfrm>
          <a:off x="86360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140970</xdr:rowOff>
    </xdr:from>
    <xdr:to>
      <xdr:col>55</xdr:col>
      <xdr:colOff>0</xdr:colOff>
      <xdr:row>105</xdr:row>
      <xdr:rowOff>72389</xdr:rowOff>
    </xdr:to>
    <xdr:cxnSp macro="">
      <xdr:nvCxnSpPr>
        <xdr:cNvPr id="400" name="直線コネクタ 399"/>
        <xdr:cNvCxnSpPr/>
      </xdr:nvCxnSpPr>
      <xdr:spPr>
        <a:xfrm flipV="1">
          <a:off x="8686800" y="17228820"/>
          <a:ext cx="74295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01" name="楕円 400"/>
        <xdr:cNvSpPr/>
      </xdr:nvSpPr>
      <xdr:spPr>
        <a:xfrm>
          <a:off x="7842250" y="1744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72389</xdr:rowOff>
    </xdr:to>
    <xdr:cxnSp macro="">
      <xdr:nvCxnSpPr>
        <xdr:cNvPr id="402" name="直線コネクタ 401"/>
        <xdr:cNvCxnSpPr/>
      </xdr:nvCxnSpPr>
      <xdr:spPr>
        <a:xfrm>
          <a:off x="7886700" y="17495520"/>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403" name="n_1aveValue【市民会館】&#10;一人当たり面積"/>
        <xdr:cNvSpPr txBox="1"/>
      </xdr:nvSpPr>
      <xdr:spPr>
        <a:xfrm>
          <a:off x="8458277"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4" name="n_2aveValue【市民会館】&#10;一人当たり面積"/>
        <xdr:cNvSpPr txBox="1"/>
      </xdr:nvSpPr>
      <xdr:spPr>
        <a:xfrm>
          <a:off x="76772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139716</xdr:rowOff>
    </xdr:from>
    <xdr:ext cx="469744" cy="259045"/>
    <xdr:sp macro="" textlink="">
      <xdr:nvSpPr>
        <xdr:cNvPr id="405" name="n_1mainValue【市民会館】&#10;一人当たり面積"/>
        <xdr:cNvSpPr txBox="1"/>
      </xdr:nvSpPr>
      <xdr:spPr>
        <a:xfrm>
          <a:off x="845827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06" name="n_2mainValue【市民会館】&#10;一人当たり面積"/>
        <xdr:cNvSpPr txBox="1"/>
      </xdr:nvSpPr>
      <xdr:spPr>
        <a:xfrm>
          <a:off x="7677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4699614" y="5739765"/>
          <a:ext cx="0" cy="105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4738350"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4611350" y="5739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36" name="【一般廃棄物処理施設】&#10;有形固定資産減価償却率平均値テキスト"/>
        <xdr:cNvSpPr txBox="1"/>
      </xdr:nvSpPr>
      <xdr:spPr>
        <a:xfrm>
          <a:off x="1473835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4649450" y="6212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388745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3093700" y="621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45" name="楕円 444"/>
        <xdr:cNvSpPr/>
      </xdr:nvSpPr>
      <xdr:spPr>
        <a:xfrm>
          <a:off x="14649450" y="6286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156227</xdr:rowOff>
    </xdr:from>
    <xdr:ext cx="405111" cy="259045"/>
    <xdr:sp macro="" textlink="">
      <xdr:nvSpPr>
        <xdr:cNvPr id="446" name="【一般廃棄物処理施設】&#10;有形固定資産減価償却率該当値テキスト"/>
        <xdr:cNvSpPr txBox="1"/>
      </xdr:nvSpPr>
      <xdr:spPr>
        <a:xfrm>
          <a:off x="14738350"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447" name="楕円 446"/>
        <xdr:cNvSpPr/>
      </xdr:nvSpPr>
      <xdr:spPr>
        <a:xfrm>
          <a:off x="13887450" y="6355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125730</xdr:rowOff>
    </xdr:to>
    <xdr:cxnSp macro="">
      <xdr:nvCxnSpPr>
        <xdr:cNvPr id="448" name="直線コネクタ 447"/>
        <xdr:cNvCxnSpPr/>
      </xdr:nvCxnSpPr>
      <xdr:spPr>
        <a:xfrm flipV="1">
          <a:off x="13938250" y="6337300"/>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449" name="楕円 448"/>
        <xdr:cNvSpPr/>
      </xdr:nvSpPr>
      <xdr:spPr>
        <a:xfrm>
          <a:off x="13093700" y="6433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39</xdr:row>
      <xdr:rowOff>32385</xdr:rowOff>
    </xdr:to>
    <xdr:cxnSp macro="">
      <xdr:nvCxnSpPr>
        <xdr:cNvPr id="450" name="直線コネクタ 449"/>
        <xdr:cNvCxnSpPr/>
      </xdr:nvCxnSpPr>
      <xdr:spPr>
        <a:xfrm flipV="1">
          <a:off x="13144500" y="6405880"/>
          <a:ext cx="79375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51" name="n_1aveValue【一般廃棄物処理施設】&#10;有形固定資産減価償却率"/>
        <xdr:cNvSpPr txBox="1"/>
      </xdr:nvSpPr>
      <xdr:spPr>
        <a:xfrm>
          <a:off x="13742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296099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167657</xdr:rowOff>
    </xdr:from>
    <xdr:ext cx="405111" cy="259045"/>
    <xdr:sp macro="" textlink="">
      <xdr:nvSpPr>
        <xdr:cNvPr id="453" name="n_1mainValue【一般廃棄物処理施設】&#10;有形固定資産減価償却率"/>
        <xdr:cNvSpPr txBox="1"/>
      </xdr:nvSpPr>
      <xdr:spPr>
        <a:xfrm>
          <a:off x="13742044" y="644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454" name="n_2mainValue【一般廃棄物処理施設】&#10;有形固定資産減価償却率"/>
        <xdr:cNvSpPr txBox="1"/>
      </xdr:nvSpPr>
      <xdr:spPr>
        <a:xfrm>
          <a:off x="1296099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19951064" y="5453926"/>
          <a:ext cx="0" cy="149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19989800" y="69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19881850" y="694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19989800" y="52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19881850" y="5453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83" name="【一般廃棄物処理施設】&#10;一人当たり有形固定資産（償却資産）額平均値テキスト"/>
        <xdr:cNvSpPr txBox="1"/>
      </xdr:nvSpPr>
      <xdr:spPr>
        <a:xfrm>
          <a:off x="19989800" y="617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19900900" y="6193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19157950" y="6195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18345150" y="612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159271</xdr:rowOff>
    </xdr:from>
    <xdr:to>
      <xdr:col>116</xdr:col>
      <xdr:colOff>114300</xdr:colOff>
      <xdr:row>36</xdr:row>
      <xdr:rowOff>89421</xdr:rowOff>
    </xdr:to>
    <xdr:sp macro="" textlink="">
      <xdr:nvSpPr>
        <xdr:cNvPr id="492" name="楕円 491"/>
        <xdr:cNvSpPr/>
      </xdr:nvSpPr>
      <xdr:spPr>
        <a:xfrm>
          <a:off x="19900900" y="59441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10698</xdr:rowOff>
    </xdr:from>
    <xdr:ext cx="534377" cy="259045"/>
    <xdr:sp macro="" textlink="">
      <xdr:nvSpPr>
        <xdr:cNvPr id="493" name="【一般廃棄物処理施設】&#10;一人当たり有形固定資産（償却資産）額該当値テキスト"/>
        <xdr:cNvSpPr txBox="1"/>
      </xdr:nvSpPr>
      <xdr:spPr>
        <a:xfrm>
          <a:off x="19989800" y="579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149758</xdr:rowOff>
    </xdr:from>
    <xdr:to>
      <xdr:col>112</xdr:col>
      <xdr:colOff>38100</xdr:colOff>
      <xdr:row>36</xdr:row>
      <xdr:rowOff>79908</xdr:rowOff>
    </xdr:to>
    <xdr:sp macro="" textlink="">
      <xdr:nvSpPr>
        <xdr:cNvPr id="494" name="楕円 493"/>
        <xdr:cNvSpPr/>
      </xdr:nvSpPr>
      <xdr:spPr>
        <a:xfrm>
          <a:off x="19157950" y="5934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29108</xdr:rowOff>
    </xdr:from>
    <xdr:to>
      <xdr:col>116</xdr:col>
      <xdr:colOff>63500</xdr:colOff>
      <xdr:row>36</xdr:row>
      <xdr:rowOff>38621</xdr:rowOff>
    </xdr:to>
    <xdr:cxnSp macro="">
      <xdr:nvCxnSpPr>
        <xdr:cNvPr id="495" name="直線コネクタ 494"/>
        <xdr:cNvCxnSpPr/>
      </xdr:nvCxnSpPr>
      <xdr:spPr>
        <a:xfrm>
          <a:off x="19202400" y="5979058"/>
          <a:ext cx="7493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152717</xdr:rowOff>
    </xdr:from>
    <xdr:to>
      <xdr:col>107</xdr:col>
      <xdr:colOff>101600</xdr:colOff>
      <xdr:row>36</xdr:row>
      <xdr:rowOff>82867</xdr:rowOff>
    </xdr:to>
    <xdr:sp macro="" textlink="">
      <xdr:nvSpPr>
        <xdr:cNvPr id="496" name="楕円 495"/>
        <xdr:cNvSpPr/>
      </xdr:nvSpPr>
      <xdr:spPr>
        <a:xfrm>
          <a:off x="18345150" y="5937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29108</xdr:rowOff>
    </xdr:from>
    <xdr:to>
      <xdr:col>111</xdr:col>
      <xdr:colOff>177800</xdr:colOff>
      <xdr:row>36</xdr:row>
      <xdr:rowOff>32067</xdr:rowOff>
    </xdr:to>
    <xdr:cxnSp macro="">
      <xdr:nvCxnSpPr>
        <xdr:cNvPr id="497" name="直線コネクタ 496"/>
        <xdr:cNvCxnSpPr/>
      </xdr:nvCxnSpPr>
      <xdr:spPr>
        <a:xfrm flipV="1">
          <a:off x="18395950" y="5979058"/>
          <a:ext cx="80645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98" name="n_1aveValue【一般廃棄物処理施設】&#10;一人当たり有形固定資産（償却資産）額"/>
        <xdr:cNvSpPr txBox="1"/>
      </xdr:nvSpPr>
      <xdr:spPr>
        <a:xfrm>
          <a:off x="18947911" y="628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104906</xdr:rowOff>
    </xdr:from>
    <xdr:ext cx="534377" cy="259045"/>
    <xdr:sp macro="" textlink="">
      <xdr:nvSpPr>
        <xdr:cNvPr id="499" name="n_2aveValue【一般廃棄物処理施設】&#10;一人当たり有形固定資産（償却資産）額"/>
        <xdr:cNvSpPr txBox="1"/>
      </xdr:nvSpPr>
      <xdr:spPr>
        <a:xfrm>
          <a:off x="18166861" y="62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96435</xdr:rowOff>
    </xdr:from>
    <xdr:ext cx="534377" cy="259045"/>
    <xdr:sp macro="" textlink="">
      <xdr:nvSpPr>
        <xdr:cNvPr id="500" name="n_1mainValue【一般廃棄物処理施設】&#10;一人当たり有形固定資産（償却資産）額"/>
        <xdr:cNvSpPr txBox="1"/>
      </xdr:nvSpPr>
      <xdr:spPr>
        <a:xfrm>
          <a:off x="18947911" y="57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99394</xdr:rowOff>
    </xdr:from>
    <xdr:ext cx="534377" cy="259045"/>
    <xdr:sp macro="" textlink="">
      <xdr:nvSpPr>
        <xdr:cNvPr id="501" name="n_2mainValue【一般廃棄物処理施設】&#10;一人当たり有形固定資産（償却資産）額"/>
        <xdr:cNvSpPr txBox="1"/>
      </xdr:nvSpPr>
      <xdr:spPr>
        <a:xfrm>
          <a:off x="18166861" y="571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4699614" y="9140734"/>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4738350" y="106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4611350" y="10667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4738350" y="892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4611350" y="9140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33" name="【保健センター・保健所】&#10;有形固定資産減価償却率平均値テキスト"/>
        <xdr:cNvSpPr txBox="1"/>
      </xdr:nvSpPr>
      <xdr:spPr>
        <a:xfrm>
          <a:off x="14738350" y="9751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4649450" y="97731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38874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3093700" y="9992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542" name="楕円 541"/>
        <xdr:cNvSpPr/>
      </xdr:nvSpPr>
      <xdr:spPr>
        <a:xfrm>
          <a:off x="14649450" y="95442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150058</xdr:rowOff>
    </xdr:from>
    <xdr:ext cx="405111" cy="259045"/>
    <xdr:sp macro="" textlink="">
      <xdr:nvSpPr>
        <xdr:cNvPr id="543" name="【保健センター・保健所】&#10;有形固定資産減価償却率該当値テキスト"/>
        <xdr:cNvSpPr txBox="1"/>
      </xdr:nvSpPr>
      <xdr:spPr>
        <a:xfrm>
          <a:off x="14738350" y="940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7983</xdr:rowOff>
    </xdr:from>
    <xdr:to>
      <xdr:col>81</xdr:col>
      <xdr:colOff>101600</xdr:colOff>
      <xdr:row>58</xdr:row>
      <xdr:rowOff>109583</xdr:rowOff>
    </xdr:to>
    <xdr:sp macro="" textlink="">
      <xdr:nvSpPr>
        <xdr:cNvPr id="544" name="楕円 543"/>
        <xdr:cNvSpPr/>
      </xdr:nvSpPr>
      <xdr:spPr>
        <a:xfrm>
          <a:off x="13887450" y="9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58783</xdr:rowOff>
    </xdr:to>
    <xdr:cxnSp macro="">
      <xdr:nvCxnSpPr>
        <xdr:cNvPr id="545" name="直線コネクタ 544"/>
        <xdr:cNvCxnSpPr/>
      </xdr:nvCxnSpPr>
      <xdr:spPr>
        <a:xfrm flipV="1">
          <a:off x="13938250" y="9588681"/>
          <a:ext cx="762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546" name="楕円 545"/>
        <xdr:cNvSpPr/>
      </xdr:nvSpPr>
      <xdr:spPr>
        <a:xfrm>
          <a:off x="13093700" y="96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75112</xdr:rowOff>
    </xdr:to>
    <xdr:cxnSp macro="">
      <xdr:nvCxnSpPr>
        <xdr:cNvPr id="547" name="直線コネクタ 546"/>
        <xdr:cNvCxnSpPr/>
      </xdr:nvCxnSpPr>
      <xdr:spPr>
        <a:xfrm flipV="1">
          <a:off x="13144500" y="9640933"/>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48" name="n_1aveValue【保健センター・保健所】&#10;有形固定資産減価償却率"/>
        <xdr:cNvSpPr txBox="1"/>
      </xdr:nvSpPr>
      <xdr:spPr>
        <a:xfrm>
          <a:off x="1374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9" name="n_2aveValue【保健センター・保健所】&#10;有形固定資産減価償却率"/>
        <xdr:cNvSpPr txBox="1"/>
      </xdr:nvSpPr>
      <xdr:spPr>
        <a:xfrm>
          <a:off x="12960994" y="1007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126110</xdr:rowOff>
    </xdr:from>
    <xdr:ext cx="405111" cy="259045"/>
    <xdr:sp macro="" textlink="">
      <xdr:nvSpPr>
        <xdr:cNvPr id="550" name="n_1mainValue【保健センター・保健所】&#10;有形固定資産減価償却率"/>
        <xdr:cNvSpPr txBox="1"/>
      </xdr:nvSpPr>
      <xdr:spPr>
        <a:xfrm>
          <a:off x="13742044"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551" name="n_2mainValue【保健センター・保健所】&#10;有形固定資産減価償却率"/>
        <xdr:cNvSpPr txBox="1"/>
      </xdr:nvSpPr>
      <xdr:spPr>
        <a:xfrm>
          <a:off x="12960994" y="9394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19951064" y="92900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19989800"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198818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80" name="【保健センター・保健所】&#10;一人当たり面積平均値テキスト"/>
        <xdr:cNvSpPr txBox="1"/>
      </xdr:nvSpPr>
      <xdr:spPr>
        <a:xfrm>
          <a:off x="1998980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199009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19157950" y="1016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1834515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589" name="楕円 588"/>
        <xdr:cNvSpPr/>
      </xdr:nvSpPr>
      <xdr:spPr>
        <a:xfrm>
          <a:off x="199009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590" name="【保健センター・保健所】&#10;一人当たり面積該当値テキスト"/>
        <xdr:cNvSpPr txBox="1"/>
      </xdr:nvSpPr>
      <xdr:spPr>
        <a:xfrm>
          <a:off x="19989800" y="977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591" name="楕円 590"/>
        <xdr:cNvSpPr/>
      </xdr:nvSpPr>
      <xdr:spPr>
        <a:xfrm>
          <a:off x="19157950" y="9918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57150</xdr:rowOff>
    </xdr:to>
    <xdr:cxnSp macro="">
      <xdr:nvCxnSpPr>
        <xdr:cNvPr id="592" name="直線コネクタ 591"/>
        <xdr:cNvCxnSpPr/>
      </xdr:nvCxnSpPr>
      <xdr:spPr>
        <a:xfrm>
          <a:off x="19202400" y="9969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593" name="楕円 592"/>
        <xdr:cNvSpPr/>
      </xdr:nvSpPr>
      <xdr:spPr>
        <a:xfrm>
          <a:off x="1834515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57150</xdr:rowOff>
    </xdr:to>
    <xdr:cxnSp macro="">
      <xdr:nvCxnSpPr>
        <xdr:cNvPr id="594" name="直線コネクタ 593"/>
        <xdr:cNvCxnSpPr/>
      </xdr:nvCxnSpPr>
      <xdr:spPr>
        <a:xfrm>
          <a:off x="18395950" y="9969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95" name="n_1aveValue【保健センター・保健所】&#10;一人当たり面積"/>
        <xdr:cNvSpPr txBox="1"/>
      </xdr:nvSpPr>
      <xdr:spPr>
        <a:xfrm>
          <a:off x="189802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80027</xdr:rowOff>
    </xdr:from>
    <xdr:ext cx="469744" cy="259045"/>
    <xdr:sp macro="" textlink="">
      <xdr:nvSpPr>
        <xdr:cNvPr id="596" name="n_2aveValue【保健センター・保健所】&#10;一人当たり面積"/>
        <xdr:cNvSpPr txBox="1"/>
      </xdr:nvSpPr>
      <xdr:spPr>
        <a:xfrm>
          <a:off x="181801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124477</xdr:rowOff>
    </xdr:from>
    <xdr:ext cx="469744" cy="259045"/>
    <xdr:sp macro="" textlink="">
      <xdr:nvSpPr>
        <xdr:cNvPr id="597" name="n_1mainValue【保健センター・保健所】&#10;一人当たり面積"/>
        <xdr:cNvSpPr txBox="1"/>
      </xdr:nvSpPr>
      <xdr:spPr>
        <a:xfrm>
          <a:off x="18980227"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598" name="n_2mainValue【保健センター・保健所】&#10;一人当たり面積"/>
        <xdr:cNvSpPr txBox="1"/>
      </xdr:nvSpPr>
      <xdr:spPr>
        <a:xfrm>
          <a:off x="18180127"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4699614" y="12993115"/>
          <a:ext cx="0" cy="128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4738350" y="1428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4611350" y="1427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4738350" y="127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4611350" y="12993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626" name="【消防施設】&#10;有形固定資産減価償却率平均値テキスト"/>
        <xdr:cNvSpPr txBox="1"/>
      </xdr:nvSpPr>
      <xdr:spPr>
        <a:xfrm>
          <a:off x="14738350" y="13352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4649450" y="13494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388745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309370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165608</xdr:rowOff>
    </xdr:from>
    <xdr:to>
      <xdr:col>85</xdr:col>
      <xdr:colOff>177800</xdr:colOff>
      <xdr:row>83</xdr:row>
      <xdr:rowOff>95758</xdr:rowOff>
    </xdr:to>
    <xdr:sp macro="" textlink="">
      <xdr:nvSpPr>
        <xdr:cNvPr id="635" name="楕円 634"/>
        <xdr:cNvSpPr/>
      </xdr:nvSpPr>
      <xdr:spPr>
        <a:xfrm>
          <a:off x="14649450" y="137101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144035</xdr:rowOff>
    </xdr:from>
    <xdr:ext cx="405111" cy="259045"/>
    <xdr:sp macro="" textlink="">
      <xdr:nvSpPr>
        <xdr:cNvPr id="636" name="【消防施設】&#10;有形固定資産減価償却率該当値テキスト"/>
        <xdr:cNvSpPr txBox="1"/>
      </xdr:nvSpPr>
      <xdr:spPr>
        <a:xfrm>
          <a:off x="14738350"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165608</xdr:rowOff>
    </xdr:from>
    <xdr:to>
      <xdr:col>81</xdr:col>
      <xdr:colOff>101600</xdr:colOff>
      <xdr:row>83</xdr:row>
      <xdr:rowOff>95758</xdr:rowOff>
    </xdr:to>
    <xdr:sp macro="" textlink="">
      <xdr:nvSpPr>
        <xdr:cNvPr id="637" name="楕円 636"/>
        <xdr:cNvSpPr/>
      </xdr:nvSpPr>
      <xdr:spPr>
        <a:xfrm>
          <a:off x="13887450" y="13710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44958</xdr:rowOff>
    </xdr:from>
    <xdr:to>
      <xdr:col>85</xdr:col>
      <xdr:colOff>127000</xdr:colOff>
      <xdr:row>83</xdr:row>
      <xdr:rowOff>44958</xdr:rowOff>
    </xdr:to>
    <xdr:cxnSp macro="">
      <xdr:nvCxnSpPr>
        <xdr:cNvPr id="638" name="直線コネクタ 637"/>
        <xdr:cNvCxnSpPr/>
      </xdr:nvCxnSpPr>
      <xdr:spPr>
        <a:xfrm>
          <a:off x="13938250" y="1375460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639" name="楕円 638"/>
        <xdr:cNvSpPr/>
      </xdr:nvSpPr>
      <xdr:spPr>
        <a:xfrm>
          <a:off x="130937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44958</xdr:rowOff>
    </xdr:from>
    <xdr:to>
      <xdr:col>81</xdr:col>
      <xdr:colOff>50800</xdr:colOff>
      <xdr:row>83</xdr:row>
      <xdr:rowOff>72389</xdr:rowOff>
    </xdr:to>
    <xdr:cxnSp macro="">
      <xdr:nvCxnSpPr>
        <xdr:cNvPr id="640" name="直線コネクタ 639"/>
        <xdr:cNvCxnSpPr/>
      </xdr:nvCxnSpPr>
      <xdr:spPr>
        <a:xfrm flipV="1">
          <a:off x="13144500" y="13754608"/>
          <a:ext cx="79375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41" name="n_1aveValue【消防施設】&#10;有形固定資産減価償却率"/>
        <xdr:cNvSpPr txBox="1"/>
      </xdr:nvSpPr>
      <xdr:spPr>
        <a:xfrm>
          <a:off x="137420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2" name="n_2aveValue【消防施設】&#10;有形固定資産減価償却率"/>
        <xdr:cNvSpPr txBox="1"/>
      </xdr:nvSpPr>
      <xdr:spPr>
        <a:xfrm>
          <a:off x="1296099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86885</xdr:rowOff>
    </xdr:from>
    <xdr:ext cx="405111" cy="259045"/>
    <xdr:sp macro="" textlink="">
      <xdr:nvSpPr>
        <xdr:cNvPr id="643" name="n_1mainValue【消防施設】&#10;有形固定資産減価償却率"/>
        <xdr:cNvSpPr txBox="1"/>
      </xdr:nvSpPr>
      <xdr:spPr>
        <a:xfrm>
          <a:off x="13742044" y="1379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644" name="n_2mainValue【消防施設】&#10;有形固定資産減価償却率"/>
        <xdr:cNvSpPr txBox="1"/>
      </xdr:nvSpPr>
      <xdr:spPr>
        <a:xfrm>
          <a:off x="1296099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19951064" y="12889593"/>
          <a:ext cx="0" cy="133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19989800" y="1423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19881850" y="14226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1998980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198818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19989800" y="1343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19900900" y="1358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19157950" y="1359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183451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4" name="楕円 683"/>
        <xdr:cNvSpPr/>
      </xdr:nvSpPr>
      <xdr:spPr>
        <a:xfrm>
          <a:off x="199009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685" name="【消防施設】&#10;一人当たり面積該当値テキスト"/>
        <xdr:cNvSpPr txBox="1"/>
      </xdr:nvSpPr>
      <xdr:spPr>
        <a:xfrm>
          <a:off x="19989800"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134257</xdr:rowOff>
    </xdr:from>
    <xdr:to>
      <xdr:col>112</xdr:col>
      <xdr:colOff>38100</xdr:colOff>
      <xdr:row>83</xdr:row>
      <xdr:rowOff>64407</xdr:rowOff>
    </xdr:to>
    <xdr:sp macro="" textlink="">
      <xdr:nvSpPr>
        <xdr:cNvPr id="686" name="楕円 685"/>
        <xdr:cNvSpPr/>
      </xdr:nvSpPr>
      <xdr:spPr>
        <a:xfrm>
          <a:off x="19157950" y="136788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13607</xdr:rowOff>
    </xdr:to>
    <xdr:cxnSp macro="">
      <xdr:nvCxnSpPr>
        <xdr:cNvPr id="687" name="直線コネクタ 686"/>
        <xdr:cNvCxnSpPr/>
      </xdr:nvCxnSpPr>
      <xdr:spPr>
        <a:xfrm flipV="1">
          <a:off x="19202400" y="13696950"/>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688" name="楕円 687"/>
        <xdr:cNvSpPr/>
      </xdr:nvSpPr>
      <xdr:spPr>
        <a:xfrm>
          <a:off x="18345150" y="13695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13607</xdr:rowOff>
    </xdr:from>
    <xdr:to>
      <xdr:col>111</xdr:col>
      <xdr:colOff>177800</xdr:colOff>
      <xdr:row>83</xdr:row>
      <xdr:rowOff>29936</xdr:rowOff>
    </xdr:to>
    <xdr:cxnSp macro="">
      <xdr:nvCxnSpPr>
        <xdr:cNvPr id="689" name="直線コネクタ 688"/>
        <xdr:cNvCxnSpPr/>
      </xdr:nvCxnSpPr>
      <xdr:spPr>
        <a:xfrm flipV="1">
          <a:off x="18395950" y="13723257"/>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18980227" y="1337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181801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55534</xdr:rowOff>
    </xdr:from>
    <xdr:ext cx="469744" cy="259045"/>
    <xdr:sp macro="" textlink="">
      <xdr:nvSpPr>
        <xdr:cNvPr id="692" name="n_1mainValue【消防施設】&#10;一人当たり面積"/>
        <xdr:cNvSpPr txBox="1"/>
      </xdr:nvSpPr>
      <xdr:spPr>
        <a:xfrm>
          <a:off x="18980227" y="1376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71863</xdr:rowOff>
    </xdr:from>
    <xdr:ext cx="469744" cy="259045"/>
    <xdr:sp macro="" textlink="">
      <xdr:nvSpPr>
        <xdr:cNvPr id="693" name="n_2mainValue【消防施設】&#10;一人当たり面積"/>
        <xdr:cNvSpPr txBox="1"/>
      </xdr:nvSpPr>
      <xdr:spPr>
        <a:xfrm>
          <a:off x="18180127" y="1378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4699614" y="167297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4738350" y="165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4611350" y="16729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4738350" y="1736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4649450" y="173913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3887450" y="1741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30937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32" name="楕円 731"/>
        <xdr:cNvSpPr/>
      </xdr:nvSpPr>
      <xdr:spPr>
        <a:xfrm>
          <a:off x="14649450" y="17227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162577</xdr:rowOff>
    </xdr:from>
    <xdr:ext cx="405111" cy="259045"/>
    <xdr:sp macro="" textlink="">
      <xdr:nvSpPr>
        <xdr:cNvPr id="733" name="【庁舎】&#10;有形固定資産減価償却率該当値テキスト"/>
        <xdr:cNvSpPr txBox="1"/>
      </xdr:nvSpPr>
      <xdr:spPr>
        <a:xfrm>
          <a:off x="14738350"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34" name="楕円 733"/>
        <xdr:cNvSpPr/>
      </xdr:nvSpPr>
      <xdr:spPr>
        <a:xfrm>
          <a:off x="1388745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53339</xdr:rowOff>
    </xdr:to>
    <xdr:cxnSp macro="">
      <xdr:nvCxnSpPr>
        <xdr:cNvPr id="735" name="直線コネクタ 734"/>
        <xdr:cNvCxnSpPr/>
      </xdr:nvCxnSpPr>
      <xdr:spPr>
        <a:xfrm flipV="1">
          <a:off x="13938250" y="17278350"/>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736" name="楕円 735"/>
        <xdr:cNvSpPr/>
      </xdr:nvSpPr>
      <xdr:spPr>
        <a:xfrm>
          <a:off x="13093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91439</xdr:rowOff>
    </xdr:to>
    <xdr:cxnSp macro="">
      <xdr:nvCxnSpPr>
        <xdr:cNvPr id="737" name="直線コネクタ 736"/>
        <xdr:cNvCxnSpPr/>
      </xdr:nvCxnSpPr>
      <xdr:spPr>
        <a:xfrm flipV="1">
          <a:off x="13144500" y="17312639"/>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37420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39" name="n_2aveValue【庁舎】&#10;有形固定資産減価償却率"/>
        <xdr:cNvSpPr txBox="1"/>
      </xdr:nvSpPr>
      <xdr:spPr>
        <a:xfrm>
          <a:off x="12960994" y="1748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740" name="n_1mainValue【庁舎】&#10;有形固定資産減価償却率"/>
        <xdr:cNvSpPr txBox="1"/>
      </xdr:nvSpPr>
      <xdr:spPr>
        <a:xfrm>
          <a:off x="13742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158766</xdr:rowOff>
    </xdr:from>
    <xdr:ext cx="405111" cy="259045"/>
    <xdr:sp macro="" textlink="">
      <xdr:nvSpPr>
        <xdr:cNvPr id="741" name="n_2mainValue【庁舎】&#10;有形固定資産減価償却率"/>
        <xdr:cNvSpPr txBox="1"/>
      </xdr:nvSpPr>
      <xdr:spPr>
        <a:xfrm>
          <a:off x="1296099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19951064" y="168737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19989800" y="1795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19881850" y="17948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19989800" y="1664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19881850" y="16873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68" name="【庁舎】&#10;一人当たり面積平均値テキスト"/>
        <xdr:cNvSpPr txBox="1"/>
      </xdr:nvSpPr>
      <xdr:spPr>
        <a:xfrm>
          <a:off x="19989800" y="17359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19900900" y="1738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19157950" y="173441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18345150" y="1737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777" name="楕円 776"/>
        <xdr:cNvSpPr/>
      </xdr:nvSpPr>
      <xdr:spPr>
        <a:xfrm>
          <a:off x="199009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78" name="【庁舎】&#10;一人当たり面積該当値テキスト"/>
        <xdr:cNvSpPr txBox="1"/>
      </xdr:nvSpPr>
      <xdr:spPr>
        <a:xfrm>
          <a:off x="19989800"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779" name="楕円 778"/>
        <xdr:cNvSpPr/>
      </xdr:nvSpPr>
      <xdr:spPr>
        <a:xfrm>
          <a:off x="19157950" y="17257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48768</xdr:rowOff>
    </xdr:from>
    <xdr:to>
      <xdr:col>116</xdr:col>
      <xdr:colOff>63500</xdr:colOff>
      <xdr:row>104</xdr:row>
      <xdr:rowOff>53339</xdr:rowOff>
    </xdr:to>
    <xdr:cxnSp macro="">
      <xdr:nvCxnSpPr>
        <xdr:cNvPr id="780" name="直線コネクタ 779"/>
        <xdr:cNvCxnSpPr/>
      </xdr:nvCxnSpPr>
      <xdr:spPr>
        <a:xfrm>
          <a:off x="19202400" y="17308068"/>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781" name="楕円 780"/>
        <xdr:cNvSpPr/>
      </xdr:nvSpPr>
      <xdr:spPr>
        <a:xfrm>
          <a:off x="1834515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48768</xdr:rowOff>
    </xdr:from>
    <xdr:to>
      <xdr:col>111</xdr:col>
      <xdr:colOff>177800</xdr:colOff>
      <xdr:row>104</xdr:row>
      <xdr:rowOff>48768</xdr:rowOff>
    </xdr:to>
    <xdr:cxnSp macro="">
      <xdr:nvCxnSpPr>
        <xdr:cNvPr id="782" name="直線コネクタ 781"/>
        <xdr:cNvCxnSpPr/>
      </xdr:nvCxnSpPr>
      <xdr:spPr>
        <a:xfrm>
          <a:off x="18395950" y="1730806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83" name="n_1aveValue【庁舎】&#10;一人当たり面積"/>
        <xdr:cNvSpPr txBox="1"/>
      </xdr:nvSpPr>
      <xdr:spPr>
        <a:xfrm>
          <a:off x="18980227" y="174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84" name="n_2aveValue【庁舎】&#10;一人当たり面積"/>
        <xdr:cNvSpPr txBox="1"/>
      </xdr:nvSpPr>
      <xdr:spPr>
        <a:xfrm>
          <a:off x="18180127" y="1746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116095</xdr:rowOff>
    </xdr:from>
    <xdr:ext cx="469744" cy="259045"/>
    <xdr:sp macro="" textlink="">
      <xdr:nvSpPr>
        <xdr:cNvPr id="785" name="n_1mainValue【庁舎】&#10;一人当たり面積"/>
        <xdr:cNvSpPr txBox="1"/>
      </xdr:nvSpPr>
      <xdr:spPr>
        <a:xfrm>
          <a:off x="189802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786" name="n_2mainValue【庁舎】&#10;一人当たり面積"/>
        <xdr:cNvSpPr txBox="1"/>
      </xdr:nvSpPr>
      <xdr:spPr>
        <a:xfrm>
          <a:off x="181801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市民会館の有形固定資産減価償却率が</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と、市施設の中でも突出して高く、また、全国平均、類似団体平均を大きく上回っている。文化コンベンションセンターなど新たな大規模施設が今後建設されることから、姫路市公共施設等総合管理計画に基づき、統廃合等によるストック量の最適化に取り組む必要がある。一方で、一般廃棄物処理施設については、全国平均、類似団体平均とほぼ同じで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ヵ年の有形固定資産減価償却率の伸びが他団体よりも進んでいる。市内に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か所ある一般廃棄物処理施設のうち、市川美化センターの長寿命化工事が令和元年度より本格化しており、当該数値は当年度以降、改善するものと想定される。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538,488
527,838
534.48
214,371,736
206,814,785
5,740,040
119,813,260
198,810,386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年度以降、緩やかな回復基調が続いており、平成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a:t>
          </a:r>
          <a:r>
            <a:rPr kumimoji="1" lang="ja-JP" altLang="en-US" sz="1100" b="0" i="0" baseline="0">
              <a:solidFill>
                <a:schemeClr val="dk1"/>
              </a:solidFill>
              <a:effectLst/>
              <a:latin typeface="+mn-lt"/>
              <a:ea typeface="+mn-ea"/>
              <a:cs typeface="+mn-cs"/>
            </a:rPr>
            <a:t>おいては前年度より</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を上回る状況が続いているが、今後も行財政構造改革のさらなる推進による経費節減・合理化を積極的に行うとともに、税収等の収納率の向上や新たな自主財源確保に取り組み、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と同様の</a:t>
          </a:r>
          <a:r>
            <a:rPr kumimoji="1" lang="en-US" altLang="ja-JP" sz="1100" b="0" i="0" baseline="0">
              <a:solidFill>
                <a:schemeClr val="dk1"/>
              </a:solidFill>
              <a:effectLst/>
              <a:latin typeface="+mn-lt"/>
              <a:ea typeface="+mn-ea"/>
              <a:cs typeface="+mn-cs"/>
            </a:rPr>
            <a:t>86.1%</a:t>
          </a:r>
          <a:r>
            <a:rPr kumimoji="1" lang="ja-JP" altLang="ja-JP" sz="1100" b="0" i="0" baseline="0">
              <a:solidFill>
                <a:schemeClr val="dk1"/>
              </a:solidFill>
              <a:effectLst/>
              <a:latin typeface="+mn-lt"/>
              <a:ea typeface="+mn-ea"/>
              <a:cs typeface="+mn-cs"/>
            </a:rPr>
            <a:t>となっている。これは</a:t>
          </a:r>
          <a:r>
            <a:rPr kumimoji="1" lang="ja-JP" altLang="en-US" sz="1100" b="0" i="0" baseline="0">
              <a:solidFill>
                <a:schemeClr val="dk1"/>
              </a:solidFill>
              <a:effectLst/>
              <a:latin typeface="+mn-lt"/>
              <a:ea typeface="+mn-ea"/>
              <a:cs typeface="+mn-cs"/>
            </a:rPr>
            <a:t>人件費の増等により分子である経常経費充当一般財源が増となった一方、地方消費税交付金等の増により分母である経常一般財源総額も増となったことによる。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類似団体に比較して良い数値が続いているものの、今後も、社会保障</a:t>
          </a:r>
          <a:r>
            <a:rPr kumimoji="1" lang="ja-JP" altLang="en-US" sz="1100" b="0" i="0" baseline="0">
              <a:solidFill>
                <a:schemeClr val="dk1"/>
              </a:solidFill>
              <a:effectLst/>
              <a:latin typeface="+mn-lt"/>
              <a:ea typeface="+mn-ea"/>
              <a:cs typeface="+mn-cs"/>
            </a:rPr>
            <a:t>関係経費</a:t>
          </a:r>
          <a:r>
            <a:rPr kumimoji="1" lang="ja-JP" altLang="ja-JP" sz="1100" b="0" i="0" baseline="0">
              <a:solidFill>
                <a:schemeClr val="dk1"/>
              </a:solidFill>
              <a:effectLst/>
              <a:latin typeface="+mn-lt"/>
              <a:ea typeface="+mn-ea"/>
              <a:cs typeface="+mn-cs"/>
            </a:rPr>
            <a:t>の累増などにより厳しい財政状況が続くと予想されることから、財政構造の弾力</a:t>
          </a:r>
          <a:r>
            <a:rPr kumimoji="1" lang="ja-JP" altLang="en-US" sz="1100" b="0" i="0" baseline="0">
              <a:solidFill>
                <a:schemeClr val="dk1"/>
              </a:solidFill>
              <a:effectLst/>
              <a:latin typeface="+mn-lt"/>
              <a:ea typeface="+mn-ea"/>
              <a:cs typeface="+mn-cs"/>
            </a:rPr>
            <a:t>性</a:t>
          </a:r>
          <a:r>
            <a:rPr kumimoji="1" lang="ja-JP" altLang="ja-JP" sz="1100" b="0" i="0" baseline="0">
              <a:solidFill>
                <a:schemeClr val="dk1"/>
              </a:solidFill>
              <a:effectLst/>
              <a:latin typeface="+mn-lt"/>
              <a:ea typeface="+mn-ea"/>
              <a:cs typeface="+mn-cs"/>
            </a:rPr>
            <a:t>維持のため、</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より積極的な行財政構造改革に努める。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46736</xdr:rowOff>
    </xdr:to>
    <xdr:cxnSp macro="">
      <xdr:nvCxnSpPr>
        <xdr:cNvPr id="130" name="直線コネクタ 129"/>
        <xdr:cNvCxnSpPr/>
      </xdr:nvCxnSpPr>
      <xdr:spPr>
        <a:xfrm>
          <a:off x="4114800" y="10848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63</xdr:row>
      <xdr:rowOff>46736</xdr:rowOff>
    </xdr:to>
    <xdr:cxnSp macro="">
      <xdr:nvCxnSpPr>
        <xdr:cNvPr id="133" name="直線コネクタ 132"/>
        <xdr:cNvCxnSpPr/>
      </xdr:nvCxnSpPr>
      <xdr:spPr>
        <a:xfrm>
          <a:off x="3225800" y="107177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62</xdr:row>
      <xdr:rowOff>102362</xdr:rowOff>
    </xdr:to>
    <xdr:cxnSp macro="">
      <xdr:nvCxnSpPr>
        <xdr:cNvPr id="136" name="直線コネクタ 135"/>
        <xdr:cNvCxnSpPr/>
      </xdr:nvCxnSpPr>
      <xdr:spPr>
        <a:xfrm flipV="1">
          <a:off x="2336800" y="1071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102362</xdr:rowOff>
    </xdr:to>
    <xdr:cxnSp macro="">
      <xdr:nvCxnSpPr>
        <xdr:cNvPr id="139" name="直線コネクタ 138"/>
        <xdr:cNvCxnSpPr/>
      </xdr:nvCxnSpPr>
      <xdr:spPr>
        <a:xfrm>
          <a:off x="1447800" y="106888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9" name="楕円 148"/>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50"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1" name="楕円 150"/>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2" name="テキスト ボックス 151"/>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4" name="テキスト ボックス 153"/>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5" name="楕円 154"/>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6" name="テキスト ボックス 155"/>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7" name="楕円 156"/>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58" name="テキスト ボックス 157"/>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人当たり人件費・物件費等の決算額は、前年度より増加している。人件費については</a:t>
          </a:r>
          <a:r>
            <a:rPr kumimoji="1" lang="ja-JP" altLang="en-US" sz="1100" b="0" i="0" baseline="0">
              <a:solidFill>
                <a:schemeClr val="dk1"/>
              </a:solidFill>
              <a:effectLst/>
              <a:latin typeface="+mn-lt"/>
              <a:ea typeface="+mn-ea"/>
              <a:cs typeface="+mn-cs"/>
            </a:rPr>
            <a:t>退職手当や期末勤勉手当等で増となっており、</a:t>
          </a:r>
          <a:r>
            <a:rPr kumimoji="1" lang="ja-JP" altLang="ja-JP" sz="1100" b="0" i="0" baseline="0">
              <a:solidFill>
                <a:schemeClr val="dk1"/>
              </a:solidFill>
              <a:effectLst/>
              <a:latin typeface="+mn-lt"/>
              <a:ea typeface="+mn-ea"/>
              <a:cs typeface="+mn-cs"/>
            </a:rPr>
            <a:t>物件費についてはごみ処理施設</a:t>
          </a:r>
          <a:r>
            <a:rPr kumimoji="1" lang="ja-JP" altLang="en-US" sz="1100" b="0" i="0" baseline="0">
              <a:solidFill>
                <a:schemeClr val="dk1"/>
              </a:solidFill>
              <a:effectLst/>
              <a:latin typeface="+mn-lt"/>
              <a:ea typeface="+mn-ea"/>
              <a:cs typeface="+mn-cs"/>
            </a:rPr>
            <a:t>運営における燃料費の高騰や中学校給食センターの開設に伴い</a:t>
          </a:r>
          <a:r>
            <a:rPr kumimoji="1" lang="ja-JP" altLang="ja-JP" sz="1100" b="0" i="0" baseline="0">
              <a:solidFill>
                <a:schemeClr val="dk1"/>
              </a:solidFill>
              <a:effectLst/>
              <a:latin typeface="+mn-lt"/>
              <a:ea typeface="+mn-ea"/>
              <a:cs typeface="+mn-cs"/>
            </a:rPr>
            <a:t>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今後は「姫路市定員適正化計画」に基づく定員管理の適正化、「姫路市公共施設等総合管理計画」に基づく施設管理の適正化を通じて、人件費、物件費をはじめとする経常経費の圧縮に努める。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126225</xdr:rowOff>
    </xdr:from>
    <xdr:to>
      <xdr:col>23</xdr:col>
      <xdr:colOff>133350</xdr:colOff>
      <xdr:row>84</xdr:row>
      <xdr:rowOff>167029</xdr:rowOff>
    </xdr:to>
    <xdr:cxnSp macro="">
      <xdr:nvCxnSpPr>
        <xdr:cNvPr id="191" name="直線コネクタ 190"/>
        <xdr:cNvCxnSpPr/>
      </xdr:nvCxnSpPr>
      <xdr:spPr>
        <a:xfrm>
          <a:off x="4114800" y="14528025"/>
          <a:ext cx="8382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111747</xdr:rowOff>
    </xdr:from>
    <xdr:to>
      <xdr:col>19</xdr:col>
      <xdr:colOff>133350</xdr:colOff>
      <xdr:row>84</xdr:row>
      <xdr:rowOff>126225</xdr:rowOff>
    </xdr:to>
    <xdr:cxnSp macro="">
      <xdr:nvCxnSpPr>
        <xdr:cNvPr id="194" name="直線コネクタ 193"/>
        <xdr:cNvCxnSpPr/>
      </xdr:nvCxnSpPr>
      <xdr:spPr>
        <a:xfrm>
          <a:off x="3225800" y="145135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13345</xdr:rowOff>
    </xdr:from>
    <xdr:to>
      <xdr:col>15</xdr:col>
      <xdr:colOff>82550</xdr:colOff>
      <xdr:row>84</xdr:row>
      <xdr:rowOff>111747</xdr:rowOff>
    </xdr:to>
    <xdr:cxnSp macro="">
      <xdr:nvCxnSpPr>
        <xdr:cNvPr id="197" name="直線コネクタ 196"/>
        <xdr:cNvCxnSpPr/>
      </xdr:nvCxnSpPr>
      <xdr:spPr>
        <a:xfrm>
          <a:off x="2336800" y="14415145"/>
          <a:ext cx="889000" cy="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39219</xdr:rowOff>
    </xdr:from>
    <xdr:to>
      <xdr:col>11</xdr:col>
      <xdr:colOff>31750</xdr:colOff>
      <xdr:row>84</xdr:row>
      <xdr:rowOff>13345</xdr:rowOff>
    </xdr:to>
    <xdr:cxnSp macro="">
      <xdr:nvCxnSpPr>
        <xdr:cNvPr id="200" name="直線コネクタ 199"/>
        <xdr:cNvCxnSpPr/>
      </xdr:nvCxnSpPr>
      <xdr:spPr>
        <a:xfrm>
          <a:off x="1447800" y="14269569"/>
          <a:ext cx="889000" cy="1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116229</xdr:rowOff>
    </xdr:from>
    <xdr:to>
      <xdr:col>23</xdr:col>
      <xdr:colOff>184150</xdr:colOff>
      <xdr:row>85</xdr:row>
      <xdr:rowOff>46379</xdr:rowOff>
    </xdr:to>
    <xdr:sp macro="" textlink="">
      <xdr:nvSpPr>
        <xdr:cNvPr id="210" name="楕円 209"/>
        <xdr:cNvSpPr/>
      </xdr:nvSpPr>
      <xdr:spPr>
        <a:xfrm>
          <a:off x="4902200" y="145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88306</xdr:rowOff>
    </xdr:from>
    <xdr:ext cx="762000" cy="259045"/>
    <xdr:sp macro="" textlink="">
      <xdr:nvSpPr>
        <xdr:cNvPr id="211" name="人件費・物件費等の状況該当値テキスト"/>
        <xdr:cNvSpPr txBox="1"/>
      </xdr:nvSpPr>
      <xdr:spPr>
        <a:xfrm>
          <a:off x="5041900" y="14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75425</xdr:rowOff>
    </xdr:from>
    <xdr:to>
      <xdr:col>19</xdr:col>
      <xdr:colOff>184150</xdr:colOff>
      <xdr:row>85</xdr:row>
      <xdr:rowOff>5575</xdr:rowOff>
    </xdr:to>
    <xdr:sp macro="" textlink="">
      <xdr:nvSpPr>
        <xdr:cNvPr id="212" name="楕円 211"/>
        <xdr:cNvSpPr/>
      </xdr:nvSpPr>
      <xdr:spPr>
        <a:xfrm>
          <a:off x="4064000" y="144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161802</xdr:rowOff>
    </xdr:from>
    <xdr:ext cx="736600" cy="259045"/>
    <xdr:sp macro="" textlink="">
      <xdr:nvSpPr>
        <xdr:cNvPr id="213" name="テキスト ボックス 212"/>
        <xdr:cNvSpPr txBox="1"/>
      </xdr:nvSpPr>
      <xdr:spPr>
        <a:xfrm>
          <a:off x="3733800" y="1456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60947</xdr:rowOff>
    </xdr:from>
    <xdr:to>
      <xdr:col>15</xdr:col>
      <xdr:colOff>133350</xdr:colOff>
      <xdr:row>84</xdr:row>
      <xdr:rowOff>162547</xdr:rowOff>
    </xdr:to>
    <xdr:sp macro="" textlink="">
      <xdr:nvSpPr>
        <xdr:cNvPr id="214" name="楕円 213"/>
        <xdr:cNvSpPr/>
      </xdr:nvSpPr>
      <xdr:spPr>
        <a:xfrm>
          <a:off x="3175000" y="14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147324</xdr:rowOff>
    </xdr:from>
    <xdr:ext cx="762000" cy="259045"/>
    <xdr:sp macro="" textlink="">
      <xdr:nvSpPr>
        <xdr:cNvPr id="215" name="テキスト ボックス 214"/>
        <xdr:cNvSpPr txBox="1"/>
      </xdr:nvSpPr>
      <xdr:spPr>
        <a:xfrm>
          <a:off x="2844800" y="1454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133995</xdr:rowOff>
    </xdr:from>
    <xdr:to>
      <xdr:col>11</xdr:col>
      <xdr:colOff>82550</xdr:colOff>
      <xdr:row>84</xdr:row>
      <xdr:rowOff>64145</xdr:rowOff>
    </xdr:to>
    <xdr:sp macro="" textlink="">
      <xdr:nvSpPr>
        <xdr:cNvPr id="216" name="楕円 215"/>
        <xdr:cNvSpPr/>
      </xdr:nvSpPr>
      <xdr:spPr>
        <a:xfrm>
          <a:off x="2286000" y="143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74322</xdr:rowOff>
    </xdr:from>
    <xdr:ext cx="762000" cy="259045"/>
    <xdr:sp macro="" textlink="">
      <xdr:nvSpPr>
        <xdr:cNvPr id="217" name="テキスト ボックス 216"/>
        <xdr:cNvSpPr txBox="1"/>
      </xdr:nvSpPr>
      <xdr:spPr>
        <a:xfrm>
          <a:off x="1955800" y="1413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159869</xdr:rowOff>
    </xdr:from>
    <xdr:to>
      <xdr:col>7</xdr:col>
      <xdr:colOff>31750</xdr:colOff>
      <xdr:row>83</xdr:row>
      <xdr:rowOff>90019</xdr:rowOff>
    </xdr:to>
    <xdr:sp macro="" textlink="">
      <xdr:nvSpPr>
        <xdr:cNvPr id="218" name="楕円 217"/>
        <xdr:cNvSpPr/>
      </xdr:nvSpPr>
      <xdr:spPr>
        <a:xfrm>
          <a:off x="1397000" y="14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100196</xdr:rowOff>
    </xdr:from>
    <xdr:ext cx="762000" cy="259045"/>
    <xdr:sp macro="" textlink="">
      <xdr:nvSpPr>
        <xdr:cNvPr id="219" name="テキスト ボックス 218"/>
        <xdr:cNvSpPr txBox="1"/>
      </xdr:nvSpPr>
      <xdr:spPr>
        <a:xfrm>
          <a:off x="1066800" y="13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より、高水準となっている初任給基準の見直し、在職者の昇給抑制措置などに取り組んでいるが、類似団体平均を上回っている状況にある。引き続き、給料表の見直し、給与水準の上昇を抑える方向での昇格制度の見直しを実施するなどし、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5" name="直線コネクタ 254"/>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58" name="直線コネクタ 257"/>
        <xdr:cNvCxnSpPr/>
      </xdr:nvCxnSpPr>
      <xdr:spPr>
        <a:xfrm flipV="1">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154214</xdr:rowOff>
    </xdr:to>
    <xdr:cxnSp macro="">
      <xdr:nvCxnSpPr>
        <xdr:cNvPr id="261" name="直線コネクタ 260"/>
        <xdr:cNvCxnSpPr/>
      </xdr:nvCxnSpPr>
      <xdr:spPr>
        <a:xfrm flipV="1">
          <a:off x="14401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87</xdr:row>
      <xdr:rowOff>154214</xdr:rowOff>
    </xdr:to>
    <xdr:cxnSp macro="">
      <xdr:nvCxnSpPr>
        <xdr:cNvPr id="264" name="直線コネクタ 263"/>
        <xdr:cNvCxnSpPr/>
      </xdr:nvCxnSpPr>
      <xdr:spPr>
        <a:xfrm>
          <a:off x="13512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0" name="楕円 279"/>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1" name="テキスト ボックス 280"/>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類似団体平均を上回っている要因は、消防業務の事務受託（周辺</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町）に伴う消防職員を始め、市立の高校、幼稚園教諭の教育公務員、技能労務職員が他都市と比べて多いためである。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月に策定した「姫路市定員適正化計画」に基づき、職種別構成の観点から、職種ごとの職員数を見直し、平成</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日時点で総職員数</a:t>
          </a:r>
          <a:r>
            <a:rPr kumimoji="1" lang="en-US" altLang="ja-JP" sz="1100" b="0" i="0" baseline="0">
              <a:solidFill>
                <a:schemeClr val="dk1"/>
              </a:solidFill>
              <a:effectLst/>
              <a:latin typeface="+mn-lt"/>
              <a:ea typeface="+mn-ea"/>
              <a:cs typeface="+mn-cs"/>
            </a:rPr>
            <a:t>3,767</a:t>
          </a:r>
          <a:r>
            <a:rPr kumimoji="1" lang="ja-JP" altLang="ja-JP" sz="1100" b="0" i="0" baseline="0">
              <a:solidFill>
                <a:schemeClr val="dk1"/>
              </a:solidFill>
              <a:effectLst/>
              <a:latin typeface="+mn-lt"/>
              <a:ea typeface="+mn-ea"/>
              <a:cs typeface="+mn-cs"/>
            </a:rPr>
            <a:t>人を達成すべく職員削減に努める。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61</xdr:row>
      <xdr:rowOff>147531</xdr:rowOff>
    </xdr:to>
    <xdr:cxnSp macro="">
      <xdr:nvCxnSpPr>
        <xdr:cNvPr id="318" name="直線コネクタ 317"/>
        <xdr:cNvCxnSpPr/>
      </xdr:nvCxnSpPr>
      <xdr:spPr>
        <a:xfrm>
          <a:off x="16179800" y="105979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139488</xdr:rowOff>
    </xdr:to>
    <xdr:cxnSp macro="">
      <xdr:nvCxnSpPr>
        <xdr:cNvPr id="321" name="直線コネクタ 320"/>
        <xdr:cNvCxnSpPr/>
      </xdr:nvCxnSpPr>
      <xdr:spPr>
        <a:xfrm>
          <a:off x="15290800" y="105657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107315</xdr:rowOff>
    </xdr:to>
    <xdr:cxnSp macro="">
      <xdr:nvCxnSpPr>
        <xdr:cNvPr id="324" name="直線コネクタ 323"/>
        <xdr:cNvCxnSpPr/>
      </xdr:nvCxnSpPr>
      <xdr:spPr>
        <a:xfrm>
          <a:off x="14401800" y="1054565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63077</xdr:rowOff>
    </xdr:from>
    <xdr:to>
      <xdr:col>68</xdr:col>
      <xdr:colOff>152400</xdr:colOff>
      <xdr:row>61</xdr:row>
      <xdr:rowOff>87206</xdr:rowOff>
    </xdr:to>
    <xdr:cxnSp macro="">
      <xdr:nvCxnSpPr>
        <xdr:cNvPr id="327" name="直線コネクタ 326"/>
        <xdr:cNvCxnSpPr/>
      </xdr:nvCxnSpPr>
      <xdr:spPr>
        <a:xfrm>
          <a:off x="13512800" y="105215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96731</xdr:rowOff>
    </xdr:from>
    <xdr:to>
      <xdr:col>81</xdr:col>
      <xdr:colOff>95250</xdr:colOff>
      <xdr:row>62</xdr:row>
      <xdr:rowOff>26881</xdr:rowOff>
    </xdr:to>
    <xdr:sp macro="" textlink="">
      <xdr:nvSpPr>
        <xdr:cNvPr id="337" name="楕円 336"/>
        <xdr:cNvSpPr/>
      </xdr:nvSpPr>
      <xdr:spPr>
        <a:xfrm>
          <a:off x="16967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68808</xdr:rowOff>
    </xdr:from>
    <xdr:ext cx="762000" cy="259045"/>
    <xdr:sp macro="" textlink="">
      <xdr:nvSpPr>
        <xdr:cNvPr id="338" name="定員管理の状況該当値テキスト"/>
        <xdr:cNvSpPr txBox="1"/>
      </xdr:nvSpPr>
      <xdr:spPr>
        <a:xfrm>
          <a:off x="17106900" y="1052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39" name="楕円 338"/>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3615</xdr:rowOff>
    </xdr:from>
    <xdr:ext cx="736600" cy="259045"/>
    <xdr:sp macro="" textlink="">
      <xdr:nvSpPr>
        <xdr:cNvPr id="340" name="テキスト ボックス 339"/>
        <xdr:cNvSpPr txBox="1"/>
      </xdr:nvSpPr>
      <xdr:spPr>
        <a:xfrm>
          <a:off x="15798800" y="1063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1" name="楕円 340"/>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2" name="テキスト ボックス 341"/>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3" name="楕円 342"/>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4" name="テキスト ボックス 343"/>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12277</xdr:rowOff>
    </xdr:from>
    <xdr:to>
      <xdr:col>64</xdr:col>
      <xdr:colOff>152400</xdr:colOff>
      <xdr:row>61</xdr:row>
      <xdr:rowOff>113877</xdr:rowOff>
    </xdr:to>
    <xdr:sp macro="" textlink="">
      <xdr:nvSpPr>
        <xdr:cNvPr id="345" name="楕円 344"/>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98654</xdr:rowOff>
    </xdr:from>
    <xdr:ext cx="762000" cy="259045"/>
    <xdr:sp macro="" textlink="">
      <xdr:nvSpPr>
        <xdr:cNvPr id="346" name="テキスト ボックス 345"/>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ヶ年平均では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ポイント改善し、</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これは一般会計等の元利償還金が減少したことに加えて、企業会計である下水道事業会計の地方債償還に充当する繰入金が減少したことによるものである。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今後も適正な起債発行に努め、「姫路市行財政改革プラン」の目標値（平成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年度末）である</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28194</xdr:rowOff>
    </xdr:to>
    <xdr:cxnSp macro="">
      <xdr:nvCxnSpPr>
        <xdr:cNvPr id="378" name="直線コネクタ 377"/>
        <xdr:cNvCxnSpPr/>
      </xdr:nvCxnSpPr>
      <xdr:spPr>
        <a:xfrm flipV="1">
          <a:off x="16179800" y="66664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105410</xdr:rowOff>
    </xdr:to>
    <xdr:cxnSp macro="">
      <xdr:nvCxnSpPr>
        <xdr:cNvPr id="381" name="直線コネクタ 380"/>
        <xdr:cNvCxnSpPr/>
      </xdr:nvCxnSpPr>
      <xdr:spPr>
        <a:xfrm flipV="1">
          <a:off x="15290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20828</xdr:rowOff>
    </xdr:to>
    <xdr:cxnSp macro="">
      <xdr:nvCxnSpPr>
        <xdr:cNvPr id="384" name="直線コネクタ 383"/>
        <xdr:cNvCxnSpPr/>
      </xdr:nvCxnSpPr>
      <xdr:spPr>
        <a:xfrm flipV="1">
          <a:off x="14401800" y="6791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165608</xdr:rowOff>
    </xdr:to>
    <xdr:cxnSp macro="">
      <xdr:nvCxnSpPr>
        <xdr:cNvPr id="387" name="直線コネクタ 386"/>
        <xdr:cNvCxnSpPr/>
      </xdr:nvCxnSpPr>
      <xdr:spPr>
        <a:xfrm flipV="1">
          <a:off x="13512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397" name="楕円 396"/>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398" name="公債費負担の状況該当値テキスト"/>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9" name="楕円 398"/>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0" name="テキスト ボックス 399"/>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1" name="楕円 400"/>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2" name="テキスト ボックス 40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5" name="楕円 404"/>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6" name="テキスト ボックス 405"/>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前年度から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上昇し</a:t>
          </a:r>
          <a:r>
            <a:rPr kumimoji="1" lang="en-US" altLang="ja-JP" sz="1100" b="0" i="0" baseline="0">
              <a:solidFill>
                <a:schemeClr val="dk1"/>
              </a:solidFill>
              <a:effectLst/>
              <a:latin typeface="+mn-lt"/>
              <a:ea typeface="+mn-ea"/>
              <a:cs typeface="+mn-cs"/>
            </a:rPr>
            <a:t>3.7%</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主な要因としては、</a:t>
          </a:r>
          <a:r>
            <a:rPr kumimoji="1" lang="ja-JP" altLang="en-US" sz="1100" b="0" i="0" baseline="0">
              <a:solidFill>
                <a:schemeClr val="dk1"/>
              </a:solidFill>
              <a:effectLst/>
              <a:latin typeface="+mn-lt"/>
              <a:ea typeface="+mn-ea"/>
              <a:cs typeface="+mn-cs"/>
            </a:rPr>
            <a:t>文化コンベンション施設整備の財源として基金を取り崩したことにより基金残高が減少したことや基準財政需要額に算入が見込まれる地方債残高が減少したこと</a:t>
          </a:r>
          <a:r>
            <a:rPr kumimoji="1" lang="ja-JP" altLang="ja-JP" sz="1100" b="0" i="0" baseline="0">
              <a:solidFill>
                <a:schemeClr val="dk1"/>
              </a:solidFill>
              <a:effectLst/>
              <a:latin typeface="+mn-lt"/>
              <a:ea typeface="+mn-ea"/>
              <a:cs typeface="+mn-cs"/>
            </a:rPr>
            <a:t>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類似団体の平均を</a:t>
          </a:r>
          <a:r>
            <a:rPr kumimoji="1" lang="ja-JP" altLang="en-US" sz="1100" b="0" i="0" baseline="0">
              <a:solidFill>
                <a:schemeClr val="dk1"/>
              </a:solidFill>
              <a:effectLst/>
              <a:latin typeface="+mn-lt"/>
              <a:ea typeface="+mn-ea"/>
              <a:cs typeface="+mn-cs"/>
            </a:rPr>
            <a:t>大きく下回っているものの、</a:t>
          </a:r>
          <a:r>
            <a:rPr kumimoji="1" lang="ja-JP" altLang="ja-JP" sz="1100" b="0" i="0" baseline="0">
              <a:solidFill>
                <a:schemeClr val="dk1"/>
              </a:solidFill>
              <a:effectLst/>
              <a:latin typeface="+mn-lt"/>
              <a:ea typeface="+mn-ea"/>
              <a:cs typeface="+mn-cs"/>
            </a:rPr>
            <a:t>今後は大規模事業が予定されて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、比率の悪化が懸念されることから、「姫路市行財政改革プラン」の目標値（平成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年度末）である</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147447</xdr:rowOff>
    </xdr:from>
    <xdr:to>
      <xdr:col>81</xdr:col>
      <xdr:colOff>44450</xdr:colOff>
      <xdr:row>14</xdr:row>
      <xdr:rowOff>127</xdr:rowOff>
    </xdr:to>
    <xdr:cxnSp macro="">
      <xdr:nvCxnSpPr>
        <xdr:cNvPr id="440" name="直線コネクタ 439"/>
        <xdr:cNvCxnSpPr/>
      </xdr:nvCxnSpPr>
      <xdr:spPr>
        <a:xfrm>
          <a:off x="16179800" y="23762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147447</xdr:rowOff>
    </xdr:from>
    <xdr:to>
      <xdr:col>77</xdr:col>
      <xdr:colOff>44450</xdr:colOff>
      <xdr:row>14</xdr:row>
      <xdr:rowOff>47583</xdr:rowOff>
    </xdr:to>
    <xdr:cxnSp macro="">
      <xdr:nvCxnSpPr>
        <xdr:cNvPr id="443" name="直線コネクタ 442"/>
        <xdr:cNvCxnSpPr/>
      </xdr:nvCxnSpPr>
      <xdr:spPr>
        <a:xfrm flipV="1">
          <a:off x="15290800" y="2376297"/>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47583</xdr:rowOff>
    </xdr:from>
    <xdr:to>
      <xdr:col>72</xdr:col>
      <xdr:colOff>203200</xdr:colOff>
      <xdr:row>15</xdr:row>
      <xdr:rowOff>804</xdr:rowOff>
    </xdr:to>
    <xdr:cxnSp macro="">
      <xdr:nvCxnSpPr>
        <xdr:cNvPr id="446" name="直線コネクタ 445"/>
        <xdr:cNvCxnSpPr/>
      </xdr:nvCxnSpPr>
      <xdr:spPr>
        <a:xfrm flipV="1">
          <a:off x="14401800" y="2447883"/>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804</xdr:rowOff>
    </xdr:from>
    <xdr:to>
      <xdr:col>68</xdr:col>
      <xdr:colOff>152400</xdr:colOff>
      <xdr:row>15</xdr:row>
      <xdr:rowOff>139954</xdr:rowOff>
    </xdr:to>
    <xdr:cxnSp macro="">
      <xdr:nvCxnSpPr>
        <xdr:cNvPr id="449" name="直線コネクタ 448"/>
        <xdr:cNvCxnSpPr/>
      </xdr:nvCxnSpPr>
      <xdr:spPr>
        <a:xfrm flipV="1">
          <a:off x="13512800" y="2572554"/>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120777</xdr:rowOff>
    </xdr:from>
    <xdr:to>
      <xdr:col>81</xdr:col>
      <xdr:colOff>95250</xdr:colOff>
      <xdr:row>14</xdr:row>
      <xdr:rowOff>50927</xdr:rowOff>
    </xdr:to>
    <xdr:sp macro="" textlink="">
      <xdr:nvSpPr>
        <xdr:cNvPr id="459" name="楕円 458"/>
        <xdr:cNvSpPr/>
      </xdr:nvSpPr>
      <xdr:spPr>
        <a:xfrm>
          <a:off x="169672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42054</xdr:rowOff>
    </xdr:from>
    <xdr:ext cx="762000" cy="259045"/>
    <xdr:sp macro="" textlink="">
      <xdr:nvSpPr>
        <xdr:cNvPr id="460" name="将来負担の状況該当値テキスト"/>
        <xdr:cNvSpPr txBox="1"/>
      </xdr:nvSpPr>
      <xdr:spPr>
        <a:xfrm>
          <a:off x="17106900" y="22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96647</xdr:rowOff>
    </xdr:from>
    <xdr:to>
      <xdr:col>77</xdr:col>
      <xdr:colOff>95250</xdr:colOff>
      <xdr:row>14</xdr:row>
      <xdr:rowOff>26797</xdr:rowOff>
    </xdr:to>
    <xdr:sp macro="" textlink="">
      <xdr:nvSpPr>
        <xdr:cNvPr id="461" name="楕円 460"/>
        <xdr:cNvSpPr/>
      </xdr:nvSpPr>
      <xdr:spPr>
        <a:xfrm>
          <a:off x="16129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36974</xdr:rowOff>
    </xdr:from>
    <xdr:ext cx="736600" cy="259045"/>
    <xdr:sp macro="" textlink="">
      <xdr:nvSpPr>
        <xdr:cNvPr id="462" name="テキスト ボックス 461"/>
        <xdr:cNvSpPr txBox="1"/>
      </xdr:nvSpPr>
      <xdr:spPr>
        <a:xfrm>
          <a:off x="15798800" y="209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168233</xdr:rowOff>
    </xdr:from>
    <xdr:to>
      <xdr:col>73</xdr:col>
      <xdr:colOff>44450</xdr:colOff>
      <xdr:row>14</xdr:row>
      <xdr:rowOff>98383</xdr:rowOff>
    </xdr:to>
    <xdr:sp macro="" textlink="">
      <xdr:nvSpPr>
        <xdr:cNvPr id="463" name="楕円 462"/>
        <xdr:cNvSpPr/>
      </xdr:nvSpPr>
      <xdr:spPr>
        <a:xfrm>
          <a:off x="15240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108560</xdr:rowOff>
    </xdr:from>
    <xdr:ext cx="762000" cy="259045"/>
    <xdr:sp macro="" textlink="">
      <xdr:nvSpPr>
        <xdr:cNvPr id="464" name="テキスト ボックス 463"/>
        <xdr:cNvSpPr txBox="1"/>
      </xdr:nvSpPr>
      <xdr:spPr>
        <a:xfrm>
          <a:off x="14909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121454</xdr:rowOff>
    </xdr:from>
    <xdr:to>
      <xdr:col>68</xdr:col>
      <xdr:colOff>203200</xdr:colOff>
      <xdr:row>15</xdr:row>
      <xdr:rowOff>51604</xdr:rowOff>
    </xdr:to>
    <xdr:sp macro="" textlink="">
      <xdr:nvSpPr>
        <xdr:cNvPr id="465" name="楕円 464"/>
        <xdr:cNvSpPr/>
      </xdr:nvSpPr>
      <xdr:spPr>
        <a:xfrm>
          <a:off x="14351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61781</xdr:rowOff>
    </xdr:from>
    <xdr:ext cx="762000" cy="259045"/>
    <xdr:sp macro="" textlink="">
      <xdr:nvSpPr>
        <xdr:cNvPr id="466" name="テキスト ボックス 465"/>
        <xdr:cNvSpPr txBox="1"/>
      </xdr:nvSpPr>
      <xdr:spPr>
        <a:xfrm>
          <a:off x="14020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67" name="楕円 466"/>
        <xdr:cNvSpPr/>
      </xdr:nvSpPr>
      <xdr:spPr>
        <a:xfrm>
          <a:off x="13462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68" name="テキスト ボックス 46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538,488
527,838
534.48
214,371,736
206,814,785
5,740,040
119,813,260
198,810,386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人件費総額は</a:t>
          </a:r>
          <a:r>
            <a:rPr kumimoji="1" lang="ja-JP" altLang="en-US" sz="1100" b="0" i="0" baseline="0">
              <a:solidFill>
                <a:schemeClr val="dk1"/>
              </a:solidFill>
              <a:effectLst/>
              <a:latin typeface="+mn-lt"/>
              <a:ea typeface="+mn-ea"/>
              <a:cs typeface="+mn-cs"/>
            </a:rPr>
            <a:t>退職手当の増等により</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増加しており</a:t>
          </a:r>
          <a:r>
            <a:rPr kumimoji="1" lang="ja-JP" altLang="ja-JP" sz="1100" b="0" i="0" baseline="0">
              <a:solidFill>
                <a:schemeClr val="dk1"/>
              </a:solidFill>
              <a:effectLst/>
              <a:latin typeface="+mn-lt"/>
              <a:ea typeface="+mn-ea"/>
              <a:cs typeface="+mn-cs"/>
            </a:rPr>
            <a:t>、経常収支比率では、前年度より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これまでも定員適正化計画に基づき、事務の見直し、民間委託等の取り組みを進めてきたが、今後も平成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月に策定した「姫路市定員適正化計画」に基づき定員管理の適正化に努めるとともに、給与水準の適正化に向けた取り組みを実施し削減に努める。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8890</xdr:rowOff>
    </xdr:to>
    <xdr:cxnSp macro="">
      <xdr:nvCxnSpPr>
        <xdr:cNvPr id="66" name="直線コネクタ 65"/>
        <xdr:cNvCxnSpPr/>
      </xdr:nvCxnSpPr>
      <xdr:spPr>
        <a:xfrm>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134620</xdr:rowOff>
    </xdr:to>
    <xdr:cxnSp macro="">
      <xdr:nvCxnSpPr>
        <xdr:cNvPr id="69" name="直線コネクタ 68"/>
        <xdr:cNvCxnSpPr/>
      </xdr:nvCxnSpPr>
      <xdr:spPr>
        <a:xfrm>
          <a:off x="3098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xdr:cNvCxnSpPr/>
      </xdr:nvCxnSpPr>
      <xdr:spPr>
        <a:xfrm>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96520</xdr:rowOff>
    </xdr:to>
    <xdr:cxnSp macro="">
      <xdr:nvCxnSpPr>
        <xdr:cNvPr id="75" name="直線コネクタ 74"/>
        <xdr:cNvCxnSpPr/>
      </xdr:nvCxnSpPr>
      <xdr:spPr>
        <a:xfrm>
          <a:off x="1320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a:t>
          </a:r>
          <a:r>
            <a:rPr kumimoji="1" lang="en-US" altLang="ja-JP" sz="1100" b="0" i="0" baseline="0">
              <a:solidFill>
                <a:schemeClr val="dk1"/>
              </a:solidFill>
              <a:effectLst/>
              <a:latin typeface="+mn-lt"/>
              <a:ea typeface="+mn-ea"/>
              <a:cs typeface="+mn-cs"/>
            </a:rPr>
            <a:t>14.1%</a:t>
          </a:r>
          <a:r>
            <a:rPr kumimoji="1" lang="ja-JP" altLang="ja-JP" sz="1100" b="0" i="0" baseline="0">
              <a:solidFill>
                <a:schemeClr val="dk1"/>
              </a:solidFill>
              <a:effectLst/>
              <a:latin typeface="+mn-lt"/>
              <a:ea typeface="+mn-ea"/>
              <a:cs typeface="+mn-cs"/>
            </a:rPr>
            <a:t>で前年度比で</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ポイント増加しており、近年の推移を見ると増加傾向が続いている。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ポイント下回っているが、今後も老朽化による施設の維持管理コストの上昇が見込まれるため、姫路市公共施設等総合管理計画に基づき、施設のあり方の見直しを進める。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46990</xdr:rowOff>
    </xdr:to>
    <xdr:cxnSp macro="">
      <xdr:nvCxnSpPr>
        <xdr:cNvPr id="125" name="直線コネクタ 124"/>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15</xdr:row>
      <xdr:rowOff>1270</xdr:rowOff>
    </xdr:to>
    <xdr:cxnSp macro="">
      <xdr:nvCxnSpPr>
        <xdr:cNvPr id="128" name="直線コネクタ 127"/>
        <xdr:cNvCxnSpPr/>
      </xdr:nvCxnSpPr>
      <xdr:spPr>
        <a:xfrm>
          <a:off x="14782800" y="249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14</xdr:row>
      <xdr:rowOff>96520</xdr:rowOff>
    </xdr:to>
    <xdr:cxnSp macro="">
      <xdr:nvCxnSpPr>
        <xdr:cNvPr id="131" name="直線コネクタ 130"/>
        <xdr:cNvCxnSpPr/>
      </xdr:nvCxnSpPr>
      <xdr:spPr>
        <a:xfrm>
          <a:off x="13893800" y="249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20320</xdr:rowOff>
    </xdr:from>
    <xdr:to>
      <xdr:col>69</xdr:col>
      <xdr:colOff>92075</xdr:colOff>
      <xdr:row>14</xdr:row>
      <xdr:rowOff>96520</xdr:rowOff>
    </xdr:to>
    <xdr:cxnSp macro="">
      <xdr:nvCxnSpPr>
        <xdr:cNvPr id="134" name="直線コネクタ 133"/>
        <xdr:cNvCxnSpPr/>
      </xdr:nvCxnSpPr>
      <xdr:spPr>
        <a:xfrm>
          <a:off x="13004800" y="242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48" name="楕円 147"/>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49" name="テキスト ボックス 148"/>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0" name="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2" name="楕円 151"/>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3" name="テキスト ボックス 152"/>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扶助費に係る経常収支比率は類似団体平均と比べ低い状況が続いているものの、平成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年度は前年度と比べて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ポイント悪化し、</a:t>
          </a:r>
          <a:r>
            <a:rPr kumimoji="1" lang="en-US" altLang="ja-JP" sz="1100" b="0" i="0" baseline="0">
              <a:solidFill>
                <a:schemeClr val="dk1"/>
              </a:solidFill>
              <a:effectLst/>
              <a:latin typeface="+mn-lt"/>
              <a:ea typeface="+mn-ea"/>
              <a:cs typeface="+mn-cs"/>
            </a:rPr>
            <a:t>13.7%</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a:t>
          </a:r>
          <a:r>
            <a:rPr kumimoji="1" lang="ja-JP" altLang="en-US" sz="1100" b="0" i="0" baseline="0">
              <a:solidFill>
                <a:schemeClr val="dk1"/>
              </a:solidFill>
              <a:effectLst/>
              <a:latin typeface="+mn-lt"/>
              <a:ea typeface="+mn-ea"/>
              <a:cs typeface="+mn-cs"/>
            </a:rPr>
            <a:t>内訳として</a:t>
          </a:r>
          <a:r>
            <a:rPr kumimoji="1" lang="ja-JP" altLang="ja-JP" sz="1100" b="0" i="0" baseline="0">
              <a:solidFill>
                <a:schemeClr val="dk1"/>
              </a:solidFill>
              <a:effectLst/>
              <a:latin typeface="+mn-lt"/>
              <a:ea typeface="+mn-ea"/>
              <a:cs typeface="+mn-cs"/>
            </a:rPr>
            <a:t>は、障害者福祉、子ども子育て支援新制度</a:t>
          </a:r>
          <a:r>
            <a:rPr kumimoji="1" lang="ja-JP" altLang="en-US" sz="1100" b="0" i="0" baseline="0">
              <a:solidFill>
                <a:schemeClr val="dk1"/>
              </a:solidFill>
              <a:effectLst/>
              <a:latin typeface="+mn-lt"/>
              <a:ea typeface="+mn-ea"/>
              <a:cs typeface="+mn-cs"/>
            </a:rPr>
            <a:t>や生活保護などの社会保障施策</a:t>
          </a:r>
          <a:r>
            <a:rPr kumimoji="1" lang="ja-JP" altLang="ja-JP" sz="1100" b="0" i="0" baseline="0">
              <a:solidFill>
                <a:schemeClr val="dk1"/>
              </a:solidFill>
              <a:effectLst/>
              <a:latin typeface="+mn-lt"/>
              <a:ea typeface="+mn-ea"/>
              <a:cs typeface="+mn-cs"/>
            </a:rPr>
            <a:t>で</a:t>
          </a:r>
          <a:r>
            <a:rPr kumimoji="1" lang="ja-JP" altLang="en-US" sz="1100" b="0" i="0" baseline="0">
              <a:solidFill>
                <a:schemeClr val="dk1"/>
              </a:solidFill>
              <a:effectLst/>
              <a:latin typeface="+mn-lt"/>
              <a:ea typeface="+mn-ea"/>
              <a:cs typeface="+mn-cs"/>
            </a:rPr>
            <a:t>あり</a:t>
          </a:r>
          <a:r>
            <a:rPr kumimoji="1" lang="ja-JP" altLang="ja-JP" sz="1100" b="0" i="0" baseline="0">
              <a:solidFill>
                <a:schemeClr val="dk1"/>
              </a:solidFill>
              <a:effectLst/>
              <a:latin typeface="+mn-lt"/>
              <a:ea typeface="+mn-ea"/>
              <a:cs typeface="+mn-cs"/>
            </a:rPr>
            <a:t>、今後も社会保障関係費の累増が見込まれるため、適正な給付に努める。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76200</xdr:rowOff>
    </xdr:to>
    <xdr:cxnSp macro="">
      <xdr:nvCxnSpPr>
        <xdr:cNvPr id="186" name="直線コネクタ 185"/>
        <xdr:cNvCxnSpPr/>
      </xdr:nvCxnSpPr>
      <xdr:spPr>
        <a:xfrm>
          <a:off x="3987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89" name="直線コネクタ 188"/>
        <xdr:cNvCxnSpPr/>
      </xdr:nvCxnSpPr>
      <xdr:spPr>
        <a:xfrm>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158750</xdr:rowOff>
    </xdr:to>
    <xdr:cxnSp macro="">
      <xdr:nvCxnSpPr>
        <xdr:cNvPr id="192" name="直線コネクタ 191"/>
        <xdr:cNvCxnSpPr/>
      </xdr:nvCxnSpPr>
      <xdr:spPr>
        <a:xfrm>
          <a:off x="2209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82550</xdr:rowOff>
    </xdr:to>
    <xdr:cxnSp macro="">
      <xdr:nvCxnSpPr>
        <xdr:cNvPr id="195" name="直線コネクタ 194"/>
        <xdr:cNvCxnSpPr/>
      </xdr:nvCxnSpPr>
      <xdr:spPr>
        <a:xfrm>
          <a:off x="1320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5" name="楕円 204"/>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6"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7" name="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8" name="テキスト ボックス 207"/>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9" name="楕円 208"/>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0" name="テキスト ボックス 209"/>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1" name="楕円 210"/>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2" name="テキスト ボックス 21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その他に係る経常収支比率は類似団体平均を下回っているが、前年度より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ている。これは主に、特別会計の国民健康保険事業、介護保険事業、後期高齢者医療保険事業に対する繰出金が増加したことによる。今後も社会保障関係経費の増に伴い、繰出金の増が見込まれるため、将来の財政運営に支障を及ぼさないよう経費削減・合理化を積極的に行い、健全な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100330</xdr:rowOff>
    </xdr:to>
    <xdr:cxnSp macro="">
      <xdr:nvCxnSpPr>
        <xdr:cNvPr id="247" name="直線コネクタ 246"/>
        <xdr:cNvCxnSpPr/>
      </xdr:nvCxnSpPr>
      <xdr:spPr>
        <a:xfrm>
          <a:off x="15671800" y="950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77470</xdr:rowOff>
    </xdr:to>
    <xdr:cxnSp macro="">
      <xdr:nvCxnSpPr>
        <xdr:cNvPr id="250" name="直線コネクタ 249"/>
        <xdr:cNvCxnSpPr/>
      </xdr:nvCxnSpPr>
      <xdr:spPr>
        <a:xfrm>
          <a:off x="14782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16510</xdr:rowOff>
    </xdr:to>
    <xdr:cxnSp macro="">
      <xdr:nvCxnSpPr>
        <xdr:cNvPr id="253" name="直線コネクタ 252"/>
        <xdr:cNvCxnSpPr/>
      </xdr:nvCxnSpPr>
      <xdr:spPr>
        <a:xfrm>
          <a:off x="13893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8890</xdr:rowOff>
    </xdr:to>
    <xdr:cxnSp macro="">
      <xdr:nvCxnSpPr>
        <xdr:cNvPr id="256" name="直線コネクタ 255"/>
        <xdr:cNvCxnSpPr/>
      </xdr:nvCxnSpPr>
      <xdr:spPr>
        <a:xfrm flipV="1">
          <a:off x="13004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6" name="楕円 265"/>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7"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8" name="楕円 267"/>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9" name="テキスト ボックス 268"/>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0" name="楕円 269"/>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1" name="テキスト ボックス 270"/>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2" name="楕円 271"/>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3" name="テキスト ボックス 272"/>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4" name="楕円 273"/>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5" name="テキスト ボックス 274"/>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年度より下水道事業を特別会計から企業会計化したことに伴い、同会計への繰出金の多くがその他から補助費等に変更して計上されたことで、類似団体を上回っていたが、平成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年度より、企業会計への投資的経費にかかる繰出について、一部を出資金として負担するよう変更したため、前年度に引き続き改善し、平成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類似団体を下</a:t>
          </a:r>
          <a:r>
            <a:rPr kumimoji="1" lang="ja-JP" altLang="en-US" sz="1100" b="0" i="0" baseline="0">
              <a:solidFill>
                <a:schemeClr val="dk1"/>
              </a:solidFill>
              <a:effectLst/>
              <a:latin typeface="+mn-lt"/>
              <a:ea typeface="+mn-ea"/>
              <a:cs typeface="+mn-cs"/>
            </a:rPr>
            <a:t>回っている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1814</xdr:rowOff>
    </xdr:to>
    <xdr:cxnSp macro="">
      <xdr:nvCxnSpPr>
        <xdr:cNvPr id="310" name="直線コネクタ 309"/>
        <xdr:cNvCxnSpPr/>
      </xdr:nvCxnSpPr>
      <xdr:spPr>
        <a:xfrm flipV="1">
          <a:off x="15671800" y="6108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1814</xdr:rowOff>
    </xdr:from>
    <xdr:to>
      <xdr:col>78</xdr:col>
      <xdr:colOff>69850</xdr:colOff>
      <xdr:row>36</xdr:row>
      <xdr:rowOff>34472</xdr:rowOff>
    </xdr:to>
    <xdr:cxnSp macro="">
      <xdr:nvCxnSpPr>
        <xdr:cNvPr id="313" name="直線コネクタ 312"/>
        <xdr:cNvCxnSpPr/>
      </xdr:nvCxnSpPr>
      <xdr:spPr>
        <a:xfrm flipV="1">
          <a:off x="14782800" y="6174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34472</xdr:rowOff>
    </xdr:from>
    <xdr:to>
      <xdr:col>73</xdr:col>
      <xdr:colOff>180975</xdr:colOff>
      <xdr:row>36</xdr:row>
      <xdr:rowOff>78014</xdr:rowOff>
    </xdr:to>
    <xdr:cxnSp macro="">
      <xdr:nvCxnSpPr>
        <xdr:cNvPr id="316" name="直線コネクタ 315"/>
        <xdr:cNvCxnSpPr/>
      </xdr:nvCxnSpPr>
      <xdr:spPr>
        <a:xfrm flipV="1">
          <a:off x="13893800" y="6206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36</xdr:row>
      <xdr:rowOff>132443</xdr:rowOff>
    </xdr:to>
    <xdr:cxnSp macro="">
      <xdr:nvCxnSpPr>
        <xdr:cNvPr id="319" name="直線コネクタ 318"/>
        <xdr:cNvCxnSpPr/>
      </xdr:nvCxnSpPr>
      <xdr:spPr>
        <a:xfrm flipV="1">
          <a:off x="13004800" y="625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9" name="楕円 328"/>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0"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122464</xdr:rowOff>
    </xdr:from>
    <xdr:to>
      <xdr:col>78</xdr:col>
      <xdr:colOff>120650</xdr:colOff>
      <xdr:row>36</xdr:row>
      <xdr:rowOff>52614</xdr:rowOff>
    </xdr:to>
    <xdr:sp macro="" textlink="">
      <xdr:nvSpPr>
        <xdr:cNvPr id="331" name="楕円 330"/>
        <xdr:cNvSpPr/>
      </xdr:nvSpPr>
      <xdr:spPr>
        <a:xfrm>
          <a:off x="15621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32" name="テキスト ボックス 331"/>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155122</xdr:rowOff>
    </xdr:from>
    <xdr:to>
      <xdr:col>74</xdr:col>
      <xdr:colOff>31750</xdr:colOff>
      <xdr:row>36</xdr:row>
      <xdr:rowOff>85272</xdr:rowOff>
    </xdr:to>
    <xdr:sp macro="" textlink="">
      <xdr:nvSpPr>
        <xdr:cNvPr id="333" name="楕円 332"/>
        <xdr:cNvSpPr/>
      </xdr:nvSpPr>
      <xdr:spPr>
        <a:xfrm>
          <a:off x="14732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34" name="テキスト ボックス 333"/>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35" name="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81643</xdr:rowOff>
    </xdr:from>
    <xdr:to>
      <xdr:col>65</xdr:col>
      <xdr:colOff>53975</xdr:colOff>
      <xdr:row>37</xdr:row>
      <xdr:rowOff>11793</xdr:rowOff>
    </xdr:to>
    <xdr:sp macro="" textlink="">
      <xdr:nvSpPr>
        <xdr:cNvPr id="337" name="楕円 336"/>
        <xdr:cNvSpPr/>
      </xdr:nvSpPr>
      <xdr:spPr>
        <a:xfrm>
          <a:off x="12954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168020</xdr:rowOff>
    </xdr:from>
    <xdr:ext cx="762000" cy="259045"/>
    <xdr:sp macro="" textlink="">
      <xdr:nvSpPr>
        <xdr:cNvPr id="338" name="テキスト ボックス 337"/>
        <xdr:cNvSpPr txBox="1"/>
      </xdr:nvSpPr>
      <xdr:spPr>
        <a:xfrm>
          <a:off x="12623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を下回っている。実質公債費比率については、地方債残高は増加していくものの、臨時財政対策債をはじめ、交付税措置のある有利な起債を活用するなど適正な起債発行に努めることにより、今後とも、ほぼ横ばい傾向で推移するものと見込んでいる。今後も「姫路市行財政改革プラン</a:t>
          </a:r>
          <a:r>
            <a:rPr kumimoji="1" lang="en-US" altLang="ja-JP" sz="1100" b="0" i="0" baseline="0">
              <a:solidFill>
                <a:schemeClr val="dk1"/>
              </a:solidFill>
              <a:effectLst/>
              <a:latin typeface="+mn-lt"/>
              <a:ea typeface="+mn-ea"/>
              <a:cs typeface="+mn-cs"/>
            </a:rPr>
            <a:t>2019</a:t>
          </a:r>
          <a:r>
            <a:rPr kumimoji="1" lang="ja-JP" altLang="ja-JP" sz="1100" b="0" i="0" baseline="0">
              <a:solidFill>
                <a:schemeClr val="dk1"/>
              </a:solidFill>
              <a:effectLst/>
              <a:latin typeface="+mn-lt"/>
              <a:ea typeface="+mn-ea"/>
              <a:cs typeface="+mn-cs"/>
            </a:rPr>
            <a:t>」の目標値（平成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年度末）である</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以下を達成できるよう適正な財政運営に努める。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78</xdr:row>
      <xdr:rowOff>12700</xdr:rowOff>
    </xdr:to>
    <xdr:cxnSp macro="">
      <xdr:nvCxnSpPr>
        <xdr:cNvPr id="371" name="直線コネクタ 370"/>
        <xdr:cNvCxnSpPr/>
      </xdr:nvCxnSpPr>
      <xdr:spPr>
        <a:xfrm flipV="1">
          <a:off x="3987800" y="1330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12700</xdr:rowOff>
    </xdr:to>
    <xdr:cxnSp macro="">
      <xdr:nvCxnSpPr>
        <xdr:cNvPr id="374" name="直線コネクタ 373"/>
        <xdr:cNvCxnSpPr/>
      </xdr:nvCxnSpPr>
      <xdr:spPr>
        <a:xfrm>
          <a:off x="3098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168911</xdr:rowOff>
    </xdr:to>
    <xdr:cxnSp macro="">
      <xdr:nvCxnSpPr>
        <xdr:cNvPr id="377" name="直線コネクタ 376"/>
        <xdr:cNvCxnSpPr/>
      </xdr:nvCxnSpPr>
      <xdr:spPr>
        <a:xfrm flipV="1">
          <a:off x="2209800" y="13309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5080</xdr:rowOff>
    </xdr:to>
    <xdr:cxnSp macro="">
      <xdr:nvCxnSpPr>
        <xdr:cNvPr id="380" name="直線コネクタ 379"/>
        <xdr:cNvCxnSpPr/>
      </xdr:nvCxnSpPr>
      <xdr:spPr>
        <a:xfrm flipV="1">
          <a:off x="1320800" y="13370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0" name="楕円 389"/>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73677</xdr:rowOff>
    </xdr:from>
    <xdr:ext cx="762000" cy="259045"/>
    <xdr:sp macro="" textlink="">
      <xdr:nvSpPr>
        <xdr:cNvPr id="391" name="公債費該当値テキスト"/>
        <xdr:cNvSpPr txBox="1"/>
      </xdr:nvSpPr>
      <xdr:spPr>
        <a:xfrm>
          <a:off x="4914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3" name="テキスト ボックス 392"/>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4" name="楕円 393"/>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5" name="テキスト ボックス 394"/>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6" name="楕円 395"/>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97" name="テキスト ボックス 39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8" name="楕円 397"/>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99" name="テキスト ボックス 398"/>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公債費以外の経費にかかる経常収支比率は、類似団体平均と比較すると大幅に下回っているが、前年度と比べると</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a:t>
          </a:r>
          <a:r>
            <a:rPr kumimoji="1" lang="ja-JP" altLang="en-US" sz="1100" b="0" i="0" baseline="0">
              <a:solidFill>
                <a:schemeClr val="dk1"/>
              </a:solidFill>
              <a:effectLst/>
              <a:latin typeface="+mn-lt"/>
              <a:ea typeface="+mn-ea"/>
              <a:cs typeface="+mn-cs"/>
            </a:rPr>
            <a:t>退職手当</a:t>
          </a:r>
          <a:r>
            <a:rPr kumimoji="1" lang="ja-JP" altLang="ja-JP" sz="1100" b="0" i="0" baseline="0">
              <a:solidFill>
                <a:schemeClr val="dk1"/>
              </a:solidFill>
              <a:effectLst/>
              <a:latin typeface="+mn-lt"/>
              <a:ea typeface="+mn-ea"/>
              <a:cs typeface="+mn-cs"/>
            </a:rPr>
            <a:t>の増</a:t>
          </a:r>
          <a:r>
            <a:rPr kumimoji="1" lang="ja-JP" altLang="en-US" sz="1100" b="0" i="0" baseline="0">
              <a:solidFill>
                <a:schemeClr val="dk1"/>
              </a:solidFill>
              <a:effectLst/>
              <a:latin typeface="+mn-lt"/>
              <a:ea typeface="+mn-ea"/>
              <a:cs typeface="+mn-cs"/>
            </a:rPr>
            <a:t>等による人件費の増</a:t>
          </a:r>
          <a:r>
            <a:rPr kumimoji="1" lang="ja-JP" altLang="ja-JP" sz="1100" b="0" i="0" baseline="0">
              <a:solidFill>
                <a:schemeClr val="dk1"/>
              </a:solidFill>
              <a:effectLst/>
              <a:latin typeface="+mn-lt"/>
              <a:ea typeface="+mn-ea"/>
              <a:cs typeface="+mn-cs"/>
            </a:rPr>
            <a:t>が挙げられる。今後も行財政改革を進め、経費削減につなげる。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77470</xdr:rowOff>
    </xdr:to>
    <xdr:cxnSp macro="">
      <xdr:nvCxnSpPr>
        <xdr:cNvPr id="432" name="直線コネクタ 431"/>
        <xdr:cNvCxnSpPr/>
      </xdr:nvCxnSpPr>
      <xdr:spPr>
        <a:xfrm>
          <a:off x="15671800" y="12860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75</xdr:row>
      <xdr:rowOff>1270</xdr:rowOff>
    </xdr:to>
    <xdr:cxnSp macro="">
      <xdr:nvCxnSpPr>
        <xdr:cNvPr id="435" name="直線コネクタ 434"/>
        <xdr:cNvCxnSpPr/>
      </xdr:nvCxnSpPr>
      <xdr:spPr>
        <a:xfrm>
          <a:off x="14782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xdr:rowOff>
    </xdr:from>
    <xdr:to>
      <xdr:col>73</xdr:col>
      <xdr:colOff>180975</xdr:colOff>
      <xdr:row>74</xdr:row>
      <xdr:rowOff>43180</xdr:rowOff>
    </xdr:to>
    <xdr:cxnSp macro="">
      <xdr:nvCxnSpPr>
        <xdr:cNvPr id="438" name="直線コネクタ 437"/>
        <xdr:cNvCxnSpPr/>
      </xdr:nvCxnSpPr>
      <xdr:spPr>
        <a:xfrm>
          <a:off x="13893800" y="12692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100330</xdr:rowOff>
    </xdr:from>
    <xdr:to>
      <xdr:col>69</xdr:col>
      <xdr:colOff>92075</xdr:colOff>
      <xdr:row>74</xdr:row>
      <xdr:rowOff>5080</xdr:rowOff>
    </xdr:to>
    <xdr:cxnSp macro="">
      <xdr:nvCxnSpPr>
        <xdr:cNvPr id="441" name="直線コネクタ 440"/>
        <xdr:cNvCxnSpPr/>
      </xdr:nvCxnSpPr>
      <xdr:spPr>
        <a:xfrm>
          <a:off x="13004800" y="12616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51" name="楕円 450"/>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52" name="公債費以外該当値テキスト"/>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3" name="楕円 452"/>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4" name="テキスト ボックス 453"/>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163830</xdr:rowOff>
    </xdr:from>
    <xdr:to>
      <xdr:col>74</xdr:col>
      <xdr:colOff>31750</xdr:colOff>
      <xdr:row>74</xdr:row>
      <xdr:rowOff>93980</xdr:rowOff>
    </xdr:to>
    <xdr:sp macro="" textlink="">
      <xdr:nvSpPr>
        <xdr:cNvPr id="455" name="楕円 454"/>
        <xdr:cNvSpPr/>
      </xdr:nvSpPr>
      <xdr:spPr>
        <a:xfrm>
          <a:off x="14732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104157</xdr:rowOff>
    </xdr:from>
    <xdr:ext cx="762000" cy="259045"/>
    <xdr:sp macro="" textlink="">
      <xdr:nvSpPr>
        <xdr:cNvPr id="456" name="テキスト ボックス 455"/>
        <xdr:cNvSpPr txBox="1"/>
      </xdr:nvSpPr>
      <xdr:spPr>
        <a:xfrm>
          <a:off x="14401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125730</xdr:rowOff>
    </xdr:from>
    <xdr:to>
      <xdr:col>69</xdr:col>
      <xdr:colOff>142875</xdr:colOff>
      <xdr:row>74</xdr:row>
      <xdr:rowOff>55880</xdr:rowOff>
    </xdr:to>
    <xdr:sp macro="" textlink="">
      <xdr:nvSpPr>
        <xdr:cNvPr id="457" name="楕円 456"/>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66057</xdr:rowOff>
    </xdr:from>
    <xdr:ext cx="762000" cy="259045"/>
    <xdr:sp macro="" textlink="">
      <xdr:nvSpPr>
        <xdr:cNvPr id="458" name="テキスト ボックス 457"/>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59" name="楕円 458"/>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60" name="テキスト ボックス 459"/>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45786</xdr:rowOff>
    </xdr:from>
    <xdr:to>
      <xdr:col>29</xdr:col>
      <xdr:colOff>127000</xdr:colOff>
      <xdr:row>16</xdr:row>
      <xdr:rowOff>95209</xdr:rowOff>
    </xdr:to>
    <xdr:cxnSp macro="">
      <xdr:nvCxnSpPr>
        <xdr:cNvPr id="48" name="直線コネクタ 47"/>
        <xdr:cNvCxnSpPr/>
      </xdr:nvCxnSpPr>
      <xdr:spPr bwMode="auto">
        <a:xfrm flipV="1">
          <a:off x="5003800" y="2836611"/>
          <a:ext cx="647700" cy="4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95209</xdr:rowOff>
    </xdr:from>
    <xdr:to>
      <xdr:col>26</xdr:col>
      <xdr:colOff>50800</xdr:colOff>
      <xdr:row>16</xdr:row>
      <xdr:rowOff>102433</xdr:rowOff>
    </xdr:to>
    <xdr:cxnSp macro="">
      <xdr:nvCxnSpPr>
        <xdr:cNvPr id="51" name="直線コネクタ 50"/>
        <xdr:cNvCxnSpPr/>
      </xdr:nvCxnSpPr>
      <xdr:spPr bwMode="auto">
        <a:xfrm flipV="1">
          <a:off x="4305300" y="2886034"/>
          <a:ext cx="6985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102433</xdr:rowOff>
    </xdr:from>
    <xdr:to>
      <xdr:col>22</xdr:col>
      <xdr:colOff>114300</xdr:colOff>
      <xdr:row>16</xdr:row>
      <xdr:rowOff>161549</xdr:rowOff>
    </xdr:to>
    <xdr:cxnSp macro="">
      <xdr:nvCxnSpPr>
        <xdr:cNvPr id="54" name="直線コネクタ 53"/>
        <xdr:cNvCxnSpPr/>
      </xdr:nvCxnSpPr>
      <xdr:spPr bwMode="auto">
        <a:xfrm flipV="1">
          <a:off x="3606800" y="2893258"/>
          <a:ext cx="698500" cy="5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161549</xdr:rowOff>
    </xdr:from>
    <xdr:to>
      <xdr:col>18</xdr:col>
      <xdr:colOff>177800</xdr:colOff>
      <xdr:row>17</xdr:row>
      <xdr:rowOff>135397</xdr:rowOff>
    </xdr:to>
    <xdr:cxnSp macro="">
      <xdr:nvCxnSpPr>
        <xdr:cNvPr id="57" name="直線コネクタ 56"/>
        <xdr:cNvCxnSpPr/>
      </xdr:nvCxnSpPr>
      <xdr:spPr bwMode="auto">
        <a:xfrm flipV="1">
          <a:off x="2908300" y="2952374"/>
          <a:ext cx="698500" cy="14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166436</xdr:rowOff>
    </xdr:from>
    <xdr:to>
      <xdr:col>29</xdr:col>
      <xdr:colOff>177800</xdr:colOff>
      <xdr:row>16</xdr:row>
      <xdr:rowOff>96586</xdr:rowOff>
    </xdr:to>
    <xdr:sp macro="" textlink="">
      <xdr:nvSpPr>
        <xdr:cNvPr id="67" name="楕円 66"/>
        <xdr:cNvSpPr/>
      </xdr:nvSpPr>
      <xdr:spPr bwMode="auto">
        <a:xfrm>
          <a:off x="5600700" y="278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11513</xdr:rowOff>
    </xdr:from>
    <xdr:ext cx="762000" cy="259045"/>
    <xdr:sp macro="" textlink="">
      <xdr:nvSpPr>
        <xdr:cNvPr id="68" name="人口1人当たり決算額の推移該当値テキスト130"/>
        <xdr:cNvSpPr txBox="1"/>
      </xdr:nvSpPr>
      <xdr:spPr>
        <a:xfrm>
          <a:off x="5740400" y="263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44409</xdr:rowOff>
    </xdr:from>
    <xdr:to>
      <xdr:col>26</xdr:col>
      <xdr:colOff>101600</xdr:colOff>
      <xdr:row>16</xdr:row>
      <xdr:rowOff>146009</xdr:rowOff>
    </xdr:to>
    <xdr:sp macro="" textlink="">
      <xdr:nvSpPr>
        <xdr:cNvPr id="69" name="楕円 68"/>
        <xdr:cNvSpPr/>
      </xdr:nvSpPr>
      <xdr:spPr bwMode="auto">
        <a:xfrm>
          <a:off x="4953000" y="28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156186</xdr:rowOff>
    </xdr:from>
    <xdr:ext cx="736600" cy="259045"/>
    <xdr:sp macro="" textlink="">
      <xdr:nvSpPr>
        <xdr:cNvPr id="70" name="テキスト ボックス 69"/>
        <xdr:cNvSpPr txBox="1"/>
      </xdr:nvSpPr>
      <xdr:spPr>
        <a:xfrm>
          <a:off x="4622800" y="260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51633</xdr:rowOff>
    </xdr:from>
    <xdr:to>
      <xdr:col>22</xdr:col>
      <xdr:colOff>165100</xdr:colOff>
      <xdr:row>16</xdr:row>
      <xdr:rowOff>153233</xdr:rowOff>
    </xdr:to>
    <xdr:sp macro="" textlink="">
      <xdr:nvSpPr>
        <xdr:cNvPr id="71" name="楕円 70"/>
        <xdr:cNvSpPr/>
      </xdr:nvSpPr>
      <xdr:spPr bwMode="auto">
        <a:xfrm>
          <a:off x="4254500" y="28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163410</xdr:rowOff>
    </xdr:from>
    <xdr:ext cx="762000" cy="259045"/>
    <xdr:sp macro="" textlink="">
      <xdr:nvSpPr>
        <xdr:cNvPr id="72" name="テキスト ボックス 71"/>
        <xdr:cNvSpPr txBox="1"/>
      </xdr:nvSpPr>
      <xdr:spPr>
        <a:xfrm>
          <a:off x="3924300" y="261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110749</xdr:rowOff>
    </xdr:from>
    <xdr:to>
      <xdr:col>19</xdr:col>
      <xdr:colOff>38100</xdr:colOff>
      <xdr:row>17</xdr:row>
      <xdr:rowOff>40899</xdr:rowOff>
    </xdr:to>
    <xdr:sp macro="" textlink="">
      <xdr:nvSpPr>
        <xdr:cNvPr id="73" name="楕円 72"/>
        <xdr:cNvSpPr/>
      </xdr:nvSpPr>
      <xdr:spPr bwMode="auto">
        <a:xfrm>
          <a:off x="3556000" y="29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51076</xdr:rowOff>
    </xdr:from>
    <xdr:ext cx="762000" cy="259045"/>
    <xdr:sp macro="" textlink="">
      <xdr:nvSpPr>
        <xdr:cNvPr id="74" name="テキスト ボックス 73"/>
        <xdr:cNvSpPr txBox="1"/>
      </xdr:nvSpPr>
      <xdr:spPr>
        <a:xfrm>
          <a:off x="3225800" y="267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84597</xdr:rowOff>
    </xdr:from>
    <xdr:to>
      <xdr:col>15</xdr:col>
      <xdr:colOff>101600</xdr:colOff>
      <xdr:row>18</xdr:row>
      <xdr:rowOff>14747</xdr:rowOff>
    </xdr:to>
    <xdr:sp macro="" textlink="">
      <xdr:nvSpPr>
        <xdr:cNvPr id="75" name="楕円 74"/>
        <xdr:cNvSpPr/>
      </xdr:nvSpPr>
      <xdr:spPr bwMode="auto">
        <a:xfrm>
          <a:off x="2857500" y="30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170974</xdr:rowOff>
    </xdr:from>
    <xdr:ext cx="762000" cy="259045"/>
    <xdr:sp macro="" textlink="">
      <xdr:nvSpPr>
        <xdr:cNvPr id="76" name="テキスト ボックス 75"/>
        <xdr:cNvSpPr txBox="1"/>
      </xdr:nvSpPr>
      <xdr:spPr>
        <a:xfrm>
          <a:off x="2527300" y="31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226441</xdr:rowOff>
    </xdr:from>
    <xdr:to>
      <xdr:col>29</xdr:col>
      <xdr:colOff>127000</xdr:colOff>
      <xdr:row>35</xdr:row>
      <xdr:rowOff>317805</xdr:rowOff>
    </xdr:to>
    <xdr:cxnSp macro="">
      <xdr:nvCxnSpPr>
        <xdr:cNvPr id="109" name="直線コネクタ 108"/>
        <xdr:cNvCxnSpPr/>
      </xdr:nvCxnSpPr>
      <xdr:spPr bwMode="auto">
        <a:xfrm>
          <a:off x="5003800" y="6836791"/>
          <a:ext cx="647700" cy="9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226441</xdr:rowOff>
    </xdr:from>
    <xdr:to>
      <xdr:col>26</xdr:col>
      <xdr:colOff>50800</xdr:colOff>
      <xdr:row>35</xdr:row>
      <xdr:rowOff>233604</xdr:rowOff>
    </xdr:to>
    <xdr:cxnSp macro="">
      <xdr:nvCxnSpPr>
        <xdr:cNvPr id="112" name="直線コネクタ 111"/>
        <xdr:cNvCxnSpPr/>
      </xdr:nvCxnSpPr>
      <xdr:spPr bwMode="auto">
        <a:xfrm flipV="1">
          <a:off x="4305300" y="6836791"/>
          <a:ext cx="698500" cy="7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230822</xdr:rowOff>
    </xdr:from>
    <xdr:to>
      <xdr:col>22</xdr:col>
      <xdr:colOff>114300</xdr:colOff>
      <xdr:row>35</xdr:row>
      <xdr:rowOff>233604</xdr:rowOff>
    </xdr:to>
    <xdr:cxnSp macro="">
      <xdr:nvCxnSpPr>
        <xdr:cNvPr id="115" name="直線コネクタ 114"/>
        <xdr:cNvCxnSpPr/>
      </xdr:nvCxnSpPr>
      <xdr:spPr bwMode="auto">
        <a:xfrm>
          <a:off x="3606800" y="6841172"/>
          <a:ext cx="6985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43485</xdr:rowOff>
    </xdr:from>
    <xdr:to>
      <xdr:col>18</xdr:col>
      <xdr:colOff>177800</xdr:colOff>
      <xdr:row>35</xdr:row>
      <xdr:rowOff>230822</xdr:rowOff>
    </xdr:to>
    <xdr:cxnSp macro="">
      <xdr:nvCxnSpPr>
        <xdr:cNvPr id="118" name="直線コネクタ 117"/>
        <xdr:cNvCxnSpPr/>
      </xdr:nvCxnSpPr>
      <xdr:spPr bwMode="auto">
        <a:xfrm>
          <a:off x="2908300" y="6653835"/>
          <a:ext cx="698500" cy="18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267005</xdr:rowOff>
    </xdr:from>
    <xdr:to>
      <xdr:col>29</xdr:col>
      <xdr:colOff>177800</xdr:colOff>
      <xdr:row>36</xdr:row>
      <xdr:rowOff>25705</xdr:rowOff>
    </xdr:to>
    <xdr:sp macro="" textlink="">
      <xdr:nvSpPr>
        <xdr:cNvPr id="128" name="楕円 127"/>
        <xdr:cNvSpPr/>
      </xdr:nvSpPr>
      <xdr:spPr bwMode="auto">
        <a:xfrm>
          <a:off x="5600700" y="687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239082</xdr:rowOff>
    </xdr:from>
    <xdr:ext cx="762000" cy="259045"/>
    <xdr:sp macro="" textlink="">
      <xdr:nvSpPr>
        <xdr:cNvPr id="129" name="人口1人当たり決算額の推移該当値テキスト445"/>
        <xdr:cNvSpPr txBox="1"/>
      </xdr:nvSpPr>
      <xdr:spPr>
        <a:xfrm>
          <a:off x="5740400" y="684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175641</xdr:rowOff>
    </xdr:from>
    <xdr:to>
      <xdr:col>26</xdr:col>
      <xdr:colOff>101600</xdr:colOff>
      <xdr:row>35</xdr:row>
      <xdr:rowOff>277241</xdr:rowOff>
    </xdr:to>
    <xdr:sp macro="" textlink="">
      <xdr:nvSpPr>
        <xdr:cNvPr id="130" name="楕円 129"/>
        <xdr:cNvSpPr/>
      </xdr:nvSpPr>
      <xdr:spPr bwMode="auto">
        <a:xfrm>
          <a:off x="4953000" y="678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262018</xdr:rowOff>
    </xdr:from>
    <xdr:ext cx="736600" cy="259045"/>
    <xdr:sp macro="" textlink="">
      <xdr:nvSpPr>
        <xdr:cNvPr id="131" name="テキスト ボックス 130"/>
        <xdr:cNvSpPr txBox="1"/>
      </xdr:nvSpPr>
      <xdr:spPr>
        <a:xfrm>
          <a:off x="4622800" y="687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182804</xdr:rowOff>
    </xdr:from>
    <xdr:to>
      <xdr:col>22</xdr:col>
      <xdr:colOff>165100</xdr:colOff>
      <xdr:row>35</xdr:row>
      <xdr:rowOff>284404</xdr:rowOff>
    </xdr:to>
    <xdr:sp macro="" textlink="">
      <xdr:nvSpPr>
        <xdr:cNvPr id="132" name="楕円 131"/>
        <xdr:cNvSpPr/>
      </xdr:nvSpPr>
      <xdr:spPr bwMode="auto">
        <a:xfrm>
          <a:off x="4254500" y="679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269181</xdr:rowOff>
    </xdr:from>
    <xdr:ext cx="762000" cy="259045"/>
    <xdr:sp macro="" textlink="">
      <xdr:nvSpPr>
        <xdr:cNvPr id="133" name="テキスト ボックス 132"/>
        <xdr:cNvSpPr txBox="1"/>
      </xdr:nvSpPr>
      <xdr:spPr>
        <a:xfrm>
          <a:off x="3924300" y="68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180022</xdr:rowOff>
    </xdr:from>
    <xdr:to>
      <xdr:col>19</xdr:col>
      <xdr:colOff>38100</xdr:colOff>
      <xdr:row>35</xdr:row>
      <xdr:rowOff>281622</xdr:rowOff>
    </xdr:to>
    <xdr:sp macro="" textlink="">
      <xdr:nvSpPr>
        <xdr:cNvPr id="134" name="楕円 133"/>
        <xdr:cNvSpPr/>
      </xdr:nvSpPr>
      <xdr:spPr bwMode="auto">
        <a:xfrm>
          <a:off x="3556000" y="679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266399</xdr:rowOff>
    </xdr:from>
    <xdr:ext cx="762000" cy="259045"/>
    <xdr:sp macro="" textlink="">
      <xdr:nvSpPr>
        <xdr:cNvPr id="135" name="テキスト ボックス 134"/>
        <xdr:cNvSpPr txBox="1"/>
      </xdr:nvSpPr>
      <xdr:spPr>
        <a:xfrm>
          <a:off x="3225800" y="68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335585</xdr:rowOff>
    </xdr:from>
    <xdr:to>
      <xdr:col>15</xdr:col>
      <xdr:colOff>101600</xdr:colOff>
      <xdr:row>35</xdr:row>
      <xdr:rowOff>94285</xdr:rowOff>
    </xdr:to>
    <xdr:sp macro="" textlink="">
      <xdr:nvSpPr>
        <xdr:cNvPr id="136" name="楕円 135"/>
        <xdr:cNvSpPr/>
      </xdr:nvSpPr>
      <xdr:spPr bwMode="auto">
        <a:xfrm>
          <a:off x="2857500" y="660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104462</xdr:rowOff>
    </xdr:from>
    <xdr:ext cx="762000" cy="259045"/>
    <xdr:sp macro="" textlink="">
      <xdr:nvSpPr>
        <xdr:cNvPr id="137" name="テキスト ボックス 136"/>
        <xdr:cNvSpPr txBox="1"/>
      </xdr:nvSpPr>
      <xdr:spPr>
        <a:xfrm>
          <a:off x="2527300" y="63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538,488
527,838
534.48
214,371,736
206,814,785
5,740,040
119,813,260
198,810,386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52984</xdr:rowOff>
    </xdr:from>
    <xdr:to>
      <xdr:col>24</xdr:col>
      <xdr:colOff>63500</xdr:colOff>
      <xdr:row>34</xdr:row>
      <xdr:rowOff>119316</xdr:rowOff>
    </xdr:to>
    <xdr:cxnSp macro="">
      <xdr:nvCxnSpPr>
        <xdr:cNvPr id="61" name="直線コネクタ 60"/>
        <xdr:cNvCxnSpPr/>
      </xdr:nvCxnSpPr>
      <xdr:spPr>
        <a:xfrm flipV="1">
          <a:off x="3797300" y="5882284"/>
          <a:ext cx="8382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107505</xdr:rowOff>
    </xdr:from>
    <xdr:to>
      <xdr:col>19</xdr:col>
      <xdr:colOff>177800</xdr:colOff>
      <xdr:row>34</xdr:row>
      <xdr:rowOff>119316</xdr:rowOff>
    </xdr:to>
    <xdr:cxnSp macro="">
      <xdr:nvCxnSpPr>
        <xdr:cNvPr id="64" name="直線コネクタ 63"/>
        <xdr:cNvCxnSpPr/>
      </xdr:nvCxnSpPr>
      <xdr:spPr>
        <a:xfrm>
          <a:off x="2908300" y="593680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107505</xdr:rowOff>
    </xdr:from>
    <xdr:to>
      <xdr:col>15</xdr:col>
      <xdr:colOff>50800</xdr:colOff>
      <xdr:row>35</xdr:row>
      <xdr:rowOff>4864</xdr:rowOff>
    </xdr:to>
    <xdr:cxnSp macro="">
      <xdr:nvCxnSpPr>
        <xdr:cNvPr id="67" name="直線コネクタ 66"/>
        <xdr:cNvCxnSpPr/>
      </xdr:nvCxnSpPr>
      <xdr:spPr>
        <a:xfrm flipV="1">
          <a:off x="2019300" y="5936805"/>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4864</xdr:rowOff>
    </xdr:from>
    <xdr:to>
      <xdr:col>10</xdr:col>
      <xdr:colOff>114300</xdr:colOff>
      <xdr:row>35</xdr:row>
      <xdr:rowOff>127965</xdr:rowOff>
    </xdr:to>
    <xdr:cxnSp macro="">
      <xdr:nvCxnSpPr>
        <xdr:cNvPr id="70" name="直線コネクタ 69"/>
        <xdr:cNvCxnSpPr/>
      </xdr:nvCxnSpPr>
      <xdr:spPr>
        <a:xfrm flipV="1">
          <a:off x="1130300" y="6005614"/>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2184</xdr:rowOff>
    </xdr:from>
    <xdr:to>
      <xdr:col>24</xdr:col>
      <xdr:colOff>114300</xdr:colOff>
      <xdr:row>34</xdr:row>
      <xdr:rowOff>103784</xdr:rowOff>
    </xdr:to>
    <xdr:sp macro="" textlink="">
      <xdr:nvSpPr>
        <xdr:cNvPr id="80" name="楕円 79"/>
        <xdr:cNvSpPr/>
      </xdr:nvSpPr>
      <xdr:spPr>
        <a:xfrm>
          <a:off x="4584700" y="58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25061</xdr:rowOff>
    </xdr:from>
    <xdr:ext cx="534377" cy="259045"/>
    <xdr:sp macro="" textlink="">
      <xdr:nvSpPr>
        <xdr:cNvPr id="81" name="人件費該当値テキスト"/>
        <xdr:cNvSpPr txBox="1"/>
      </xdr:nvSpPr>
      <xdr:spPr>
        <a:xfrm>
          <a:off x="4686300" y="56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68516</xdr:rowOff>
    </xdr:from>
    <xdr:to>
      <xdr:col>20</xdr:col>
      <xdr:colOff>38100</xdr:colOff>
      <xdr:row>34</xdr:row>
      <xdr:rowOff>170116</xdr:rowOff>
    </xdr:to>
    <xdr:sp macro="" textlink="">
      <xdr:nvSpPr>
        <xdr:cNvPr id="82" name="楕円 81"/>
        <xdr:cNvSpPr/>
      </xdr:nvSpPr>
      <xdr:spPr>
        <a:xfrm>
          <a:off x="3746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15193</xdr:rowOff>
    </xdr:from>
    <xdr:ext cx="534377" cy="259045"/>
    <xdr:sp macro="" textlink="">
      <xdr:nvSpPr>
        <xdr:cNvPr id="83" name="テキスト ボックス 82"/>
        <xdr:cNvSpPr txBox="1"/>
      </xdr:nvSpPr>
      <xdr:spPr>
        <a:xfrm>
          <a:off x="3530111" y="56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56705</xdr:rowOff>
    </xdr:from>
    <xdr:to>
      <xdr:col>15</xdr:col>
      <xdr:colOff>101600</xdr:colOff>
      <xdr:row>34</xdr:row>
      <xdr:rowOff>158305</xdr:rowOff>
    </xdr:to>
    <xdr:sp macro="" textlink="">
      <xdr:nvSpPr>
        <xdr:cNvPr id="84" name="楕円 83"/>
        <xdr:cNvSpPr/>
      </xdr:nvSpPr>
      <xdr:spPr>
        <a:xfrm>
          <a:off x="2857500" y="58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3382</xdr:rowOff>
    </xdr:from>
    <xdr:ext cx="534377" cy="259045"/>
    <xdr:sp macro="" textlink="">
      <xdr:nvSpPr>
        <xdr:cNvPr id="85" name="テキスト ボックス 84"/>
        <xdr:cNvSpPr txBox="1"/>
      </xdr:nvSpPr>
      <xdr:spPr>
        <a:xfrm>
          <a:off x="2641111" y="56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125514</xdr:rowOff>
    </xdr:from>
    <xdr:to>
      <xdr:col>10</xdr:col>
      <xdr:colOff>165100</xdr:colOff>
      <xdr:row>35</xdr:row>
      <xdr:rowOff>55664</xdr:rowOff>
    </xdr:to>
    <xdr:sp macro="" textlink="">
      <xdr:nvSpPr>
        <xdr:cNvPr id="86" name="楕円 85"/>
        <xdr:cNvSpPr/>
      </xdr:nvSpPr>
      <xdr:spPr>
        <a:xfrm>
          <a:off x="1968500" y="59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72191</xdr:rowOff>
    </xdr:from>
    <xdr:ext cx="534377" cy="259045"/>
    <xdr:sp macro="" textlink="">
      <xdr:nvSpPr>
        <xdr:cNvPr id="87" name="テキスト ボックス 86"/>
        <xdr:cNvSpPr txBox="1"/>
      </xdr:nvSpPr>
      <xdr:spPr>
        <a:xfrm>
          <a:off x="1752111" y="57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77165</xdr:rowOff>
    </xdr:from>
    <xdr:to>
      <xdr:col>6</xdr:col>
      <xdr:colOff>38100</xdr:colOff>
      <xdr:row>36</xdr:row>
      <xdr:rowOff>7315</xdr:rowOff>
    </xdr:to>
    <xdr:sp macro="" textlink="">
      <xdr:nvSpPr>
        <xdr:cNvPr id="88" name="楕円 87"/>
        <xdr:cNvSpPr/>
      </xdr:nvSpPr>
      <xdr:spPr>
        <a:xfrm>
          <a:off x="1079500" y="60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169892</xdr:rowOff>
    </xdr:from>
    <xdr:ext cx="534377" cy="259045"/>
    <xdr:sp macro="" textlink="">
      <xdr:nvSpPr>
        <xdr:cNvPr id="89" name="テキスト ボックス 88"/>
        <xdr:cNvSpPr txBox="1"/>
      </xdr:nvSpPr>
      <xdr:spPr>
        <a:xfrm>
          <a:off x="863111" y="61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85598</xdr:rowOff>
    </xdr:from>
    <xdr:to>
      <xdr:col>24</xdr:col>
      <xdr:colOff>63500</xdr:colOff>
      <xdr:row>55</xdr:row>
      <xdr:rowOff>108001</xdr:rowOff>
    </xdr:to>
    <xdr:cxnSp macro="">
      <xdr:nvCxnSpPr>
        <xdr:cNvPr id="119" name="直線コネクタ 118"/>
        <xdr:cNvCxnSpPr/>
      </xdr:nvCxnSpPr>
      <xdr:spPr>
        <a:xfrm flipV="1">
          <a:off x="3797300" y="9515348"/>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108001</xdr:rowOff>
    </xdr:from>
    <xdr:to>
      <xdr:col>19</xdr:col>
      <xdr:colOff>177800</xdr:colOff>
      <xdr:row>55</xdr:row>
      <xdr:rowOff>130213</xdr:rowOff>
    </xdr:to>
    <xdr:cxnSp macro="">
      <xdr:nvCxnSpPr>
        <xdr:cNvPr id="122" name="直線コネクタ 121"/>
        <xdr:cNvCxnSpPr/>
      </xdr:nvCxnSpPr>
      <xdr:spPr>
        <a:xfrm flipV="1">
          <a:off x="2908300" y="9537751"/>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130213</xdr:rowOff>
    </xdr:from>
    <xdr:to>
      <xdr:col>15</xdr:col>
      <xdr:colOff>50800</xdr:colOff>
      <xdr:row>56</xdr:row>
      <xdr:rowOff>65786</xdr:rowOff>
    </xdr:to>
    <xdr:cxnSp macro="">
      <xdr:nvCxnSpPr>
        <xdr:cNvPr id="125" name="直線コネクタ 124"/>
        <xdr:cNvCxnSpPr/>
      </xdr:nvCxnSpPr>
      <xdr:spPr>
        <a:xfrm flipV="1">
          <a:off x="2019300" y="9559963"/>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65786</xdr:rowOff>
    </xdr:from>
    <xdr:to>
      <xdr:col>10</xdr:col>
      <xdr:colOff>114300</xdr:colOff>
      <xdr:row>57</xdr:row>
      <xdr:rowOff>4864</xdr:rowOff>
    </xdr:to>
    <xdr:cxnSp macro="">
      <xdr:nvCxnSpPr>
        <xdr:cNvPr id="128" name="直線コネクタ 127"/>
        <xdr:cNvCxnSpPr/>
      </xdr:nvCxnSpPr>
      <xdr:spPr>
        <a:xfrm flipV="1">
          <a:off x="1130300" y="9666986"/>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34798</xdr:rowOff>
    </xdr:from>
    <xdr:to>
      <xdr:col>24</xdr:col>
      <xdr:colOff>114300</xdr:colOff>
      <xdr:row>55</xdr:row>
      <xdr:rowOff>136398</xdr:rowOff>
    </xdr:to>
    <xdr:sp macro="" textlink="">
      <xdr:nvSpPr>
        <xdr:cNvPr id="138" name="楕円 137"/>
        <xdr:cNvSpPr/>
      </xdr:nvSpPr>
      <xdr:spPr>
        <a:xfrm>
          <a:off x="4584700" y="94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13225</xdr:rowOff>
    </xdr:from>
    <xdr:ext cx="534377" cy="259045"/>
    <xdr:sp macro="" textlink="">
      <xdr:nvSpPr>
        <xdr:cNvPr id="139" name="物件費該当値テキスト"/>
        <xdr:cNvSpPr txBox="1"/>
      </xdr:nvSpPr>
      <xdr:spPr>
        <a:xfrm>
          <a:off x="4686300" y="9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57201</xdr:rowOff>
    </xdr:from>
    <xdr:to>
      <xdr:col>20</xdr:col>
      <xdr:colOff>38100</xdr:colOff>
      <xdr:row>55</xdr:row>
      <xdr:rowOff>158801</xdr:rowOff>
    </xdr:to>
    <xdr:sp macro="" textlink="">
      <xdr:nvSpPr>
        <xdr:cNvPr id="140" name="楕円 139"/>
        <xdr:cNvSpPr/>
      </xdr:nvSpPr>
      <xdr:spPr>
        <a:xfrm>
          <a:off x="3746500" y="94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149928</xdr:rowOff>
    </xdr:from>
    <xdr:ext cx="534377" cy="259045"/>
    <xdr:sp macro="" textlink="">
      <xdr:nvSpPr>
        <xdr:cNvPr id="141" name="テキスト ボックス 140"/>
        <xdr:cNvSpPr txBox="1"/>
      </xdr:nvSpPr>
      <xdr:spPr>
        <a:xfrm>
          <a:off x="3530111" y="95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79413</xdr:rowOff>
    </xdr:from>
    <xdr:to>
      <xdr:col>15</xdr:col>
      <xdr:colOff>101600</xdr:colOff>
      <xdr:row>56</xdr:row>
      <xdr:rowOff>9563</xdr:rowOff>
    </xdr:to>
    <xdr:sp macro="" textlink="">
      <xdr:nvSpPr>
        <xdr:cNvPr id="142" name="楕円 141"/>
        <xdr:cNvSpPr/>
      </xdr:nvSpPr>
      <xdr:spPr>
        <a:xfrm>
          <a:off x="2857500" y="95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690</xdr:rowOff>
    </xdr:from>
    <xdr:ext cx="534377" cy="259045"/>
    <xdr:sp macro="" textlink="">
      <xdr:nvSpPr>
        <xdr:cNvPr id="143" name="テキスト ボックス 142"/>
        <xdr:cNvSpPr txBox="1"/>
      </xdr:nvSpPr>
      <xdr:spPr>
        <a:xfrm>
          <a:off x="2641111" y="96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14986</xdr:rowOff>
    </xdr:from>
    <xdr:to>
      <xdr:col>10</xdr:col>
      <xdr:colOff>165100</xdr:colOff>
      <xdr:row>56</xdr:row>
      <xdr:rowOff>116586</xdr:rowOff>
    </xdr:to>
    <xdr:sp macro="" textlink="">
      <xdr:nvSpPr>
        <xdr:cNvPr id="144" name="楕円 143"/>
        <xdr:cNvSpPr/>
      </xdr:nvSpPr>
      <xdr:spPr>
        <a:xfrm>
          <a:off x="1968500" y="96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107713</xdr:rowOff>
    </xdr:from>
    <xdr:ext cx="534377" cy="259045"/>
    <xdr:sp macro="" textlink="">
      <xdr:nvSpPr>
        <xdr:cNvPr id="145" name="テキスト ボックス 144"/>
        <xdr:cNvSpPr txBox="1"/>
      </xdr:nvSpPr>
      <xdr:spPr>
        <a:xfrm>
          <a:off x="1752111" y="97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125514</xdr:rowOff>
    </xdr:from>
    <xdr:to>
      <xdr:col>6</xdr:col>
      <xdr:colOff>38100</xdr:colOff>
      <xdr:row>57</xdr:row>
      <xdr:rowOff>55664</xdr:rowOff>
    </xdr:to>
    <xdr:sp macro="" textlink="">
      <xdr:nvSpPr>
        <xdr:cNvPr id="146" name="楕円 145"/>
        <xdr:cNvSpPr/>
      </xdr:nvSpPr>
      <xdr:spPr>
        <a:xfrm>
          <a:off x="1079500" y="97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46791</xdr:rowOff>
    </xdr:from>
    <xdr:ext cx="534377" cy="259045"/>
    <xdr:sp macro="" textlink="">
      <xdr:nvSpPr>
        <xdr:cNvPr id="147" name="テキスト ボックス 146"/>
        <xdr:cNvSpPr txBox="1"/>
      </xdr:nvSpPr>
      <xdr:spPr>
        <a:xfrm>
          <a:off x="863111" y="98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75874</xdr:rowOff>
    </xdr:from>
    <xdr:to>
      <xdr:col>24</xdr:col>
      <xdr:colOff>63500</xdr:colOff>
      <xdr:row>77</xdr:row>
      <xdr:rowOff>78253</xdr:rowOff>
    </xdr:to>
    <xdr:cxnSp macro="">
      <xdr:nvCxnSpPr>
        <xdr:cNvPr id="174" name="直線コネクタ 173"/>
        <xdr:cNvCxnSpPr/>
      </xdr:nvCxnSpPr>
      <xdr:spPr>
        <a:xfrm flipV="1">
          <a:off x="3797300" y="13277524"/>
          <a:ext cx="8382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78253</xdr:rowOff>
    </xdr:from>
    <xdr:to>
      <xdr:col>19</xdr:col>
      <xdr:colOff>177800</xdr:colOff>
      <xdr:row>77</xdr:row>
      <xdr:rowOff>90140</xdr:rowOff>
    </xdr:to>
    <xdr:cxnSp macro="">
      <xdr:nvCxnSpPr>
        <xdr:cNvPr id="177" name="直線コネクタ 176"/>
        <xdr:cNvCxnSpPr/>
      </xdr:nvCxnSpPr>
      <xdr:spPr>
        <a:xfrm flipV="1">
          <a:off x="2908300" y="1327990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89957</xdr:rowOff>
    </xdr:from>
    <xdr:to>
      <xdr:col>15</xdr:col>
      <xdr:colOff>50800</xdr:colOff>
      <xdr:row>77</xdr:row>
      <xdr:rowOff>90140</xdr:rowOff>
    </xdr:to>
    <xdr:cxnSp macro="">
      <xdr:nvCxnSpPr>
        <xdr:cNvPr id="180" name="直線コネクタ 179"/>
        <xdr:cNvCxnSpPr/>
      </xdr:nvCxnSpPr>
      <xdr:spPr>
        <a:xfrm>
          <a:off x="2019300" y="1329160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89957</xdr:rowOff>
    </xdr:from>
    <xdr:to>
      <xdr:col>10</xdr:col>
      <xdr:colOff>114300</xdr:colOff>
      <xdr:row>77</xdr:row>
      <xdr:rowOff>94529</xdr:rowOff>
    </xdr:to>
    <xdr:cxnSp macro="">
      <xdr:nvCxnSpPr>
        <xdr:cNvPr id="183" name="直線コネクタ 182"/>
        <xdr:cNvCxnSpPr/>
      </xdr:nvCxnSpPr>
      <xdr:spPr>
        <a:xfrm flipV="1">
          <a:off x="1130300" y="132916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25074</xdr:rowOff>
    </xdr:from>
    <xdr:to>
      <xdr:col>24</xdr:col>
      <xdr:colOff>114300</xdr:colOff>
      <xdr:row>77</xdr:row>
      <xdr:rowOff>126674</xdr:rowOff>
    </xdr:to>
    <xdr:sp macro="" textlink="">
      <xdr:nvSpPr>
        <xdr:cNvPr id="193" name="楕円 192"/>
        <xdr:cNvSpPr/>
      </xdr:nvSpPr>
      <xdr:spPr>
        <a:xfrm>
          <a:off x="4584700" y="132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3501</xdr:rowOff>
    </xdr:from>
    <xdr:ext cx="469744" cy="259045"/>
    <xdr:sp macro="" textlink="">
      <xdr:nvSpPr>
        <xdr:cNvPr id="194" name="維持補修費該当値テキスト"/>
        <xdr:cNvSpPr txBox="1"/>
      </xdr:nvSpPr>
      <xdr:spPr>
        <a:xfrm>
          <a:off x="4686300" y="1320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27453</xdr:rowOff>
    </xdr:from>
    <xdr:to>
      <xdr:col>20</xdr:col>
      <xdr:colOff>38100</xdr:colOff>
      <xdr:row>77</xdr:row>
      <xdr:rowOff>129053</xdr:rowOff>
    </xdr:to>
    <xdr:sp macro="" textlink="">
      <xdr:nvSpPr>
        <xdr:cNvPr id="195" name="楕円 194"/>
        <xdr:cNvSpPr/>
      </xdr:nvSpPr>
      <xdr:spPr>
        <a:xfrm>
          <a:off x="3746500" y="13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120180</xdr:rowOff>
    </xdr:from>
    <xdr:ext cx="469744" cy="259045"/>
    <xdr:sp macro="" textlink="">
      <xdr:nvSpPr>
        <xdr:cNvPr id="196" name="テキスト ボックス 195"/>
        <xdr:cNvSpPr txBox="1"/>
      </xdr:nvSpPr>
      <xdr:spPr>
        <a:xfrm>
          <a:off x="3562428"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39340</xdr:rowOff>
    </xdr:from>
    <xdr:to>
      <xdr:col>15</xdr:col>
      <xdr:colOff>101600</xdr:colOff>
      <xdr:row>77</xdr:row>
      <xdr:rowOff>140940</xdr:rowOff>
    </xdr:to>
    <xdr:sp macro="" textlink="">
      <xdr:nvSpPr>
        <xdr:cNvPr id="197" name="楕円 196"/>
        <xdr:cNvSpPr/>
      </xdr:nvSpPr>
      <xdr:spPr>
        <a:xfrm>
          <a:off x="2857500" y="132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132067</xdr:rowOff>
    </xdr:from>
    <xdr:ext cx="469744" cy="259045"/>
    <xdr:sp macro="" textlink="">
      <xdr:nvSpPr>
        <xdr:cNvPr id="198" name="テキスト ボックス 197"/>
        <xdr:cNvSpPr txBox="1"/>
      </xdr:nvSpPr>
      <xdr:spPr>
        <a:xfrm>
          <a:off x="2673428" y="1333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39157</xdr:rowOff>
    </xdr:from>
    <xdr:to>
      <xdr:col>10</xdr:col>
      <xdr:colOff>165100</xdr:colOff>
      <xdr:row>77</xdr:row>
      <xdr:rowOff>140757</xdr:rowOff>
    </xdr:to>
    <xdr:sp macro="" textlink="">
      <xdr:nvSpPr>
        <xdr:cNvPr id="199" name="楕円 198"/>
        <xdr:cNvSpPr/>
      </xdr:nvSpPr>
      <xdr:spPr>
        <a:xfrm>
          <a:off x="1968500" y="132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131884</xdr:rowOff>
    </xdr:from>
    <xdr:ext cx="469744" cy="259045"/>
    <xdr:sp macro="" textlink="">
      <xdr:nvSpPr>
        <xdr:cNvPr id="200" name="テキスト ボックス 199"/>
        <xdr:cNvSpPr txBox="1"/>
      </xdr:nvSpPr>
      <xdr:spPr>
        <a:xfrm>
          <a:off x="1784428" y="133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43729</xdr:rowOff>
    </xdr:from>
    <xdr:to>
      <xdr:col>6</xdr:col>
      <xdr:colOff>38100</xdr:colOff>
      <xdr:row>77</xdr:row>
      <xdr:rowOff>145329</xdr:rowOff>
    </xdr:to>
    <xdr:sp macro="" textlink="">
      <xdr:nvSpPr>
        <xdr:cNvPr id="201" name="楕円 200"/>
        <xdr:cNvSpPr/>
      </xdr:nvSpPr>
      <xdr:spPr>
        <a:xfrm>
          <a:off x="1079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136456</xdr:rowOff>
    </xdr:from>
    <xdr:ext cx="469744" cy="259045"/>
    <xdr:sp macro="" textlink="">
      <xdr:nvSpPr>
        <xdr:cNvPr id="202" name="テキスト ボックス 201"/>
        <xdr:cNvSpPr txBox="1"/>
      </xdr:nvSpPr>
      <xdr:spPr>
        <a:xfrm>
          <a:off x="895428" y="133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79845</xdr:rowOff>
    </xdr:from>
    <xdr:to>
      <xdr:col>24</xdr:col>
      <xdr:colOff>63500</xdr:colOff>
      <xdr:row>96</xdr:row>
      <xdr:rowOff>82538</xdr:rowOff>
    </xdr:to>
    <xdr:cxnSp macro="">
      <xdr:nvCxnSpPr>
        <xdr:cNvPr id="232" name="直線コネクタ 231"/>
        <xdr:cNvCxnSpPr/>
      </xdr:nvCxnSpPr>
      <xdr:spPr>
        <a:xfrm flipV="1">
          <a:off x="3797300" y="16539045"/>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82538</xdr:rowOff>
    </xdr:from>
    <xdr:to>
      <xdr:col>19</xdr:col>
      <xdr:colOff>177800</xdr:colOff>
      <xdr:row>96</xdr:row>
      <xdr:rowOff>151282</xdr:rowOff>
    </xdr:to>
    <xdr:cxnSp macro="">
      <xdr:nvCxnSpPr>
        <xdr:cNvPr id="235" name="直線コネクタ 234"/>
        <xdr:cNvCxnSpPr/>
      </xdr:nvCxnSpPr>
      <xdr:spPr>
        <a:xfrm flipV="1">
          <a:off x="2908300" y="16541738"/>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151282</xdr:rowOff>
    </xdr:from>
    <xdr:to>
      <xdr:col>15</xdr:col>
      <xdr:colOff>50800</xdr:colOff>
      <xdr:row>97</xdr:row>
      <xdr:rowOff>21641</xdr:rowOff>
    </xdr:to>
    <xdr:cxnSp macro="">
      <xdr:nvCxnSpPr>
        <xdr:cNvPr id="238" name="直線コネクタ 237"/>
        <xdr:cNvCxnSpPr/>
      </xdr:nvCxnSpPr>
      <xdr:spPr>
        <a:xfrm flipV="1">
          <a:off x="2019300" y="16610482"/>
          <a:ext cx="889000" cy="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21641</xdr:rowOff>
    </xdr:from>
    <xdr:to>
      <xdr:col>10</xdr:col>
      <xdr:colOff>114300</xdr:colOff>
      <xdr:row>97</xdr:row>
      <xdr:rowOff>89243</xdr:rowOff>
    </xdr:to>
    <xdr:cxnSp macro="">
      <xdr:nvCxnSpPr>
        <xdr:cNvPr id="241" name="直線コネクタ 240"/>
        <xdr:cNvCxnSpPr/>
      </xdr:nvCxnSpPr>
      <xdr:spPr>
        <a:xfrm flipV="1">
          <a:off x="1130300" y="16652291"/>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29045</xdr:rowOff>
    </xdr:from>
    <xdr:to>
      <xdr:col>24</xdr:col>
      <xdr:colOff>114300</xdr:colOff>
      <xdr:row>96</xdr:row>
      <xdr:rowOff>130645</xdr:rowOff>
    </xdr:to>
    <xdr:sp macro="" textlink="">
      <xdr:nvSpPr>
        <xdr:cNvPr id="251" name="楕円 250"/>
        <xdr:cNvSpPr/>
      </xdr:nvSpPr>
      <xdr:spPr>
        <a:xfrm>
          <a:off x="4584700" y="164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7472</xdr:rowOff>
    </xdr:from>
    <xdr:ext cx="534377" cy="259045"/>
    <xdr:sp macro="" textlink="">
      <xdr:nvSpPr>
        <xdr:cNvPr id="252" name="扶助費該当値テキスト"/>
        <xdr:cNvSpPr txBox="1"/>
      </xdr:nvSpPr>
      <xdr:spPr>
        <a:xfrm>
          <a:off x="4686300" y="164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31738</xdr:rowOff>
    </xdr:from>
    <xdr:to>
      <xdr:col>20</xdr:col>
      <xdr:colOff>38100</xdr:colOff>
      <xdr:row>96</xdr:row>
      <xdr:rowOff>133338</xdr:rowOff>
    </xdr:to>
    <xdr:sp macro="" textlink="">
      <xdr:nvSpPr>
        <xdr:cNvPr id="253" name="楕円 252"/>
        <xdr:cNvSpPr/>
      </xdr:nvSpPr>
      <xdr:spPr>
        <a:xfrm>
          <a:off x="3746500" y="164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124465</xdr:rowOff>
    </xdr:from>
    <xdr:ext cx="534377" cy="259045"/>
    <xdr:sp macro="" textlink="">
      <xdr:nvSpPr>
        <xdr:cNvPr id="254" name="テキスト ボックス 253"/>
        <xdr:cNvSpPr txBox="1"/>
      </xdr:nvSpPr>
      <xdr:spPr>
        <a:xfrm>
          <a:off x="3530111" y="165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100482</xdr:rowOff>
    </xdr:from>
    <xdr:to>
      <xdr:col>15</xdr:col>
      <xdr:colOff>101600</xdr:colOff>
      <xdr:row>97</xdr:row>
      <xdr:rowOff>30632</xdr:rowOff>
    </xdr:to>
    <xdr:sp macro="" textlink="">
      <xdr:nvSpPr>
        <xdr:cNvPr id="255" name="楕円 254"/>
        <xdr:cNvSpPr/>
      </xdr:nvSpPr>
      <xdr:spPr>
        <a:xfrm>
          <a:off x="2857500" y="165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21759</xdr:rowOff>
    </xdr:from>
    <xdr:ext cx="534377" cy="259045"/>
    <xdr:sp macro="" textlink="">
      <xdr:nvSpPr>
        <xdr:cNvPr id="256" name="テキスト ボックス 255"/>
        <xdr:cNvSpPr txBox="1"/>
      </xdr:nvSpPr>
      <xdr:spPr>
        <a:xfrm>
          <a:off x="2641111" y="166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142291</xdr:rowOff>
    </xdr:from>
    <xdr:to>
      <xdr:col>10</xdr:col>
      <xdr:colOff>165100</xdr:colOff>
      <xdr:row>97</xdr:row>
      <xdr:rowOff>72441</xdr:rowOff>
    </xdr:to>
    <xdr:sp macro="" textlink="">
      <xdr:nvSpPr>
        <xdr:cNvPr id="257" name="楕円 256"/>
        <xdr:cNvSpPr/>
      </xdr:nvSpPr>
      <xdr:spPr>
        <a:xfrm>
          <a:off x="1968500" y="166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63568</xdr:rowOff>
    </xdr:from>
    <xdr:ext cx="534377" cy="259045"/>
    <xdr:sp macro="" textlink="">
      <xdr:nvSpPr>
        <xdr:cNvPr id="258" name="テキスト ボックス 257"/>
        <xdr:cNvSpPr txBox="1"/>
      </xdr:nvSpPr>
      <xdr:spPr>
        <a:xfrm>
          <a:off x="1752111" y="166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38443</xdr:rowOff>
    </xdr:from>
    <xdr:to>
      <xdr:col>6</xdr:col>
      <xdr:colOff>38100</xdr:colOff>
      <xdr:row>97</xdr:row>
      <xdr:rowOff>140043</xdr:rowOff>
    </xdr:to>
    <xdr:sp macro="" textlink="">
      <xdr:nvSpPr>
        <xdr:cNvPr id="259" name="楕円 258"/>
        <xdr:cNvSpPr/>
      </xdr:nvSpPr>
      <xdr:spPr>
        <a:xfrm>
          <a:off x="1079500" y="166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131170</xdr:rowOff>
    </xdr:from>
    <xdr:ext cx="534377" cy="259045"/>
    <xdr:sp macro="" textlink="">
      <xdr:nvSpPr>
        <xdr:cNvPr id="260" name="テキスト ボックス 259"/>
        <xdr:cNvSpPr txBox="1"/>
      </xdr:nvSpPr>
      <xdr:spPr>
        <a:xfrm>
          <a:off x="863111" y="167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19652</xdr:rowOff>
    </xdr:from>
    <xdr:to>
      <xdr:col>55</xdr:col>
      <xdr:colOff>0</xdr:colOff>
      <xdr:row>37</xdr:row>
      <xdr:rowOff>66875</xdr:rowOff>
    </xdr:to>
    <xdr:cxnSp macro="">
      <xdr:nvCxnSpPr>
        <xdr:cNvPr id="292" name="直線コネクタ 291"/>
        <xdr:cNvCxnSpPr/>
      </xdr:nvCxnSpPr>
      <xdr:spPr>
        <a:xfrm>
          <a:off x="9639300" y="6363302"/>
          <a:ext cx="838200" cy="4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139112</xdr:rowOff>
    </xdr:from>
    <xdr:to>
      <xdr:col>50</xdr:col>
      <xdr:colOff>114300</xdr:colOff>
      <xdr:row>37</xdr:row>
      <xdr:rowOff>19652</xdr:rowOff>
    </xdr:to>
    <xdr:cxnSp macro="">
      <xdr:nvCxnSpPr>
        <xdr:cNvPr id="295" name="直線コネクタ 294"/>
        <xdr:cNvCxnSpPr/>
      </xdr:nvCxnSpPr>
      <xdr:spPr>
        <a:xfrm>
          <a:off x="8750300" y="6311312"/>
          <a:ext cx="889000" cy="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108153</xdr:rowOff>
    </xdr:from>
    <xdr:to>
      <xdr:col>45</xdr:col>
      <xdr:colOff>177800</xdr:colOff>
      <xdr:row>36</xdr:row>
      <xdr:rowOff>139112</xdr:rowOff>
    </xdr:to>
    <xdr:cxnSp macro="">
      <xdr:nvCxnSpPr>
        <xdr:cNvPr id="298" name="直線コネクタ 297"/>
        <xdr:cNvCxnSpPr/>
      </xdr:nvCxnSpPr>
      <xdr:spPr>
        <a:xfrm>
          <a:off x="7861300" y="6280353"/>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144305</xdr:rowOff>
    </xdr:from>
    <xdr:to>
      <xdr:col>41</xdr:col>
      <xdr:colOff>50800</xdr:colOff>
      <xdr:row>36</xdr:row>
      <xdr:rowOff>108153</xdr:rowOff>
    </xdr:to>
    <xdr:cxnSp macro="">
      <xdr:nvCxnSpPr>
        <xdr:cNvPr id="301" name="直線コネクタ 300"/>
        <xdr:cNvCxnSpPr/>
      </xdr:nvCxnSpPr>
      <xdr:spPr>
        <a:xfrm>
          <a:off x="6972300" y="5973605"/>
          <a:ext cx="889000" cy="30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16075</xdr:rowOff>
    </xdr:from>
    <xdr:to>
      <xdr:col>55</xdr:col>
      <xdr:colOff>50800</xdr:colOff>
      <xdr:row>37</xdr:row>
      <xdr:rowOff>117675</xdr:rowOff>
    </xdr:to>
    <xdr:sp macro="" textlink="">
      <xdr:nvSpPr>
        <xdr:cNvPr id="311" name="楕円 310"/>
        <xdr:cNvSpPr/>
      </xdr:nvSpPr>
      <xdr:spPr>
        <a:xfrm>
          <a:off x="104267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165952</xdr:rowOff>
    </xdr:from>
    <xdr:ext cx="534377" cy="259045"/>
    <xdr:sp macro="" textlink="">
      <xdr:nvSpPr>
        <xdr:cNvPr id="312" name="補助費等該当値テキスト"/>
        <xdr:cNvSpPr txBox="1"/>
      </xdr:nvSpPr>
      <xdr:spPr>
        <a:xfrm>
          <a:off x="10528300"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140302</xdr:rowOff>
    </xdr:from>
    <xdr:to>
      <xdr:col>50</xdr:col>
      <xdr:colOff>165100</xdr:colOff>
      <xdr:row>37</xdr:row>
      <xdr:rowOff>70452</xdr:rowOff>
    </xdr:to>
    <xdr:sp macro="" textlink="">
      <xdr:nvSpPr>
        <xdr:cNvPr id="313" name="楕円 312"/>
        <xdr:cNvSpPr/>
      </xdr:nvSpPr>
      <xdr:spPr>
        <a:xfrm>
          <a:off x="9588500" y="63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61579</xdr:rowOff>
    </xdr:from>
    <xdr:ext cx="534377" cy="259045"/>
    <xdr:sp macro="" textlink="">
      <xdr:nvSpPr>
        <xdr:cNvPr id="314" name="テキスト ボックス 313"/>
        <xdr:cNvSpPr txBox="1"/>
      </xdr:nvSpPr>
      <xdr:spPr>
        <a:xfrm>
          <a:off x="9372111" y="64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88312</xdr:rowOff>
    </xdr:from>
    <xdr:to>
      <xdr:col>46</xdr:col>
      <xdr:colOff>38100</xdr:colOff>
      <xdr:row>37</xdr:row>
      <xdr:rowOff>18462</xdr:rowOff>
    </xdr:to>
    <xdr:sp macro="" textlink="">
      <xdr:nvSpPr>
        <xdr:cNvPr id="315" name="楕円 314"/>
        <xdr:cNvSpPr/>
      </xdr:nvSpPr>
      <xdr:spPr>
        <a:xfrm>
          <a:off x="8699500" y="6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9589</xdr:rowOff>
    </xdr:from>
    <xdr:ext cx="534377" cy="259045"/>
    <xdr:sp macro="" textlink="">
      <xdr:nvSpPr>
        <xdr:cNvPr id="316" name="テキスト ボックス 315"/>
        <xdr:cNvSpPr txBox="1"/>
      </xdr:nvSpPr>
      <xdr:spPr>
        <a:xfrm>
          <a:off x="8483111" y="635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57353</xdr:rowOff>
    </xdr:from>
    <xdr:to>
      <xdr:col>41</xdr:col>
      <xdr:colOff>101600</xdr:colOff>
      <xdr:row>36</xdr:row>
      <xdr:rowOff>158953</xdr:rowOff>
    </xdr:to>
    <xdr:sp macro="" textlink="">
      <xdr:nvSpPr>
        <xdr:cNvPr id="317" name="楕円 316"/>
        <xdr:cNvSpPr/>
      </xdr:nvSpPr>
      <xdr:spPr>
        <a:xfrm>
          <a:off x="7810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150080</xdr:rowOff>
    </xdr:from>
    <xdr:ext cx="534377" cy="259045"/>
    <xdr:sp macro="" textlink="">
      <xdr:nvSpPr>
        <xdr:cNvPr id="318" name="テキスト ボックス 317"/>
        <xdr:cNvSpPr txBox="1"/>
      </xdr:nvSpPr>
      <xdr:spPr>
        <a:xfrm>
          <a:off x="7594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93505</xdr:rowOff>
    </xdr:from>
    <xdr:to>
      <xdr:col>36</xdr:col>
      <xdr:colOff>165100</xdr:colOff>
      <xdr:row>35</xdr:row>
      <xdr:rowOff>23655</xdr:rowOff>
    </xdr:to>
    <xdr:sp macro="" textlink="">
      <xdr:nvSpPr>
        <xdr:cNvPr id="319" name="楕円 318"/>
        <xdr:cNvSpPr/>
      </xdr:nvSpPr>
      <xdr:spPr>
        <a:xfrm>
          <a:off x="6921500" y="592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40182</xdr:rowOff>
    </xdr:from>
    <xdr:ext cx="534377" cy="259045"/>
    <xdr:sp macro="" textlink="">
      <xdr:nvSpPr>
        <xdr:cNvPr id="320" name="テキスト ボックス 319"/>
        <xdr:cNvSpPr txBox="1"/>
      </xdr:nvSpPr>
      <xdr:spPr>
        <a:xfrm>
          <a:off x="6705111" y="569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24619</xdr:rowOff>
    </xdr:from>
    <xdr:to>
      <xdr:col>55</xdr:col>
      <xdr:colOff>0</xdr:colOff>
      <xdr:row>54</xdr:row>
      <xdr:rowOff>28791</xdr:rowOff>
    </xdr:to>
    <xdr:cxnSp macro="">
      <xdr:nvCxnSpPr>
        <xdr:cNvPr id="350" name="直線コネクタ 349"/>
        <xdr:cNvCxnSpPr/>
      </xdr:nvCxnSpPr>
      <xdr:spPr>
        <a:xfrm flipV="1">
          <a:off x="9639300" y="9282919"/>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28791</xdr:rowOff>
    </xdr:from>
    <xdr:to>
      <xdr:col>50</xdr:col>
      <xdr:colOff>114300</xdr:colOff>
      <xdr:row>54</xdr:row>
      <xdr:rowOff>92208</xdr:rowOff>
    </xdr:to>
    <xdr:cxnSp macro="">
      <xdr:nvCxnSpPr>
        <xdr:cNvPr id="353" name="直線コネクタ 352"/>
        <xdr:cNvCxnSpPr/>
      </xdr:nvCxnSpPr>
      <xdr:spPr>
        <a:xfrm flipV="1">
          <a:off x="8750300" y="9287091"/>
          <a:ext cx="889000" cy="6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76054</xdr:rowOff>
    </xdr:from>
    <xdr:to>
      <xdr:col>45</xdr:col>
      <xdr:colOff>177800</xdr:colOff>
      <xdr:row>54</xdr:row>
      <xdr:rowOff>92208</xdr:rowOff>
    </xdr:to>
    <xdr:cxnSp macro="">
      <xdr:nvCxnSpPr>
        <xdr:cNvPr id="356" name="直線コネクタ 355"/>
        <xdr:cNvCxnSpPr/>
      </xdr:nvCxnSpPr>
      <xdr:spPr>
        <a:xfrm>
          <a:off x="7861300" y="9334354"/>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169990</xdr:rowOff>
    </xdr:from>
    <xdr:to>
      <xdr:col>41</xdr:col>
      <xdr:colOff>50800</xdr:colOff>
      <xdr:row>54</xdr:row>
      <xdr:rowOff>76054</xdr:rowOff>
    </xdr:to>
    <xdr:cxnSp macro="">
      <xdr:nvCxnSpPr>
        <xdr:cNvPr id="359" name="直線コネクタ 358"/>
        <xdr:cNvCxnSpPr/>
      </xdr:nvCxnSpPr>
      <xdr:spPr>
        <a:xfrm>
          <a:off x="6972300" y="9256840"/>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145269</xdr:rowOff>
    </xdr:from>
    <xdr:to>
      <xdr:col>55</xdr:col>
      <xdr:colOff>50800</xdr:colOff>
      <xdr:row>54</xdr:row>
      <xdr:rowOff>75419</xdr:rowOff>
    </xdr:to>
    <xdr:sp macro="" textlink="">
      <xdr:nvSpPr>
        <xdr:cNvPr id="369" name="楕円 368"/>
        <xdr:cNvSpPr/>
      </xdr:nvSpPr>
      <xdr:spPr>
        <a:xfrm>
          <a:off x="10426700" y="9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168146</xdr:rowOff>
    </xdr:from>
    <xdr:ext cx="534377" cy="259045"/>
    <xdr:sp macro="" textlink="">
      <xdr:nvSpPr>
        <xdr:cNvPr id="370" name="普通建設事業費該当値テキスト"/>
        <xdr:cNvSpPr txBox="1"/>
      </xdr:nvSpPr>
      <xdr:spPr>
        <a:xfrm>
          <a:off x="10528300" y="90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149441</xdr:rowOff>
    </xdr:from>
    <xdr:to>
      <xdr:col>50</xdr:col>
      <xdr:colOff>165100</xdr:colOff>
      <xdr:row>54</xdr:row>
      <xdr:rowOff>79591</xdr:rowOff>
    </xdr:to>
    <xdr:sp macro="" textlink="">
      <xdr:nvSpPr>
        <xdr:cNvPr id="371" name="楕円 370"/>
        <xdr:cNvSpPr/>
      </xdr:nvSpPr>
      <xdr:spPr>
        <a:xfrm>
          <a:off x="9588500" y="92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96118</xdr:rowOff>
    </xdr:from>
    <xdr:ext cx="534377" cy="259045"/>
    <xdr:sp macro="" textlink="">
      <xdr:nvSpPr>
        <xdr:cNvPr id="372" name="テキスト ボックス 371"/>
        <xdr:cNvSpPr txBox="1"/>
      </xdr:nvSpPr>
      <xdr:spPr>
        <a:xfrm>
          <a:off x="9372111" y="9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41408</xdr:rowOff>
    </xdr:from>
    <xdr:to>
      <xdr:col>46</xdr:col>
      <xdr:colOff>38100</xdr:colOff>
      <xdr:row>54</xdr:row>
      <xdr:rowOff>143008</xdr:rowOff>
    </xdr:to>
    <xdr:sp macro="" textlink="">
      <xdr:nvSpPr>
        <xdr:cNvPr id="373" name="楕円 372"/>
        <xdr:cNvSpPr/>
      </xdr:nvSpPr>
      <xdr:spPr>
        <a:xfrm>
          <a:off x="8699500" y="92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159535</xdr:rowOff>
    </xdr:from>
    <xdr:ext cx="534377" cy="259045"/>
    <xdr:sp macro="" textlink="">
      <xdr:nvSpPr>
        <xdr:cNvPr id="374" name="テキスト ボックス 373"/>
        <xdr:cNvSpPr txBox="1"/>
      </xdr:nvSpPr>
      <xdr:spPr>
        <a:xfrm>
          <a:off x="8483111" y="90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25254</xdr:rowOff>
    </xdr:from>
    <xdr:to>
      <xdr:col>41</xdr:col>
      <xdr:colOff>101600</xdr:colOff>
      <xdr:row>54</xdr:row>
      <xdr:rowOff>126854</xdr:rowOff>
    </xdr:to>
    <xdr:sp macro="" textlink="">
      <xdr:nvSpPr>
        <xdr:cNvPr id="375" name="楕円 374"/>
        <xdr:cNvSpPr/>
      </xdr:nvSpPr>
      <xdr:spPr>
        <a:xfrm>
          <a:off x="7810500" y="92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143381</xdr:rowOff>
    </xdr:from>
    <xdr:ext cx="534377" cy="259045"/>
    <xdr:sp macro="" textlink="">
      <xdr:nvSpPr>
        <xdr:cNvPr id="376" name="テキスト ボックス 375"/>
        <xdr:cNvSpPr txBox="1"/>
      </xdr:nvSpPr>
      <xdr:spPr>
        <a:xfrm>
          <a:off x="7594111" y="90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119190</xdr:rowOff>
    </xdr:from>
    <xdr:to>
      <xdr:col>36</xdr:col>
      <xdr:colOff>165100</xdr:colOff>
      <xdr:row>54</xdr:row>
      <xdr:rowOff>49340</xdr:rowOff>
    </xdr:to>
    <xdr:sp macro="" textlink="">
      <xdr:nvSpPr>
        <xdr:cNvPr id="377" name="楕円 376"/>
        <xdr:cNvSpPr/>
      </xdr:nvSpPr>
      <xdr:spPr>
        <a:xfrm>
          <a:off x="6921500" y="92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65867</xdr:rowOff>
    </xdr:from>
    <xdr:ext cx="534377" cy="259045"/>
    <xdr:sp macro="" textlink="">
      <xdr:nvSpPr>
        <xdr:cNvPr id="378" name="テキスト ボックス 377"/>
        <xdr:cNvSpPr txBox="1"/>
      </xdr:nvSpPr>
      <xdr:spPr>
        <a:xfrm>
          <a:off x="6705111" y="89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56794</xdr:rowOff>
    </xdr:from>
    <xdr:to>
      <xdr:col>55</xdr:col>
      <xdr:colOff>0</xdr:colOff>
      <xdr:row>76</xdr:row>
      <xdr:rowOff>119507</xdr:rowOff>
    </xdr:to>
    <xdr:cxnSp macro="">
      <xdr:nvCxnSpPr>
        <xdr:cNvPr id="407" name="直線コネクタ 406"/>
        <xdr:cNvCxnSpPr/>
      </xdr:nvCxnSpPr>
      <xdr:spPr>
        <a:xfrm flipV="1">
          <a:off x="9639300" y="12915544"/>
          <a:ext cx="838200" cy="2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157150</xdr:rowOff>
    </xdr:from>
    <xdr:to>
      <xdr:col>50</xdr:col>
      <xdr:colOff>114300</xdr:colOff>
      <xdr:row>76</xdr:row>
      <xdr:rowOff>119507</xdr:rowOff>
    </xdr:to>
    <xdr:cxnSp macro="">
      <xdr:nvCxnSpPr>
        <xdr:cNvPr id="410" name="直線コネクタ 409"/>
        <xdr:cNvCxnSpPr/>
      </xdr:nvCxnSpPr>
      <xdr:spPr>
        <a:xfrm>
          <a:off x="8750300" y="13015900"/>
          <a:ext cx="8890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82397</xdr:rowOff>
    </xdr:from>
    <xdr:to>
      <xdr:col>45</xdr:col>
      <xdr:colOff>177800</xdr:colOff>
      <xdr:row>75</xdr:row>
      <xdr:rowOff>157150</xdr:rowOff>
    </xdr:to>
    <xdr:cxnSp macro="">
      <xdr:nvCxnSpPr>
        <xdr:cNvPr id="413" name="直線コネクタ 412"/>
        <xdr:cNvCxnSpPr/>
      </xdr:nvCxnSpPr>
      <xdr:spPr>
        <a:xfrm>
          <a:off x="7861300" y="12769697"/>
          <a:ext cx="889000" cy="2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5994</xdr:rowOff>
    </xdr:from>
    <xdr:to>
      <xdr:col>55</xdr:col>
      <xdr:colOff>50800</xdr:colOff>
      <xdr:row>75</xdr:row>
      <xdr:rowOff>107594</xdr:rowOff>
    </xdr:to>
    <xdr:sp macro="" textlink="">
      <xdr:nvSpPr>
        <xdr:cNvPr id="423" name="楕円 422"/>
        <xdr:cNvSpPr/>
      </xdr:nvSpPr>
      <xdr:spPr>
        <a:xfrm>
          <a:off x="10426700" y="128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28871</xdr:rowOff>
    </xdr:from>
    <xdr:ext cx="534377" cy="259045"/>
    <xdr:sp macro="" textlink="">
      <xdr:nvSpPr>
        <xdr:cNvPr id="424" name="普通建設事業費 （ うち新規整備　）該当値テキスト"/>
        <xdr:cNvSpPr txBox="1"/>
      </xdr:nvSpPr>
      <xdr:spPr>
        <a:xfrm>
          <a:off x="10528300" y="127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68707</xdr:rowOff>
    </xdr:from>
    <xdr:to>
      <xdr:col>50</xdr:col>
      <xdr:colOff>165100</xdr:colOff>
      <xdr:row>76</xdr:row>
      <xdr:rowOff>170307</xdr:rowOff>
    </xdr:to>
    <xdr:sp macro="" textlink="">
      <xdr:nvSpPr>
        <xdr:cNvPr id="425" name="楕円 424"/>
        <xdr:cNvSpPr/>
      </xdr:nvSpPr>
      <xdr:spPr>
        <a:xfrm>
          <a:off x="9588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161434</xdr:rowOff>
    </xdr:from>
    <xdr:ext cx="534377" cy="259045"/>
    <xdr:sp macro="" textlink="">
      <xdr:nvSpPr>
        <xdr:cNvPr id="426" name="テキスト ボックス 425"/>
        <xdr:cNvSpPr txBox="1"/>
      </xdr:nvSpPr>
      <xdr:spPr>
        <a:xfrm>
          <a:off x="9372111" y="131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106350</xdr:rowOff>
    </xdr:from>
    <xdr:to>
      <xdr:col>46</xdr:col>
      <xdr:colOff>38100</xdr:colOff>
      <xdr:row>76</xdr:row>
      <xdr:rowOff>36500</xdr:rowOff>
    </xdr:to>
    <xdr:sp macro="" textlink="">
      <xdr:nvSpPr>
        <xdr:cNvPr id="427" name="楕円 426"/>
        <xdr:cNvSpPr/>
      </xdr:nvSpPr>
      <xdr:spPr>
        <a:xfrm>
          <a:off x="8699500" y="129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27627</xdr:rowOff>
    </xdr:from>
    <xdr:ext cx="534377" cy="259045"/>
    <xdr:sp macro="" textlink="">
      <xdr:nvSpPr>
        <xdr:cNvPr id="428" name="テキスト ボックス 427"/>
        <xdr:cNvSpPr txBox="1"/>
      </xdr:nvSpPr>
      <xdr:spPr>
        <a:xfrm>
          <a:off x="8483111" y="130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31597</xdr:rowOff>
    </xdr:from>
    <xdr:to>
      <xdr:col>41</xdr:col>
      <xdr:colOff>101600</xdr:colOff>
      <xdr:row>74</xdr:row>
      <xdr:rowOff>133197</xdr:rowOff>
    </xdr:to>
    <xdr:sp macro="" textlink="">
      <xdr:nvSpPr>
        <xdr:cNvPr id="429" name="楕円 428"/>
        <xdr:cNvSpPr/>
      </xdr:nvSpPr>
      <xdr:spPr>
        <a:xfrm>
          <a:off x="7810500" y="127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149724</xdr:rowOff>
    </xdr:from>
    <xdr:ext cx="534377" cy="259045"/>
    <xdr:sp macro="" textlink="">
      <xdr:nvSpPr>
        <xdr:cNvPr id="430" name="テキスト ボックス 429"/>
        <xdr:cNvSpPr txBox="1"/>
      </xdr:nvSpPr>
      <xdr:spPr>
        <a:xfrm>
          <a:off x="7594111" y="124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153096</xdr:rowOff>
    </xdr:from>
    <xdr:to>
      <xdr:col>55</xdr:col>
      <xdr:colOff>0</xdr:colOff>
      <xdr:row>93</xdr:row>
      <xdr:rowOff>169898</xdr:rowOff>
    </xdr:to>
    <xdr:cxnSp macro="">
      <xdr:nvCxnSpPr>
        <xdr:cNvPr id="457" name="直線コネクタ 456"/>
        <xdr:cNvCxnSpPr/>
      </xdr:nvCxnSpPr>
      <xdr:spPr>
        <a:xfrm>
          <a:off x="9639300" y="16097946"/>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153096</xdr:rowOff>
    </xdr:from>
    <xdr:to>
      <xdr:col>50</xdr:col>
      <xdr:colOff>114300</xdr:colOff>
      <xdr:row>94</xdr:row>
      <xdr:rowOff>21879</xdr:rowOff>
    </xdr:to>
    <xdr:cxnSp macro="">
      <xdr:nvCxnSpPr>
        <xdr:cNvPr id="460" name="直線コネクタ 459"/>
        <xdr:cNvCxnSpPr/>
      </xdr:nvCxnSpPr>
      <xdr:spPr>
        <a:xfrm flipV="1">
          <a:off x="8750300" y="16097946"/>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21879</xdr:rowOff>
    </xdr:from>
    <xdr:to>
      <xdr:col>45</xdr:col>
      <xdr:colOff>177800</xdr:colOff>
      <xdr:row>95</xdr:row>
      <xdr:rowOff>20920</xdr:rowOff>
    </xdr:to>
    <xdr:cxnSp macro="">
      <xdr:nvCxnSpPr>
        <xdr:cNvPr id="463" name="直線コネクタ 462"/>
        <xdr:cNvCxnSpPr/>
      </xdr:nvCxnSpPr>
      <xdr:spPr>
        <a:xfrm flipV="1">
          <a:off x="7861300" y="16138179"/>
          <a:ext cx="889000" cy="1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119098</xdr:rowOff>
    </xdr:from>
    <xdr:to>
      <xdr:col>55</xdr:col>
      <xdr:colOff>50800</xdr:colOff>
      <xdr:row>94</xdr:row>
      <xdr:rowOff>49248</xdr:rowOff>
    </xdr:to>
    <xdr:sp macro="" textlink="">
      <xdr:nvSpPr>
        <xdr:cNvPr id="473" name="楕円 472"/>
        <xdr:cNvSpPr/>
      </xdr:nvSpPr>
      <xdr:spPr>
        <a:xfrm>
          <a:off x="10426700" y="160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141975</xdr:rowOff>
    </xdr:from>
    <xdr:ext cx="534377" cy="259045"/>
    <xdr:sp macro="" textlink="">
      <xdr:nvSpPr>
        <xdr:cNvPr id="474" name="普通建設事業費 （ うち更新整備　）該当値テキスト"/>
        <xdr:cNvSpPr txBox="1"/>
      </xdr:nvSpPr>
      <xdr:spPr>
        <a:xfrm>
          <a:off x="10528300" y="159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102296</xdr:rowOff>
    </xdr:from>
    <xdr:to>
      <xdr:col>50</xdr:col>
      <xdr:colOff>165100</xdr:colOff>
      <xdr:row>94</xdr:row>
      <xdr:rowOff>32446</xdr:rowOff>
    </xdr:to>
    <xdr:sp macro="" textlink="">
      <xdr:nvSpPr>
        <xdr:cNvPr id="475" name="楕円 474"/>
        <xdr:cNvSpPr/>
      </xdr:nvSpPr>
      <xdr:spPr>
        <a:xfrm>
          <a:off x="9588500" y="160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48973</xdr:rowOff>
    </xdr:from>
    <xdr:ext cx="534377" cy="259045"/>
    <xdr:sp macro="" textlink="">
      <xdr:nvSpPr>
        <xdr:cNvPr id="476" name="テキスト ボックス 475"/>
        <xdr:cNvSpPr txBox="1"/>
      </xdr:nvSpPr>
      <xdr:spPr>
        <a:xfrm>
          <a:off x="9372111" y="1582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142529</xdr:rowOff>
    </xdr:from>
    <xdr:to>
      <xdr:col>46</xdr:col>
      <xdr:colOff>38100</xdr:colOff>
      <xdr:row>94</xdr:row>
      <xdr:rowOff>72679</xdr:rowOff>
    </xdr:to>
    <xdr:sp macro="" textlink="">
      <xdr:nvSpPr>
        <xdr:cNvPr id="477" name="楕円 476"/>
        <xdr:cNvSpPr/>
      </xdr:nvSpPr>
      <xdr:spPr>
        <a:xfrm>
          <a:off x="8699500" y="160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89206</xdr:rowOff>
    </xdr:from>
    <xdr:ext cx="534377" cy="259045"/>
    <xdr:sp macro="" textlink="">
      <xdr:nvSpPr>
        <xdr:cNvPr id="478" name="テキスト ボックス 477"/>
        <xdr:cNvSpPr txBox="1"/>
      </xdr:nvSpPr>
      <xdr:spPr>
        <a:xfrm>
          <a:off x="8483111" y="158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141570</xdr:rowOff>
    </xdr:from>
    <xdr:to>
      <xdr:col>41</xdr:col>
      <xdr:colOff>101600</xdr:colOff>
      <xdr:row>95</xdr:row>
      <xdr:rowOff>71720</xdr:rowOff>
    </xdr:to>
    <xdr:sp macro="" textlink="">
      <xdr:nvSpPr>
        <xdr:cNvPr id="479" name="楕円 478"/>
        <xdr:cNvSpPr/>
      </xdr:nvSpPr>
      <xdr:spPr>
        <a:xfrm>
          <a:off x="7810500" y="162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88247</xdr:rowOff>
    </xdr:from>
    <xdr:ext cx="534377" cy="259045"/>
    <xdr:sp macro="" textlink="">
      <xdr:nvSpPr>
        <xdr:cNvPr id="480" name="テキスト ボックス 479"/>
        <xdr:cNvSpPr txBox="1"/>
      </xdr:nvSpPr>
      <xdr:spPr>
        <a:xfrm>
          <a:off x="7594111" y="160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96854</xdr:rowOff>
    </xdr:from>
    <xdr:to>
      <xdr:col>85</xdr:col>
      <xdr:colOff>127000</xdr:colOff>
      <xdr:row>39</xdr:row>
      <xdr:rowOff>98617</xdr:rowOff>
    </xdr:to>
    <xdr:cxnSp macro="">
      <xdr:nvCxnSpPr>
        <xdr:cNvPr id="511" name="直線コネクタ 510"/>
        <xdr:cNvCxnSpPr/>
      </xdr:nvCxnSpPr>
      <xdr:spPr>
        <a:xfrm>
          <a:off x="15481300" y="6783404"/>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96789</xdr:rowOff>
    </xdr:from>
    <xdr:to>
      <xdr:col>81</xdr:col>
      <xdr:colOff>50800</xdr:colOff>
      <xdr:row>39</xdr:row>
      <xdr:rowOff>96854</xdr:rowOff>
    </xdr:to>
    <xdr:cxnSp macro="">
      <xdr:nvCxnSpPr>
        <xdr:cNvPr id="514" name="直線コネクタ 513"/>
        <xdr:cNvCxnSpPr/>
      </xdr:nvCxnSpPr>
      <xdr:spPr>
        <a:xfrm>
          <a:off x="14592300" y="678333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95907</xdr:rowOff>
    </xdr:from>
    <xdr:to>
      <xdr:col>76</xdr:col>
      <xdr:colOff>114300</xdr:colOff>
      <xdr:row>39</xdr:row>
      <xdr:rowOff>96789</xdr:rowOff>
    </xdr:to>
    <xdr:cxnSp macro="">
      <xdr:nvCxnSpPr>
        <xdr:cNvPr id="517" name="直線コネクタ 516"/>
        <xdr:cNvCxnSpPr/>
      </xdr:nvCxnSpPr>
      <xdr:spPr>
        <a:xfrm>
          <a:off x="13703300" y="678245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94176</xdr:rowOff>
    </xdr:from>
    <xdr:to>
      <xdr:col>71</xdr:col>
      <xdr:colOff>177800</xdr:colOff>
      <xdr:row>39</xdr:row>
      <xdr:rowOff>95907</xdr:rowOff>
    </xdr:to>
    <xdr:cxnSp macro="">
      <xdr:nvCxnSpPr>
        <xdr:cNvPr id="520" name="直線コネクタ 519"/>
        <xdr:cNvCxnSpPr/>
      </xdr:nvCxnSpPr>
      <xdr:spPr>
        <a:xfrm>
          <a:off x="12814300" y="6780726"/>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47817</xdr:rowOff>
    </xdr:from>
    <xdr:to>
      <xdr:col>85</xdr:col>
      <xdr:colOff>177800</xdr:colOff>
      <xdr:row>39</xdr:row>
      <xdr:rowOff>149417</xdr:rowOff>
    </xdr:to>
    <xdr:sp macro="" textlink="">
      <xdr:nvSpPr>
        <xdr:cNvPr id="530" name="楕円 529"/>
        <xdr:cNvSpPr/>
      </xdr:nvSpPr>
      <xdr:spPr>
        <a:xfrm>
          <a:off x="16268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46054</xdr:rowOff>
    </xdr:from>
    <xdr:to>
      <xdr:col>81</xdr:col>
      <xdr:colOff>101600</xdr:colOff>
      <xdr:row>39</xdr:row>
      <xdr:rowOff>147654</xdr:rowOff>
    </xdr:to>
    <xdr:sp macro="" textlink="">
      <xdr:nvSpPr>
        <xdr:cNvPr id="532" name="楕円 531"/>
        <xdr:cNvSpPr/>
      </xdr:nvSpPr>
      <xdr:spPr>
        <a:xfrm>
          <a:off x="15430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138781</xdr:rowOff>
    </xdr:from>
    <xdr:ext cx="313932" cy="259045"/>
    <xdr:sp macro="" textlink="">
      <xdr:nvSpPr>
        <xdr:cNvPr id="533" name="テキスト ボックス 532"/>
        <xdr:cNvSpPr txBox="1"/>
      </xdr:nvSpPr>
      <xdr:spPr>
        <a:xfrm>
          <a:off x="15324333" y="6825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45989</xdr:rowOff>
    </xdr:from>
    <xdr:to>
      <xdr:col>76</xdr:col>
      <xdr:colOff>165100</xdr:colOff>
      <xdr:row>39</xdr:row>
      <xdr:rowOff>147589</xdr:rowOff>
    </xdr:to>
    <xdr:sp macro="" textlink="">
      <xdr:nvSpPr>
        <xdr:cNvPr id="534" name="楕円 533"/>
        <xdr:cNvSpPr/>
      </xdr:nvSpPr>
      <xdr:spPr>
        <a:xfrm>
          <a:off x="14541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138716</xdr:rowOff>
    </xdr:from>
    <xdr:ext cx="313932" cy="259045"/>
    <xdr:sp macro="" textlink="">
      <xdr:nvSpPr>
        <xdr:cNvPr id="535" name="テキスト ボックス 534"/>
        <xdr:cNvSpPr txBox="1"/>
      </xdr:nvSpPr>
      <xdr:spPr>
        <a:xfrm>
          <a:off x="14435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45107</xdr:rowOff>
    </xdr:from>
    <xdr:to>
      <xdr:col>72</xdr:col>
      <xdr:colOff>38100</xdr:colOff>
      <xdr:row>39</xdr:row>
      <xdr:rowOff>146707</xdr:rowOff>
    </xdr:to>
    <xdr:sp macro="" textlink="">
      <xdr:nvSpPr>
        <xdr:cNvPr id="536" name="楕円 535"/>
        <xdr:cNvSpPr/>
      </xdr:nvSpPr>
      <xdr:spPr>
        <a:xfrm>
          <a:off x="13652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137834</xdr:rowOff>
    </xdr:from>
    <xdr:ext cx="313932" cy="259045"/>
    <xdr:sp macro="" textlink="">
      <xdr:nvSpPr>
        <xdr:cNvPr id="537" name="テキスト ボックス 536"/>
        <xdr:cNvSpPr txBox="1"/>
      </xdr:nvSpPr>
      <xdr:spPr>
        <a:xfrm>
          <a:off x="13546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43376</xdr:rowOff>
    </xdr:from>
    <xdr:to>
      <xdr:col>67</xdr:col>
      <xdr:colOff>101600</xdr:colOff>
      <xdr:row>39</xdr:row>
      <xdr:rowOff>144976</xdr:rowOff>
    </xdr:to>
    <xdr:sp macro="" textlink="">
      <xdr:nvSpPr>
        <xdr:cNvPr id="538" name="楕円 537"/>
        <xdr:cNvSpPr/>
      </xdr:nvSpPr>
      <xdr:spPr>
        <a:xfrm>
          <a:off x="12763500" y="67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136103</xdr:rowOff>
    </xdr:from>
    <xdr:ext cx="378565" cy="259045"/>
    <xdr:sp macro="" textlink="">
      <xdr:nvSpPr>
        <xdr:cNvPr id="539" name="テキスト ボックス 538"/>
        <xdr:cNvSpPr txBox="1"/>
      </xdr:nvSpPr>
      <xdr:spPr>
        <a:xfrm>
          <a:off x="12625017" y="682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3715</xdr:rowOff>
    </xdr:from>
    <xdr:to>
      <xdr:col>85</xdr:col>
      <xdr:colOff>127000</xdr:colOff>
      <xdr:row>74</xdr:row>
      <xdr:rowOff>59658</xdr:rowOff>
    </xdr:to>
    <xdr:cxnSp macro="">
      <xdr:nvCxnSpPr>
        <xdr:cNvPr id="620" name="直線コネクタ 619"/>
        <xdr:cNvCxnSpPr/>
      </xdr:nvCxnSpPr>
      <xdr:spPr>
        <a:xfrm>
          <a:off x="15481300" y="12691015"/>
          <a:ext cx="838200" cy="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52473</xdr:rowOff>
    </xdr:from>
    <xdr:to>
      <xdr:col>81</xdr:col>
      <xdr:colOff>50800</xdr:colOff>
      <xdr:row>74</xdr:row>
      <xdr:rowOff>3715</xdr:rowOff>
    </xdr:to>
    <xdr:cxnSp macro="">
      <xdr:nvCxnSpPr>
        <xdr:cNvPr id="623" name="直線コネクタ 622"/>
        <xdr:cNvCxnSpPr/>
      </xdr:nvCxnSpPr>
      <xdr:spPr>
        <a:xfrm>
          <a:off x="14592300" y="12568323"/>
          <a:ext cx="8890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52473</xdr:rowOff>
    </xdr:from>
    <xdr:to>
      <xdr:col>76</xdr:col>
      <xdr:colOff>114300</xdr:colOff>
      <xdr:row>74</xdr:row>
      <xdr:rowOff>14982</xdr:rowOff>
    </xdr:to>
    <xdr:cxnSp macro="">
      <xdr:nvCxnSpPr>
        <xdr:cNvPr id="626" name="直線コネクタ 625"/>
        <xdr:cNvCxnSpPr/>
      </xdr:nvCxnSpPr>
      <xdr:spPr>
        <a:xfrm flipV="1">
          <a:off x="13703300" y="12568323"/>
          <a:ext cx="8890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141366</xdr:rowOff>
    </xdr:from>
    <xdr:to>
      <xdr:col>71</xdr:col>
      <xdr:colOff>177800</xdr:colOff>
      <xdr:row>74</xdr:row>
      <xdr:rowOff>14982</xdr:rowOff>
    </xdr:to>
    <xdr:cxnSp macro="">
      <xdr:nvCxnSpPr>
        <xdr:cNvPr id="629" name="直線コネクタ 628"/>
        <xdr:cNvCxnSpPr/>
      </xdr:nvCxnSpPr>
      <xdr:spPr>
        <a:xfrm>
          <a:off x="12814300" y="12657216"/>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8858</xdr:rowOff>
    </xdr:from>
    <xdr:to>
      <xdr:col>85</xdr:col>
      <xdr:colOff>177800</xdr:colOff>
      <xdr:row>74</xdr:row>
      <xdr:rowOff>110458</xdr:rowOff>
    </xdr:to>
    <xdr:sp macro="" textlink="">
      <xdr:nvSpPr>
        <xdr:cNvPr id="639" name="楕円 638"/>
        <xdr:cNvSpPr/>
      </xdr:nvSpPr>
      <xdr:spPr>
        <a:xfrm>
          <a:off x="16268700" y="12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158735</xdr:rowOff>
    </xdr:from>
    <xdr:ext cx="534377" cy="259045"/>
    <xdr:sp macro="" textlink="">
      <xdr:nvSpPr>
        <xdr:cNvPr id="640" name="公債費該当値テキスト"/>
        <xdr:cNvSpPr txBox="1"/>
      </xdr:nvSpPr>
      <xdr:spPr>
        <a:xfrm>
          <a:off x="16370300" y="126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124365</xdr:rowOff>
    </xdr:from>
    <xdr:to>
      <xdr:col>81</xdr:col>
      <xdr:colOff>101600</xdr:colOff>
      <xdr:row>74</xdr:row>
      <xdr:rowOff>54515</xdr:rowOff>
    </xdr:to>
    <xdr:sp macro="" textlink="">
      <xdr:nvSpPr>
        <xdr:cNvPr id="641" name="楕円 640"/>
        <xdr:cNvSpPr/>
      </xdr:nvSpPr>
      <xdr:spPr>
        <a:xfrm>
          <a:off x="15430500" y="126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71042</xdr:rowOff>
    </xdr:from>
    <xdr:ext cx="534377" cy="259045"/>
    <xdr:sp macro="" textlink="">
      <xdr:nvSpPr>
        <xdr:cNvPr id="642" name="テキスト ボックス 641"/>
        <xdr:cNvSpPr txBox="1"/>
      </xdr:nvSpPr>
      <xdr:spPr>
        <a:xfrm>
          <a:off x="15214111" y="124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1673</xdr:rowOff>
    </xdr:from>
    <xdr:to>
      <xdr:col>76</xdr:col>
      <xdr:colOff>165100</xdr:colOff>
      <xdr:row>73</xdr:row>
      <xdr:rowOff>103273</xdr:rowOff>
    </xdr:to>
    <xdr:sp macro="" textlink="">
      <xdr:nvSpPr>
        <xdr:cNvPr id="643" name="楕円 642"/>
        <xdr:cNvSpPr/>
      </xdr:nvSpPr>
      <xdr:spPr>
        <a:xfrm>
          <a:off x="14541500" y="125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119800</xdr:rowOff>
    </xdr:from>
    <xdr:ext cx="534377" cy="259045"/>
    <xdr:sp macro="" textlink="">
      <xdr:nvSpPr>
        <xdr:cNvPr id="644" name="テキスト ボックス 643"/>
        <xdr:cNvSpPr txBox="1"/>
      </xdr:nvSpPr>
      <xdr:spPr>
        <a:xfrm>
          <a:off x="14325111" y="122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135632</xdr:rowOff>
    </xdr:from>
    <xdr:to>
      <xdr:col>72</xdr:col>
      <xdr:colOff>38100</xdr:colOff>
      <xdr:row>74</xdr:row>
      <xdr:rowOff>65782</xdr:rowOff>
    </xdr:to>
    <xdr:sp macro="" textlink="">
      <xdr:nvSpPr>
        <xdr:cNvPr id="645" name="楕円 644"/>
        <xdr:cNvSpPr/>
      </xdr:nvSpPr>
      <xdr:spPr>
        <a:xfrm>
          <a:off x="13652500" y="1265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56909</xdr:rowOff>
    </xdr:from>
    <xdr:ext cx="534377" cy="259045"/>
    <xdr:sp macro="" textlink="">
      <xdr:nvSpPr>
        <xdr:cNvPr id="646" name="テキスト ボックス 645"/>
        <xdr:cNvSpPr txBox="1"/>
      </xdr:nvSpPr>
      <xdr:spPr>
        <a:xfrm>
          <a:off x="13436111" y="1274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90566</xdr:rowOff>
    </xdr:from>
    <xdr:to>
      <xdr:col>67</xdr:col>
      <xdr:colOff>101600</xdr:colOff>
      <xdr:row>74</xdr:row>
      <xdr:rowOff>20716</xdr:rowOff>
    </xdr:to>
    <xdr:sp macro="" textlink="">
      <xdr:nvSpPr>
        <xdr:cNvPr id="647" name="楕円 646"/>
        <xdr:cNvSpPr/>
      </xdr:nvSpPr>
      <xdr:spPr>
        <a:xfrm>
          <a:off x="12763500" y="12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11843</xdr:rowOff>
    </xdr:from>
    <xdr:ext cx="534377" cy="259045"/>
    <xdr:sp macro="" textlink="">
      <xdr:nvSpPr>
        <xdr:cNvPr id="648" name="テキスト ボックス 647"/>
        <xdr:cNvSpPr txBox="1"/>
      </xdr:nvSpPr>
      <xdr:spPr>
        <a:xfrm>
          <a:off x="12547111" y="126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41128</xdr:rowOff>
    </xdr:from>
    <xdr:to>
      <xdr:col>85</xdr:col>
      <xdr:colOff>127000</xdr:colOff>
      <xdr:row>98</xdr:row>
      <xdr:rowOff>125847</xdr:rowOff>
    </xdr:to>
    <xdr:cxnSp macro="">
      <xdr:nvCxnSpPr>
        <xdr:cNvPr id="675" name="直線コネクタ 674"/>
        <xdr:cNvCxnSpPr/>
      </xdr:nvCxnSpPr>
      <xdr:spPr>
        <a:xfrm>
          <a:off x="15481300" y="16843228"/>
          <a:ext cx="8382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129595</xdr:rowOff>
    </xdr:from>
    <xdr:to>
      <xdr:col>81</xdr:col>
      <xdr:colOff>50800</xdr:colOff>
      <xdr:row>98</xdr:row>
      <xdr:rowOff>41128</xdr:rowOff>
    </xdr:to>
    <xdr:cxnSp macro="">
      <xdr:nvCxnSpPr>
        <xdr:cNvPr id="678" name="直線コネクタ 677"/>
        <xdr:cNvCxnSpPr/>
      </xdr:nvCxnSpPr>
      <xdr:spPr>
        <a:xfrm>
          <a:off x="14592300" y="16588795"/>
          <a:ext cx="889000" cy="2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129595</xdr:rowOff>
    </xdr:from>
    <xdr:to>
      <xdr:col>76</xdr:col>
      <xdr:colOff>114300</xdr:colOff>
      <xdr:row>97</xdr:row>
      <xdr:rowOff>45106</xdr:rowOff>
    </xdr:to>
    <xdr:cxnSp macro="">
      <xdr:nvCxnSpPr>
        <xdr:cNvPr id="681" name="直線コネクタ 680"/>
        <xdr:cNvCxnSpPr/>
      </xdr:nvCxnSpPr>
      <xdr:spPr>
        <a:xfrm flipV="1">
          <a:off x="13703300" y="16588795"/>
          <a:ext cx="889000" cy="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45106</xdr:rowOff>
    </xdr:from>
    <xdr:to>
      <xdr:col>71</xdr:col>
      <xdr:colOff>177800</xdr:colOff>
      <xdr:row>97</xdr:row>
      <xdr:rowOff>83418</xdr:rowOff>
    </xdr:to>
    <xdr:cxnSp macro="">
      <xdr:nvCxnSpPr>
        <xdr:cNvPr id="684" name="直線コネクタ 683"/>
        <xdr:cNvCxnSpPr/>
      </xdr:nvCxnSpPr>
      <xdr:spPr>
        <a:xfrm flipV="1">
          <a:off x="12814300" y="16675756"/>
          <a:ext cx="889000" cy="3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75047</xdr:rowOff>
    </xdr:from>
    <xdr:to>
      <xdr:col>85</xdr:col>
      <xdr:colOff>177800</xdr:colOff>
      <xdr:row>99</xdr:row>
      <xdr:rowOff>5197</xdr:rowOff>
    </xdr:to>
    <xdr:sp macro="" textlink="">
      <xdr:nvSpPr>
        <xdr:cNvPr id="694" name="楕円 693"/>
        <xdr:cNvSpPr/>
      </xdr:nvSpPr>
      <xdr:spPr>
        <a:xfrm>
          <a:off x="16268700" y="168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161424</xdr:rowOff>
    </xdr:from>
    <xdr:ext cx="378565" cy="259045"/>
    <xdr:sp macro="" textlink="">
      <xdr:nvSpPr>
        <xdr:cNvPr id="695" name="積立金該当値テキスト"/>
        <xdr:cNvSpPr txBox="1"/>
      </xdr:nvSpPr>
      <xdr:spPr>
        <a:xfrm>
          <a:off x="16370300" y="1679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161778</xdr:rowOff>
    </xdr:from>
    <xdr:to>
      <xdr:col>81</xdr:col>
      <xdr:colOff>101600</xdr:colOff>
      <xdr:row>98</xdr:row>
      <xdr:rowOff>91928</xdr:rowOff>
    </xdr:to>
    <xdr:sp macro="" textlink="">
      <xdr:nvSpPr>
        <xdr:cNvPr id="696" name="楕円 695"/>
        <xdr:cNvSpPr/>
      </xdr:nvSpPr>
      <xdr:spPr>
        <a:xfrm>
          <a:off x="15430500" y="16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83055</xdr:rowOff>
    </xdr:from>
    <xdr:ext cx="469744" cy="259045"/>
    <xdr:sp macro="" textlink="">
      <xdr:nvSpPr>
        <xdr:cNvPr id="697" name="テキスト ボックス 696"/>
        <xdr:cNvSpPr txBox="1"/>
      </xdr:nvSpPr>
      <xdr:spPr>
        <a:xfrm>
          <a:off x="15246428" y="1688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78795</xdr:rowOff>
    </xdr:from>
    <xdr:to>
      <xdr:col>76</xdr:col>
      <xdr:colOff>165100</xdr:colOff>
      <xdr:row>97</xdr:row>
      <xdr:rowOff>8945</xdr:rowOff>
    </xdr:to>
    <xdr:sp macro="" textlink="">
      <xdr:nvSpPr>
        <xdr:cNvPr id="698" name="楕円 697"/>
        <xdr:cNvSpPr/>
      </xdr:nvSpPr>
      <xdr:spPr>
        <a:xfrm>
          <a:off x="14541500" y="165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25472</xdr:rowOff>
    </xdr:from>
    <xdr:ext cx="469744" cy="259045"/>
    <xdr:sp macro="" textlink="">
      <xdr:nvSpPr>
        <xdr:cNvPr id="699" name="テキスト ボックス 698"/>
        <xdr:cNvSpPr txBox="1"/>
      </xdr:nvSpPr>
      <xdr:spPr>
        <a:xfrm>
          <a:off x="14357428" y="163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165756</xdr:rowOff>
    </xdr:from>
    <xdr:to>
      <xdr:col>72</xdr:col>
      <xdr:colOff>38100</xdr:colOff>
      <xdr:row>97</xdr:row>
      <xdr:rowOff>95906</xdr:rowOff>
    </xdr:to>
    <xdr:sp macro="" textlink="">
      <xdr:nvSpPr>
        <xdr:cNvPr id="700" name="楕円 699"/>
        <xdr:cNvSpPr/>
      </xdr:nvSpPr>
      <xdr:spPr>
        <a:xfrm>
          <a:off x="13652500" y="166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87033</xdr:rowOff>
    </xdr:from>
    <xdr:ext cx="469744" cy="259045"/>
    <xdr:sp macro="" textlink="">
      <xdr:nvSpPr>
        <xdr:cNvPr id="701" name="テキスト ボックス 700"/>
        <xdr:cNvSpPr txBox="1"/>
      </xdr:nvSpPr>
      <xdr:spPr>
        <a:xfrm>
          <a:off x="13468428" y="167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32618</xdr:rowOff>
    </xdr:from>
    <xdr:to>
      <xdr:col>67</xdr:col>
      <xdr:colOff>101600</xdr:colOff>
      <xdr:row>97</xdr:row>
      <xdr:rowOff>134218</xdr:rowOff>
    </xdr:to>
    <xdr:sp macro="" textlink="">
      <xdr:nvSpPr>
        <xdr:cNvPr id="702" name="楕円 701"/>
        <xdr:cNvSpPr/>
      </xdr:nvSpPr>
      <xdr:spPr>
        <a:xfrm>
          <a:off x="12763500" y="166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125345</xdr:rowOff>
    </xdr:from>
    <xdr:ext cx="469744" cy="259045"/>
    <xdr:sp macro="" textlink="">
      <xdr:nvSpPr>
        <xdr:cNvPr id="703" name="テキスト ボックス 702"/>
        <xdr:cNvSpPr txBox="1"/>
      </xdr:nvSpPr>
      <xdr:spPr>
        <a:xfrm>
          <a:off x="12579428" y="167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141224</xdr:rowOff>
    </xdr:from>
    <xdr:to>
      <xdr:col>116</xdr:col>
      <xdr:colOff>63500</xdr:colOff>
      <xdr:row>31</xdr:row>
      <xdr:rowOff>169291</xdr:rowOff>
    </xdr:to>
    <xdr:cxnSp macro="">
      <xdr:nvCxnSpPr>
        <xdr:cNvPr id="732" name="直線コネクタ 731"/>
        <xdr:cNvCxnSpPr/>
      </xdr:nvCxnSpPr>
      <xdr:spPr>
        <a:xfrm flipV="1">
          <a:off x="21323300" y="5456174"/>
          <a:ext cx="838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169291</xdr:rowOff>
    </xdr:from>
    <xdr:to>
      <xdr:col>111</xdr:col>
      <xdr:colOff>177800</xdr:colOff>
      <xdr:row>32</xdr:row>
      <xdr:rowOff>24638</xdr:rowOff>
    </xdr:to>
    <xdr:cxnSp macro="">
      <xdr:nvCxnSpPr>
        <xdr:cNvPr id="735" name="直線コネクタ 734"/>
        <xdr:cNvCxnSpPr/>
      </xdr:nvCxnSpPr>
      <xdr:spPr>
        <a:xfrm flipV="1">
          <a:off x="20434300" y="5484241"/>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24638</xdr:rowOff>
    </xdr:from>
    <xdr:to>
      <xdr:col>107</xdr:col>
      <xdr:colOff>50800</xdr:colOff>
      <xdr:row>32</xdr:row>
      <xdr:rowOff>58674</xdr:rowOff>
    </xdr:to>
    <xdr:cxnSp macro="">
      <xdr:nvCxnSpPr>
        <xdr:cNvPr id="738" name="直線コネクタ 737"/>
        <xdr:cNvCxnSpPr/>
      </xdr:nvCxnSpPr>
      <xdr:spPr>
        <a:xfrm flipV="1">
          <a:off x="19545300" y="5511038"/>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58674</xdr:rowOff>
    </xdr:from>
    <xdr:to>
      <xdr:col>102</xdr:col>
      <xdr:colOff>114300</xdr:colOff>
      <xdr:row>38</xdr:row>
      <xdr:rowOff>157099</xdr:rowOff>
    </xdr:to>
    <xdr:cxnSp macro="">
      <xdr:nvCxnSpPr>
        <xdr:cNvPr id="741" name="直線コネクタ 740"/>
        <xdr:cNvCxnSpPr/>
      </xdr:nvCxnSpPr>
      <xdr:spPr>
        <a:xfrm flipV="1">
          <a:off x="18656300" y="5545074"/>
          <a:ext cx="889000" cy="112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90424</xdr:rowOff>
    </xdr:from>
    <xdr:to>
      <xdr:col>116</xdr:col>
      <xdr:colOff>114300</xdr:colOff>
      <xdr:row>32</xdr:row>
      <xdr:rowOff>20574</xdr:rowOff>
    </xdr:to>
    <xdr:sp macro="" textlink="">
      <xdr:nvSpPr>
        <xdr:cNvPr id="751" name="楕円 750"/>
        <xdr:cNvSpPr/>
      </xdr:nvSpPr>
      <xdr:spPr>
        <a:xfrm>
          <a:off x="221107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43451</xdr:rowOff>
    </xdr:from>
    <xdr:ext cx="534377" cy="259045"/>
    <xdr:sp macro="" textlink="">
      <xdr:nvSpPr>
        <xdr:cNvPr id="752" name="投資及び出資金該当値テキスト"/>
        <xdr:cNvSpPr txBox="1"/>
      </xdr:nvSpPr>
      <xdr:spPr>
        <a:xfrm>
          <a:off x="22212300" y="53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118491</xdr:rowOff>
    </xdr:from>
    <xdr:to>
      <xdr:col>112</xdr:col>
      <xdr:colOff>38100</xdr:colOff>
      <xdr:row>32</xdr:row>
      <xdr:rowOff>48641</xdr:rowOff>
    </xdr:to>
    <xdr:sp macro="" textlink="">
      <xdr:nvSpPr>
        <xdr:cNvPr id="753" name="楕円 752"/>
        <xdr:cNvSpPr/>
      </xdr:nvSpPr>
      <xdr:spPr>
        <a:xfrm>
          <a:off x="21272500" y="5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65168</xdr:rowOff>
    </xdr:from>
    <xdr:ext cx="469744" cy="259045"/>
    <xdr:sp macro="" textlink="">
      <xdr:nvSpPr>
        <xdr:cNvPr id="754" name="テキスト ボックス 753"/>
        <xdr:cNvSpPr txBox="1"/>
      </xdr:nvSpPr>
      <xdr:spPr>
        <a:xfrm>
          <a:off x="21088428" y="520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145288</xdr:rowOff>
    </xdr:from>
    <xdr:to>
      <xdr:col>107</xdr:col>
      <xdr:colOff>101600</xdr:colOff>
      <xdr:row>32</xdr:row>
      <xdr:rowOff>75438</xdr:rowOff>
    </xdr:to>
    <xdr:sp macro="" textlink="">
      <xdr:nvSpPr>
        <xdr:cNvPr id="755" name="楕円 754"/>
        <xdr:cNvSpPr/>
      </xdr:nvSpPr>
      <xdr:spPr>
        <a:xfrm>
          <a:off x="20383500" y="54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91965</xdr:rowOff>
    </xdr:from>
    <xdr:ext cx="469744" cy="259045"/>
    <xdr:sp macro="" textlink="">
      <xdr:nvSpPr>
        <xdr:cNvPr id="756" name="テキスト ボックス 755"/>
        <xdr:cNvSpPr txBox="1"/>
      </xdr:nvSpPr>
      <xdr:spPr>
        <a:xfrm>
          <a:off x="20199428" y="52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7874</xdr:rowOff>
    </xdr:from>
    <xdr:to>
      <xdr:col>102</xdr:col>
      <xdr:colOff>165100</xdr:colOff>
      <xdr:row>32</xdr:row>
      <xdr:rowOff>109474</xdr:rowOff>
    </xdr:to>
    <xdr:sp macro="" textlink="">
      <xdr:nvSpPr>
        <xdr:cNvPr id="757" name="楕円 756"/>
        <xdr:cNvSpPr/>
      </xdr:nvSpPr>
      <xdr:spPr>
        <a:xfrm>
          <a:off x="19494500" y="54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126001</xdr:rowOff>
    </xdr:from>
    <xdr:ext cx="469744" cy="259045"/>
    <xdr:sp macro="" textlink="">
      <xdr:nvSpPr>
        <xdr:cNvPr id="758" name="テキスト ボックス 757"/>
        <xdr:cNvSpPr txBox="1"/>
      </xdr:nvSpPr>
      <xdr:spPr>
        <a:xfrm>
          <a:off x="19310428" y="52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106299</xdr:rowOff>
    </xdr:from>
    <xdr:to>
      <xdr:col>98</xdr:col>
      <xdr:colOff>38100</xdr:colOff>
      <xdr:row>39</xdr:row>
      <xdr:rowOff>36449</xdr:rowOff>
    </xdr:to>
    <xdr:sp macro="" textlink="">
      <xdr:nvSpPr>
        <xdr:cNvPr id="759" name="楕円 758"/>
        <xdr:cNvSpPr/>
      </xdr:nvSpPr>
      <xdr:spPr>
        <a:xfrm>
          <a:off x="18605500" y="66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27576</xdr:rowOff>
    </xdr:from>
    <xdr:ext cx="378565" cy="259045"/>
    <xdr:sp macro="" textlink="">
      <xdr:nvSpPr>
        <xdr:cNvPr id="760" name="テキスト ボックス 759"/>
        <xdr:cNvSpPr txBox="1"/>
      </xdr:nvSpPr>
      <xdr:spPr>
        <a:xfrm>
          <a:off x="18467017" y="671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124384</xdr:rowOff>
    </xdr:from>
    <xdr:to>
      <xdr:col>116</xdr:col>
      <xdr:colOff>63500</xdr:colOff>
      <xdr:row>57</xdr:row>
      <xdr:rowOff>125717</xdr:rowOff>
    </xdr:to>
    <xdr:cxnSp macro="">
      <xdr:nvCxnSpPr>
        <xdr:cNvPr id="789" name="直線コネクタ 788"/>
        <xdr:cNvCxnSpPr/>
      </xdr:nvCxnSpPr>
      <xdr:spPr>
        <a:xfrm>
          <a:off x="21323300" y="9897034"/>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71730</xdr:rowOff>
    </xdr:from>
    <xdr:to>
      <xdr:col>111</xdr:col>
      <xdr:colOff>177800</xdr:colOff>
      <xdr:row>57</xdr:row>
      <xdr:rowOff>124384</xdr:rowOff>
    </xdr:to>
    <xdr:cxnSp macro="">
      <xdr:nvCxnSpPr>
        <xdr:cNvPr id="792" name="直線コネクタ 791"/>
        <xdr:cNvCxnSpPr/>
      </xdr:nvCxnSpPr>
      <xdr:spPr>
        <a:xfrm>
          <a:off x="20434300" y="9844380"/>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750</xdr:rowOff>
    </xdr:from>
    <xdr:to>
      <xdr:col>107</xdr:col>
      <xdr:colOff>50800</xdr:colOff>
      <xdr:row>57</xdr:row>
      <xdr:rowOff>71730</xdr:rowOff>
    </xdr:to>
    <xdr:cxnSp macro="">
      <xdr:nvCxnSpPr>
        <xdr:cNvPr id="795" name="直線コネクタ 794"/>
        <xdr:cNvCxnSpPr/>
      </xdr:nvCxnSpPr>
      <xdr:spPr>
        <a:xfrm>
          <a:off x="19545300" y="9773400"/>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131394</xdr:rowOff>
    </xdr:from>
    <xdr:to>
      <xdr:col>102</xdr:col>
      <xdr:colOff>114300</xdr:colOff>
      <xdr:row>57</xdr:row>
      <xdr:rowOff>750</xdr:rowOff>
    </xdr:to>
    <xdr:cxnSp macro="">
      <xdr:nvCxnSpPr>
        <xdr:cNvPr id="798" name="直線コネクタ 797"/>
        <xdr:cNvCxnSpPr/>
      </xdr:nvCxnSpPr>
      <xdr:spPr>
        <a:xfrm>
          <a:off x="18656300" y="9218244"/>
          <a:ext cx="889000" cy="5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74917</xdr:rowOff>
    </xdr:from>
    <xdr:to>
      <xdr:col>116</xdr:col>
      <xdr:colOff>114300</xdr:colOff>
      <xdr:row>58</xdr:row>
      <xdr:rowOff>5067</xdr:rowOff>
    </xdr:to>
    <xdr:sp macro="" textlink="">
      <xdr:nvSpPr>
        <xdr:cNvPr id="808" name="楕円 807"/>
        <xdr:cNvSpPr/>
      </xdr:nvSpPr>
      <xdr:spPr>
        <a:xfrm>
          <a:off x="22110700" y="98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53344</xdr:rowOff>
    </xdr:from>
    <xdr:ext cx="469744" cy="259045"/>
    <xdr:sp macro="" textlink="">
      <xdr:nvSpPr>
        <xdr:cNvPr id="809" name="貸付金該当値テキスト"/>
        <xdr:cNvSpPr txBox="1"/>
      </xdr:nvSpPr>
      <xdr:spPr>
        <a:xfrm>
          <a:off x="22212300" y="982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73584</xdr:rowOff>
    </xdr:from>
    <xdr:to>
      <xdr:col>112</xdr:col>
      <xdr:colOff>38100</xdr:colOff>
      <xdr:row>58</xdr:row>
      <xdr:rowOff>3734</xdr:rowOff>
    </xdr:to>
    <xdr:sp macro="" textlink="">
      <xdr:nvSpPr>
        <xdr:cNvPr id="810" name="楕円 809"/>
        <xdr:cNvSpPr/>
      </xdr:nvSpPr>
      <xdr:spPr>
        <a:xfrm>
          <a:off x="212725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166311</xdr:rowOff>
    </xdr:from>
    <xdr:ext cx="469744" cy="259045"/>
    <xdr:sp macro="" textlink="">
      <xdr:nvSpPr>
        <xdr:cNvPr id="811" name="テキスト ボックス 810"/>
        <xdr:cNvSpPr txBox="1"/>
      </xdr:nvSpPr>
      <xdr:spPr>
        <a:xfrm>
          <a:off x="21088428" y="993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20930</xdr:rowOff>
    </xdr:from>
    <xdr:to>
      <xdr:col>107</xdr:col>
      <xdr:colOff>101600</xdr:colOff>
      <xdr:row>57</xdr:row>
      <xdr:rowOff>122530</xdr:rowOff>
    </xdr:to>
    <xdr:sp macro="" textlink="">
      <xdr:nvSpPr>
        <xdr:cNvPr id="812" name="楕円 811"/>
        <xdr:cNvSpPr/>
      </xdr:nvSpPr>
      <xdr:spPr>
        <a:xfrm>
          <a:off x="20383500" y="97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139057</xdr:rowOff>
    </xdr:from>
    <xdr:ext cx="469744" cy="259045"/>
    <xdr:sp macro="" textlink="">
      <xdr:nvSpPr>
        <xdr:cNvPr id="813" name="テキスト ボックス 812"/>
        <xdr:cNvSpPr txBox="1"/>
      </xdr:nvSpPr>
      <xdr:spPr>
        <a:xfrm>
          <a:off x="20199428" y="95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121400</xdr:rowOff>
    </xdr:from>
    <xdr:to>
      <xdr:col>102</xdr:col>
      <xdr:colOff>165100</xdr:colOff>
      <xdr:row>57</xdr:row>
      <xdr:rowOff>51550</xdr:rowOff>
    </xdr:to>
    <xdr:sp macro="" textlink="">
      <xdr:nvSpPr>
        <xdr:cNvPr id="814" name="楕円 813"/>
        <xdr:cNvSpPr/>
      </xdr:nvSpPr>
      <xdr:spPr>
        <a:xfrm>
          <a:off x="19494500" y="97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68077</xdr:rowOff>
    </xdr:from>
    <xdr:ext cx="534377" cy="259045"/>
    <xdr:sp macro="" textlink="">
      <xdr:nvSpPr>
        <xdr:cNvPr id="815" name="テキスト ボックス 814"/>
        <xdr:cNvSpPr txBox="1"/>
      </xdr:nvSpPr>
      <xdr:spPr>
        <a:xfrm>
          <a:off x="19278111" y="94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80594</xdr:rowOff>
    </xdr:from>
    <xdr:to>
      <xdr:col>98</xdr:col>
      <xdr:colOff>38100</xdr:colOff>
      <xdr:row>54</xdr:row>
      <xdr:rowOff>10744</xdr:rowOff>
    </xdr:to>
    <xdr:sp macro="" textlink="">
      <xdr:nvSpPr>
        <xdr:cNvPr id="816" name="楕円 815"/>
        <xdr:cNvSpPr/>
      </xdr:nvSpPr>
      <xdr:spPr>
        <a:xfrm>
          <a:off x="18605500" y="91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27271</xdr:rowOff>
    </xdr:from>
    <xdr:ext cx="534377" cy="259045"/>
    <xdr:sp macro="" textlink="">
      <xdr:nvSpPr>
        <xdr:cNvPr id="817" name="テキスト ボックス 816"/>
        <xdr:cNvSpPr txBox="1"/>
      </xdr:nvSpPr>
      <xdr:spPr>
        <a:xfrm>
          <a:off x="18389111" y="89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36961</xdr:rowOff>
    </xdr:from>
    <xdr:to>
      <xdr:col>116</xdr:col>
      <xdr:colOff>63500</xdr:colOff>
      <xdr:row>77</xdr:row>
      <xdr:rowOff>71217</xdr:rowOff>
    </xdr:to>
    <xdr:cxnSp macro="">
      <xdr:nvCxnSpPr>
        <xdr:cNvPr id="849" name="直線コネクタ 848"/>
        <xdr:cNvCxnSpPr/>
      </xdr:nvCxnSpPr>
      <xdr:spPr>
        <a:xfrm flipV="1">
          <a:off x="21323300" y="13238611"/>
          <a:ext cx="838200" cy="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71217</xdr:rowOff>
    </xdr:from>
    <xdr:to>
      <xdr:col>111</xdr:col>
      <xdr:colOff>177800</xdr:colOff>
      <xdr:row>77</xdr:row>
      <xdr:rowOff>135421</xdr:rowOff>
    </xdr:to>
    <xdr:cxnSp macro="">
      <xdr:nvCxnSpPr>
        <xdr:cNvPr id="852" name="直線コネクタ 851"/>
        <xdr:cNvCxnSpPr/>
      </xdr:nvCxnSpPr>
      <xdr:spPr>
        <a:xfrm flipV="1">
          <a:off x="20434300" y="13272867"/>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135421</xdr:rowOff>
    </xdr:from>
    <xdr:to>
      <xdr:col>107</xdr:col>
      <xdr:colOff>50800</xdr:colOff>
      <xdr:row>78</xdr:row>
      <xdr:rowOff>28502</xdr:rowOff>
    </xdr:to>
    <xdr:cxnSp macro="">
      <xdr:nvCxnSpPr>
        <xdr:cNvPr id="855" name="直線コネクタ 854"/>
        <xdr:cNvCxnSpPr/>
      </xdr:nvCxnSpPr>
      <xdr:spPr>
        <a:xfrm flipV="1">
          <a:off x="19545300" y="13337071"/>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28502</xdr:rowOff>
    </xdr:from>
    <xdr:to>
      <xdr:col>102</xdr:col>
      <xdr:colOff>114300</xdr:colOff>
      <xdr:row>78</xdr:row>
      <xdr:rowOff>58449</xdr:rowOff>
    </xdr:to>
    <xdr:cxnSp macro="">
      <xdr:nvCxnSpPr>
        <xdr:cNvPr id="858" name="直線コネクタ 857"/>
        <xdr:cNvCxnSpPr/>
      </xdr:nvCxnSpPr>
      <xdr:spPr>
        <a:xfrm flipV="1">
          <a:off x="18656300" y="1340160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157611</xdr:rowOff>
    </xdr:from>
    <xdr:to>
      <xdr:col>116</xdr:col>
      <xdr:colOff>114300</xdr:colOff>
      <xdr:row>77</xdr:row>
      <xdr:rowOff>87761</xdr:rowOff>
    </xdr:to>
    <xdr:sp macro="" textlink="">
      <xdr:nvSpPr>
        <xdr:cNvPr id="868" name="楕円 867"/>
        <xdr:cNvSpPr/>
      </xdr:nvSpPr>
      <xdr:spPr>
        <a:xfrm>
          <a:off x="22110700" y="13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136038</xdr:rowOff>
    </xdr:from>
    <xdr:ext cx="534377" cy="259045"/>
    <xdr:sp macro="" textlink="">
      <xdr:nvSpPr>
        <xdr:cNvPr id="869" name="繰出金該当値テキスト"/>
        <xdr:cNvSpPr txBox="1"/>
      </xdr:nvSpPr>
      <xdr:spPr>
        <a:xfrm>
          <a:off x="22212300" y="131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20417</xdr:rowOff>
    </xdr:from>
    <xdr:to>
      <xdr:col>112</xdr:col>
      <xdr:colOff>38100</xdr:colOff>
      <xdr:row>77</xdr:row>
      <xdr:rowOff>122017</xdr:rowOff>
    </xdr:to>
    <xdr:sp macro="" textlink="">
      <xdr:nvSpPr>
        <xdr:cNvPr id="870" name="楕円 869"/>
        <xdr:cNvSpPr/>
      </xdr:nvSpPr>
      <xdr:spPr>
        <a:xfrm>
          <a:off x="21272500" y="132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113144</xdr:rowOff>
    </xdr:from>
    <xdr:ext cx="534377" cy="259045"/>
    <xdr:sp macro="" textlink="">
      <xdr:nvSpPr>
        <xdr:cNvPr id="871" name="テキスト ボックス 870"/>
        <xdr:cNvSpPr txBox="1"/>
      </xdr:nvSpPr>
      <xdr:spPr>
        <a:xfrm>
          <a:off x="21056111" y="1331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84621</xdr:rowOff>
    </xdr:from>
    <xdr:to>
      <xdr:col>107</xdr:col>
      <xdr:colOff>101600</xdr:colOff>
      <xdr:row>78</xdr:row>
      <xdr:rowOff>14771</xdr:rowOff>
    </xdr:to>
    <xdr:sp macro="" textlink="">
      <xdr:nvSpPr>
        <xdr:cNvPr id="872" name="楕円 871"/>
        <xdr:cNvSpPr/>
      </xdr:nvSpPr>
      <xdr:spPr>
        <a:xfrm>
          <a:off x="20383500" y="132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5898</xdr:rowOff>
    </xdr:from>
    <xdr:ext cx="534377" cy="259045"/>
    <xdr:sp macro="" textlink="">
      <xdr:nvSpPr>
        <xdr:cNvPr id="873" name="テキスト ボックス 872"/>
        <xdr:cNvSpPr txBox="1"/>
      </xdr:nvSpPr>
      <xdr:spPr>
        <a:xfrm>
          <a:off x="20167111" y="13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149152</xdr:rowOff>
    </xdr:from>
    <xdr:to>
      <xdr:col>102</xdr:col>
      <xdr:colOff>165100</xdr:colOff>
      <xdr:row>78</xdr:row>
      <xdr:rowOff>79302</xdr:rowOff>
    </xdr:to>
    <xdr:sp macro="" textlink="">
      <xdr:nvSpPr>
        <xdr:cNvPr id="874" name="楕円 873"/>
        <xdr:cNvSpPr/>
      </xdr:nvSpPr>
      <xdr:spPr>
        <a:xfrm>
          <a:off x="19494500" y="133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70429</xdr:rowOff>
    </xdr:from>
    <xdr:ext cx="534377" cy="259045"/>
    <xdr:sp macro="" textlink="">
      <xdr:nvSpPr>
        <xdr:cNvPr id="875" name="テキスト ボックス 874"/>
        <xdr:cNvSpPr txBox="1"/>
      </xdr:nvSpPr>
      <xdr:spPr>
        <a:xfrm>
          <a:off x="19278111" y="134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7649</xdr:rowOff>
    </xdr:from>
    <xdr:to>
      <xdr:col>98</xdr:col>
      <xdr:colOff>38100</xdr:colOff>
      <xdr:row>78</xdr:row>
      <xdr:rowOff>109249</xdr:rowOff>
    </xdr:to>
    <xdr:sp macro="" textlink="">
      <xdr:nvSpPr>
        <xdr:cNvPr id="876" name="楕円 875"/>
        <xdr:cNvSpPr/>
      </xdr:nvSpPr>
      <xdr:spPr>
        <a:xfrm>
          <a:off x="18605500" y="133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100376</xdr:rowOff>
    </xdr:from>
    <xdr:ext cx="534377" cy="259045"/>
    <xdr:sp macro="" textlink="">
      <xdr:nvSpPr>
        <xdr:cNvPr id="877" name="テキスト ボックス 876"/>
        <xdr:cNvSpPr txBox="1"/>
      </xdr:nvSpPr>
      <xdr:spPr>
        <a:xfrm>
          <a:off x="18389111" y="1347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384,066</a:t>
          </a:r>
          <a:r>
            <a:rPr kumimoji="1" lang="ja-JP" altLang="ja-JP" sz="1100" b="0" i="0" baseline="0">
              <a:solidFill>
                <a:schemeClr val="dk1"/>
              </a:solidFill>
              <a:effectLst/>
              <a:latin typeface="+mn-lt"/>
              <a:ea typeface="+mn-ea"/>
              <a:cs typeface="+mn-cs"/>
            </a:rPr>
            <a:t>円となっており、人件費、普通建設事業費、投資及び出資金で類似団体平均を上回る一方、扶助費</a:t>
          </a:r>
          <a:r>
            <a:rPr kumimoji="1" lang="ja-JP" altLang="en-US" sz="1100" b="0" i="0" baseline="0">
              <a:solidFill>
                <a:schemeClr val="dk1"/>
              </a:solidFill>
              <a:effectLst/>
              <a:latin typeface="+mn-lt"/>
              <a:ea typeface="+mn-ea"/>
              <a:cs typeface="+mn-cs"/>
            </a:rPr>
            <a:t>、補助費</a:t>
          </a:r>
          <a:r>
            <a:rPr kumimoji="1" lang="ja-JP" altLang="ja-JP" sz="1100" b="0" i="0" baseline="0">
              <a:solidFill>
                <a:schemeClr val="dk1"/>
              </a:solidFill>
              <a:effectLst/>
              <a:latin typeface="+mn-lt"/>
              <a:ea typeface="+mn-ea"/>
              <a:cs typeface="+mn-cs"/>
            </a:rPr>
            <a:t>などで下回っている。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類似団体平均を上回っているもののうち、人件費については住民一人当たり</a:t>
          </a:r>
          <a:r>
            <a:rPr kumimoji="1" lang="en-US" altLang="ja-JP" sz="1100" b="0" i="0" baseline="0">
              <a:solidFill>
                <a:schemeClr val="dk1"/>
              </a:solidFill>
              <a:effectLst/>
              <a:latin typeface="+mn-lt"/>
              <a:ea typeface="+mn-ea"/>
              <a:cs typeface="+mn-cs"/>
            </a:rPr>
            <a:t>62,276</a:t>
          </a:r>
          <a:r>
            <a:rPr kumimoji="1" lang="ja-JP" altLang="ja-JP" sz="1100" b="0" i="0" baseline="0">
              <a:solidFill>
                <a:schemeClr val="dk1"/>
              </a:solidFill>
              <a:effectLst/>
              <a:latin typeface="+mn-lt"/>
              <a:ea typeface="+mn-ea"/>
              <a:cs typeface="+mn-cs"/>
            </a:rPr>
            <a:t>円となっており、給料表の見直し、給与水準の上昇の抑制など職員の給与水準の適正化に努めている。普通建設事業費については住民一人当たり</a:t>
          </a:r>
          <a:r>
            <a:rPr kumimoji="1" lang="en-US" altLang="ja-JP" sz="1100" b="0" i="0" baseline="0">
              <a:solidFill>
                <a:schemeClr val="dk1"/>
              </a:solidFill>
              <a:effectLst/>
              <a:latin typeface="+mn-lt"/>
              <a:ea typeface="+mn-ea"/>
              <a:cs typeface="+mn-cs"/>
            </a:rPr>
            <a:t>66,041</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新規整備では学校給食センター整備や文化コンベンション施設、区画整理事業など、更新整備では小中学校の整備事業や道路整備事業などがあげられるが、</a:t>
          </a:r>
          <a:r>
            <a:rPr kumimoji="1" lang="ja-JP" altLang="ja-JP" sz="1100" b="0" i="0" baseline="0">
              <a:solidFill>
                <a:schemeClr val="dk1"/>
              </a:solidFill>
              <a:effectLst/>
              <a:latin typeface="+mn-lt"/>
              <a:ea typeface="+mn-ea"/>
              <a:cs typeface="+mn-cs"/>
            </a:rPr>
            <a:t>公共施設の長寿命化や老朽施設の補修改善などに伴い、今後も増が予想される。投資及び出資金については住民一人当たり</a:t>
          </a:r>
          <a:r>
            <a:rPr kumimoji="1" lang="en-US" altLang="ja-JP" sz="1100" b="0" i="0" baseline="0">
              <a:solidFill>
                <a:schemeClr val="dk1"/>
              </a:solidFill>
              <a:effectLst/>
              <a:latin typeface="+mn-lt"/>
              <a:ea typeface="+mn-ea"/>
              <a:cs typeface="+mn-cs"/>
            </a:rPr>
            <a:t>10,038</a:t>
          </a:r>
          <a:r>
            <a:rPr kumimoji="1" lang="ja-JP" altLang="ja-JP" sz="1100" b="0" i="0" baseline="0">
              <a:solidFill>
                <a:schemeClr val="dk1"/>
              </a:solidFill>
              <a:effectLst/>
              <a:latin typeface="+mn-lt"/>
              <a:ea typeface="+mn-ea"/>
              <a:cs typeface="+mn-cs"/>
            </a:rPr>
            <a:t>円となっており、水道事業、下水道事業の投資的経費にかかる繰出について、一部を出資金として負担しているのが主な要因である。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扶助費については住民一人当たり</a:t>
          </a:r>
          <a:r>
            <a:rPr kumimoji="1" lang="en-US" altLang="ja-JP" sz="1100" b="0" i="0" baseline="0">
              <a:solidFill>
                <a:schemeClr val="dk1"/>
              </a:solidFill>
              <a:effectLst/>
              <a:latin typeface="+mn-lt"/>
              <a:ea typeface="+mn-ea"/>
              <a:cs typeface="+mn-cs"/>
            </a:rPr>
            <a:t>97,713</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補助費等については住民一人当たり</a:t>
          </a:r>
          <a:r>
            <a:rPr kumimoji="1" lang="en-US" altLang="ja-JP" sz="1100" b="0" i="0" baseline="0">
              <a:solidFill>
                <a:schemeClr val="dk1"/>
              </a:solidFill>
              <a:effectLst/>
              <a:latin typeface="+mn-lt"/>
              <a:ea typeface="+mn-ea"/>
              <a:cs typeface="+mn-cs"/>
            </a:rPr>
            <a:t>21,480</a:t>
          </a:r>
          <a:r>
            <a:rPr kumimoji="1" lang="ja-JP" altLang="en-US" sz="1100" b="0" i="0" baseline="0">
              <a:solidFill>
                <a:schemeClr val="dk1"/>
              </a:solidFill>
              <a:effectLst/>
              <a:latin typeface="+mn-lt"/>
              <a:ea typeface="+mn-ea"/>
              <a:cs typeface="+mn-cs"/>
            </a:rPr>
            <a:t>円となっており、</a:t>
          </a:r>
          <a:r>
            <a:rPr kumimoji="1" lang="ja-JP" altLang="ja-JP" sz="1100" b="0" i="0" baseline="0">
              <a:solidFill>
                <a:schemeClr val="dk1"/>
              </a:solidFill>
              <a:effectLst/>
              <a:latin typeface="+mn-lt"/>
              <a:ea typeface="+mn-ea"/>
              <a:cs typeface="+mn-cs"/>
            </a:rPr>
            <a:t>現在のところ類似団体平均を下回っているが、今後、高齢化の進行に伴い増加が予想される。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538,488
527,838
534.48
214,371,736
206,814,785
5,740,040
119,813,260
198,810,386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53158</xdr:rowOff>
    </xdr:from>
    <xdr:to>
      <xdr:col>24</xdr:col>
      <xdr:colOff>63500</xdr:colOff>
      <xdr:row>35</xdr:row>
      <xdr:rowOff>68399</xdr:rowOff>
    </xdr:to>
    <xdr:cxnSp macro="">
      <xdr:nvCxnSpPr>
        <xdr:cNvPr id="63" name="直線コネクタ 62"/>
        <xdr:cNvCxnSpPr/>
      </xdr:nvCxnSpPr>
      <xdr:spPr>
        <a:xfrm>
          <a:off x="3797300" y="6053908"/>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64589</xdr:rowOff>
    </xdr:from>
    <xdr:to>
      <xdr:col>19</xdr:col>
      <xdr:colOff>177800</xdr:colOff>
      <xdr:row>35</xdr:row>
      <xdr:rowOff>53158</xdr:rowOff>
    </xdr:to>
    <xdr:cxnSp macro="">
      <xdr:nvCxnSpPr>
        <xdr:cNvPr id="66" name="直線コネクタ 65"/>
        <xdr:cNvCxnSpPr/>
      </xdr:nvCxnSpPr>
      <xdr:spPr>
        <a:xfrm>
          <a:off x="2908300" y="5893889"/>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64589</xdr:rowOff>
    </xdr:from>
    <xdr:to>
      <xdr:col>15</xdr:col>
      <xdr:colOff>50800</xdr:colOff>
      <xdr:row>34</xdr:row>
      <xdr:rowOff>150586</xdr:rowOff>
    </xdr:to>
    <xdr:cxnSp macro="">
      <xdr:nvCxnSpPr>
        <xdr:cNvPr id="69" name="直線コネクタ 68"/>
        <xdr:cNvCxnSpPr/>
      </xdr:nvCxnSpPr>
      <xdr:spPr>
        <a:xfrm flipV="1">
          <a:off x="2019300" y="5893889"/>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150586</xdr:rowOff>
    </xdr:from>
    <xdr:to>
      <xdr:col>10</xdr:col>
      <xdr:colOff>114300</xdr:colOff>
      <xdr:row>35</xdr:row>
      <xdr:rowOff>23767</xdr:rowOff>
    </xdr:to>
    <xdr:cxnSp macro="">
      <xdr:nvCxnSpPr>
        <xdr:cNvPr id="72" name="直線コネクタ 71"/>
        <xdr:cNvCxnSpPr/>
      </xdr:nvCxnSpPr>
      <xdr:spPr>
        <a:xfrm flipV="1">
          <a:off x="1130300" y="5979886"/>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82" name="楕円 81"/>
        <xdr:cNvSpPr/>
      </xdr:nvSpPr>
      <xdr:spPr>
        <a:xfrm>
          <a:off x="45847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167476</xdr:rowOff>
    </xdr:from>
    <xdr:ext cx="469744" cy="259045"/>
    <xdr:sp macro="" textlink="">
      <xdr:nvSpPr>
        <xdr:cNvPr id="83" name="議会費該当値テキスト"/>
        <xdr:cNvSpPr txBox="1"/>
      </xdr:nvSpPr>
      <xdr:spPr>
        <a:xfrm>
          <a:off x="4686300" y="59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2358</xdr:rowOff>
    </xdr:from>
    <xdr:to>
      <xdr:col>20</xdr:col>
      <xdr:colOff>38100</xdr:colOff>
      <xdr:row>35</xdr:row>
      <xdr:rowOff>103958</xdr:rowOff>
    </xdr:to>
    <xdr:sp macro="" textlink="">
      <xdr:nvSpPr>
        <xdr:cNvPr id="84" name="楕円 83"/>
        <xdr:cNvSpPr/>
      </xdr:nvSpPr>
      <xdr:spPr>
        <a:xfrm>
          <a:off x="3746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120485</xdr:rowOff>
    </xdr:from>
    <xdr:ext cx="469744" cy="259045"/>
    <xdr:sp macro="" textlink="">
      <xdr:nvSpPr>
        <xdr:cNvPr id="85" name="テキスト ボックス 84"/>
        <xdr:cNvSpPr txBox="1"/>
      </xdr:nvSpPr>
      <xdr:spPr>
        <a:xfrm>
          <a:off x="3562428"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13789</xdr:rowOff>
    </xdr:from>
    <xdr:to>
      <xdr:col>15</xdr:col>
      <xdr:colOff>101600</xdr:colOff>
      <xdr:row>34</xdr:row>
      <xdr:rowOff>115389</xdr:rowOff>
    </xdr:to>
    <xdr:sp macro="" textlink="">
      <xdr:nvSpPr>
        <xdr:cNvPr id="86" name="楕円 85"/>
        <xdr:cNvSpPr/>
      </xdr:nvSpPr>
      <xdr:spPr>
        <a:xfrm>
          <a:off x="2857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131916</xdr:rowOff>
    </xdr:from>
    <xdr:ext cx="469744" cy="259045"/>
    <xdr:sp macro="" textlink="">
      <xdr:nvSpPr>
        <xdr:cNvPr id="87" name="テキスト ボックス 86"/>
        <xdr:cNvSpPr txBox="1"/>
      </xdr:nvSpPr>
      <xdr:spPr>
        <a:xfrm>
          <a:off x="2673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99786</xdr:rowOff>
    </xdr:from>
    <xdr:to>
      <xdr:col>10</xdr:col>
      <xdr:colOff>165100</xdr:colOff>
      <xdr:row>35</xdr:row>
      <xdr:rowOff>29936</xdr:rowOff>
    </xdr:to>
    <xdr:sp macro="" textlink="">
      <xdr:nvSpPr>
        <xdr:cNvPr id="88" name="楕円 87"/>
        <xdr:cNvSpPr/>
      </xdr:nvSpPr>
      <xdr:spPr>
        <a:xfrm>
          <a:off x="1968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21063</xdr:rowOff>
    </xdr:from>
    <xdr:ext cx="469744" cy="259045"/>
    <xdr:sp macro="" textlink="">
      <xdr:nvSpPr>
        <xdr:cNvPr id="89" name="テキスト ボックス 88"/>
        <xdr:cNvSpPr txBox="1"/>
      </xdr:nvSpPr>
      <xdr:spPr>
        <a:xfrm>
          <a:off x="1784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144417</xdr:rowOff>
    </xdr:from>
    <xdr:to>
      <xdr:col>6</xdr:col>
      <xdr:colOff>38100</xdr:colOff>
      <xdr:row>35</xdr:row>
      <xdr:rowOff>74567</xdr:rowOff>
    </xdr:to>
    <xdr:sp macro="" textlink="">
      <xdr:nvSpPr>
        <xdr:cNvPr id="90" name="楕円 89"/>
        <xdr:cNvSpPr/>
      </xdr:nvSpPr>
      <xdr:spPr>
        <a:xfrm>
          <a:off x="1079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65694</xdr:rowOff>
    </xdr:from>
    <xdr:ext cx="469744" cy="259045"/>
    <xdr:sp macro="" textlink="">
      <xdr:nvSpPr>
        <xdr:cNvPr id="91" name="テキスト ボックス 90"/>
        <xdr:cNvSpPr txBox="1"/>
      </xdr:nvSpPr>
      <xdr:spPr>
        <a:xfrm>
          <a:off x="895428"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161123</xdr:rowOff>
    </xdr:from>
    <xdr:to>
      <xdr:col>24</xdr:col>
      <xdr:colOff>63500</xdr:colOff>
      <xdr:row>58</xdr:row>
      <xdr:rowOff>22428</xdr:rowOff>
    </xdr:to>
    <xdr:cxnSp macro="">
      <xdr:nvCxnSpPr>
        <xdr:cNvPr id="123" name="直線コネクタ 122"/>
        <xdr:cNvCxnSpPr/>
      </xdr:nvCxnSpPr>
      <xdr:spPr>
        <a:xfrm>
          <a:off x="3797300" y="9933773"/>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84052</xdr:rowOff>
    </xdr:from>
    <xdr:to>
      <xdr:col>19</xdr:col>
      <xdr:colOff>177800</xdr:colOff>
      <xdr:row>57</xdr:row>
      <xdr:rowOff>161123</xdr:rowOff>
    </xdr:to>
    <xdr:cxnSp macro="">
      <xdr:nvCxnSpPr>
        <xdr:cNvPr id="126" name="直線コネクタ 125"/>
        <xdr:cNvCxnSpPr/>
      </xdr:nvCxnSpPr>
      <xdr:spPr>
        <a:xfrm>
          <a:off x="2908300" y="9685252"/>
          <a:ext cx="889000" cy="2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84052</xdr:rowOff>
    </xdr:from>
    <xdr:to>
      <xdr:col>15</xdr:col>
      <xdr:colOff>50800</xdr:colOff>
      <xdr:row>57</xdr:row>
      <xdr:rowOff>110505</xdr:rowOff>
    </xdr:to>
    <xdr:cxnSp macro="">
      <xdr:nvCxnSpPr>
        <xdr:cNvPr id="129" name="直線コネクタ 128"/>
        <xdr:cNvCxnSpPr/>
      </xdr:nvCxnSpPr>
      <xdr:spPr>
        <a:xfrm flipV="1">
          <a:off x="2019300" y="9685252"/>
          <a:ext cx="8890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110505</xdr:rowOff>
    </xdr:from>
    <xdr:to>
      <xdr:col>10</xdr:col>
      <xdr:colOff>114300</xdr:colOff>
      <xdr:row>57</xdr:row>
      <xdr:rowOff>148811</xdr:rowOff>
    </xdr:to>
    <xdr:cxnSp macro="">
      <xdr:nvCxnSpPr>
        <xdr:cNvPr id="132" name="直線コネクタ 131"/>
        <xdr:cNvCxnSpPr/>
      </xdr:nvCxnSpPr>
      <xdr:spPr>
        <a:xfrm flipV="1">
          <a:off x="1130300" y="9883155"/>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143078</xdr:rowOff>
    </xdr:from>
    <xdr:to>
      <xdr:col>24</xdr:col>
      <xdr:colOff>114300</xdr:colOff>
      <xdr:row>58</xdr:row>
      <xdr:rowOff>73228</xdr:rowOff>
    </xdr:to>
    <xdr:sp macro="" textlink="">
      <xdr:nvSpPr>
        <xdr:cNvPr id="142" name="楕円 141"/>
        <xdr:cNvSpPr/>
      </xdr:nvSpPr>
      <xdr:spPr>
        <a:xfrm>
          <a:off x="4584700" y="9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121505</xdr:rowOff>
    </xdr:from>
    <xdr:ext cx="534377" cy="259045"/>
    <xdr:sp macro="" textlink="">
      <xdr:nvSpPr>
        <xdr:cNvPr id="143" name="総務費該当値テキスト"/>
        <xdr:cNvSpPr txBox="1"/>
      </xdr:nvSpPr>
      <xdr:spPr>
        <a:xfrm>
          <a:off x="4686300" y="98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110323</xdr:rowOff>
    </xdr:from>
    <xdr:to>
      <xdr:col>20</xdr:col>
      <xdr:colOff>38100</xdr:colOff>
      <xdr:row>58</xdr:row>
      <xdr:rowOff>40473</xdr:rowOff>
    </xdr:to>
    <xdr:sp macro="" textlink="">
      <xdr:nvSpPr>
        <xdr:cNvPr id="144" name="楕円 143"/>
        <xdr:cNvSpPr/>
      </xdr:nvSpPr>
      <xdr:spPr>
        <a:xfrm>
          <a:off x="3746500" y="98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31600</xdr:rowOff>
    </xdr:from>
    <xdr:ext cx="534377" cy="259045"/>
    <xdr:sp macro="" textlink="">
      <xdr:nvSpPr>
        <xdr:cNvPr id="145" name="テキスト ボックス 144"/>
        <xdr:cNvSpPr txBox="1"/>
      </xdr:nvSpPr>
      <xdr:spPr>
        <a:xfrm>
          <a:off x="3530111" y="997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33252</xdr:rowOff>
    </xdr:from>
    <xdr:to>
      <xdr:col>15</xdr:col>
      <xdr:colOff>101600</xdr:colOff>
      <xdr:row>56</xdr:row>
      <xdr:rowOff>134852</xdr:rowOff>
    </xdr:to>
    <xdr:sp macro="" textlink="">
      <xdr:nvSpPr>
        <xdr:cNvPr id="146" name="楕円 145"/>
        <xdr:cNvSpPr/>
      </xdr:nvSpPr>
      <xdr:spPr>
        <a:xfrm>
          <a:off x="2857500" y="96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125979</xdr:rowOff>
    </xdr:from>
    <xdr:ext cx="534377" cy="259045"/>
    <xdr:sp macro="" textlink="">
      <xdr:nvSpPr>
        <xdr:cNvPr id="147" name="テキスト ボックス 146"/>
        <xdr:cNvSpPr txBox="1"/>
      </xdr:nvSpPr>
      <xdr:spPr>
        <a:xfrm>
          <a:off x="2641111" y="97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59705</xdr:rowOff>
    </xdr:from>
    <xdr:to>
      <xdr:col>10</xdr:col>
      <xdr:colOff>165100</xdr:colOff>
      <xdr:row>57</xdr:row>
      <xdr:rowOff>161305</xdr:rowOff>
    </xdr:to>
    <xdr:sp macro="" textlink="">
      <xdr:nvSpPr>
        <xdr:cNvPr id="148" name="楕円 147"/>
        <xdr:cNvSpPr/>
      </xdr:nvSpPr>
      <xdr:spPr>
        <a:xfrm>
          <a:off x="1968500" y="98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152432</xdr:rowOff>
    </xdr:from>
    <xdr:ext cx="534377" cy="259045"/>
    <xdr:sp macro="" textlink="">
      <xdr:nvSpPr>
        <xdr:cNvPr id="149" name="テキスト ボックス 148"/>
        <xdr:cNvSpPr txBox="1"/>
      </xdr:nvSpPr>
      <xdr:spPr>
        <a:xfrm>
          <a:off x="1752111" y="99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98011</xdr:rowOff>
    </xdr:from>
    <xdr:to>
      <xdr:col>6</xdr:col>
      <xdr:colOff>38100</xdr:colOff>
      <xdr:row>58</xdr:row>
      <xdr:rowOff>28161</xdr:rowOff>
    </xdr:to>
    <xdr:sp macro="" textlink="">
      <xdr:nvSpPr>
        <xdr:cNvPr id="150" name="楕円 149"/>
        <xdr:cNvSpPr/>
      </xdr:nvSpPr>
      <xdr:spPr>
        <a:xfrm>
          <a:off x="1079500" y="98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19288</xdr:rowOff>
    </xdr:from>
    <xdr:ext cx="534377" cy="259045"/>
    <xdr:sp macro="" textlink="">
      <xdr:nvSpPr>
        <xdr:cNvPr id="151" name="テキスト ボックス 150"/>
        <xdr:cNvSpPr txBox="1"/>
      </xdr:nvSpPr>
      <xdr:spPr>
        <a:xfrm>
          <a:off x="863111" y="99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155944</xdr:rowOff>
    </xdr:from>
    <xdr:to>
      <xdr:col>24</xdr:col>
      <xdr:colOff>63500</xdr:colOff>
      <xdr:row>77</xdr:row>
      <xdr:rowOff>152</xdr:rowOff>
    </xdr:to>
    <xdr:cxnSp macro="">
      <xdr:nvCxnSpPr>
        <xdr:cNvPr id="181" name="直線コネクタ 180"/>
        <xdr:cNvCxnSpPr/>
      </xdr:nvCxnSpPr>
      <xdr:spPr>
        <a:xfrm flipV="1">
          <a:off x="3797300" y="13186144"/>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xdr:rowOff>
    </xdr:from>
    <xdr:to>
      <xdr:col>19</xdr:col>
      <xdr:colOff>177800</xdr:colOff>
      <xdr:row>77</xdr:row>
      <xdr:rowOff>116115</xdr:rowOff>
    </xdr:to>
    <xdr:cxnSp macro="">
      <xdr:nvCxnSpPr>
        <xdr:cNvPr id="184" name="直線コネクタ 183"/>
        <xdr:cNvCxnSpPr/>
      </xdr:nvCxnSpPr>
      <xdr:spPr>
        <a:xfrm flipV="1">
          <a:off x="2908300" y="13201802"/>
          <a:ext cx="889000" cy="1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116115</xdr:rowOff>
    </xdr:from>
    <xdr:to>
      <xdr:col>15</xdr:col>
      <xdr:colOff>50800</xdr:colOff>
      <xdr:row>78</xdr:row>
      <xdr:rowOff>17208</xdr:rowOff>
    </xdr:to>
    <xdr:cxnSp macro="">
      <xdr:nvCxnSpPr>
        <xdr:cNvPr id="187" name="直線コネクタ 186"/>
        <xdr:cNvCxnSpPr/>
      </xdr:nvCxnSpPr>
      <xdr:spPr>
        <a:xfrm flipV="1">
          <a:off x="2019300" y="13317765"/>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17208</xdr:rowOff>
    </xdr:from>
    <xdr:to>
      <xdr:col>10</xdr:col>
      <xdr:colOff>114300</xdr:colOff>
      <xdr:row>78</xdr:row>
      <xdr:rowOff>100101</xdr:rowOff>
    </xdr:to>
    <xdr:cxnSp macro="">
      <xdr:nvCxnSpPr>
        <xdr:cNvPr id="190" name="直線コネクタ 189"/>
        <xdr:cNvCxnSpPr/>
      </xdr:nvCxnSpPr>
      <xdr:spPr>
        <a:xfrm flipV="1">
          <a:off x="1130300" y="13390308"/>
          <a:ext cx="889000" cy="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105144</xdr:rowOff>
    </xdr:from>
    <xdr:to>
      <xdr:col>24</xdr:col>
      <xdr:colOff>114300</xdr:colOff>
      <xdr:row>77</xdr:row>
      <xdr:rowOff>35294</xdr:rowOff>
    </xdr:to>
    <xdr:sp macro="" textlink="">
      <xdr:nvSpPr>
        <xdr:cNvPr id="200" name="楕円 199"/>
        <xdr:cNvSpPr/>
      </xdr:nvSpPr>
      <xdr:spPr>
        <a:xfrm>
          <a:off x="4584700" y="131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83571</xdr:rowOff>
    </xdr:from>
    <xdr:ext cx="599010" cy="259045"/>
    <xdr:sp macro="" textlink="">
      <xdr:nvSpPr>
        <xdr:cNvPr id="201" name="民生費該当値テキスト"/>
        <xdr:cNvSpPr txBox="1"/>
      </xdr:nvSpPr>
      <xdr:spPr>
        <a:xfrm>
          <a:off x="4686300" y="1311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120802</xdr:rowOff>
    </xdr:from>
    <xdr:to>
      <xdr:col>20</xdr:col>
      <xdr:colOff>38100</xdr:colOff>
      <xdr:row>77</xdr:row>
      <xdr:rowOff>50952</xdr:rowOff>
    </xdr:to>
    <xdr:sp macro="" textlink="">
      <xdr:nvSpPr>
        <xdr:cNvPr id="202" name="楕円 201"/>
        <xdr:cNvSpPr/>
      </xdr:nvSpPr>
      <xdr:spPr>
        <a:xfrm>
          <a:off x="3746500" y="131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42079</xdr:rowOff>
    </xdr:from>
    <xdr:ext cx="599010" cy="259045"/>
    <xdr:sp macro="" textlink="">
      <xdr:nvSpPr>
        <xdr:cNvPr id="203" name="テキスト ボックス 202"/>
        <xdr:cNvSpPr txBox="1"/>
      </xdr:nvSpPr>
      <xdr:spPr>
        <a:xfrm>
          <a:off x="3497795" y="1324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65315</xdr:rowOff>
    </xdr:from>
    <xdr:to>
      <xdr:col>15</xdr:col>
      <xdr:colOff>101600</xdr:colOff>
      <xdr:row>77</xdr:row>
      <xdr:rowOff>166915</xdr:rowOff>
    </xdr:to>
    <xdr:sp macro="" textlink="">
      <xdr:nvSpPr>
        <xdr:cNvPr id="204" name="楕円 203"/>
        <xdr:cNvSpPr/>
      </xdr:nvSpPr>
      <xdr:spPr>
        <a:xfrm>
          <a:off x="2857500" y="132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158042</xdr:rowOff>
    </xdr:from>
    <xdr:ext cx="599010" cy="259045"/>
    <xdr:sp macro="" textlink="">
      <xdr:nvSpPr>
        <xdr:cNvPr id="205" name="テキスト ボックス 204"/>
        <xdr:cNvSpPr txBox="1"/>
      </xdr:nvSpPr>
      <xdr:spPr>
        <a:xfrm>
          <a:off x="2608795" y="133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137858</xdr:rowOff>
    </xdr:from>
    <xdr:to>
      <xdr:col>10</xdr:col>
      <xdr:colOff>165100</xdr:colOff>
      <xdr:row>78</xdr:row>
      <xdr:rowOff>68008</xdr:rowOff>
    </xdr:to>
    <xdr:sp macro="" textlink="">
      <xdr:nvSpPr>
        <xdr:cNvPr id="206" name="楕円 205"/>
        <xdr:cNvSpPr/>
      </xdr:nvSpPr>
      <xdr:spPr>
        <a:xfrm>
          <a:off x="19685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59135</xdr:rowOff>
    </xdr:from>
    <xdr:ext cx="599010" cy="259045"/>
    <xdr:sp macro="" textlink="">
      <xdr:nvSpPr>
        <xdr:cNvPr id="207" name="テキスト ボックス 206"/>
        <xdr:cNvSpPr txBox="1"/>
      </xdr:nvSpPr>
      <xdr:spPr>
        <a:xfrm>
          <a:off x="1719795" y="13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49301</xdr:rowOff>
    </xdr:from>
    <xdr:to>
      <xdr:col>6</xdr:col>
      <xdr:colOff>38100</xdr:colOff>
      <xdr:row>78</xdr:row>
      <xdr:rowOff>150901</xdr:rowOff>
    </xdr:to>
    <xdr:sp macro="" textlink="">
      <xdr:nvSpPr>
        <xdr:cNvPr id="208" name="楕円 207"/>
        <xdr:cNvSpPr/>
      </xdr:nvSpPr>
      <xdr:spPr>
        <a:xfrm>
          <a:off x="1079500" y="134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142028</xdr:rowOff>
    </xdr:from>
    <xdr:ext cx="599010" cy="259045"/>
    <xdr:sp macro="" textlink="">
      <xdr:nvSpPr>
        <xdr:cNvPr id="209" name="テキスト ボックス 208"/>
        <xdr:cNvSpPr txBox="1"/>
      </xdr:nvSpPr>
      <xdr:spPr>
        <a:xfrm>
          <a:off x="830795" y="135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88060</xdr:rowOff>
    </xdr:from>
    <xdr:to>
      <xdr:col>24</xdr:col>
      <xdr:colOff>63500</xdr:colOff>
      <xdr:row>97</xdr:row>
      <xdr:rowOff>143838</xdr:rowOff>
    </xdr:to>
    <xdr:cxnSp macro="">
      <xdr:nvCxnSpPr>
        <xdr:cNvPr id="237" name="直線コネクタ 236"/>
        <xdr:cNvCxnSpPr/>
      </xdr:nvCxnSpPr>
      <xdr:spPr>
        <a:xfrm flipV="1">
          <a:off x="3797300" y="16718710"/>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80995</xdr:rowOff>
    </xdr:from>
    <xdr:to>
      <xdr:col>19</xdr:col>
      <xdr:colOff>177800</xdr:colOff>
      <xdr:row>97</xdr:row>
      <xdr:rowOff>143838</xdr:rowOff>
    </xdr:to>
    <xdr:cxnSp macro="">
      <xdr:nvCxnSpPr>
        <xdr:cNvPr id="240" name="直線コネクタ 239"/>
        <xdr:cNvCxnSpPr/>
      </xdr:nvCxnSpPr>
      <xdr:spPr>
        <a:xfrm>
          <a:off x="2908300" y="16711645"/>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80995</xdr:rowOff>
    </xdr:from>
    <xdr:to>
      <xdr:col>15</xdr:col>
      <xdr:colOff>50800</xdr:colOff>
      <xdr:row>97</xdr:row>
      <xdr:rowOff>140843</xdr:rowOff>
    </xdr:to>
    <xdr:cxnSp macro="">
      <xdr:nvCxnSpPr>
        <xdr:cNvPr id="243" name="直線コネクタ 242"/>
        <xdr:cNvCxnSpPr/>
      </xdr:nvCxnSpPr>
      <xdr:spPr>
        <a:xfrm flipV="1">
          <a:off x="2019300" y="16711645"/>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140843</xdr:rowOff>
    </xdr:from>
    <xdr:to>
      <xdr:col>10</xdr:col>
      <xdr:colOff>114300</xdr:colOff>
      <xdr:row>98</xdr:row>
      <xdr:rowOff>8734</xdr:rowOff>
    </xdr:to>
    <xdr:cxnSp macro="">
      <xdr:nvCxnSpPr>
        <xdr:cNvPr id="246" name="直線コネクタ 245"/>
        <xdr:cNvCxnSpPr/>
      </xdr:nvCxnSpPr>
      <xdr:spPr>
        <a:xfrm flipV="1">
          <a:off x="1130300" y="16771493"/>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37260</xdr:rowOff>
    </xdr:from>
    <xdr:to>
      <xdr:col>24</xdr:col>
      <xdr:colOff>114300</xdr:colOff>
      <xdr:row>97</xdr:row>
      <xdr:rowOff>138860</xdr:rowOff>
    </xdr:to>
    <xdr:sp macro="" textlink="">
      <xdr:nvSpPr>
        <xdr:cNvPr id="256" name="楕円 255"/>
        <xdr:cNvSpPr/>
      </xdr:nvSpPr>
      <xdr:spPr>
        <a:xfrm>
          <a:off x="4584700" y="166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15687</xdr:rowOff>
    </xdr:from>
    <xdr:ext cx="534377" cy="259045"/>
    <xdr:sp macro="" textlink="">
      <xdr:nvSpPr>
        <xdr:cNvPr id="257" name="衛生費該当値テキスト"/>
        <xdr:cNvSpPr txBox="1"/>
      </xdr:nvSpPr>
      <xdr:spPr>
        <a:xfrm>
          <a:off x="4686300" y="1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93038</xdr:rowOff>
    </xdr:from>
    <xdr:to>
      <xdr:col>20</xdr:col>
      <xdr:colOff>38100</xdr:colOff>
      <xdr:row>98</xdr:row>
      <xdr:rowOff>23188</xdr:rowOff>
    </xdr:to>
    <xdr:sp macro="" textlink="">
      <xdr:nvSpPr>
        <xdr:cNvPr id="258" name="楕円 257"/>
        <xdr:cNvSpPr/>
      </xdr:nvSpPr>
      <xdr:spPr>
        <a:xfrm>
          <a:off x="3746500" y="1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14315</xdr:rowOff>
    </xdr:from>
    <xdr:ext cx="534377" cy="259045"/>
    <xdr:sp macro="" textlink="">
      <xdr:nvSpPr>
        <xdr:cNvPr id="259" name="テキスト ボックス 258"/>
        <xdr:cNvSpPr txBox="1"/>
      </xdr:nvSpPr>
      <xdr:spPr>
        <a:xfrm>
          <a:off x="3530111" y="1681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30195</xdr:rowOff>
    </xdr:from>
    <xdr:to>
      <xdr:col>15</xdr:col>
      <xdr:colOff>101600</xdr:colOff>
      <xdr:row>97</xdr:row>
      <xdr:rowOff>131795</xdr:rowOff>
    </xdr:to>
    <xdr:sp macro="" textlink="">
      <xdr:nvSpPr>
        <xdr:cNvPr id="260" name="楕円 259"/>
        <xdr:cNvSpPr/>
      </xdr:nvSpPr>
      <xdr:spPr>
        <a:xfrm>
          <a:off x="2857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122922</xdr:rowOff>
    </xdr:from>
    <xdr:ext cx="534377" cy="259045"/>
    <xdr:sp macro="" textlink="">
      <xdr:nvSpPr>
        <xdr:cNvPr id="261" name="テキスト ボックス 260"/>
        <xdr:cNvSpPr txBox="1"/>
      </xdr:nvSpPr>
      <xdr:spPr>
        <a:xfrm>
          <a:off x="2641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90043</xdr:rowOff>
    </xdr:from>
    <xdr:to>
      <xdr:col>10</xdr:col>
      <xdr:colOff>165100</xdr:colOff>
      <xdr:row>98</xdr:row>
      <xdr:rowOff>20193</xdr:rowOff>
    </xdr:to>
    <xdr:sp macro="" textlink="">
      <xdr:nvSpPr>
        <xdr:cNvPr id="262" name="楕円 261"/>
        <xdr:cNvSpPr/>
      </xdr:nvSpPr>
      <xdr:spPr>
        <a:xfrm>
          <a:off x="1968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11320</xdr:rowOff>
    </xdr:from>
    <xdr:ext cx="534377" cy="259045"/>
    <xdr:sp macro="" textlink="">
      <xdr:nvSpPr>
        <xdr:cNvPr id="263" name="テキスト ボックス 262"/>
        <xdr:cNvSpPr txBox="1"/>
      </xdr:nvSpPr>
      <xdr:spPr>
        <a:xfrm>
          <a:off x="1752111" y="168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129384</xdr:rowOff>
    </xdr:from>
    <xdr:to>
      <xdr:col>6</xdr:col>
      <xdr:colOff>38100</xdr:colOff>
      <xdr:row>98</xdr:row>
      <xdr:rowOff>59534</xdr:rowOff>
    </xdr:to>
    <xdr:sp macro="" textlink="">
      <xdr:nvSpPr>
        <xdr:cNvPr id="264" name="楕円 263"/>
        <xdr:cNvSpPr/>
      </xdr:nvSpPr>
      <xdr:spPr>
        <a:xfrm>
          <a:off x="1079500" y="167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50661</xdr:rowOff>
    </xdr:from>
    <xdr:ext cx="534377" cy="259045"/>
    <xdr:sp macro="" textlink="">
      <xdr:nvSpPr>
        <xdr:cNvPr id="265" name="テキスト ボックス 264"/>
        <xdr:cNvSpPr txBox="1"/>
      </xdr:nvSpPr>
      <xdr:spPr>
        <a:xfrm>
          <a:off x="863111" y="16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96266</xdr:rowOff>
    </xdr:from>
    <xdr:to>
      <xdr:col>55</xdr:col>
      <xdr:colOff>0</xdr:colOff>
      <xdr:row>36</xdr:row>
      <xdr:rowOff>156616</xdr:rowOff>
    </xdr:to>
    <xdr:cxnSp macro="">
      <xdr:nvCxnSpPr>
        <xdr:cNvPr id="292" name="直線コネクタ 291"/>
        <xdr:cNvCxnSpPr/>
      </xdr:nvCxnSpPr>
      <xdr:spPr>
        <a:xfrm>
          <a:off x="9639300" y="6268466"/>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38202</xdr:rowOff>
    </xdr:from>
    <xdr:to>
      <xdr:col>50</xdr:col>
      <xdr:colOff>114300</xdr:colOff>
      <xdr:row>36</xdr:row>
      <xdr:rowOff>96266</xdr:rowOff>
    </xdr:to>
    <xdr:cxnSp macro="">
      <xdr:nvCxnSpPr>
        <xdr:cNvPr id="295" name="直線コネクタ 294"/>
        <xdr:cNvCxnSpPr/>
      </xdr:nvCxnSpPr>
      <xdr:spPr>
        <a:xfrm>
          <a:off x="8750300" y="621040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xdr:rowOff>
    </xdr:from>
    <xdr:to>
      <xdr:col>45</xdr:col>
      <xdr:colOff>177800</xdr:colOff>
      <xdr:row>36</xdr:row>
      <xdr:rowOff>38202</xdr:rowOff>
    </xdr:to>
    <xdr:cxnSp macro="">
      <xdr:nvCxnSpPr>
        <xdr:cNvPr id="298" name="直線コネクタ 297"/>
        <xdr:cNvCxnSpPr/>
      </xdr:nvCxnSpPr>
      <xdr:spPr>
        <a:xfrm>
          <a:off x="7861300" y="617245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64719</xdr:rowOff>
    </xdr:from>
    <xdr:to>
      <xdr:col>41</xdr:col>
      <xdr:colOff>50800</xdr:colOff>
      <xdr:row>36</xdr:row>
      <xdr:rowOff>254</xdr:rowOff>
    </xdr:to>
    <xdr:cxnSp macro="">
      <xdr:nvCxnSpPr>
        <xdr:cNvPr id="301" name="直線コネクタ 300"/>
        <xdr:cNvCxnSpPr/>
      </xdr:nvCxnSpPr>
      <xdr:spPr>
        <a:xfrm>
          <a:off x="6972300" y="6065469"/>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105816</xdr:rowOff>
    </xdr:from>
    <xdr:to>
      <xdr:col>55</xdr:col>
      <xdr:colOff>50800</xdr:colOff>
      <xdr:row>37</xdr:row>
      <xdr:rowOff>35966</xdr:rowOff>
    </xdr:to>
    <xdr:sp macro="" textlink="">
      <xdr:nvSpPr>
        <xdr:cNvPr id="311" name="楕円 310"/>
        <xdr:cNvSpPr/>
      </xdr:nvSpPr>
      <xdr:spPr>
        <a:xfrm>
          <a:off x="104267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128693</xdr:rowOff>
    </xdr:from>
    <xdr:ext cx="378565" cy="259045"/>
    <xdr:sp macro="" textlink="">
      <xdr:nvSpPr>
        <xdr:cNvPr id="312" name="労働費該当値テキスト"/>
        <xdr:cNvSpPr txBox="1"/>
      </xdr:nvSpPr>
      <xdr:spPr>
        <a:xfrm>
          <a:off x="10528300" y="61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45466</xdr:rowOff>
    </xdr:from>
    <xdr:to>
      <xdr:col>50</xdr:col>
      <xdr:colOff>165100</xdr:colOff>
      <xdr:row>36</xdr:row>
      <xdr:rowOff>147066</xdr:rowOff>
    </xdr:to>
    <xdr:sp macro="" textlink="">
      <xdr:nvSpPr>
        <xdr:cNvPr id="313" name="楕円 312"/>
        <xdr:cNvSpPr/>
      </xdr:nvSpPr>
      <xdr:spPr>
        <a:xfrm>
          <a:off x="9588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163593</xdr:rowOff>
    </xdr:from>
    <xdr:ext cx="378565" cy="259045"/>
    <xdr:sp macro="" textlink="">
      <xdr:nvSpPr>
        <xdr:cNvPr id="314" name="テキスト ボックス 313"/>
        <xdr:cNvSpPr txBox="1"/>
      </xdr:nvSpPr>
      <xdr:spPr>
        <a:xfrm>
          <a:off x="9450017" y="5992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158852</xdr:rowOff>
    </xdr:from>
    <xdr:to>
      <xdr:col>46</xdr:col>
      <xdr:colOff>38100</xdr:colOff>
      <xdr:row>36</xdr:row>
      <xdr:rowOff>89002</xdr:rowOff>
    </xdr:to>
    <xdr:sp macro="" textlink="">
      <xdr:nvSpPr>
        <xdr:cNvPr id="315" name="楕円 314"/>
        <xdr:cNvSpPr/>
      </xdr:nvSpPr>
      <xdr:spPr>
        <a:xfrm>
          <a:off x="8699500" y="6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105529</xdr:rowOff>
    </xdr:from>
    <xdr:ext cx="378565" cy="259045"/>
    <xdr:sp macro="" textlink="">
      <xdr:nvSpPr>
        <xdr:cNvPr id="316" name="テキスト ボックス 315"/>
        <xdr:cNvSpPr txBox="1"/>
      </xdr:nvSpPr>
      <xdr:spPr>
        <a:xfrm>
          <a:off x="8561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120904</xdr:rowOff>
    </xdr:from>
    <xdr:to>
      <xdr:col>41</xdr:col>
      <xdr:colOff>101600</xdr:colOff>
      <xdr:row>36</xdr:row>
      <xdr:rowOff>51054</xdr:rowOff>
    </xdr:to>
    <xdr:sp macro="" textlink="">
      <xdr:nvSpPr>
        <xdr:cNvPr id="317" name="楕円 316"/>
        <xdr:cNvSpPr/>
      </xdr:nvSpPr>
      <xdr:spPr>
        <a:xfrm>
          <a:off x="7810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67581</xdr:rowOff>
    </xdr:from>
    <xdr:ext cx="469744" cy="259045"/>
    <xdr:sp macro="" textlink="">
      <xdr:nvSpPr>
        <xdr:cNvPr id="318" name="テキスト ボックス 317"/>
        <xdr:cNvSpPr txBox="1"/>
      </xdr:nvSpPr>
      <xdr:spPr>
        <a:xfrm>
          <a:off x="7626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13919</xdr:rowOff>
    </xdr:from>
    <xdr:to>
      <xdr:col>36</xdr:col>
      <xdr:colOff>165100</xdr:colOff>
      <xdr:row>35</xdr:row>
      <xdr:rowOff>115519</xdr:rowOff>
    </xdr:to>
    <xdr:sp macro="" textlink="">
      <xdr:nvSpPr>
        <xdr:cNvPr id="319" name="楕円 318"/>
        <xdr:cNvSpPr/>
      </xdr:nvSpPr>
      <xdr:spPr>
        <a:xfrm>
          <a:off x="6921500" y="60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132046</xdr:rowOff>
    </xdr:from>
    <xdr:ext cx="469744" cy="259045"/>
    <xdr:sp macro="" textlink="">
      <xdr:nvSpPr>
        <xdr:cNvPr id="320" name="テキスト ボックス 319"/>
        <xdr:cNvSpPr txBox="1"/>
      </xdr:nvSpPr>
      <xdr:spPr>
        <a:xfrm>
          <a:off x="6737428" y="57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6197</xdr:rowOff>
    </xdr:from>
    <xdr:to>
      <xdr:col>55</xdr:col>
      <xdr:colOff>0</xdr:colOff>
      <xdr:row>55</xdr:row>
      <xdr:rowOff>153416</xdr:rowOff>
    </xdr:to>
    <xdr:cxnSp macro="">
      <xdr:nvCxnSpPr>
        <xdr:cNvPr id="347" name="直線コネクタ 346"/>
        <xdr:cNvCxnSpPr/>
      </xdr:nvCxnSpPr>
      <xdr:spPr>
        <a:xfrm>
          <a:off x="9639300" y="8921597"/>
          <a:ext cx="838200" cy="6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6197</xdr:rowOff>
    </xdr:from>
    <xdr:to>
      <xdr:col>50</xdr:col>
      <xdr:colOff>114300</xdr:colOff>
      <xdr:row>55</xdr:row>
      <xdr:rowOff>73041</xdr:rowOff>
    </xdr:to>
    <xdr:cxnSp macro="">
      <xdr:nvCxnSpPr>
        <xdr:cNvPr id="350" name="直線コネクタ 349"/>
        <xdr:cNvCxnSpPr/>
      </xdr:nvCxnSpPr>
      <xdr:spPr>
        <a:xfrm flipV="1">
          <a:off x="8750300" y="8921597"/>
          <a:ext cx="889000" cy="58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73041</xdr:rowOff>
    </xdr:from>
    <xdr:to>
      <xdr:col>45</xdr:col>
      <xdr:colOff>177800</xdr:colOff>
      <xdr:row>55</xdr:row>
      <xdr:rowOff>140432</xdr:rowOff>
    </xdr:to>
    <xdr:cxnSp macro="">
      <xdr:nvCxnSpPr>
        <xdr:cNvPr id="353" name="直線コネクタ 352"/>
        <xdr:cNvCxnSpPr/>
      </xdr:nvCxnSpPr>
      <xdr:spPr>
        <a:xfrm flipV="1">
          <a:off x="7861300" y="9502791"/>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140432</xdr:rowOff>
    </xdr:from>
    <xdr:to>
      <xdr:col>41</xdr:col>
      <xdr:colOff>50800</xdr:colOff>
      <xdr:row>55</xdr:row>
      <xdr:rowOff>166309</xdr:rowOff>
    </xdr:to>
    <xdr:cxnSp macro="">
      <xdr:nvCxnSpPr>
        <xdr:cNvPr id="356" name="直線コネクタ 355"/>
        <xdr:cNvCxnSpPr/>
      </xdr:nvCxnSpPr>
      <xdr:spPr>
        <a:xfrm flipV="1">
          <a:off x="6972300" y="9570182"/>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102616</xdr:rowOff>
    </xdr:from>
    <xdr:to>
      <xdr:col>55</xdr:col>
      <xdr:colOff>50800</xdr:colOff>
      <xdr:row>56</xdr:row>
      <xdr:rowOff>32766</xdr:rowOff>
    </xdr:to>
    <xdr:sp macro="" textlink="">
      <xdr:nvSpPr>
        <xdr:cNvPr id="366" name="楕円 365"/>
        <xdr:cNvSpPr/>
      </xdr:nvSpPr>
      <xdr:spPr>
        <a:xfrm>
          <a:off x="10426700" y="9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125493</xdr:rowOff>
    </xdr:from>
    <xdr:ext cx="469744" cy="259045"/>
    <xdr:sp macro="" textlink="">
      <xdr:nvSpPr>
        <xdr:cNvPr id="367" name="農林水産業費該当値テキスト"/>
        <xdr:cNvSpPr txBox="1"/>
      </xdr:nvSpPr>
      <xdr:spPr>
        <a:xfrm>
          <a:off x="10528300" y="938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126847</xdr:rowOff>
    </xdr:from>
    <xdr:to>
      <xdr:col>50</xdr:col>
      <xdr:colOff>165100</xdr:colOff>
      <xdr:row>52</xdr:row>
      <xdr:rowOff>56997</xdr:rowOff>
    </xdr:to>
    <xdr:sp macro="" textlink="">
      <xdr:nvSpPr>
        <xdr:cNvPr id="368" name="楕円 367"/>
        <xdr:cNvSpPr/>
      </xdr:nvSpPr>
      <xdr:spPr>
        <a:xfrm>
          <a:off x="9588500" y="88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73524</xdr:rowOff>
    </xdr:from>
    <xdr:ext cx="534377" cy="259045"/>
    <xdr:sp macro="" textlink="">
      <xdr:nvSpPr>
        <xdr:cNvPr id="369" name="テキスト ボックス 368"/>
        <xdr:cNvSpPr txBox="1"/>
      </xdr:nvSpPr>
      <xdr:spPr>
        <a:xfrm>
          <a:off x="9372111" y="864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22241</xdr:rowOff>
    </xdr:from>
    <xdr:to>
      <xdr:col>46</xdr:col>
      <xdr:colOff>38100</xdr:colOff>
      <xdr:row>55</xdr:row>
      <xdr:rowOff>123841</xdr:rowOff>
    </xdr:to>
    <xdr:sp macro="" textlink="">
      <xdr:nvSpPr>
        <xdr:cNvPr id="370" name="楕円 369"/>
        <xdr:cNvSpPr/>
      </xdr:nvSpPr>
      <xdr:spPr>
        <a:xfrm>
          <a:off x="8699500" y="94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140368</xdr:rowOff>
    </xdr:from>
    <xdr:ext cx="469744" cy="259045"/>
    <xdr:sp macro="" textlink="">
      <xdr:nvSpPr>
        <xdr:cNvPr id="371" name="テキスト ボックス 370"/>
        <xdr:cNvSpPr txBox="1"/>
      </xdr:nvSpPr>
      <xdr:spPr>
        <a:xfrm>
          <a:off x="8515428" y="922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89632</xdr:rowOff>
    </xdr:from>
    <xdr:to>
      <xdr:col>41</xdr:col>
      <xdr:colOff>101600</xdr:colOff>
      <xdr:row>56</xdr:row>
      <xdr:rowOff>19782</xdr:rowOff>
    </xdr:to>
    <xdr:sp macro="" textlink="">
      <xdr:nvSpPr>
        <xdr:cNvPr id="372" name="楕円 371"/>
        <xdr:cNvSpPr/>
      </xdr:nvSpPr>
      <xdr:spPr>
        <a:xfrm>
          <a:off x="7810500" y="95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36309</xdr:rowOff>
    </xdr:from>
    <xdr:ext cx="469744" cy="259045"/>
    <xdr:sp macro="" textlink="">
      <xdr:nvSpPr>
        <xdr:cNvPr id="373" name="テキスト ボックス 372"/>
        <xdr:cNvSpPr txBox="1"/>
      </xdr:nvSpPr>
      <xdr:spPr>
        <a:xfrm>
          <a:off x="7626428" y="929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115509</xdr:rowOff>
    </xdr:from>
    <xdr:to>
      <xdr:col>36</xdr:col>
      <xdr:colOff>165100</xdr:colOff>
      <xdr:row>56</xdr:row>
      <xdr:rowOff>45659</xdr:rowOff>
    </xdr:to>
    <xdr:sp macro="" textlink="">
      <xdr:nvSpPr>
        <xdr:cNvPr id="374" name="楕円 373"/>
        <xdr:cNvSpPr/>
      </xdr:nvSpPr>
      <xdr:spPr>
        <a:xfrm>
          <a:off x="6921500" y="95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62186</xdr:rowOff>
    </xdr:from>
    <xdr:ext cx="469744" cy="259045"/>
    <xdr:sp macro="" textlink="">
      <xdr:nvSpPr>
        <xdr:cNvPr id="375" name="テキスト ボックス 374"/>
        <xdr:cNvSpPr txBox="1"/>
      </xdr:nvSpPr>
      <xdr:spPr>
        <a:xfrm>
          <a:off x="6737428" y="932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35458</xdr:rowOff>
    </xdr:from>
    <xdr:to>
      <xdr:col>55</xdr:col>
      <xdr:colOff>0</xdr:colOff>
      <xdr:row>77</xdr:row>
      <xdr:rowOff>38333</xdr:rowOff>
    </xdr:to>
    <xdr:cxnSp macro="">
      <xdr:nvCxnSpPr>
        <xdr:cNvPr id="406" name="直線コネクタ 405"/>
        <xdr:cNvCxnSpPr/>
      </xdr:nvCxnSpPr>
      <xdr:spPr>
        <a:xfrm flipV="1">
          <a:off x="9639300" y="13237108"/>
          <a:ext cx="8382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7"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131209</xdr:rowOff>
    </xdr:from>
    <xdr:to>
      <xdr:col>50</xdr:col>
      <xdr:colOff>114300</xdr:colOff>
      <xdr:row>77</xdr:row>
      <xdr:rowOff>38333</xdr:rowOff>
    </xdr:to>
    <xdr:cxnSp macro="">
      <xdr:nvCxnSpPr>
        <xdr:cNvPr id="409" name="直線コネクタ 408"/>
        <xdr:cNvCxnSpPr/>
      </xdr:nvCxnSpPr>
      <xdr:spPr>
        <a:xfrm>
          <a:off x="8750300" y="13161409"/>
          <a:ext cx="889000" cy="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1" name="テキスト ボックス 410"/>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154005</xdr:rowOff>
    </xdr:from>
    <xdr:to>
      <xdr:col>45</xdr:col>
      <xdr:colOff>177800</xdr:colOff>
      <xdr:row>76</xdr:row>
      <xdr:rowOff>131209</xdr:rowOff>
    </xdr:to>
    <xdr:cxnSp macro="">
      <xdr:nvCxnSpPr>
        <xdr:cNvPr id="412" name="直線コネクタ 411"/>
        <xdr:cNvCxnSpPr/>
      </xdr:nvCxnSpPr>
      <xdr:spPr>
        <a:xfrm>
          <a:off x="7861300" y="13012755"/>
          <a:ext cx="889000" cy="1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4" name="テキスト ボックス 413"/>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115370</xdr:rowOff>
    </xdr:from>
    <xdr:to>
      <xdr:col>41</xdr:col>
      <xdr:colOff>50800</xdr:colOff>
      <xdr:row>75</xdr:row>
      <xdr:rowOff>154005</xdr:rowOff>
    </xdr:to>
    <xdr:cxnSp macro="">
      <xdr:nvCxnSpPr>
        <xdr:cNvPr id="415" name="直線コネクタ 414"/>
        <xdr:cNvCxnSpPr/>
      </xdr:nvCxnSpPr>
      <xdr:spPr>
        <a:xfrm>
          <a:off x="6972300" y="12974120"/>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156108</xdr:rowOff>
    </xdr:from>
    <xdr:to>
      <xdr:col>55</xdr:col>
      <xdr:colOff>50800</xdr:colOff>
      <xdr:row>77</xdr:row>
      <xdr:rowOff>86258</xdr:rowOff>
    </xdr:to>
    <xdr:sp macro="" textlink="">
      <xdr:nvSpPr>
        <xdr:cNvPr id="425" name="楕円 424"/>
        <xdr:cNvSpPr/>
      </xdr:nvSpPr>
      <xdr:spPr>
        <a:xfrm>
          <a:off x="104267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7535</xdr:rowOff>
    </xdr:from>
    <xdr:ext cx="534377" cy="259045"/>
    <xdr:sp macro="" textlink="">
      <xdr:nvSpPr>
        <xdr:cNvPr id="426" name="商工費該当値テキスト"/>
        <xdr:cNvSpPr txBox="1"/>
      </xdr:nvSpPr>
      <xdr:spPr>
        <a:xfrm>
          <a:off x="10528300" y="1303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158983</xdr:rowOff>
    </xdr:from>
    <xdr:to>
      <xdr:col>50</xdr:col>
      <xdr:colOff>165100</xdr:colOff>
      <xdr:row>77</xdr:row>
      <xdr:rowOff>89133</xdr:rowOff>
    </xdr:to>
    <xdr:sp macro="" textlink="">
      <xdr:nvSpPr>
        <xdr:cNvPr id="427" name="楕円 426"/>
        <xdr:cNvSpPr/>
      </xdr:nvSpPr>
      <xdr:spPr>
        <a:xfrm>
          <a:off x="9588500" y="131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105660</xdr:rowOff>
    </xdr:from>
    <xdr:ext cx="534377" cy="259045"/>
    <xdr:sp macro="" textlink="">
      <xdr:nvSpPr>
        <xdr:cNvPr id="428" name="テキスト ボックス 427"/>
        <xdr:cNvSpPr txBox="1"/>
      </xdr:nvSpPr>
      <xdr:spPr>
        <a:xfrm>
          <a:off x="9372111" y="129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80409</xdr:rowOff>
    </xdr:from>
    <xdr:to>
      <xdr:col>46</xdr:col>
      <xdr:colOff>38100</xdr:colOff>
      <xdr:row>77</xdr:row>
      <xdr:rowOff>10559</xdr:rowOff>
    </xdr:to>
    <xdr:sp macro="" textlink="">
      <xdr:nvSpPr>
        <xdr:cNvPr id="429" name="楕円 428"/>
        <xdr:cNvSpPr/>
      </xdr:nvSpPr>
      <xdr:spPr>
        <a:xfrm>
          <a:off x="8699500" y="131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27086</xdr:rowOff>
    </xdr:from>
    <xdr:ext cx="534377" cy="259045"/>
    <xdr:sp macro="" textlink="">
      <xdr:nvSpPr>
        <xdr:cNvPr id="430" name="テキスト ボックス 429"/>
        <xdr:cNvSpPr txBox="1"/>
      </xdr:nvSpPr>
      <xdr:spPr>
        <a:xfrm>
          <a:off x="8483111" y="128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103204</xdr:rowOff>
    </xdr:from>
    <xdr:to>
      <xdr:col>41</xdr:col>
      <xdr:colOff>101600</xdr:colOff>
      <xdr:row>76</xdr:row>
      <xdr:rowOff>33353</xdr:rowOff>
    </xdr:to>
    <xdr:sp macro="" textlink="">
      <xdr:nvSpPr>
        <xdr:cNvPr id="431" name="楕円 430"/>
        <xdr:cNvSpPr/>
      </xdr:nvSpPr>
      <xdr:spPr>
        <a:xfrm>
          <a:off x="7810500" y="129619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49881</xdr:rowOff>
    </xdr:from>
    <xdr:ext cx="534377" cy="259045"/>
    <xdr:sp macro="" textlink="">
      <xdr:nvSpPr>
        <xdr:cNvPr id="432" name="テキスト ボックス 431"/>
        <xdr:cNvSpPr txBox="1"/>
      </xdr:nvSpPr>
      <xdr:spPr>
        <a:xfrm>
          <a:off x="7594111" y="1273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64570</xdr:rowOff>
    </xdr:from>
    <xdr:to>
      <xdr:col>36</xdr:col>
      <xdr:colOff>165100</xdr:colOff>
      <xdr:row>75</xdr:row>
      <xdr:rowOff>166170</xdr:rowOff>
    </xdr:to>
    <xdr:sp macro="" textlink="">
      <xdr:nvSpPr>
        <xdr:cNvPr id="433" name="楕円 432"/>
        <xdr:cNvSpPr/>
      </xdr:nvSpPr>
      <xdr:spPr>
        <a:xfrm>
          <a:off x="6921500" y="129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11247</xdr:rowOff>
    </xdr:from>
    <xdr:ext cx="534377" cy="259045"/>
    <xdr:sp macro="" textlink="">
      <xdr:nvSpPr>
        <xdr:cNvPr id="434" name="テキスト ボックス 433"/>
        <xdr:cNvSpPr txBox="1"/>
      </xdr:nvSpPr>
      <xdr:spPr>
        <a:xfrm>
          <a:off x="6705111" y="1269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140939</xdr:rowOff>
    </xdr:from>
    <xdr:to>
      <xdr:col>55</xdr:col>
      <xdr:colOff>0</xdr:colOff>
      <xdr:row>94</xdr:row>
      <xdr:rowOff>168332</xdr:rowOff>
    </xdr:to>
    <xdr:cxnSp macro="">
      <xdr:nvCxnSpPr>
        <xdr:cNvPr id="464" name="直線コネクタ 463"/>
        <xdr:cNvCxnSpPr/>
      </xdr:nvCxnSpPr>
      <xdr:spPr>
        <a:xfrm flipV="1">
          <a:off x="9639300" y="16257239"/>
          <a:ext cx="8382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150425</xdr:rowOff>
    </xdr:from>
    <xdr:to>
      <xdr:col>50</xdr:col>
      <xdr:colOff>114300</xdr:colOff>
      <xdr:row>94</xdr:row>
      <xdr:rowOff>168332</xdr:rowOff>
    </xdr:to>
    <xdr:cxnSp macro="">
      <xdr:nvCxnSpPr>
        <xdr:cNvPr id="467" name="直線コネクタ 466"/>
        <xdr:cNvCxnSpPr/>
      </xdr:nvCxnSpPr>
      <xdr:spPr>
        <a:xfrm>
          <a:off x="8750300" y="1626672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32029</xdr:rowOff>
    </xdr:from>
    <xdr:to>
      <xdr:col>45</xdr:col>
      <xdr:colOff>177800</xdr:colOff>
      <xdr:row>94</xdr:row>
      <xdr:rowOff>150425</xdr:rowOff>
    </xdr:to>
    <xdr:cxnSp macro="">
      <xdr:nvCxnSpPr>
        <xdr:cNvPr id="470" name="直線コネクタ 469"/>
        <xdr:cNvCxnSpPr/>
      </xdr:nvCxnSpPr>
      <xdr:spPr>
        <a:xfrm>
          <a:off x="7861300" y="16148329"/>
          <a:ext cx="8890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108268</xdr:rowOff>
    </xdr:from>
    <xdr:to>
      <xdr:col>41</xdr:col>
      <xdr:colOff>50800</xdr:colOff>
      <xdr:row>94</xdr:row>
      <xdr:rowOff>32029</xdr:rowOff>
    </xdr:to>
    <xdr:cxnSp macro="">
      <xdr:nvCxnSpPr>
        <xdr:cNvPr id="473" name="直線コネクタ 472"/>
        <xdr:cNvCxnSpPr/>
      </xdr:nvCxnSpPr>
      <xdr:spPr>
        <a:xfrm>
          <a:off x="6972300" y="15881668"/>
          <a:ext cx="889000" cy="2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90139</xdr:rowOff>
    </xdr:from>
    <xdr:to>
      <xdr:col>55</xdr:col>
      <xdr:colOff>50800</xdr:colOff>
      <xdr:row>95</xdr:row>
      <xdr:rowOff>20289</xdr:rowOff>
    </xdr:to>
    <xdr:sp macro="" textlink="">
      <xdr:nvSpPr>
        <xdr:cNvPr id="483" name="楕円 482"/>
        <xdr:cNvSpPr/>
      </xdr:nvSpPr>
      <xdr:spPr>
        <a:xfrm>
          <a:off x="10426700" y="162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113016</xdr:rowOff>
    </xdr:from>
    <xdr:ext cx="534377" cy="259045"/>
    <xdr:sp macro="" textlink="">
      <xdr:nvSpPr>
        <xdr:cNvPr id="484" name="土木費該当値テキスト"/>
        <xdr:cNvSpPr txBox="1"/>
      </xdr:nvSpPr>
      <xdr:spPr>
        <a:xfrm>
          <a:off x="10528300" y="160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117532</xdr:rowOff>
    </xdr:from>
    <xdr:to>
      <xdr:col>50</xdr:col>
      <xdr:colOff>165100</xdr:colOff>
      <xdr:row>95</xdr:row>
      <xdr:rowOff>47682</xdr:rowOff>
    </xdr:to>
    <xdr:sp macro="" textlink="">
      <xdr:nvSpPr>
        <xdr:cNvPr id="485" name="楕円 484"/>
        <xdr:cNvSpPr/>
      </xdr:nvSpPr>
      <xdr:spPr>
        <a:xfrm>
          <a:off x="9588500" y="162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64209</xdr:rowOff>
    </xdr:from>
    <xdr:ext cx="534377" cy="259045"/>
    <xdr:sp macro="" textlink="">
      <xdr:nvSpPr>
        <xdr:cNvPr id="486" name="テキスト ボックス 485"/>
        <xdr:cNvSpPr txBox="1"/>
      </xdr:nvSpPr>
      <xdr:spPr>
        <a:xfrm>
          <a:off x="9372111" y="160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99625</xdr:rowOff>
    </xdr:from>
    <xdr:to>
      <xdr:col>46</xdr:col>
      <xdr:colOff>38100</xdr:colOff>
      <xdr:row>95</xdr:row>
      <xdr:rowOff>29775</xdr:rowOff>
    </xdr:to>
    <xdr:sp macro="" textlink="">
      <xdr:nvSpPr>
        <xdr:cNvPr id="487" name="楕円 486"/>
        <xdr:cNvSpPr/>
      </xdr:nvSpPr>
      <xdr:spPr>
        <a:xfrm>
          <a:off x="8699500" y="162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46302</xdr:rowOff>
    </xdr:from>
    <xdr:ext cx="534377" cy="259045"/>
    <xdr:sp macro="" textlink="">
      <xdr:nvSpPr>
        <xdr:cNvPr id="488" name="テキスト ボックス 487"/>
        <xdr:cNvSpPr txBox="1"/>
      </xdr:nvSpPr>
      <xdr:spPr>
        <a:xfrm>
          <a:off x="8483111" y="159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152679</xdr:rowOff>
    </xdr:from>
    <xdr:to>
      <xdr:col>41</xdr:col>
      <xdr:colOff>101600</xdr:colOff>
      <xdr:row>94</xdr:row>
      <xdr:rowOff>82829</xdr:rowOff>
    </xdr:to>
    <xdr:sp macro="" textlink="">
      <xdr:nvSpPr>
        <xdr:cNvPr id="489" name="楕円 488"/>
        <xdr:cNvSpPr/>
      </xdr:nvSpPr>
      <xdr:spPr>
        <a:xfrm>
          <a:off x="7810500" y="160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99356</xdr:rowOff>
    </xdr:from>
    <xdr:ext cx="534377" cy="259045"/>
    <xdr:sp macro="" textlink="">
      <xdr:nvSpPr>
        <xdr:cNvPr id="490" name="テキスト ボックス 489"/>
        <xdr:cNvSpPr txBox="1"/>
      </xdr:nvSpPr>
      <xdr:spPr>
        <a:xfrm>
          <a:off x="7594111" y="158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57468</xdr:rowOff>
    </xdr:from>
    <xdr:to>
      <xdr:col>36</xdr:col>
      <xdr:colOff>165100</xdr:colOff>
      <xdr:row>92</xdr:row>
      <xdr:rowOff>159068</xdr:rowOff>
    </xdr:to>
    <xdr:sp macro="" textlink="">
      <xdr:nvSpPr>
        <xdr:cNvPr id="491" name="楕円 490"/>
        <xdr:cNvSpPr/>
      </xdr:nvSpPr>
      <xdr:spPr>
        <a:xfrm>
          <a:off x="6921500" y="158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4145</xdr:rowOff>
    </xdr:from>
    <xdr:ext cx="534377" cy="259045"/>
    <xdr:sp macro="" textlink="">
      <xdr:nvSpPr>
        <xdr:cNvPr id="492" name="テキスト ボックス 491"/>
        <xdr:cNvSpPr txBox="1"/>
      </xdr:nvSpPr>
      <xdr:spPr>
        <a:xfrm>
          <a:off x="6705111" y="156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72590</xdr:rowOff>
    </xdr:from>
    <xdr:to>
      <xdr:col>85</xdr:col>
      <xdr:colOff>127000</xdr:colOff>
      <xdr:row>35</xdr:row>
      <xdr:rowOff>168275</xdr:rowOff>
    </xdr:to>
    <xdr:cxnSp macro="">
      <xdr:nvCxnSpPr>
        <xdr:cNvPr id="524" name="直線コネクタ 523"/>
        <xdr:cNvCxnSpPr/>
      </xdr:nvCxnSpPr>
      <xdr:spPr>
        <a:xfrm flipV="1">
          <a:off x="15481300" y="6073340"/>
          <a:ext cx="8382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100348</xdr:rowOff>
    </xdr:from>
    <xdr:to>
      <xdr:col>81</xdr:col>
      <xdr:colOff>50800</xdr:colOff>
      <xdr:row>35</xdr:row>
      <xdr:rowOff>168275</xdr:rowOff>
    </xdr:to>
    <xdr:cxnSp macro="">
      <xdr:nvCxnSpPr>
        <xdr:cNvPr id="527" name="直線コネクタ 526"/>
        <xdr:cNvCxnSpPr/>
      </xdr:nvCxnSpPr>
      <xdr:spPr>
        <a:xfrm>
          <a:off x="14592300" y="6101098"/>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9" name="テキスト ボックス 528"/>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85326</xdr:rowOff>
    </xdr:from>
    <xdr:to>
      <xdr:col>76</xdr:col>
      <xdr:colOff>114300</xdr:colOff>
      <xdr:row>35</xdr:row>
      <xdr:rowOff>100348</xdr:rowOff>
    </xdr:to>
    <xdr:cxnSp macro="">
      <xdr:nvCxnSpPr>
        <xdr:cNvPr id="530" name="直線コネクタ 529"/>
        <xdr:cNvCxnSpPr/>
      </xdr:nvCxnSpPr>
      <xdr:spPr>
        <a:xfrm>
          <a:off x="13703300" y="608607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85326</xdr:rowOff>
    </xdr:from>
    <xdr:to>
      <xdr:col>71</xdr:col>
      <xdr:colOff>177800</xdr:colOff>
      <xdr:row>35</xdr:row>
      <xdr:rowOff>116024</xdr:rowOff>
    </xdr:to>
    <xdr:cxnSp macro="">
      <xdr:nvCxnSpPr>
        <xdr:cNvPr id="533" name="直線コネクタ 532"/>
        <xdr:cNvCxnSpPr/>
      </xdr:nvCxnSpPr>
      <xdr:spPr>
        <a:xfrm flipV="1">
          <a:off x="12814300" y="6086076"/>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5" name="テキスト ボックス 534"/>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21790</xdr:rowOff>
    </xdr:from>
    <xdr:to>
      <xdr:col>85</xdr:col>
      <xdr:colOff>177800</xdr:colOff>
      <xdr:row>35</xdr:row>
      <xdr:rowOff>123390</xdr:rowOff>
    </xdr:to>
    <xdr:sp macro="" textlink="">
      <xdr:nvSpPr>
        <xdr:cNvPr id="543" name="楕円 542"/>
        <xdr:cNvSpPr/>
      </xdr:nvSpPr>
      <xdr:spPr>
        <a:xfrm>
          <a:off x="16268700" y="60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44667</xdr:rowOff>
    </xdr:from>
    <xdr:ext cx="534377" cy="259045"/>
    <xdr:sp macro="" textlink="">
      <xdr:nvSpPr>
        <xdr:cNvPr id="544" name="消防費該当値テキスト"/>
        <xdr:cNvSpPr txBox="1"/>
      </xdr:nvSpPr>
      <xdr:spPr>
        <a:xfrm>
          <a:off x="16370300" y="58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117475</xdr:rowOff>
    </xdr:from>
    <xdr:to>
      <xdr:col>81</xdr:col>
      <xdr:colOff>101600</xdr:colOff>
      <xdr:row>36</xdr:row>
      <xdr:rowOff>47625</xdr:rowOff>
    </xdr:to>
    <xdr:sp macro="" textlink="">
      <xdr:nvSpPr>
        <xdr:cNvPr id="545" name="楕円 544"/>
        <xdr:cNvSpPr/>
      </xdr:nvSpPr>
      <xdr:spPr>
        <a:xfrm>
          <a:off x="15430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64152</xdr:rowOff>
    </xdr:from>
    <xdr:ext cx="534377" cy="259045"/>
    <xdr:sp macro="" textlink="">
      <xdr:nvSpPr>
        <xdr:cNvPr id="546" name="テキスト ボックス 545"/>
        <xdr:cNvSpPr txBox="1"/>
      </xdr:nvSpPr>
      <xdr:spPr>
        <a:xfrm>
          <a:off x="15214111" y="589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49548</xdr:rowOff>
    </xdr:from>
    <xdr:to>
      <xdr:col>76</xdr:col>
      <xdr:colOff>165100</xdr:colOff>
      <xdr:row>35</xdr:row>
      <xdr:rowOff>151148</xdr:rowOff>
    </xdr:to>
    <xdr:sp macro="" textlink="">
      <xdr:nvSpPr>
        <xdr:cNvPr id="547" name="楕円 546"/>
        <xdr:cNvSpPr/>
      </xdr:nvSpPr>
      <xdr:spPr>
        <a:xfrm>
          <a:off x="14541500" y="60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167675</xdr:rowOff>
    </xdr:from>
    <xdr:ext cx="534377" cy="259045"/>
    <xdr:sp macro="" textlink="">
      <xdr:nvSpPr>
        <xdr:cNvPr id="548" name="テキスト ボックス 547"/>
        <xdr:cNvSpPr txBox="1"/>
      </xdr:nvSpPr>
      <xdr:spPr>
        <a:xfrm>
          <a:off x="14325111" y="58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34526</xdr:rowOff>
    </xdr:from>
    <xdr:to>
      <xdr:col>72</xdr:col>
      <xdr:colOff>38100</xdr:colOff>
      <xdr:row>35</xdr:row>
      <xdr:rowOff>136126</xdr:rowOff>
    </xdr:to>
    <xdr:sp macro="" textlink="">
      <xdr:nvSpPr>
        <xdr:cNvPr id="549" name="楕円 548"/>
        <xdr:cNvSpPr/>
      </xdr:nvSpPr>
      <xdr:spPr>
        <a:xfrm>
          <a:off x="13652500" y="60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152653</xdr:rowOff>
    </xdr:from>
    <xdr:ext cx="534377" cy="259045"/>
    <xdr:sp macro="" textlink="">
      <xdr:nvSpPr>
        <xdr:cNvPr id="550" name="テキスト ボックス 549"/>
        <xdr:cNvSpPr txBox="1"/>
      </xdr:nvSpPr>
      <xdr:spPr>
        <a:xfrm>
          <a:off x="13436111" y="581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65224</xdr:rowOff>
    </xdr:from>
    <xdr:to>
      <xdr:col>67</xdr:col>
      <xdr:colOff>101600</xdr:colOff>
      <xdr:row>35</xdr:row>
      <xdr:rowOff>166824</xdr:rowOff>
    </xdr:to>
    <xdr:sp macro="" textlink="">
      <xdr:nvSpPr>
        <xdr:cNvPr id="551" name="楕円 550"/>
        <xdr:cNvSpPr/>
      </xdr:nvSpPr>
      <xdr:spPr>
        <a:xfrm>
          <a:off x="12763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11901</xdr:rowOff>
    </xdr:from>
    <xdr:ext cx="534377" cy="259045"/>
    <xdr:sp macro="" textlink="">
      <xdr:nvSpPr>
        <xdr:cNvPr id="552" name="テキスト ボックス 551"/>
        <xdr:cNvSpPr txBox="1"/>
      </xdr:nvSpPr>
      <xdr:spPr>
        <a:xfrm>
          <a:off x="12547111" y="58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151313</xdr:rowOff>
    </xdr:from>
    <xdr:to>
      <xdr:col>85</xdr:col>
      <xdr:colOff>127000</xdr:colOff>
      <xdr:row>55</xdr:row>
      <xdr:rowOff>131790</xdr:rowOff>
    </xdr:to>
    <xdr:cxnSp macro="">
      <xdr:nvCxnSpPr>
        <xdr:cNvPr id="580" name="直線コネクタ 579"/>
        <xdr:cNvCxnSpPr/>
      </xdr:nvCxnSpPr>
      <xdr:spPr>
        <a:xfrm flipV="1">
          <a:off x="15481300" y="9409613"/>
          <a:ext cx="838200" cy="15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131790</xdr:rowOff>
    </xdr:from>
    <xdr:to>
      <xdr:col>81</xdr:col>
      <xdr:colOff>50800</xdr:colOff>
      <xdr:row>56</xdr:row>
      <xdr:rowOff>39665</xdr:rowOff>
    </xdr:to>
    <xdr:cxnSp macro="">
      <xdr:nvCxnSpPr>
        <xdr:cNvPr id="583" name="直線コネクタ 582"/>
        <xdr:cNvCxnSpPr/>
      </xdr:nvCxnSpPr>
      <xdr:spPr>
        <a:xfrm flipV="1">
          <a:off x="14592300" y="9561540"/>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39665</xdr:rowOff>
    </xdr:from>
    <xdr:to>
      <xdr:col>76</xdr:col>
      <xdr:colOff>114300</xdr:colOff>
      <xdr:row>57</xdr:row>
      <xdr:rowOff>54798</xdr:rowOff>
    </xdr:to>
    <xdr:cxnSp macro="">
      <xdr:nvCxnSpPr>
        <xdr:cNvPr id="586" name="直線コネクタ 585"/>
        <xdr:cNvCxnSpPr/>
      </xdr:nvCxnSpPr>
      <xdr:spPr>
        <a:xfrm flipV="1">
          <a:off x="13703300" y="9640865"/>
          <a:ext cx="889000" cy="1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38613</xdr:rowOff>
    </xdr:from>
    <xdr:to>
      <xdr:col>71</xdr:col>
      <xdr:colOff>177800</xdr:colOff>
      <xdr:row>57</xdr:row>
      <xdr:rowOff>54798</xdr:rowOff>
    </xdr:to>
    <xdr:cxnSp macro="">
      <xdr:nvCxnSpPr>
        <xdr:cNvPr id="589" name="直線コネクタ 588"/>
        <xdr:cNvCxnSpPr/>
      </xdr:nvCxnSpPr>
      <xdr:spPr>
        <a:xfrm>
          <a:off x="12814300" y="981126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100513</xdr:rowOff>
    </xdr:from>
    <xdr:to>
      <xdr:col>85</xdr:col>
      <xdr:colOff>177800</xdr:colOff>
      <xdr:row>55</xdr:row>
      <xdr:rowOff>30663</xdr:rowOff>
    </xdr:to>
    <xdr:sp macro="" textlink="">
      <xdr:nvSpPr>
        <xdr:cNvPr id="599" name="楕円 598"/>
        <xdr:cNvSpPr/>
      </xdr:nvSpPr>
      <xdr:spPr>
        <a:xfrm>
          <a:off x="16268700" y="93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123390</xdr:rowOff>
    </xdr:from>
    <xdr:ext cx="534377" cy="259045"/>
    <xdr:sp macro="" textlink="">
      <xdr:nvSpPr>
        <xdr:cNvPr id="600" name="教育費該当値テキスト"/>
        <xdr:cNvSpPr txBox="1"/>
      </xdr:nvSpPr>
      <xdr:spPr>
        <a:xfrm>
          <a:off x="16370300" y="92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80990</xdr:rowOff>
    </xdr:from>
    <xdr:to>
      <xdr:col>81</xdr:col>
      <xdr:colOff>101600</xdr:colOff>
      <xdr:row>56</xdr:row>
      <xdr:rowOff>11140</xdr:rowOff>
    </xdr:to>
    <xdr:sp macro="" textlink="">
      <xdr:nvSpPr>
        <xdr:cNvPr id="601" name="楕円 600"/>
        <xdr:cNvSpPr/>
      </xdr:nvSpPr>
      <xdr:spPr>
        <a:xfrm>
          <a:off x="15430500" y="95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27667</xdr:rowOff>
    </xdr:from>
    <xdr:ext cx="534377" cy="259045"/>
    <xdr:sp macro="" textlink="">
      <xdr:nvSpPr>
        <xdr:cNvPr id="602" name="テキスト ボックス 601"/>
        <xdr:cNvSpPr txBox="1"/>
      </xdr:nvSpPr>
      <xdr:spPr>
        <a:xfrm>
          <a:off x="15214111" y="928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160315</xdr:rowOff>
    </xdr:from>
    <xdr:to>
      <xdr:col>76</xdr:col>
      <xdr:colOff>165100</xdr:colOff>
      <xdr:row>56</xdr:row>
      <xdr:rowOff>90465</xdr:rowOff>
    </xdr:to>
    <xdr:sp macro="" textlink="">
      <xdr:nvSpPr>
        <xdr:cNvPr id="603" name="楕円 602"/>
        <xdr:cNvSpPr/>
      </xdr:nvSpPr>
      <xdr:spPr>
        <a:xfrm>
          <a:off x="145415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81592</xdr:rowOff>
    </xdr:from>
    <xdr:ext cx="534377" cy="259045"/>
    <xdr:sp macro="" textlink="">
      <xdr:nvSpPr>
        <xdr:cNvPr id="604" name="テキスト ボックス 603"/>
        <xdr:cNvSpPr txBox="1"/>
      </xdr:nvSpPr>
      <xdr:spPr>
        <a:xfrm>
          <a:off x="14325111" y="96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3998</xdr:rowOff>
    </xdr:from>
    <xdr:to>
      <xdr:col>72</xdr:col>
      <xdr:colOff>38100</xdr:colOff>
      <xdr:row>57</xdr:row>
      <xdr:rowOff>105598</xdr:rowOff>
    </xdr:to>
    <xdr:sp macro="" textlink="">
      <xdr:nvSpPr>
        <xdr:cNvPr id="605" name="楕円 604"/>
        <xdr:cNvSpPr/>
      </xdr:nvSpPr>
      <xdr:spPr>
        <a:xfrm>
          <a:off x="13652500" y="9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96725</xdr:rowOff>
    </xdr:from>
    <xdr:ext cx="534377" cy="259045"/>
    <xdr:sp macro="" textlink="">
      <xdr:nvSpPr>
        <xdr:cNvPr id="606" name="テキスト ボックス 605"/>
        <xdr:cNvSpPr txBox="1"/>
      </xdr:nvSpPr>
      <xdr:spPr>
        <a:xfrm>
          <a:off x="13436111" y="9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159263</xdr:rowOff>
    </xdr:from>
    <xdr:to>
      <xdr:col>67</xdr:col>
      <xdr:colOff>101600</xdr:colOff>
      <xdr:row>57</xdr:row>
      <xdr:rowOff>89413</xdr:rowOff>
    </xdr:to>
    <xdr:sp macro="" textlink="">
      <xdr:nvSpPr>
        <xdr:cNvPr id="607" name="楕円 606"/>
        <xdr:cNvSpPr/>
      </xdr:nvSpPr>
      <xdr:spPr>
        <a:xfrm>
          <a:off x="12763500" y="97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80540</xdr:rowOff>
    </xdr:from>
    <xdr:ext cx="534377" cy="259045"/>
    <xdr:sp macro="" textlink="">
      <xdr:nvSpPr>
        <xdr:cNvPr id="608" name="テキスト ボックス 607"/>
        <xdr:cNvSpPr txBox="1"/>
      </xdr:nvSpPr>
      <xdr:spPr>
        <a:xfrm>
          <a:off x="12547111" y="98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96855</xdr:rowOff>
    </xdr:from>
    <xdr:to>
      <xdr:col>85</xdr:col>
      <xdr:colOff>127000</xdr:colOff>
      <xdr:row>79</xdr:row>
      <xdr:rowOff>98617</xdr:rowOff>
    </xdr:to>
    <xdr:cxnSp macro="">
      <xdr:nvCxnSpPr>
        <xdr:cNvPr id="639" name="直線コネクタ 638"/>
        <xdr:cNvCxnSpPr/>
      </xdr:nvCxnSpPr>
      <xdr:spPr>
        <a:xfrm>
          <a:off x="15481300" y="13641405"/>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96788</xdr:rowOff>
    </xdr:from>
    <xdr:to>
      <xdr:col>81</xdr:col>
      <xdr:colOff>50800</xdr:colOff>
      <xdr:row>79</xdr:row>
      <xdr:rowOff>96855</xdr:rowOff>
    </xdr:to>
    <xdr:cxnSp macro="">
      <xdr:nvCxnSpPr>
        <xdr:cNvPr id="642" name="直線コネクタ 641"/>
        <xdr:cNvCxnSpPr/>
      </xdr:nvCxnSpPr>
      <xdr:spPr>
        <a:xfrm>
          <a:off x="14592300" y="13641338"/>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95907</xdr:rowOff>
    </xdr:from>
    <xdr:to>
      <xdr:col>76</xdr:col>
      <xdr:colOff>114300</xdr:colOff>
      <xdr:row>79</xdr:row>
      <xdr:rowOff>96788</xdr:rowOff>
    </xdr:to>
    <xdr:cxnSp macro="">
      <xdr:nvCxnSpPr>
        <xdr:cNvPr id="645" name="直線コネクタ 644"/>
        <xdr:cNvCxnSpPr/>
      </xdr:nvCxnSpPr>
      <xdr:spPr>
        <a:xfrm>
          <a:off x="13703300" y="1364045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94176</xdr:rowOff>
    </xdr:from>
    <xdr:to>
      <xdr:col>71</xdr:col>
      <xdr:colOff>177800</xdr:colOff>
      <xdr:row>79</xdr:row>
      <xdr:rowOff>95907</xdr:rowOff>
    </xdr:to>
    <xdr:cxnSp macro="">
      <xdr:nvCxnSpPr>
        <xdr:cNvPr id="648" name="直線コネクタ 647"/>
        <xdr:cNvCxnSpPr/>
      </xdr:nvCxnSpPr>
      <xdr:spPr>
        <a:xfrm>
          <a:off x="12814300" y="13638726"/>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47817</xdr:rowOff>
    </xdr:from>
    <xdr:to>
      <xdr:col>85</xdr:col>
      <xdr:colOff>177800</xdr:colOff>
      <xdr:row>79</xdr:row>
      <xdr:rowOff>149417</xdr:rowOff>
    </xdr:to>
    <xdr:sp macro="" textlink="">
      <xdr:nvSpPr>
        <xdr:cNvPr id="658" name="楕円 657"/>
        <xdr:cNvSpPr/>
      </xdr:nvSpPr>
      <xdr:spPr>
        <a:xfrm>
          <a:off x="162687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249299" cy="259045"/>
    <xdr:sp macro="" textlink="">
      <xdr:nvSpPr>
        <xdr:cNvPr id="659" name="災害復旧費該当値テキスト"/>
        <xdr:cNvSpPr txBox="1"/>
      </xdr:nvSpPr>
      <xdr:spPr>
        <a:xfrm>
          <a:off x="16370300" y="13526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46055</xdr:rowOff>
    </xdr:from>
    <xdr:to>
      <xdr:col>81</xdr:col>
      <xdr:colOff>101600</xdr:colOff>
      <xdr:row>79</xdr:row>
      <xdr:rowOff>147655</xdr:rowOff>
    </xdr:to>
    <xdr:sp macro="" textlink="">
      <xdr:nvSpPr>
        <xdr:cNvPr id="660" name="楕円 659"/>
        <xdr:cNvSpPr/>
      </xdr:nvSpPr>
      <xdr:spPr>
        <a:xfrm>
          <a:off x="15430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138782</xdr:rowOff>
    </xdr:from>
    <xdr:ext cx="313932" cy="259045"/>
    <xdr:sp macro="" textlink="">
      <xdr:nvSpPr>
        <xdr:cNvPr id="661" name="テキスト ボックス 660"/>
        <xdr:cNvSpPr txBox="1"/>
      </xdr:nvSpPr>
      <xdr:spPr>
        <a:xfrm>
          <a:off x="15324333" y="1368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45988</xdr:rowOff>
    </xdr:from>
    <xdr:to>
      <xdr:col>76</xdr:col>
      <xdr:colOff>165100</xdr:colOff>
      <xdr:row>79</xdr:row>
      <xdr:rowOff>147588</xdr:rowOff>
    </xdr:to>
    <xdr:sp macro="" textlink="">
      <xdr:nvSpPr>
        <xdr:cNvPr id="662" name="楕円 661"/>
        <xdr:cNvSpPr/>
      </xdr:nvSpPr>
      <xdr:spPr>
        <a:xfrm>
          <a:off x="14541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138715</xdr:rowOff>
    </xdr:from>
    <xdr:ext cx="313932" cy="259045"/>
    <xdr:sp macro="" textlink="">
      <xdr:nvSpPr>
        <xdr:cNvPr id="663" name="テキスト ボックス 662"/>
        <xdr:cNvSpPr txBox="1"/>
      </xdr:nvSpPr>
      <xdr:spPr>
        <a:xfrm>
          <a:off x="14435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45107</xdr:rowOff>
    </xdr:from>
    <xdr:to>
      <xdr:col>72</xdr:col>
      <xdr:colOff>38100</xdr:colOff>
      <xdr:row>79</xdr:row>
      <xdr:rowOff>146707</xdr:rowOff>
    </xdr:to>
    <xdr:sp macro="" textlink="">
      <xdr:nvSpPr>
        <xdr:cNvPr id="664" name="楕円 663"/>
        <xdr:cNvSpPr/>
      </xdr:nvSpPr>
      <xdr:spPr>
        <a:xfrm>
          <a:off x="13652500" y="135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137834</xdr:rowOff>
    </xdr:from>
    <xdr:ext cx="313932" cy="259045"/>
    <xdr:sp macro="" textlink="">
      <xdr:nvSpPr>
        <xdr:cNvPr id="665" name="テキスト ボックス 664"/>
        <xdr:cNvSpPr txBox="1"/>
      </xdr:nvSpPr>
      <xdr:spPr>
        <a:xfrm>
          <a:off x="13546333" y="1368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43376</xdr:rowOff>
    </xdr:from>
    <xdr:to>
      <xdr:col>67</xdr:col>
      <xdr:colOff>101600</xdr:colOff>
      <xdr:row>79</xdr:row>
      <xdr:rowOff>144976</xdr:rowOff>
    </xdr:to>
    <xdr:sp macro="" textlink="">
      <xdr:nvSpPr>
        <xdr:cNvPr id="666" name="楕円 665"/>
        <xdr:cNvSpPr/>
      </xdr:nvSpPr>
      <xdr:spPr>
        <a:xfrm>
          <a:off x="12763500" y="135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136103</xdr:rowOff>
    </xdr:from>
    <xdr:ext cx="378565" cy="259045"/>
    <xdr:sp macro="" textlink="">
      <xdr:nvSpPr>
        <xdr:cNvPr id="667" name="テキスト ボックス 666"/>
        <xdr:cNvSpPr txBox="1"/>
      </xdr:nvSpPr>
      <xdr:spPr>
        <a:xfrm>
          <a:off x="12625017" y="1368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3487</xdr:rowOff>
    </xdr:from>
    <xdr:to>
      <xdr:col>85</xdr:col>
      <xdr:colOff>127000</xdr:colOff>
      <xdr:row>94</xdr:row>
      <xdr:rowOff>59494</xdr:rowOff>
    </xdr:to>
    <xdr:cxnSp macro="">
      <xdr:nvCxnSpPr>
        <xdr:cNvPr id="699" name="直線コネクタ 698"/>
        <xdr:cNvCxnSpPr/>
      </xdr:nvCxnSpPr>
      <xdr:spPr>
        <a:xfrm>
          <a:off x="15481300" y="16119787"/>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50873</xdr:rowOff>
    </xdr:from>
    <xdr:to>
      <xdr:col>81</xdr:col>
      <xdr:colOff>50800</xdr:colOff>
      <xdr:row>94</xdr:row>
      <xdr:rowOff>3487</xdr:rowOff>
    </xdr:to>
    <xdr:cxnSp macro="">
      <xdr:nvCxnSpPr>
        <xdr:cNvPr id="702" name="直線コネクタ 701"/>
        <xdr:cNvCxnSpPr/>
      </xdr:nvCxnSpPr>
      <xdr:spPr>
        <a:xfrm>
          <a:off x="14592300" y="15995723"/>
          <a:ext cx="889000" cy="1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50873</xdr:rowOff>
    </xdr:from>
    <xdr:to>
      <xdr:col>76</xdr:col>
      <xdr:colOff>114300</xdr:colOff>
      <xdr:row>94</xdr:row>
      <xdr:rowOff>14787</xdr:rowOff>
    </xdr:to>
    <xdr:cxnSp macro="">
      <xdr:nvCxnSpPr>
        <xdr:cNvPr id="705" name="直線コネクタ 704"/>
        <xdr:cNvCxnSpPr/>
      </xdr:nvCxnSpPr>
      <xdr:spPr>
        <a:xfrm flipV="1">
          <a:off x="13703300" y="15995723"/>
          <a:ext cx="889000" cy="1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139112</xdr:rowOff>
    </xdr:from>
    <xdr:to>
      <xdr:col>71</xdr:col>
      <xdr:colOff>177800</xdr:colOff>
      <xdr:row>94</xdr:row>
      <xdr:rowOff>14787</xdr:rowOff>
    </xdr:to>
    <xdr:cxnSp macro="">
      <xdr:nvCxnSpPr>
        <xdr:cNvPr id="708" name="直線コネクタ 707"/>
        <xdr:cNvCxnSpPr/>
      </xdr:nvCxnSpPr>
      <xdr:spPr>
        <a:xfrm>
          <a:off x="12814300" y="16083962"/>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8694</xdr:rowOff>
    </xdr:from>
    <xdr:to>
      <xdr:col>85</xdr:col>
      <xdr:colOff>177800</xdr:colOff>
      <xdr:row>94</xdr:row>
      <xdr:rowOff>110294</xdr:rowOff>
    </xdr:to>
    <xdr:sp macro="" textlink="">
      <xdr:nvSpPr>
        <xdr:cNvPr id="718" name="楕円 717"/>
        <xdr:cNvSpPr/>
      </xdr:nvSpPr>
      <xdr:spPr>
        <a:xfrm>
          <a:off x="16268700" y="161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158571</xdr:rowOff>
    </xdr:from>
    <xdr:ext cx="534377" cy="259045"/>
    <xdr:sp macro="" textlink="">
      <xdr:nvSpPr>
        <xdr:cNvPr id="719" name="公債費該当値テキスト"/>
        <xdr:cNvSpPr txBox="1"/>
      </xdr:nvSpPr>
      <xdr:spPr>
        <a:xfrm>
          <a:off x="16370300" y="161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124137</xdr:rowOff>
    </xdr:from>
    <xdr:to>
      <xdr:col>81</xdr:col>
      <xdr:colOff>101600</xdr:colOff>
      <xdr:row>94</xdr:row>
      <xdr:rowOff>54287</xdr:rowOff>
    </xdr:to>
    <xdr:sp macro="" textlink="">
      <xdr:nvSpPr>
        <xdr:cNvPr id="720" name="楕円 719"/>
        <xdr:cNvSpPr/>
      </xdr:nvSpPr>
      <xdr:spPr>
        <a:xfrm>
          <a:off x="15430500" y="160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70814</xdr:rowOff>
    </xdr:from>
    <xdr:ext cx="534377" cy="259045"/>
    <xdr:sp macro="" textlink="">
      <xdr:nvSpPr>
        <xdr:cNvPr id="721" name="テキスト ボックス 720"/>
        <xdr:cNvSpPr txBox="1"/>
      </xdr:nvSpPr>
      <xdr:spPr>
        <a:xfrm>
          <a:off x="15214111" y="158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73</xdr:rowOff>
    </xdr:from>
    <xdr:to>
      <xdr:col>76</xdr:col>
      <xdr:colOff>165100</xdr:colOff>
      <xdr:row>93</xdr:row>
      <xdr:rowOff>101673</xdr:rowOff>
    </xdr:to>
    <xdr:sp macro="" textlink="">
      <xdr:nvSpPr>
        <xdr:cNvPr id="722" name="楕円 721"/>
        <xdr:cNvSpPr/>
      </xdr:nvSpPr>
      <xdr:spPr>
        <a:xfrm>
          <a:off x="14541500" y="159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118200</xdr:rowOff>
    </xdr:from>
    <xdr:ext cx="534377" cy="259045"/>
    <xdr:sp macro="" textlink="">
      <xdr:nvSpPr>
        <xdr:cNvPr id="723" name="テキスト ボックス 722"/>
        <xdr:cNvSpPr txBox="1"/>
      </xdr:nvSpPr>
      <xdr:spPr>
        <a:xfrm>
          <a:off x="14325111" y="157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135437</xdr:rowOff>
    </xdr:from>
    <xdr:to>
      <xdr:col>72</xdr:col>
      <xdr:colOff>38100</xdr:colOff>
      <xdr:row>94</xdr:row>
      <xdr:rowOff>65587</xdr:rowOff>
    </xdr:to>
    <xdr:sp macro="" textlink="">
      <xdr:nvSpPr>
        <xdr:cNvPr id="724" name="楕円 723"/>
        <xdr:cNvSpPr/>
      </xdr:nvSpPr>
      <xdr:spPr>
        <a:xfrm>
          <a:off x="13652500" y="16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56714</xdr:rowOff>
    </xdr:from>
    <xdr:ext cx="534377" cy="259045"/>
    <xdr:sp macro="" textlink="">
      <xdr:nvSpPr>
        <xdr:cNvPr id="725" name="テキスト ボックス 724"/>
        <xdr:cNvSpPr txBox="1"/>
      </xdr:nvSpPr>
      <xdr:spPr>
        <a:xfrm>
          <a:off x="13436111" y="161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88312</xdr:rowOff>
    </xdr:from>
    <xdr:to>
      <xdr:col>67</xdr:col>
      <xdr:colOff>101600</xdr:colOff>
      <xdr:row>94</xdr:row>
      <xdr:rowOff>18462</xdr:rowOff>
    </xdr:to>
    <xdr:sp macro="" textlink="">
      <xdr:nvSpPr>
        <xdr:cNvPr id="726" name="楕円 725"/>
        <xdr:cNvSpPr/>
      </xdr:nvSpPr>
      <xdr:spPr>
        <a:xfrm>
          <a:off x="12763500" y="160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9589</xdr:rowOff>
    </xdr:from>
    <xdr:ext cx="534377" cy="259045"/>
    <xdr:sp macro="" textlink="">
      <xdr:nvSpPr>
        <xdr:cNvPr id="727" name="テキスト ボックス 726"/>
        <xdr:cNvSpPr txBox="1"/>
      </xdr:nvSpPr>
      <xdr:spPr>
        <a:xfrm>
          <a:off x="12547111" y="161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目的別歳出については、土木費</a:t>
          </a:r>
          <a:r>
            <a:rPr kumimoji="1" lang="ja-JP" altLang="en-US" sz="1100" b="0" i="0" baseline="0">
              <a:solidFill>
                <a:schemeClr val="dk1"/>
              </a:solidFill>
              <a:effectLst/>
              <a:latin typeface="+mn-lt"/>
              <a:ea typeface="+mn-ea"/>
              <a:cs typeface="+mn-cs"/>
            </a:rPr>
            <a:t>、教育費</a:t>
          </a:r>
          <a:r>
            <a:rPr kumimoji="1" lang="ja-JP" altLang="ja-JP" sz="1100" b="0" i="0" baseline="0">
              <a:solidFill>
                <a:schemeClr val="dk1"/>
              </a:solidFill>
              <a:effectLst/>
              <a:latin typeface="+mn-lt"/>
              <a:ea typeface="+mn-ea"/>
              <a:cs typeface="+mn-cs"/>
            </a:rPr>
            <a:t>などで類似団体平均を上回る一方、民生費、衛生費などで下回っている。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土木費については住民一人当たり</a:t>
          </a:r>
          <a:r>
            <a:rPr kumimoji="1" lang="en-US" altLang="ja-JP" sz="1100" b="0" i="0" baseline="0">
              <a:solidFill>
                <a:schemeClr val="dk1"/>
              </a:solidFill>
              <a:effectLst/>
              <a:latin typeface="+mn-lt"/>
              <a:ea typeface="+mn-ea"/>
              <a:cs typeface="+mn-cs"/>
            </a:rPr>
            <a:t>59,935</a:t>
          </a:r>
          <a:r>
            <a:rPr kumimoji="1" lang="ja-JP" altLang="ja-JP" sz="1100" b="0" i="0" baseline="0">
              <a:solidFill>
                <a:schemeClr val="dk1"/>
              </a:solidFill>
              <a:effectLst/>
              <a:latin typeface="+mn-lt"/>
              <a:ea typeface="+mn-ea"/>
              <a:cs typeface="+mn-cs"/>
            </a:rPr>
            <a:t>円となっており、類似団体平均を上回る要因としては、地方街路整備や区画整理事業などによるものである。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教育</a:t>
          </a:r>
          <a:r>
            <a:rPr kumimoji="1" lang="ja-JP" altLang="ja-JP" sz="1100" b="0" i="0" baseline="0">
              <a:solidFill>
                <a:schemeClr val="dk1"/>
              </a:solidFill>
              <a:effectLst/>
              <a:latin typeface="+mn-lt"/>
              <a:ea typeface="+mn-ea"/>
              <a:cs typeface="+mn-cs"/>
            </a:rPr>
            <a:t>費については住民一人当たり</a:t>
          </a:r>
          <a:r>
            <a:rPr kumimoji="1" lang="en-US" altLang="ja-JP" sz="1100" b="0" i="0" baseline="0">
              <a:solidFill>
                <a:schemeClr val="dk1"/>
              </a:solidFill>
              <a:effectLst/>
              <a:latin typeface="+mn-lt"/>
              <a:ea typeface="+mn-ea"/>
              <a:cs typeface="+mn-cs"/>
            </a:rPr>
            <a:t>44,746</a:t>
          </a:r>
          <a:r>
            <a:rPr kumimoji="1" lang="ja-JP" altLang="ja-JP" sz="1100" b="0" i="0" baseline="0">
              <a:solidFill>
                <a:schemeClr val="dk1"/>
              </a:solidFill>
              <a:effectLst/>
              <a:latin typeface="+mn-lt"/>
              <a:ea typeface="+mn-ea"/>
              <a:cs typeface="+mn-cs"/>
            </a:rPr>
            <a:t>円となっており、類似団体平均を上回る要因としては、</a:t>
          </a:r>
          <a:r>
            <a:rPr kumimoji="1" lang="ja-JP" altLang="en-US" sz="1100" b="0" i="0" baseline="0">
              <a:solidFill>
                <a:schemeClr val="dk1"/>
              </a:solidFill>
              <a:effectLst/>
              <a:latin typeface="+mn-lt"/>
              <a:ea typeface="+mn-ea"/>
              <a:cs typeface="+mn-cs"/>
            </a:rPr>
            <a:t>学校園の整備や中学校給食センター整備</a:t>
          </a:r>
          <a:r>
            <a:rPr kumimoji="1" lang="ja-JP" altLang="ja-JP" sz="1100" b="0" i="0" baseline="0">
              <a:solidFill>
                <a:schemeClr val="dk1"/>
              </a:solidFill>
              <a:effectLst/>
              <a:latin typeface="+mn-lt"/>
              <a:ea typeface="+mn-ea"/>
              <a:cs typeface="+mn-cs"/>
            </a:rPr>
            <a:t>などによるものである。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民生費については住民一人当たり</a:t>
          </a:r>
          <a:r>
            <a:rPr kumimoji="1" lang="en-US" altLang="ja-JP" sz="1100" b="0" i="0" baseline="0">
              <a:solidFill>
                <a:schemeClr val="dk1"/>
              </a:solidFill>
              <a:effectLst/>
              <a:latin typeface="+mn-lt"/>
              <a:ea typeface="+mn-ea"/>
              <a:cs typeface="+mn-cs"/>
            </a:rPr>
            <a:t>151,721</a:t>
          </a:r>
          <a:r>
            <a:rPr kumimoji="1" lang="ja-JP" altLang="ja-JP" sz="1100" b="0" i="0" baseline="0">
              <a:solidFill>
                <a:schemeClr val="dk1"/>
              </a:solidFill>
              <a:effectLst/>
              <a:latin typeface="+mn-lt"/>
              <a:ea typeface="+mn-ea"/>
              <a:cs typeface="+mn-cs"/>
            </a:rPr>
            <a:t>円となっており、類似団体平均を下回っているが、今後、高齢化の進行に伴い増加が予想される。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衛生費については住民一人当たり</a:t>
          </a:r>
          <a:r>
            <a:rPr kumimoji="1" lang="en-US" altLang="ja-JP" sz="1100" b="0" i="0" baseline="0">
              <a:solidFill>
                <a:schemeClr val="dk1"/>
              </a:solidFill>
              <a:effectLst/>
              <a:latin typeface="+mn-lt"/>
              <a:ea typeface="+mn-ea"/>
              <a:cs typeface="+mn-cs"/>
            </a:rPr>
            <a:t>29,759</a:t>
          </a:r>
          <a:r>
            <a:rPr kumimoji="1" lang="ja-JP" altLang="ja-JP" sz="1100" b="0" i="0" baseline="0">
              <a:solidFill>
                <a:schemeClr val="dk1"/>
              </a:solidFill>
              <a:effectLst/>
              <a:latin typeface="+mn-lt"/>
              <a:ea typeface="+mn-ea"/>
              <a:cs typeface="+mn-cs"/>
            </a:rPr>
            <a:t>円となっており、類似団体平均を下回っているが、</a:t>
          </a:r>
          <a:r>
            <a:rPr kumimoji="1" lang="ja-JP" altLang="en-US" sz="1100" b="0" i="0" baseline="0">
              <a:solidFill>
                <a:schemeClr val="dk1"/>
              </a:solidFill>
              <a:effectLst/>
              <a:latin typeface="+mn-lt"/>
              <a:ea typeface="+mn-ea"/>
              <a:cs typeface="+mn-cs"/>
            </a:rPr>
            <a:t>ごみ</a:t>
          </a:r>
          <a:r>
            <a:rPr kumimoji="1" lang="ja-JP" altLang="ja-JP" sz="1100" b="0" i="0" baseline="0">
              <a:solidFill>
                <a:schemeClr val="dk1"/>
              </a:solidFill>
              <a:effectLst/>
              <a:latin typeface="+mn-lt"/>
              <a:ea typeface="+mn-ea"/>
              <a:cs typeface="+mn-cs"/>
            </a:rPr>
            <a:t>焼却施設の長寿命化対策工事などを控えており、増加が見込まれる。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昭和</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年度以来</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年連続の黒字となり、実質収支比率は前年度から</a:t>
          </a:r>
          <a:r>
            <a:rPr kumimoji="1" lang="en-US" altLang="ja-JP" sz="1100" b="0" i="0" baseline="0">
              <a:solidFill>
                <a:schemeClr val="dk1"/>
              </a:solidFill>
              <a:effectLst/>
              <a:latin typeface="+mn-lt"/>
              <a:ea typeface="+mn-ea"/>
              <a:cs typeface="+mn-cs"/>
            </a:rPr>
            <a:t>0.19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4.79%</a:t>
          </a:r>
          <a:r>
            <a:rPr kumimoji="1" lang="ja-JP" altLang="ja-JP" sz="1100" b="0" i="0" baseline="0">
              <a:solidFill>
                <a:schemeClr val="dk1"/>
              </a:solidFill>
              <a:effectLst/>
              <a:latin typeface="+mn-lt"/>
              <a:ea typeface="+mn-ea"/>
              <a:cs typeface="+mn-cs"/>
            </a:rPr>
            <a:t>となった。財政調整基金残高は、</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年度において基金残高が対前年度比</a:t>
          </a:r>
          <a:r>
            <a:rPr kumimoji="1" lang="en-US" altLang="ja-JP" sz="1100" b="0" i="0" baseline="0">
              <a:solidFill>
                <a:schemeClr val="dk1"/>
              </a:solidFill>
              <a:effectLst/>
              <a:latin typeface="+mn-lt"/>
              <a:ea typeface="+mn-ea"/>
              <a:cs typeface="+mn-cs"/>
            </a:rPr>
            <a:t>0.3%(0.4</a:t>
          </a:r>
          <a:r>
            <a:rPr kumimoji="1" lang="ja-JP" altLang="ja-JP" sz="1100" b="0" i="0" baseline="0">
              <a:solidFill>
                <a:schemeClr val="dk1"/>
              </a:solidFill>
              <a:effectLst/>
              <a:latin typeface="+mn-lt"/>
              <a:ea typeface="+mn-ea"/>
              <a:cs typeface="+mn-cs"/>
            </a:rPr>
            <a:t>億円）の増となった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、標準財政規模</a:t>
          </a:r>
          <a:r>
            <a:rPr kumimoji="1" lang="ja-JP" altLang="en-US"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11.4</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となったため、比率は</a:t>
          </a:r>
          <a:r>
            <a:rPr kumimoji="1" lang="en-US" altLang="ja-JP" sz="1100" b="0" i="0" baseline="0">
              <a:solidFill>
                <a:schemeClr val="dk1"/>
              </a:solidFill>
              <a:effectLst/>
              <a:latin typeface="+mn-lt"/>
              <a:ea typeface="+mn-ea"/>
              <a:cs typeface="+mn-cs"/>
            </a:rPr>
            <a:t>11.93%</a:t>
          </a:r>
          <a:r>
            <a:rPr kumimoji="1" lang="ja-JP" altLang="ja-JP" sz="1100" b="0" i="0" baseline="0">
              <a:solidFill>
                <a:schemeClr val="dk1"/>
              </a:solidFill>
              <a:effectLst/>
              <a:latin typeface="+mn-lt"/>
              <a:ea typeface="+mn-ea"/>
              <a:cs typeface="+mn-cs"/>
            </a:rPr>
            <a:t>で前年度から</a:t>
          </a:r>
          <a:r>
            <a:rPr kumimoji="1" lang="en-US" altLang="ja-JP" sz="1100" b="0" i="0" baseline="0">
              <a:solidFill>
                <a:schemeClr val="dk1"/>
              </a:solidFill>
              <a:effectLst/>
              <a:latin typeface="+mn-lt"/>
              <a:ea typeface="+mn-ea"/>
              <a:cs typeface="+mn-cs"/>
            </a:rPr>
            <a:t>0.14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となっている。実質単年度収支については</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年度以来、</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年ぶりの</a:t>
          </a:r>
          <a:r>
            <a:rPr kumimoji="1" lang="ja-JP" altLang="en-US" sz="1100" b="0" i="0" baseline="0">
              <a:solidFill>
                <a:schemeClr val="dk1"/>
              </a:solidFill>
              <a:effectLst/>
              <a:latin typeface="+mn-lt"/>
              <a:ea typeface="+mn-ea"/>
              <a:cs typeface="+mn-cs"/>
            </a:rPr>
            <a:t>黒</a:t>
          </a:r>
          <a:r>
            <a:rPr kumimoji="1" lang="ja-JP" altLang="ja-JP" sz="1100" b="0" i="0" baseline="0">
              <a:solidFill>
                <a:schemeClr val="dk1"/>
              </a:solidFill>
              <a:effectLst/>
              <a:latin typeface="+mn-lt"/>
              <a:ea typeface="+mn-ea"/>
              <a:cs typeface="+mn-cs"/>
            </a:rPr>
            <a:t>字となった。今後も持続可能な財政運営に努める。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連結実質赤字比率は、</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年度の制度創設以来、全会計において実質赤字額及び資金不足額が発生していないため、算出されていない。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個別会計ごとでは、</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年度まで赤字会計であった駐車場事業特別会計が廃止されたことにより、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年度以降は実質赤字額及び資金不足額が発生していない。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今後も、対象会計それぞれについて赤字決算とならないよう、引き続き、健全な財政運営に努める。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2" sqref="B12:K17"/>
    </sheetView>
  </sheetViews>
  <sheetFormatPr defaultColWidth="0" defaultRowHeight="11" zeroHeight="1" x14ac:dyDescent="0.2"/>
  <cols>
    <col min="1" max="11" width="2.08984375" style="167" customWidth="1"/>
    <col min="12" max="12" width="2.1796875" style="167" customWidth="1"/>
    <col min="13" max="17" width="2.36328125" style="167" customWidth="1"/>
    <col min="18" max="119" width="2.08984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214371736</v>
      </c>
      <c r="BO4" s="441"/>
      <c r="BP4" s="441"/>
      <c r="BQ4" s="441"/>
      <c r="BR4" s="441"/>
      <c r="BS4" s="441"/>
      <c r="BT4" s="441"/>
      <c r="BU4" s="442"/>
      <c r="BV4" s="440">
        <v>215296710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4.8</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206814785</v>
      </c>
      <c r="BO5" s="446"/>
      <c r="BP5" s="446"/>
      <c r="BQ5" s="446"/>
      <c r="BR5" s="446"/>
      <c r="BS5" s="446"/>
      <c r="BT5" s="446"/>
      <c r="BU5" s="447"/>
      <c r="BV5" s="445">
        <v>207960545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86.1</v>
      </c>
      <c r="CU5" s="416"/>
      <c r="CV5" s="416"/>
      <c r="CW5" s="416"/>
      <c r="CX5" s="416"/>
      <c r="CY5" s="416"/>
      <c r="CZ5" s="416"/>
      <c r="DA5" s="417"/>
      <c r="DB5" s="415">
        <v>86.1</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7556951</v>
      </c>
      <c r="BO6" s="446"/>
      <c r="BP6" s="446"/>
      <c r="BQ6" s="446"/>
      <c r="BR6" s="446"/>
      <c r="BS6" s="446"/>
      <c r="BT6" s="446"/>
      <c r="BU6" s="447"/>
      <c r="BV6" s="445">
        <v>7336165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91.7</v>
      </c>
      <c r="CU6" s="596"/>
      <c r="CV6" s="596"/>
      <c r="CW6" s="596"/>
      <c r="CX6" s="596"/>
      <c r="CY6" s="596"/>
      <c r="CZ6" s="596"/>
      <c r="DA6" s="597"/>
      <c r="DB6" s="595">
        <v>91.3</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1816911</v>
      </c>
      <c r="BO7" s="446"/>
      <c r="BP7" s="446"/>
      <c r="BQ7" s="446"/>
      <c r="BR7" s="446"/>
      <c r="BS7" s="446"/>
      <c r="BT7" s="446"/>
      <c r="BU7" s="447"/>
      <c r="BV7" s="445">
        <v>1772916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119813260</v>
      </c>
      <c r="CU7" s="446"/>
      <c r="CV7" s="446"/>
      <c r="CW7" s="446"/>
      <c r="CX7" s="446"/>
      <c r="CY7" s="446"/>
      <c r="CZ7" s="446"/>
      <c r="DA7" s="447"/>
      <c r="DB7" s="445">
        <v>120954947</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5740040</v>
      </c>
      <c r="BO8" s="446"/>
      <c r="BP8" s="446"/>
      <c r="BQ8" s="446"/>
      <c r="BR8" s="446"/>
      <c r="BS8" s="446"/>
      <c r="BT8" s="446"/>
      <c r="BU8" s="447"/>
      <c r="BV8" s="445">
        <v>5563249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0.88</v>
      </c>
      <c r="CU8" s="559"/>
      <c r="CV8" s="559"/>
      <c r="CW8" s="559"/>
      <c r="CX8" s="559"/>
      <c r="CY8" s="559"/>
      <c r="CZ8" s="559"/>
      <c r="DA8" s="560"/>
      <c r="DB8" s="558">
        <v>0.87</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535664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176791</v>
      </c>
      <c r="BO9" s="446"/>
      <c r="BP9" s="446"/>
      <c r="BQ9" s="446"/>
      <c r="BR9" s="446"/>
      <c r="BS9" s="446"/>
      <c r="BT9" s="446"/>
      <c r="BU9" s="447"/>
      <c r="BV9" s="445">
        <v>-53824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13.9</v>
      </c>
      <c r="CU9" s="416"/>
      <c r="CV9" s="416"/>
      <c r="CW9" s="416"/>
      <c r="CX9" s="416"/>
      <c r="CY9" s="416"/>
      <c r="CZ9" s="416"/>
      <c r="DA9" s="417"/>
      <c r="DB9" s="415">
        <v>14.4</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536270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40580</v>
      </c>
      <c r="BO10" s="446"/>
      <c r="BP10" s="446"/>
      <c r="BQ10" s="446"/>
      <c r="BR10" s="446"/>
      <c r="BS10" s="446"/>
      <c r="BT10" s="446"/>
      <c r="BU10" s="447"/>
      <c r="BV10" s="445">
        <v>28638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311200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538488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114</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527838</v>
      </c>
      <c r="S13" s="549"/>
      <c r="T13" s="549"/>
      <c r="U13" s="549"/>
      <c r="V13" s="550"/>
      <c r="W13" s="536" t="s">
        <v>133</v>
      </c>
      <c r="X13" s="458"/>
      <c r="Y13" s="458"/>
      <c r="Z13" s="458"/>
      <c r="AA13" s="458"/>
      <c r="AB13" s="459"/>
      <c r="AC13" s="421">
        <v>2473</v>
      </c>
      <c r="AD13" s="422"/>
      <c r="AE13" s="422"/>
      <c r="AF13" s="422"/>
      <c r="AG13" s="423"/>
      <c r="AH13" s="421">
        <v>2595</v>
      </c>
      <c r="AI13" s="422"/>
      <c r="AJ13" s="422"/>
      <c r="AK13" s="422"/>
      <c r="AL13" s="424"/>
      <c r="AM13" s="514" t="s">
        <v>134</v>
      </c>
      <c r="AN13" s="419"/>
      <c r="AO13" s="419"/>
      <c r="AP13" s="419"/>
      <c r="AQ13" s="419"/>
      <c r="AR13" s="419"/>
      <c r="AS13" s="419"/>
      <c r="AT13" s="420"/>
      <c r="AU13" s="502" t="s">
        <v>120</v>
      </c>
      <c r="AV13" s="503"/>
      <c r="AW13" s="503"/>
      <c r="AX13" s="503"/>
      <c r="AY13" s="425" t="s">
        <v>135</v>
      </c>
      <c r="AZ13" s="426"/>
      <c r="BA13" s="426"/>
      <c r="BB13" s="426"/>
      <c r="BC13" s="426"/>
      <c r="BD13" s="426"/>
      <c r="BE13" s="426"/>
      <c r="BF13" s="426"/>
      <c r="BG13" s="426"/>
      <c r="BH13" s="426"/>
      <c r="BI13" s="426"/>
      <c r="BJ13" s="426"/>
      <c r="BK13" s="426"/>
      <c r="BL13" s="426"/>
      <c r="BM13" s="427"/>
      <c r="BN13" s="445">
        <v>528571</v>
      </c>
      <c r="BO13" s="446"/>
      <c r="BP13" s="446"/>
      <c r="BQ13" s="446"/>
      <c r="BR13" s="446"/>
      <c r="BS13" s="446"/>
      <c r="BT13" s="446"/>
      <c r="BU13" s="447"/>
      <c r="BV13" s="445">
        <v>-25186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4.2</v>
      </c>
      <c r="CU13" s="416"/>
      <c r="CV13" s="416"/>
      <c r="CW13" s="416"/>
      <c r="CX13" s="416"/>
      <c r="CY13" s="416"/>
      <c r="CZ13" s="416"/>
      <c r="DA13" s="417"/>
      <c r="DB13" s="415">
        <v>4.7</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137</v>
      </c>
      <c r="M14" s="579"/>
      <c r="N14" s="579"/>
      <c r="O14" s="579"/>
      <c r="P14" s="579"/>
      <c r="Q14" s="580"/>
      <c r="R14" s="548">
        <v>540000</v>
      </c>
      <c r="S14" s="549"/>
      <c r="T14" s="549"/>
      <c r="U14" s="549"/>
      <c r="V14" s="550"/>
      <c r="W14" s="551"/>
      <c r="X14" s="461"/>
      <c r="Y14" s="461"/>
      <c r="Z14" s="461"/>
      <c r="AA14" s="461"/>
      <c r="AB14" s="462"/>
      <c r="AC14" s="541">
        <v>1</v>
      </c>
      <c r="AD14" s="542"/>
      <c r="AE14" s="542"/>
      <c r="AF14" s="542"/>
      <c r="AG14" s="543"/>
      <c r="AH14" s="541">
        <v>1.1000000000000001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3.7</v>
      </c>
      <c r="CU14" s="553"/>
      <c r="CV14" s="553"/>
      <c r="CW14" s="553"/>
      <c r="CX14" s="553"/>
      <c r="CY14" s="553"/>
      <c r="CZ14" s="553"/>
      <c r="DA14" s="554"/>
      <c r="DB14" s="552">
        <v>0.7</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132</v>
      </c>
      <c r="N15" s="546"/>
      <c r="O15" s="546"/>
      <c r="P15" s="546"/>
      <c r="Q15" s="547"/>
      <c r="R15" s="548">
        <v>529626</v>
      </c>
      <c r="S15" s="549"/>
      <c r="T15" s="549"/>
      <c r="U15" s="549"/>
      <c r="V15" s="550"/>
      <c r="W15" s="536" t="s">
        <v>139</v>
      </c>
      <c r="X15" s="458"/>
      <c r="Y15" s="458"/>
      <c r="Z15" s="458"/>
      <c r="AA15" s="458"/>
      <c r="AB15" s="459"/>
      <c r="AC15" s="421">
        <v>76327</v>
      </c>
      <c r="AD15" s="422"/>
      <c r="AE15" s="422"/>
      <c r="AF15" s="422"/>
      <c r="AG15" s="423"/>
      <c r="AH15" s="421">
        <v>74301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77574286</v>
      </c>
      <c r="BO15" s="441"/>
      <c r="BP15" s="441"/>
      <c r="BQ15" s="441"/>
      <c r="BR15" s="441"/>
      <c r="BS15" s="441"/>
      <c r="BT15" s="441"/>
      <c r="BU15" s="442"/>
      <c r="BV15" s="440">
        <v>77828088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32.299999999999997</v>
      </c>
      <c r="AD16" s="542"/>
      <c r="AE16" s="542"/>
      <c r="AF16" s="542"/>
      <c r="AG16" s="543"/>
      <c r="AH16" s="541">
        <v>32.5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87111630</v>
      </c>
      <c r="BO16" s="446"/>
      <c r="BP16" s="446"/>
      <c r="BQ16" s="446"/>
      <c r="BR16" s="446"/>
      <c r="BS16" s="446"/>
      <c r="BT16" s="446"/>
      <c r="BU16" s="447"/>
      <c r="BV16" s="445">
        <v>88212672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157202</v>
      </c>
      <c r="AD17" s="422"/>
      <c r="AE17" s="422"/>
      <c r="AF17" s="422"/>
      <c r="AG17" s="423"/>
      <c r="AH17" s="421">
        <v>151937</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100266988</v>
      </c>
      <c r="BO17" s="446"/>
      <c r="BP17" s="446"/>
      <c r="BQ17" s="446"/>
      <c r="BR17" s="446"/>
      <c r="BS17" s="446"/>
      <c r="BT17" s="446"/>
      <c r="BU17" s="447"/>
      <c r="BV17" s="445">
        <v>100652078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148</v>
      </c>
      <c r="C18" s="508"/>
      <c r="D18" s="508"/>
      <c r="E18" s="509"/>
      <c r="F18" s="509"/>
      <c r="G18" s="509"/>
      <c r="H18" s="509"/>
      <c r="I18" s="509"/>
      <c r="J18" s="509"/>
      <c r="K18" s="509"/>
      <c r="L18" s="510">
        <v>534.48</v>
      </c>
      <c r="M18" s="510"/>
      <c r="N18" s="510"/>
      <c r="O18" s="510"/>
      <c r="P18" s="510"/>
      <c r="Q18" s="510"/>
      <c r="R18" s="511"/>
      <c r="S18" s="511"/>
      <c r="T18" s="511"/>
      <c r="U18" s="511"/>
      <c r="V18" s="512"/>
      <c r="W18" s="526"/>
      <c r="X18" s="527"/>
      <c r="Y18" s="527"/>
      <c r="Z18" s="527"/>
      <c r="AA18" s="527"/>
      <c r="AB18" s="537"/>
      <c r="AC18" s="409">
        <v>66.599999999999994</v>
      </c>
      <c r="AD18" s="410"/>
      <c r="AE18" s="410"/>
      <c r="AF18" s="410"/>
      <c r="AG18" s="513"/>
      <c r="AH18" s="409">
        <v>66.400000000000006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106126781</v>
      </c>
      <c r="BO18" s="446"/>
      <c r="BP18" s="446"/>
      <c r="BQ18" s="446"/>
      <c r="BR18" s="446"/>
      <c r="BS18" s="446"/>
      <c r="BT18" s="446"/>
      <c r="BU18" s="447"/>
      <c r="BV18" s="445">
        <v>105982360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150</v>
      </c>
      <c r="C19" s="508"/>
      <c r="D19" s="508"/>
      <c r="E19" s="509"/>
      <c r="F19" s="509"/>
      <c r="G19" s="509"/>
      <c r="H19" s="509"/>
      <c r="I19" s="509"/>
      <c r="J19" s="509"/>
      <c r="K19" s="509"/>
      <c r="L19" s="515">
        <v>1002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139881970</v>
      </c>
      <c r="BO19" s="446"/>
      <c r="BP19" s="446"/>
      <c r="BQ19" s="446"/>
      <c r="BR19" s="446"/>
      <c r="BS19" s="446"/>
      <c r="BT19" s="446"/>
      <c r="BU19" s="447"/>
      <c r="BV19" s="445">
        <v>141026750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152</v>
      </c>
      <c r="C20" s="508"/>
      <c r="D20" s="508"/>
      <c r="E20" s="509"/>
      <c r="F20" s="509"/>
      <c r="G20" s="509"/>
      <c r="H20" s="509"/>
      <c r="I20" s="509"/>
      <c r="J20" s="509"/>
      <c r="K20" s="509"/>
      <c r="L20" s="515">
        <v>212801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198810386</v>
      </c>
      <c r="BO23" s="446"/>
      <c r="BP23" s="446"/>
      <c r="BQ23" s="446"/>
      <c r="BR23" s="446"/>
      <c r="BS23" s="446"/>
      <c r="BT23" s="446"/>
      <c r="BU23" s="447"/>
      <c r="BV23" s="445">
        <v>196647159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161</v>
      </c>
      <c r="F24" s="419"/>
      <c r="G24" s="419"/>
      <c r="H24" s="419"/>
      <c r="I24" s="419"/>
      <c r="J24" s="419"/>
      <c r="K24" s="420"/>
      <c r="L24" s="421">
        <v>1</v>
      </c>
      <c r="M24" s="422"/>
      <c r="N24" s="422"/>
      <c r="O24" s="422"/>
      <c r="P24" s="423"/>
      <c r="Q24" s="421">
        <v>11800</v>
      </c>
      <c r="R24" s="422"/>
      <c r="S24" s="422"/>
      <c r="T24" s="422"/>
      <c r="U24" s="422"/>
      <c r="V24" s="423"/>
      <c r="W24" s="487"/>
      <c r="X24" s="478"/>
      <c r="Y24" s="479"/>
      <c r="Z24" s="418" t="s">
        <v>162</v>
      </c>
      <c r="AA24" s="419"/>
      <c r="AB24" s="419"/>
      <c r="AC24" s="419"/>
      <c r="AD24" s="419"/>
      <c r="AE24" s="419"/>
      <c r="AF24" s="419"/>
      <c r="AG24" s="420"/>
      <c r="AH24" s="421">
        <v>3227</v>
      </c>
      <c r="AI24" s="422"/>
      <c r="AJ24" s="422"/>
      <c r="AK24" s="422"/>
      <c r="AL24" s="423"/>
      <c r="AM24" s="421">
        <v>10487750</v>
      </c>
      <c r="AN24" s="422"/>
      <c r="AO24" s="422"/>
      <c r="AP24" s="422"/>
      <c r="AQ24" s="422"/>
      <c r="AR24" s="423"/>
      <c r="AS24" s="421">
        <v>3250</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138870192</v>
      </c>
      <c r="BO24" s="446"/>
      <c r="BP24" s="446"/>
      <c r="BQ24" s="446"/>
      <c r="BR24" s="446"/>
      <c r="BS24" s="446"/>
      <c r="BT24" s="446"/>
      <c r="BU24" s="447"/>
      <c r="BV24" s="445">
        <v>140158768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164</v>
      </c>
      <c r="F25" s="419"/>
      <c r="G25" s="419"/>
      <c r="H25" s="419"/>
      <c r="I25" s="419"/>
      <c r="J25" s="419"/>
      <c r="K25" s="420"/>
      <c r="L25" s="421">
        <v>2</v>
      </c>
      <c r="M25" s="422"/>
      <c r="N25" s="422"/>
      <c r="O25" s="422"/>
      <c r="P25" s="423"/>
      <c r="Q25" s="421">
        <v>9600</v>
      </c>
      <c r="R25" s="422"/>
      <c r="S25" s="422"/>
      <c r="T25" s="422"/>
      <c r="U25" s="422"/>
      <c r="V25" s="423"/>
      <c r="W25" s="487"/>
      <c r="X25" s="478"/>
      <c r="Y25" s="479"/>
      <c r="Z25" s="418" t="s">
        <v>165</v>
      </c>
      <c r="AA25" s="419"/>
      <c r="AB25" s="419"/>
      <c r="AC25" s="419"/>
      <c r="AD25" s="419"/>
      <c r="AE25" s="419"/>
      <c r="AF25" s="419"/>
      <c r="AG25" s="420"/>
      <c r="AH25" s="421">
        <v>560</v>
      </c>
      <c r="AI25" s="422"/>
      <c r="AJ25" s="422"/>
      <c r="AK25" s="422"/>
      <c r="AL25" s="423"/>
      <c r="AM25" s="421">
        <v>1686720</v>
      </c>
      <c r="AN25" s="422"/>
      <c r="AO25" s="422"/>
      <c r="AP25" s="422"/>
      <c r="AQ25" s="422"/>
      <c r="AR25" s="423"/>
      <c r="AS25" s="421">
        <v>3012</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26349918</v>
      </c>
      <c r="BO25" s="441"/>
      <c r="BP25" s="441"/>
      <c r="BQ25" s="441"/>
      <c r="BR25" s="441"/>
      <c r="BS25" s="441"/>
      <c r="BT25" s="441"/>
      <c r="BU25" s="442"/>
      <c r="BV25" s="440">
        <v>32054434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167</v>
      </c>
      <c r="F26" s="419"/>
      <c r="G26" s="419"/>
      <c r="H26" s="419"/>
      <c r="I26" s="419"/>
      <c r="J26" s="419"/>
      <c r="K26" s="420"/>
      <c r="L26" s="421">
        <v>1</v>
      </c>
      <c r="M26" s="422"/>
      <c r="N26" s="422"/>
      <c r="O26" s="422"/>
      <c r="P26" s="423"/>
      <c r="Q26" s="421">
        <v>8100</v>
      </c>
      <c r="R26" s="422"/>
      <c r="S26" s="422"/>
      <c r="T26" s="422"/>
      <c r="U26" s="422"/>
      <c r="V26" s="423"/>
      <c r="W26" s="487"/>
      <c r="X26" s="478"/>
      <c r="Y26" s="479"/>
      <c r="Z26" s="418" t="s">
        <v>168</v>
      </c>
      <c r="AA26" s="500"/>
      <c r="AB26" s="500"/>
      <c r="AC26" s="500"/>
      <c r="AD26" s="500"/>
      <c r="AE26" s="500"/>
      <c r="AF26" s="500"/>
      <c r="AG26" s="501"/>
      <c r="AH26" s="421">
        <v>569</v>
      </c>
      <c r="AI26" s="422"/>
      <c r="AJ26" s="422"/>
      <c r="AK26" s="422"/>
      <c r="AL26" s="423"/>
      <c r="AM26" s="421">
        <v>1909564</v>
      </c>
      <c r="AN26" s="422"/>
      <c r="AO26" s="422"/>
      <c r="AP26" s="422"/>
      <c r="AQ26" s="422"/>
      <c r="AR26" s="423"/>
      <c r="AS26" s="421">
        <v>3356</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170</v>
      </c>
      <c r="F27" s="419"/>
      <c r="G27" s="419"/>
      <c r="H27" s="419"/>
      <c r="I27" s="419"/>
      <c r="J27" s="419"/>
      <c r="K27" s="420"/>
      <c r="L27" s="421">
        <v>1</v>
      </c>
      <c r="M27" s="422"/>
      <c r="N27" s="422"/>
      <c r="O27" s="422"/>
      <c r="P27" s="423"/>
      <c r="Q27" s="421">
        <v>8230</v>
      </c>
      <c r="R27" s="422"/>
      <c r="S27" s="422"/>
      <c r="T27" s="422"/>
      <c r="U27" s="422"/>
      <c r="V27" s="423"/>
      <c r="W27" s="487"/>
      <c r="X27" s="478"/>
      <c r="Y27" s="479"/>
      <c r="Z27" s="418" t="s">
        <v>171</v>
      </c>
      <c r="AA27" s="419"/>
      <c r="AB27" s="419"/>
      <c r="AC27" s="419"/>
      <c r="AD27" s="419"/>
      <c r="AE27" s="419"/>
      <c r="AF27" s="419"/>
      <c r="AG27" s="420"/>
      <c r="AH27" s="421">
        <v>291</v>
      </c>
      <c r="AI27" s="422"/>
      <c r="AJ27" s="422"/>
      <c r="AK27" s="422"/>
      <c r="AL27" s="423"/>
      <c r="AM27" s="421">
        <v>1052335</v>
      </c>
      <c r="AN27" s="422"/>
      <c r="AO27" s="422"/>
      <c r="AP27" s="422"/>
      <c r="AQ27" s="422"/>
      <c r="AR27" s="423"/>
      <c r="AS27" s="421">
        <v>3616</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5000000</v>
      </c>
      <c r="BO27" s="449"/>
      <c r="BP27" s="449"/>
      <c r="BQ27" s="449"/>
      <c r="BR27" s="449"/>
      <c r="BS27" s="449"/>
      <c r="BT27" s="449"/>
      <c r="BU27" s="450"/>
      <c r="BV27" s="448">
        <v>5000000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173</v>
      </c>
      <c r="F28" s="419"/>
      <c r="G28" s="419"/>
      <c r="H28" s="419"/>
      <c r="I28" s="419"/>
      <c r="J28" s="419"/>
      <c r="K28" s="420"/>
      <c r="L28" s="421">
        <v>1</v>
      </c>
      <c r="M28" s="422"/>
      <c r="N28" s="422"/>
      <c r="O28" s="422"/>
      <c r="P28" s="423"/>
      <c r="Q28" s="421">
        <v>7470</v>
      </c>
      <c r="R28" s="422"/>
      <c r="S28" s="422"/>
      <c r="T28" s="422"/>
      <c r="U28" s="422"/>
      <c r="V28" s="423"/>
      <c r="W28" s="487"/>
      <c r="X28" s="478"/>
      <c r="Y28" s="479"/>
      <c r="Z28" s="418" t="s">
        <v>174</v>
      </c>
      <c r="AA28" s="419"/>
      <c r="AB28" s="419"/>
      <c r="AC28" s="419"/>
      <c r="AD28" s="419"/>
      <c r="AE28" s="419"/>
      <c r="AF28" s="419"/>
      <c r="AG28" s="420"/>
      <c r="AH28" s="421" t="s">
        <v>123</v>
      </c>
      <c r="AI28" s="422"/>
      <c r="AJ28" s="422"/>
      <c r="AK28" s="422"/>
      <c r="AL28" s="423"/>
      <c r="AM28" s="421" t="s">
        <v>131</v>
      </c>
      <c r="AN28" s="422"/>
      <c r="AO28" s="422"/>
      <c r="AP28" s="422"/>
      <c r="AQ28" s="422"/>
      <c r="AR28" s="423"/>
      <c r="AS28" s="421" t="s">
        <v>123</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14296501</v>
      </c>
      <c r="BO28" s="441"/>
      <c r="BP28" s="441"/>
      <c r="BQ28" s="441"/>
      <c r="BR28" s="441"/>
      <c r="BS28" s="441"/>
      <c r="BT28" s="441"/>
      <c r="BU28" s="442"/>
      <c r="BV28" s="440">
        <v>14255921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176</v>
      </c>
      <c r="F29" s="419"/>
      <c r="G29" s="419"/>
      <c r="H29" s="419"/>
      <c r="I29" s="419"/>
      <c r="J29" s="419"/>
      <c r="K29" s="420"/>
      <c r="L29" s="421">
        <v>45</v>
      </c>
      <c r="M29" s="422"/>
      <c r="N29" s="422"/>
      <c r="O29" s="422"/>
      <c r="P29" s="423"/>
      <c r="Q29" s="421">
        <v>6850</v>
      </c>
      <c r="R29" s="422"/>
      <c r="S29" s="422"/>
      <c r="T29" s="422"/>
      <c r="U29" s="422"/>
      <c r="V29" s="423"/>
      <c r="W29" s="488"/>
      <c r="X29" s="489"/>
      <c r="Y29" s="490"/>
      <c r="Z29" s="418" t="s">
        <v>177</v>
      </c>
      <c r="AA29" s="419"/>
      <c r="AB29" s="419"/>
      <c r="AC29" s="419"/>
      <c r="AD29" s="419"/>
      <c r="AE29" s="419"/>
      <c r="AF29" s="419"/>
      <c r="AG29" s="420"/>
      <c r="AH29" s="421">
        <v>3518</v>
      </c>
      <c r="AI29" s="422"/>
      <c r="AJ29" s="422"/>
      <c r="AK29" s="422"/>
      <c r="AL29" s="423"/>
      <c r="AM29" s="421">
        <v>11540085</v>
      </c>
      <c r="AN29" s="422"/>
      <c r="AO29" s="422"/>
      <c r="AP29" s="422"/>
      <c r="AQ29" s="422"/>
      <c r="AR29" s="423"/>
      <c r="AS29" s="421">
        <v>3280</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1726432</v>
      </c>
      <c r="BO29" s="446"/>
      <c r="BP29" s="446"/>
      <c r="BQ29" s="446"/>
      <c r="BR29" s="446"/>
      <c r="BS29" s="446"/>
      <c r="BT29" s="446"/>
      <c r="BU29" s="447"/>
      <c r="BV29" s="445">
        <v>1723293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101.5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37232712</v>
      </c>
      <c r="BO30" s="449"/>
      <c r="BP30" s="449"/>
      <c r="BQ30" s="449"/>
      <c r="BR30" s="449"/>
      <c r="BS30" s="449"/>
      <c r="BT30" s="449"/>
      <c r="BU30" s="450"/>
      <c r="BV30" s="448">
        <v>37664008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IF('各会計、関係団体の財政状況及び健全化判断比率'!B34="","",'各会計、関係団体の財政状況及び健全化判断比率'!B34)</f>
        <v>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加古川市外二市共有公会堂事務組合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（公財）姫路市救急医療協会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母子父子寡婦福祉資金貸付事業特別会計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市川町外三ヶ市町共有財産事務組合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（公財）姫路市中小企業共済センター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f>IF(E36="","",C35+1)</f>
        <v>3</v>
      </c>
      <c r="D36" s="404"/>
      <c r="E36" s="403" t="str">
        <f>IF('各会計、関係団体の財政状況及び健全化判断比率'!B9="","",'各会計、関係団体の財政状況及び健全化判断比率'!B9)</f>
        <v>奨学学術振興事業特別会計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IF('各会計、関係団体の財政状況及び健全化判断比率'!B33="","",'各会計、関係団体の財政状況及び健全化判断比率'!B33)</f>
        <v>都市開発整備事業会計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中播衛生施設事務組合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（公財）姫路・西はりま地場産業センタ＾</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f>IF(E37="","",C36+1)</f>
        <v>4</v>
      </c>
      <c r="D37" s="404"/>
      <c r="E37" s="403" t="str">
        <f>IF('各会計、関係団体の財政状況及び健全化判断比率'!B10="","",'各会計、関係団体の財政状況及び健全化判断比率'!B10)</f>
        <v>財政健全化調整特別会計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兵庫県競馬組合</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（一財）姫路市まちづくり振興機構</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姫路福崎斎苑施設事務組合</v>
      </c>
      <c r="BZ38" s="403"/>
      <c r="CA38" s="403"/>
      <c r="CB38" s="403"/>
      <c r="CC38" s="403"/>
      <c r="CD38" s="403"/>
      <c r="CE38" s="403"/>
      <c r="CF38" s="403"/>
      <c r="CG38" s="403"/>
      <c r="CH38" s="403"/>
      <c r="CI38" s="403"/>
      <c r="CJ38" s="403"/>
      <c r="CK38" s="403"/>
      <c r="CL38" s="403"/>
      <c r="CM38" s="403"/>
      <c r="CN38" s="193"/>
      <c r="CO38" s="404">
        <f t="shared" si="3"/>
        <v>26</v>
      </c>
      <c r="CP38" s="404"/>
      <c r="CQ38" s="403" t="str">
        <f>IF('各会計、関係団体の財政状況及び健全化判断比率'!BS11="","",'各会計、関係団体の財政状況及び健全化判断比率'!BS11)</f>
        <v>姫路ウォーターフロント（株）</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中播農業共済事務組合</v>
      </c>
      <c r="BZ39" s="403"/>
      <c r="CA39" s="403"/>
      <c r="CB39" s="403"/>
      <c r="CC39" s="403"/>
      <c r="CD39" s="403"/>
      <c r="CE39" s="403"/>
      <c r="CF39" s="403"/>
      <c r="CG39" s="403"/>
      <c r="CH39" s="403"/>
      <c r="CI39" s="403"/>
      <c r="CJ39" s="403"/>
      <c r="CK39" s="403"/>
      <c r="CL39" s="403"/>
      <c r="CM39" s="403"/>
      <c r="CN39" s="193"/>
      <c r="CO39" s="404">
        <f t="shared" si="3"/>
        <v>27</v>
      </c>
      <c r="CP39" s="404"/>
      <c r="CQ39" s="403" t="str">
        <f>IF('各会計、関係団体の財政状況及び健全化判断比率'!BS12="","",'各会計、関係団体の財政状況及び健全化判断比率'!BS12)</f>
        <v>アイシーエス姫路市ウェルフェア―（株）</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くれさか環境事務組合</v>
      </c>
      <c r="BZ40" s="403"/>
      <c r="CA40" s="403"/>
      <c r="CB40" s="403"/>
      <c r="CC40" s="403"/>
      <c r="CD40" s="403"/>
      <c r="CE40" s="403"/>
      <c r="CF40" s="403"/>
      <c r="CG40" s="403"/>
      <c r="CH40" s="403"/>
      <c r="CI40" s="403"/>
      <c r="CJ40" s="403"/>
      <c r="CK40" s="403"/>
      <c r="CL40" s="403"/>
      <c r="CM40" s="403"/>
      <c r="CN40" s="193"/>
      <c r="CO40" s="404">
        <f t="shared" si="3"/>
        <v>28</v>
      </c>
      <c r="CP40" s="404"/>
      <c r="CQ40" s="403" t="str">
        <f>IF('各会計、関係団体の財政状況及び健全化判断比率'!BS13="","",'各会計、関係団体の財政状況及び健全化判断比率'!BS13)</f>
        <v>イーグレひめじ管理（株）</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にしはりま環境事務組合</v>
      </c>
      <c r="BZ41" s="403"/>
      <c r="CA41" s="403"/>
      <c r="CB41" s="403"/>
      <c r="CC41" s="403"/>
      <c r="CD41" s="403"/>
      <c r="CE41" s="403"/>
      <c r="CF41" s="403"/>
      <c r="CG41" s="403"/>
      <c r="CH41" s="403"/>
      <c r="CI41" s="403"/>
      <c r="CJ41" s="403"/>
      <c r="CK41" s="403"/>
      <c r="CL41" s="403"/>
      <c r="CM41" s="403"/>
      <c r="CN41" s="193"/>
      <c r="CO41" s="404">
        <f t="shared" si="3"/>
        <v>29</v>
      </c>
      <c r="CP41" s="404"/>
      <c r="CQ41" s="403" t="str">
        <f>IF('各会計、関係団体の財政状況及び健全化判断比率'!BS14="","",'各会計、関係団体の財政状況及び健全化判断比率'!BS14)</f>
        <v>（株）姫路ポートセンター</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兵庫県後期高齢者医療広域連合（一般会計）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兵庫県後期高齢者医療広域連合（特別会計）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OfuOEpWOLT6IXbIEs+kETtcV4Kpmn0Lrqs53VL0j9fDSV22YV+DPMZyQ5iv9W2R+RiXmwLLobEzy6vdEofoi2w==" saltValue="sc/3Yk2bB5coqCFBr60F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BV4" sqref="BV4"/>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24" t="s">
        <v>564</v>
      </c>
      <c r="D34" s="1224"/>
      <c r="E34" s="1225"/>
      <c r="F34" s="32">
        <v>4.1500000000000004</v>
      </c>
      <c r="G34" s="33">
        <v>4.34</v>
      </c>
      <c r="H34" s="33">
        <v>4.6500000000000004</v>
      </c>
      <c r="I34" s="33">
        <v>5.18</v>
      </c>
      <c r="J34" s="34">
        <v>5.39</v>
      </c>
      <c r="K34" s="22"/>
      <c r="L34" s="22"/>
      <c r="M34" s="22"/>
      <c r="N34" s="22"/>
      <c r="O34" s="22"/>
      <c r="P34" s="22"/>
    </row>
    <row r="35" spans="1:16" ht="39" customHeight="1" x14ac:dyDescent="0.2">
      <c r="A35" s="22"/>
      <c r="B35" s="35"/>
      <c r="C35" s="1218" t="s">
        <v>565</v>
      </c>
      <c r="D35" s="1219"/>
      <c r="E35" s="1220"/>
      <c r="F35" s="36">
        <v>3.95</v>
      </c>
      <c r="G35" s="37">
        <v>3.45</v>
      </c>
      <c r="H35" s="37">
        <v>2.85</v>
      </c>
      <c r="I35" s="37">
        <v>3.31</v>
      </c>
      <c r="J35" s="38">
        <v>4.8499999999999996</v>
      </c>
      <c r="K35" s="22"/>
      <c r="L35" s="22"/>
      <c r="M35" s="22"/>
      <c r="N35" s="22"/>
      <c r="O35" s="22"/>
      <c r="P35" s="22"/>
    </row>
    <row r="36" spans="1:16" ht="39" customHeight="1" x14ac:dyDescent="0.2">
      <c r="A36" s="22"/>
      <c r="B36" s="35"/>
      <c r="C36" s="1218" t="s">
        <v>566</v>
      </c>
      <c r="D36" s="1219"/>
      <c r="E36" s="1220"/>
      <c r="F36" s="36">
        <v>4.8499999999999996</v>
      </c>
      <c r="G36" s="37">
        <v>4.5599999999999996</v>
      </c>
      <c r="H36" s="37">
        <v>4.6900000000000004</v>
      </c>
      <c r="I36" s="37">
        <v>4.59</v>
      </c>
      <c r="J36" s="38">
        <v>4.79</v>
      </c>
      <c r="K36" s="22"/>
      <c r="L36" s="22"/>
      <c r="M36" s="22"/>
      <c r="N36" s="22"/>
      <c r="O36" s="22"/>
      <c r="P36" s="22"/>
    </row>
    <row r="37" spans="1:16" ht="39" customHeight="1" x14ac:dyDescent="0.2">
      <c r="A37" s="22"/>
      <c r="B37" s="35"/>
      <c r="C37" s="1218" t="s">
        <v>567</v>
      </c>
      <c r="D37" s="1219"/>
      <c r="E37" s="1220"/>
      <c r="F37" s="36">
        <v>4.1399999999999997</v>
      </c>
      <c r="G37" s="37">
        <v>4.21</v>
      </c>
      <c r="H37" s="37">
        <v>4.13</v>
      </c>
      <c r="I37" s="37">
        <v>4.09</v>
      </c>
      <c r="J37" s="38">
        <v>4.0199999999999996</v>
      </c>
      <c r="K37" s="22"/>
      <c r="L37" s="22"/>
      <c r="M37" s="22"/>
      <c r="N37" s="22"/>
      <c r="O37" s="22"/>
      <c r="P37" s="22"/>
    </row>
    <row r="38" spans="1:16" ht="39" customHeight="1" x14ac:dyDescent="0.2">
      <c r="A38" s="22"/>
      <c r="B38" s="35"/>
      <c r="C38" s="1218" t="s">
        <v>568</v>
      </c>
      <c r="D38" s="1219"/>
      <c r="E38" s="1220"/>
      <c r="F38" s="36">
        <v>1.56</v>
      </c>
      <c r="G38" s="37">
        <v>1.59</v>
      </c>
      <c r="H38" s="37">
        <v>1.55</v>
      </c>
      <c r="I38" s="37">
        <v>1.49</v>
      </c>
      <c r="J38" s="38">
        <v>1.36</v>
      </c>
      <c r="K38" s="22"/>
      <c r="L38" s="22"/>
      <c r="M38" s="22"/>
      <c r="N38" s="22"/>
      <c r="O38" s="22"/>
      <c r="P38" s="22"/>
    </row>
    <row r="39" spans="1:16" ht="39" customHeight="1" x14ac:dyDescent="0.2">
      <c r="A39" s="22"/>
      <c r="B39" s="35"/>
      <c r="C39" s="1218" t="s">
        <v>569</v>
      </c>
      <c r="D39" s="1219"/>
      <c r="E39" s="1220"/>
      <c r="F39" s="36">
        <v>0.13</v>
      </c>
      <c r="G39" s="37">
        <v>0.15</v>
      </c>
      <c r="H39" s="37">
        <v>0.18</v>
      </c>
      <c r="I39" s="37">
        <v>0.2</v>
      </c>
      <c r="J39" s="38">
        <v>0.25</v>
      </c>
      <c r="K39" s="22"/>
      <c r="L39" s="22"/>
      <c r="M39" s="22"/>
      <c r="N39" s="22"/>
      <c r="O39" s="22"/>
      <c r="P39" s="22"/>
    </row>
    <row r="40" spans="1:16" ht="39" customHeight="1" x14ac:dyDescent="0.2">
      <c r="A40" s="22"/>
      <c r="B40" s="35"/>
      <c r="C40" s="1218" t="s">
        <v>570</v>
      </c>
      <c r="D40" s="1219"/>
      <c r="E40" s="1220"/>
      <c r="F40" s="36">
        <v>0.11</v>
      </c>
      <c r="G40" s="37">
        <v>0.14000000000000001</v>
      </c>
      <c r="H40" s="37">
        <v>0.13</v>
      </c>
      <c r="I40" s="37">
        <v>0.15</v>
      </c>
      <c r="J40" s="38">
        <v>0.15</v>
      </c>
      <c r="K40" s="22"/>
      <c r="L40" s="22"/>
      <c r="M40" s="22"/>
      <c r="N40" s="22"/>
      <c r="O40" s="22"/>
      <c r="P40" s="22"/>
    </row>
    <row r="41" spans="1:16" ht="39" customHeight="1" x14ac:dyDescent="0.2">
      <c r="A41" s="22"/>
      <c r="B41" s="35"/>
      <c r="C41" s="1218" t="s">
        <v>571</v>
      </c>
      <c r="D41" s="1219"/>
      <c r="E41" s="1220"/>
      <c r="F41" s="36">
        <v>0</v>
      </c>
      <c r="G41" s="37">
        <v>0</v>
      </c>
      <c r="H41" s="37">
        <v>0</v>
      </c>
      <c r="I41" s="37">
        <v>0</v>
      </c>
      <c r="J41" s="38">
        <v>0</v>
      </c>
      <c r="K41" s="22"/>
      <c r="L41" s="22"/>
      <c r="M41" s="22"/>
      <c r="N41" s="22"/>
      <c r="O41" s="22"/>
      <c r="P41" s="22"/>
    </row>
    <row r="42" spans="1:16" ht="39" customHeight="1" x14ac:dyDescent="0.2">
      <c r="A42" s="22"/>
      <c r="B42" s="39"/>
      <c r="C42" s="1218" t="s">
        <v>572</v>
      </c>
      <c r="D42" s="1219"/>
      <c r="E42" s="1220"/>
      <c r="F42" s="36" t="s">
        <v>530</v>
      </c>
      <c r="G42" s="37" t="s">
        <v>530</v>
      </c>
      <c r="H42" s="37" t="s">
        <v>530</v>
      </c>
      <c r="I42" s="37" t="s">
        <v>530</v>
      </c>
      <c r="J42" s="38" t="s">
        <v>530</v>
      </c>
      <c r="K42" s="22"/>
      <c r="L42" s="22"/>
      <c r="M42" s="22"/>
      <c r="N42" s="22"/>
      <c r="O42" s="22"/>
      <c r="P42" s="22"/>
    </row>
    <row r="43" spans="1:16" ht="39" customHeight="1" thickBot="1" x14ac:dyDescent="0.25">
      <c r="A43" s="22"/>
      <c r="B43" s="40"/>
      <c r="C43" s="1221" t="s">
        <v>573</v>
      </c>
      <c r="D43" s="1222"/>
      <c r="E43" s="1223"/>
      <c r="F43" s="41">
        <v>0.82</v>
      </c>
      <c r="G43" s="42">
        <v>0.99</v>
      </c>
      <c r="H43" s="42">
        <v>0.12</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ObYuOysE1FrpqAVmOJPRgyqKXhjWFwf85Pe70kKbWg+Dn9u9MBzFSiqZUMj9dzcdwauxQBhMzNRNrTEtIIRQ==" saltValue="Ql22fQdKvcCRiBqDPxG1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85" zoomScaleNormal="85" zoomScaleSheetLayoutView="55" workbookViewId="0">
      <selection activeCell="BV4" sqref="BV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20965</v>
      </c>
      <c r="L45" s="60">
        <v>21077</v>
      </c>
      <c r="M45" s="60">
        <v>20358</v>
      </c>
      <c r="N45" s="60">
        <v>21146</v>
      </c>
      <c r="O45" s="61">
        <v>19854</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530</v>
      </c>
      <c r="L46" s="64" t="s">
        <v>530</v>
      </c>
      <c r="M46" s="64" t="s">
        <v>530</v>
      </c>
      <c r="N46" s="64" t="s">
        <v>530</v>
      </c>
      <c r="O46" s="65" t="s">
        <v>530</v>
      </c>
      <c r="P46" s="48"/>
      <c r="Q46" s="48"/>
      <c r="R46" s="48"/>
      <c r="S46" s="48"/>
      <c r="T46" s="48"/>
      <c r="U46" s="48"/>
    </row>
    <row r="47" spans="1:21" ht="30.75" customHeight="1" x14ac:dyDescent="0.2">
      <c r="A47" s="48"/>
      <c r="B47" s="1236"/>
      <c r="C47" s="1237"/>
      <c r="D47" s="62"/>
      <c r="E47" s="1228" t="s">
        <v>14</v>
      </c>
      <c r="F47" s="1228"/>
      <c r="G47" s="1228"/>
      <c r="H47" s="1228"/>
      <c r="I47" s="1228"/>
      <c r="J47" s="1229"/>
      <c r="K47" s="63">
        <v>142</v>
      </c>
      <c r="L47" s="64">
        <v>152</v>
      </c>
      <c r="M47" s="64">
        <v>162</v>
      </c>
      <c r="N47" s="64">
        <v>168</v>
      </c>
      <c r="O47" s="65">
        <v>168</v>
      </c>
      <c r="P47" s="48"/>
      <c r="Q47" s="48"/>
      <c r="R47" s="48"/>
      <c r="S47" s="48"/>
      <c r="T47" s="48"/>
      <c r="U47" s="48"/>
    </row>
    <row r="48" spans="1:21" ht="30.75" customHeight="1" x14ac:dyDescent="0.2">
      <c r="A48" s="48"/>
      <c r="B48" s="1236"/>
      <c r="C48" s="1237"/>
      <c r="D48" s="62"/>
      <c r="E48" s="1228" t="s">
        <v>15</v>
      </c>
      <c r="F48" s="1228"/>
      <c r="G48" s="1228"/>
      <c r="H48" s="1228"/>
      <c r="I48" s="1228"/>
      <c r="J48" s="1229"/>
      <c r="K48" s="63">
        <v>9804</v>
      </c>
      <c r="L48" s="64">
        <v>6776</v>
      </c>
      <c r="M48" s="64">
        <v>6381</v>
      </c>
      <c r="N48" s="64">
        <v>5810</v>
      </c>
      <c r="O48" s="65">
        <v>5114</v>
      </c>
      <c r="P48" s="48"/>
      <c r="Q48" s="48"/>
      <c r="R48" s="48"/>
      <c r="S48" s="48"/>
      <c r="T48" s="48"/>
      <c r="U48" s="48"/>
    </row>
    <row r="49" spans="1:21" ht="30.75" customHeight="1" x14ac:dyDescent="0.2">
      <c r="A49" s="48"/>
      <c r="B49" s="1236"/>
      <c r="C49" s="1237"/>
      <c r="D49" s="62"/>
      <c r="E49" s="1228" t="s">
        <v>16</v>
      </c>
      <c r="F49" s="1228"/>
      <c r="G49" s="1228"/>
      <c r="H49" s="1228"/>
      <c r="I49" s="1228"/>
      <c r="J49" s="1229"/>
      <c r="K49" s="63">
        <v>151</v>
      </c>
      <c r="L49" s="64">
        <v>171</v>
      </c>
      <c r="M49" s="64">
        <v>133</v>
      </c>
      <c r="N49" s="64">
        <v>75</v>
      </c>
      <c r="O49" s="65">
        <v>75</v>
      </c>
      <c r="P49" s="48"/>
      <c r="Q49" s="48"/>
      <c r="R49" s="48"/>
      <c r="S49" s="48"/>
      <c r="T49" s="48"/>
      <c r="U49" s="48"/>
    </row>
    <row r="50" spans="1:21" ht="30.75" customHeight="1" x14ac:dyDescent="0.2">
      <c r="A50" s="48"/>
      <c r="B50" s="1236"/>
      <c r="C50" s="1237"/>
      <c r="D50" s="62"/>
      <c r="E50" s="1228" t="s">
        <v>17</v>
      </c>
      <c r="F50" s="1228"/>
      <c r="G50" s="1228"/>
      <c r="H50" s="1228"/>
      <c r="I50" s="1228"/>
      <c r="J50" s="1229"/>
      <c r="K50" s="63">
        <v>461</v>
      </c>
      <c r="L50" s="64">
        <v>429</v>
      </c>
      <c r="M50" s="64">
        <v>403</v>
      </c>
      <c r="N50" s="64">
        <v>395</v>
      </c>
      <c r="O50" s="65">
        <v>387</v>
      </c>
      <c r="P50" s="48"/>
      <c r="Q50" s="48"/>
      <c r="R50" s="48"/>
      <c r="S50" s="48"/>
      <c r="T50" s="48"/>
      <c r="U50" s="48"/>
    </row>
    <row r="51" spans="1:21" ht="30.75" customHeight="1" x14ac:dyDescent="0.2">
      <c r="A51" s="48"/>
      <c r="B51" s="1238"/>
      <c r="C51" s="1239"/>
      <c r="D51" s="66"/>
      <c r="E51" s="1228" t="s">
        <v>18</v>
      </c>
      <c r="F51" s="1228"/>
      <c r="G51" s="1228"/>
      <c r="H51" s="1228"/>
      <c r="I51" s="1228"/>
      <c r="J51" s="1229"/>
      <c r="K51" s="63">
        <v>2</v>
      </c>
      <c r="L51" s="64">
        <v>2</v>
      </c>
      <c r="M51" s="64">
        <v>2</v>
      </c>
      <c r="N51" s="64">
        <v>2</v>
      </c>
      <c r="O51" s="65">
        <v>2</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24077</v>
      </c>
      <c r="L52" s="64">
        <v>23843</v>
      </c>
      <c r="M52" s="64">
        <v>22728</v>
      </c>
      <c r="N52" s="64">
        <v>22795</v>
      </c>
      <c r="O52" s="65">
        <v>22104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7448</v>
      </c>
      <c r="L53" s="69">
        <v>4764</v>
      </c>
      <c r="M53" s="69">
        <v>4711</v>
      </c>
      <c r="N53" s="69">
        <v>4801</v>
      </c>
      <c r="O53" s="70">
        <v>3496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FCQXWisZcK1gvJI+rjQmIOdMfbOj9jgbcQmX8zIOb24N8h9vIs7bM+0SP0dAKgP45602cqQyabZ0+SlbZDR8g==" saltValue="rM9a+x3HLeMMB9fYKkiK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0" zoomScale="85" zoomScaleNormal="85" zoomScaleSheetLayoutView="100" workbookViewId="0">
      <selection activeCell="BV4" sqref="BV4"/>
    </sheetView>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557</v>
      </c>
      <c r="J40" s="79" t="s">
        <v>558</v>
      </c>
      <c r="K40" s="79" t="s">
        <v>559</v>
      </c>
      <c r="L40" s="79" t="s">
        <v>560</v>
      </c>
      <c r="M40" s="80" t="s">
        <v>561</v>
      </c>
    </row>
    <row r="41" spans="2:13" ht="27.75" customHeight="1" x14ac:dyDescent="0.2">
      <c r="B41" s="1254" t="s">
        <v>24</v>
      </c>
      <c r="C41" s="1255"/>
      <c r="D41" s="81"/>
      <c r="E41" s="1256" t="s">
        <v>25</v>
      </c>
      <c r="F41" s="1256"/>
      <c r="G41" s="1256"/>
      <c r="H41" s="1257"/>
      <c r="I41" s="82">
        <v>200008</v>
      </c>
      <c r="J41" s="83">
        <v>199662</v>
      </c>
      <c r="K41" s="83">
        <v>198684</v>
      </c>
      <c r="L41" s="83">
        <v>197036</v>
      </c>
      <c r="M41" s="84">
        <v>199200</v>
      </c>
    </row>
    <row r="42" spans="2:13" ht="27.75" customHeight="1" x14ac:dyDescent="0.2">
      <c r="B42" s="1244"/>
      <c r="C42" s="1245"/>
      <c r="D42" s="85"/>
      <c r="E42" s="1248" t="s">
        <v>26</v>
      </c>
      <c r="F42" s="1248"/>
      <c r="G42" s="1248"/>
      <c r="H42" s="1249"/>
      <c r="I42" s="86">
        <v>3989</v>
      </c>
      <c r="J42" s="87">
        <v>3367</v>
      </c>
      <c r="K42" s="87">
        <v>2745</v>
      </c>
      <c r="L42" s="87">
        <v>2124</v>
      </c>
      <c r="M42" s="88">
        <v>1503</v>
      </c>
    </row>
    <row r="43" spans="2:13" ht="27.75" customHeight="1" x14ac:dyDescent="0.2">
      <c r="B43" s="1244"/>
      <c r="C43" s="1245"/>
      <c r="D43" s="85"/>
      <c r="E43" s="1248" t="s">
        <v>27</v>
      </c>
      <c r="F43" s="1248"/>
      <c r="G43" s="1248"/>
      <c r="H43" s="1249"/>
      <c r="I43" s="86">
        <v>102586</v>
      </c>
      <c r="J43" s="87">
        <v>85493</v>
      </c>
      <c r="K43" s="87">
        <v>70954</v>
      </c>
      <c r="L43" s="87">
        <v>56187</v>
      </c>
      <c r="M43" s="88">
        <v>49812</v>
      </c>
    </row>
    <row r="44" spans="2:13" ht="27.75" customHeight="1" x14ac:dyDescent="0.2">
      <c r="B44" s="1244"/>
      <c r="C44" s="1245"/>
      <c r="D44" s="85"/>
      <c r="E44" s="1248" t="s">
        <v>28</v>
      </c>
      <c r="F44" s="1248"/>
      <c r="G44" s="1248"/>
      <c r="H44" s="1249"/>
      <c r="I44" s="86">
        <v>856</v>
      </c>
      <c r="J44" s="87">
        <v>688</v>
      </c>
      <c r="K44" s="87">
        <v>560</v>
      </c>
      <c r="L44" s="87">
        <v>495</v>
      </c>
      <c r="M44" s="88">
        <v>424</v>
      </c>
    </row>
    <row r="45" spans="2:13" ht="27.75" customHeight="1" x14ac:dyDescent="0.2">
      <c r="B45" s="1244"/>
      <c r="C45" s="1245"/>
      <c r="D45" s="85"/>
      <c r="E45" s="1248" t="s">
        <v>29</v>
      </c>
      <c r="F45" s="1248"/>
      <c r="G45" s="1248"/>
      <c r="H45" s="1249"/>
      <c r="I45" s="86">
        <v>30505</v>
      </c>
      <c r="J45" s="87">
        <v>29342</v>
      </c>
      <c r="K45" s="87">
        <v>28225</v>
      </c>
      <c r="L45" s="87">
        <v>28375</v>
      </c>
      <c r="M45" s="88">
        <v>28913</v>
      </c>
    </row>
    <row r="46" spans="2:13" ht="27.75" customHeight="1" x14ac:dyDescent="0.2">
      <c r="B46" s="1244"/>
      <c r="C46" s="1245"/>
      <c r="D46" s="89"/>
      <c r="E46" s="1248" t="s">
        <v>30</v>
      </c>
      <c r="F46" s="1248"/>
      <c r="G46" s="1248"/>
      <c r="H46" s="1249"/>
      <c r="I46" s="86">
        <v>1648</v>
      </c>
      <c r="J46" s="87">
        <v>1352</v>
      </c>
      <c r="K46" s="87">
        <v>1111</v>
      </c>
      <c r="L46" s="87">
        <v>919</v>
      </c>
      <c r="M46" s="88">
        <v>674</v>
      </c>
    </row>
    <row r="47" spans="2:13" ht="27.75" customHeight="1" x14ac:dyDescent="0.2">
      <c r="B47" s="1244"/>
      <c r="C47" s="1245"/>
      <c r="D47" s="90"/>
      <c r="E47" s="1258" t="s">
        <v>31</v>
      </c>
      <c r="F47" s="1259"/>
      <c r="G47" s="1259"/>
      <c r="H47" s="1260"/>
      <c r="I47" s="86" t="s">
        <v>530</v>
      </c>
      <c r="J47" s="87" t="s">
        <v>530</v>
      </c>
      <c r="K47" s="87" t="s">
        <v>530</v>
      </c>
      <c r="L47" s="87" t="s">
        <v>530</v>
      </c>
      <c r="M47" s="88" t="s">
        <v>530</v>
      </c>
    </row>
    <row r="48" spans="2:13" ht="27.75" customHeight="1" x14ac:dyDescent="0.2">
      <c r="B48" s="1244"/>
      <c r="C48" s="1245"/>
      <c r="D48" s="85"/>
      <c r="E48" s="1248" t="s">
        <v>32</v>
      </c>
      <c r="F48" s="1248"/>
      <c r="G48" s="1248"/>
      <c r="H48" s="1249"/>
      <c r="I48" s="86" t="s">
        <v>530</v>
      </c>
      <c r="J48" s="87" t="s">
        <v>530</v>
      </c>
      <c r="K48" s="87" t="s">
        <v>530</v>
      </c>
      <c r="L48" s="87" t="s">
        <v>530</v>
      </c>
      <c r="M48" s="88" t="s">
        <v>530</v>
      </c>
    </row>
    <row r="49" spans="2:13" ht="27.75" customHeight="1" x14ac:dyDescent="0.2">
      <c r="B49" s="1246"/>
      <c r="C49" s="1247"/>
      <c r="D49" s="85"/>
      <c r="E49" s="1248" t="s">
        <v>33</v>
      </c>
      <c r="F49" s="1248"/>
      <c r="G49" s="1248"/>
      <c r="H49" s="1249"/>
      <c r="I49" s="86" t="s">
        <v>530</v>
      </c>
      <c r="J49" s="87" t="s">
        <v>530</v>
      </c>
      <c r="K49" s="87" t="s">
        <v>530</v>
      </c>
      <c r="L49" s="87" t="s">
        <v>530</v>
      </c>
      <c r="M49" s="88" t="s">
        <v>530</v>
      </c>
    </row>
    <row r="50" spans="2:13" ht="27.75" customHeight="1" x14ac:dyDescent="0.2">
      <c r="B50" s="1242" t="s">
        <v>34</v>
      </c>
      <c r="C50" s="1243"/>
      <c r="D50" s="91"/>
      <c r="E50" s="1248" t="s">
        <v>35</v>
      </c>
      <c r="F50" s="1248"/>
      <c r="G50" s="1248"/>
      <c r="H50" s="1249"/>
      <c r="I50" s="86">
        <v>49903</v>
      </c>
      <c r="J50" s="87">
        <v>53240</v>
      </c>
      <c r="K50" s="87">
        <v>57673</v>
      </c>
      <c r="L50" s="87">
        <v>58165</v>
      </c>
      <c r="M50" s="88">
        <v>56884</v>
      </c>
    </row>
    <row r="51" spans="2:13" ht="27.75" customHeight="1" x14ac:dyDescent="0.2">
      <c r="B51" s="1244"/>
      <c r="C51" s="1245"/>
      <c r="D51" s="85"/>
      <c r="E51" s="1248" t="s">
        <v>36</v>
      </c>
      <c r="F51" s="1248"/>
      <c r="G51" s="1248"/>
      <c r="H51" s="1249"/>
      <c r="I51" s="86">
        <v>49491</v>
      </c>
      <c r="J51" s="87">
        <v>46722</v>
      </c>
      <c r="K51" s="87">
        <v>41409</v>
      </c>
      <c r="L51" s="87">
        <v>36635</v>
      </c>
      <c r="M51" s="88">
        <v>34341</v>
      </c>
    </row>
    <row r="52" spans="2:13" ht="27.75" customHeight="1" x14ac:dyDescent="0.2">
      <c r="B52" s="1246"/>
      <c r="C52" s="1247"/>
      <c r="D52" s="85"/>
      <c r="E52" s="1248" t="s">
        <v>37</v>
      </c>
      <c r="F52" s="1248"/>
      <c r="G52" s="1248"/>
      <c r="H52" s="1249"/>
      <c r="I52" s="86">
        <v>197312</v>
      </c>
      <c r="J52" s="87">
        <v>194771</v>
      </c>
      <c r="K52" s="87">
        <v>193474</v>
      </c>
      <c r="L52" s="87">
        <v>189583</v>
      </c>
      <c r="M52" s="88">
        <v>185464</v>
      </c>
    </row>
    <row r="53" spans="2:13" ht="27.75" customHeight="1" thickBot="1" x14ac:dyDescent="0.25">
      <c r="B53" s="1250" t="s">
        <v>38</v>
      </c>
      <c r="C53" s="1251"/>
      <c r="D53" s="92"/>
      <c r="E53" s="1252" t="s">
        <v>39</v>
      </c>
      <c r="F53" s="1252"/>
      <c r="G53" s="1252"/>
      <c r="H53" s="1253"/>
      <c r="I53" s="93">
        <v>42885</v>
      </c>
      <c r="J53" s="94">
        <v>25170</v>
      </c>
      <c r="K53" s="94">
        <v>9723</v>
      </c>
      <c r="L53" s="94">
        <v>753</v>
      </c>
      <c r="M53" s="95">
        <v>3836</v>
      </c>
    </row>
    <row r="54" spans="2:13" ht="27.75" customHeight="1" x14ac:dyDescent="0.25">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7XX/cQf6u8PB+rw5H1QJf98fZZc6dRGe+cF41pxBr9Gwv45gBM4aME6UgSWDmRNwHTW//5WFpUFHCPq86zy9Q==" saltValue="jba3M7s76HUTEkWCzKim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4" zoomScale="70" zoomScaleNormal="70" zoomScaleSheetLayoutView="100" workbookViewId="0">
      <selection activeCell="H63" sqref="H63"/>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00" t="s">
        <v>41</v>
      </c>
    </row>
    <row r="54" spans="2:8" ht="29.25" customHeight="1" thickBot="1" x14ac:dyDescent="0.35">
      <c r="B54" s="101" t="s">
        <v>1</v>
      </c>
      <c r="C54" s="102"/>
      <c r="D54" s="102"/>
      <c r="E54" s="103" t="s">
        <v>2</v>
      </c>
      <c r="F54" s="104" t="s">
        <v>559</v>
      </c>
      <c r="G54" s="104" t="s">
        <v>560</v>
      </c>
      <c r="H54" s="105" t="s">
        <v>561</v>
      </c>
    </row>
    <row r="55" spans="2:8" ht="52.5" customHeight="1" x14ac:dyDescent="0.2">
      <c r="B55" s="106"/>
      <c r="C55" s="1269" t="s">
        <v>42</v>
      </c>
      <c r="D55" s="1269"/>
      <c r="E55" s="1270"/>
      <c r="F55" s="107">
        <v>14227</v>
      </c>
      <c r="G55" s="107">
        <v>14256</v>
      </c>
      <c r="H55" s="108">
        <v>14297</v>
      </c>
    </row>
    <row r="56" spans="2:8" ht="52.5" customHeight="1" x14ac:dyDescent="0.2">
      <c r="B56" s="109"/>
      <c r="C56" s="1271" t="s">
        <v>43</v>
      </c>
      <c r="D56" s="1271"/>
      <c r="E56" s="1272"/>
      <c r="F56" s="110">
        <v>1720</v>
      </c>
      <c r="G56" s="110">
        <v>1723</v>
      </c>
      <c r="H56" s="111">
        <v>1726</v>
      </c>
    </row>
    <row r="57" spans="2:8" ht="53.25" customHeight="1" x14ac:dyDescent="0.2">
      <c r="B57" s="109"/>
      <c r="C57" s="1273" t="s">
        <v>44</v>
      </c>
      <c r="D57" s="1273"/>
      <c r="E57" s="1274"/>
      <c r="F57" s="112">
        <v>37017</v>
      </c>
      <c r="G57" s="112">
        <v>37664</v>
      </c>
      <c r="H57" s="113">
        <v>37233</v>
      </c>
    </row>
    <row r="58" spans="2:8" ht="45.75" customHeight="1" x14ac:dyDescent="0.2">
      <c r="B58" s="114"/>
      <c r="C58" s="1261" t="s">
        <v>614</v>
      </c>
      <c r="D58" s="1262"/>
      <c r="E58" s="1263"/>
      <c r="F58" s="115">
        <v>1705</v>
      </c>
      <c r="G58" s="116">
        <v>1444</v>
      </c>
      <c r="H58" s="116">
        <v>1262</v>
      </c>
    </row>
    <row r="59" spans="2:8" ht="45.75" customHeight="1" x14ac:dyDescent="0.2">
      <c r="B59" s="114"/>
      <c r="C59" s="1261" t="s">
        <v>615</v>
      </c>
      <c r="D59" s="1262"/>
      <c r="E59" s="1263"/>
      <c r="F59" s="115">
        <v>17684</v>
      </c>
      <c r="G59" s="115">
        <v>18725</v>
      </c>
      <c r="H59" s="116">
        <v>18593</v>
      </c>
    </row>
    <row r="60" spans="2:8" ht="45.75" customHeight="1" x14ac:dyDescent="0.2">
      <c r="B60" s="114"/>
      <c r="C60" s="1261" t="s">
        <v>616</v>
      </c>
      <c r="D60" s="1262"/>
      <c r="E60" s="1263"/>
      <c r="F60" s="115">
        <v>7724</v>
      </c>
      <c r="G60" s="115">
        <v>7571</v>
      </c>
      <c r="H60" s="116">
        <v>7432</v>
      </c>
    </row>
    <row r="61" spans="2:8" ht="45.75" customHeight="1" x14ac:dyDescent="0.2">
      <c r="B61" s="114"/>
      <c r="C61" s="1261" t="s">
        <v>617</v>
      </c>
      <c r="D61" s="1262"/>
      <c r="E61" s="1263"/>
      <c r="F61" s="115">
        <v>1053</v>
      </c>
      <c r="G61" s="115">
        <v>1066</v>
      </c>
      <c r="H61" s="116">
        <v>1080</v>
      </c>
    </row>
    <row r="62" spans="2:8" ht="45.75" customHeight="1" thickBot="1" x14ac:dyDescent="0.25">
      <c r="B62" s="117"/>
      <c r="C62" s="1264" t="s">
        <v>618</v>
      </c>
      <c r="D62" s="1265"/>
      <c r="E62" s="1266"/>
      <c r="F62" s="118">
        <v>1436</v>
      </c>
      <c r="G62" s="118">
        <v>1442</v>
      </c>
      <c r="H62" s="119">
        <v>1447</v>
      </c>
    </row>
    <row r="63" spans="2:8" ht="52.5" customHeight="1" thickBot="1" x14ac:dyDescent="0.25">
      <c r="B63" s="120"/>
      <c r="C63" s="1267" t="s">
        <v>45</v>
      </c>
      <c r="D63" s="1267"/>
      <c r="E63" s="1268"/>
      <c r="F63" s="121">
        <v>52964</v>
      </c>
      <c r="G63" s="121">
        <v>53643</v>
      </c>
      <c r="H63" s="122">
        <v>53256</v>
      </c>
    </row>
    <row r="64" spans="2:8" ht="15" customHeight="1" x14ac:dyDescent="0.2"/>
    <row r="65" ht="0" hidden="1" customHeight="1" x14ac:dyDescent="0.2"/>
    <row r="66" ht="0" hidden="1" customHeight="1" x14ac:dyDescent="0.2"/>
  </sheetData>
  <sheetProtection algorithmName="SHA-512" hashValue="LZILpuyZ0B+i2gYSmRLIwsD4AVcPoYIFGddHugbpjddJ6N5y1/0OjvdqQ5r0e/4iCROCIpfBvbVCzMyjVp9VLg==" saltValue="Ve732PJyhf31SjE4DtgL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70" sqref="AN70"/>
    </sheetView>
  </sheetViews>
  <sheetFormatPr defaultColWidth="0" defaultRowHeight="13.5" customHeight="1" zeroHeight="1" x14ac:dyDescent="0.2"/>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x14ac:dyDescent="0.2">
      <c r="DD19" s="367"/>
      <c r="DE19" s="367"/>
    </row>
    <row r="20" spans="1:351" ht="13" x14ac:dyDescent="0.2">
      <c r="DD20" s="367"/>
      <c r="DE20" s="367"/>
    </row>
    <row r="21" spans="1:351" ht="16.5"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x14ac:dyDescent="0.2">
      <c r="B22" s="374"/>
      <c r="MM22" s="373"/>
    </row>
    <row r="23" spans="1:351" ht="13" x14ac:dyDescent="0.2">
      <c r="B23" s="374"/>
    </row>
    <row r="24" spans="1:351" ht="13" x14ac:dyDescent="0.2">
      <c r="B24" s="374"/>
    </row>
    <row r="25" spans="1:351" ht="13" x14ac:dyDescent="0.2">
      <c r="B25" s="374"/>
    </row>
    <row r="26" spans="1:351" ht="13" x14ac:dyDescent="0.2">
      <c r="B26" s="374"/>
    </row>
    <row r="27" spans="1:351" ht="13" x14ac:dyDescent="0.2">
      <c r="B27" s="374"/>
    </row>
    <row r="28" spans="1:351" ht="13" x14ac:dyDescent="0.2">
      <c r="B28" s="374"/>
    </row>
    <row r="29" spans="1:351" ht="13" x14ac:dyDescent="0.2">
      <c r="B29" s="374"/>
    </row>
    <row r="30" spans="1:351" ht="13" x14ac:dyDescent="0.2">
      <c r="B30" s="374"/>
    </row>
    <row r="31" spans="1:351" ht="13" x14ac:dyDescent="0.2">
      <c r="B31" s="374"/>
    </row>
    <row r="32" spans="1:351" ht="13" x14ac:dyDescent="0.2">
      <c r="B32" s="374"/>
    </row>
    <row r="33" spans="2:109" ht="13" x14ac:dyDescent="0.2">
      <c r="B33" s="374"/>
    </row>
    <row r="34" spans="2:109" ht="13" x14ac:dyDescent="0.2">
      <c r="B34" s="374"/>
    </row>
    <row r="35" spans="2:109" ht="13" x14ac:dyDescent="0.2">
      <c r="B35" s="374"/>
    </row>
    <row r="36" spans="2:109" ht="13" x14ac:dyDescent="0.2">
      <c r="B36" s="374"/>
    </row>
    <row r="37" spans="2:109" ht="13" x14ac:dyDescent="0.2">
      <c r="B37" s="374"/>
    </row>
    <row r="38" spans="2:109" ht="13" x14ac:dyDescent="0.2">
      <c r="B38" s="374"/>
    </row>
    <row r="39" spans="2:109" ht="13"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x14ac:dyDescent="0.2">
      <c r="B40" s="379"/>
      <c r="DD40" s="379"/>
      <c r="DE40" s="367"/>
    </row>
    <row r="41" spans="2:109" ht="16.5" x14ac:dyDescent="0.2">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x14ac:dyDescent="0.2">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5" t="s">
        <v>603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x14ac:dyDescent="0.2">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x14ac:dyDescent="0.2">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x14ac:dyDescent="0.2">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x14ac:dyDescent="0.2">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x14ac:dyDescent="0.2">
      <c r="B49" s="374"/>
      <c r="AN49" s="367" t="s">
        <v>604</v>
      </c>
    </row>
    <row r="50" spans="1:109" ht="13" x14ac:dyDescent="0.2">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557</v>
      </c>
      <c r="BQ50" s="1288"/>
      <c r="BR50" s="1288"/>
      <c r="BS50" s="1288"/>
      <c r="BT50" s="1288"/>
      <c r="BU50" s="1288"/>
      <c r="BV50" s="1288"/>
      <c r="BW50" s="1288"/>
      <c r="BX50" s="1288" t="s">
        <v>558</v>
      </c>
      <c r="BY50" s="1288"/>
      <c r="BZ50" s="1288"/>
      <c r="CA50" s="1288"/>
      <c r="CB50" s="1288"/>
      <c r="CC50" s="1288"/>
      <c r="CD50" s="1288"/>
      <c r="CE50" s="1288"/>
      <c r="CF50" s="1288" t="s">
        <v>559</v>
      </c>
      <c r="CG50" s="1288"/>
      <c r="CH50" s="1288"/>
      <c r="CI50" s="1288"/>
      <c r="CJ50" s="1288"/>
      <c r="CK50" s="1288"/>
      <c r="CL50" s="1288"/>
      <c r="CM50" s="1288"/>
      <c r="CN50" s="1288" t="s">
        <v>560</v>
      </c>
      <c r="CO50" s="1288"/>
      <c r="CP50" s="1288"/>
      <c r="CQ50" s="1288"/>
      <c r="CR50" s="1288"/>
      <c r="CS50" s="1288"/>
      <c r="CT50" s="1288"/>
      <c r="CU50" s="1288"/>
      <c r="CV50" s="1288" t="s">
        <v>561</v>
      </c>
      <c r="CW50" s="1288"/>
      <c r="CX50" s="1288"/>
      <c r="CY50" s="1288"/>
      <c r="CZ50" s="1288"/>
      <c r="DA50" s="1288"/>
      <c r="DB50" s="1288"/>
      <c r="DC50" s="1288"/>
    </row>
    <row r="51" spans="1:109" ht="13.5" customHeight="1" x14ac:dyDescent="0.2">
      <c r="B51" s="374"/>
      <c r="G51" s="1295"/>
      <c r="H51" s="1295"/>
      <c r="I51" s="1293"/>
      <c r="J51" s="1293"/>
      <c r="K51" s="1290"/>
      <c r="L51" s="1290"/>
      <c r="M51" s="1290"/>
      <c r="N51" s="1290"/>
      <c r="AM51" s="383"/>
      <c r="AN51" s="1291" t="s">
        <v>605</v>
      </c>
      <c r="AO51" s="1291"/>
      <c r="AP51" s="1291"/>
      <c r="AQ51" s="1291"/>
      <c r="AR51" s="1291"/>
      <c r="AS51" s="1291"/>
      <c r="AT51" s="1291"/>
      <c r="AU51" s="1291"/>
      <c r="AV51" s="1291"/>
      <c r="AW51" s="1291"/>
      <c r="AX51" s="1291"/>
      <c r="AY51" s="1291"/>
      <c r="AZ51" s="1291"/>
      <c r="BA51" s="1291"/>
      <c r="BB51" s="1291" t="s">
        <v>606</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9.6</v>
      </c>
      <c r="CG51" s="1289"/>
      <c r="CH51" s="1289"/>
      <c r="CI51" s="1289"/>
      <c r="CJ51" s="1289"/>
      <c r="CK51" s="1289"/>
      <c r="CL51" s="1289"/>
      <c r="CM51" s="1289"/>
      <c r="CN51" s="1289">
        <v>0.7</v>
      </c>
      <c r="CO51" s="1289"/>
      <c r="CP51" s="1289"/>
      <c r="CQ51" s="1289"/>
      <c r="CR51" s="1289"/>
      <c r="CS51" s="1289"/>
      <c r="CT51" s="1289"/>
      <c r="CU51" s="1289"/>
      <c r="CV51" s="1289">
        <v>3.7</v>
      </c>
      <c r="CW51" s="1289"/>
      <c r="CX51" s="1289"/>
      <c r="CY51" s="1289"/>
      <c r="CZ51" s="1289"/>
      <c r="DA51" s="1289"/>
      <c r="DB51" s="1289"/>
      <c r="DC51" s="1289"/>
    </row>
    <row r="52" spans="1:109" ht="13" x14ac:dyDescent="0.2">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 x14ac:dyDescent="0.2">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607</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62.3</v>
      </c>
      <c r="CG53" s="1289"/>
      <c r="CH53" s="1289"/>
      <c r="CI53" s="1289"/>
      <c r="CJ53" s="1289"/>
      <c r="CK53" s="1289"/>
      <c r="CL53" s="1289"/>
      <c r="CM53" s="1289"/>
      <c r="CN53" s="1289">
        <v>63.3</v>
      </c>
      <c r="CO53" s="1289"/>
      <c r="CP53" s="1289"/>
      <c r="CQ53" s="1289"/>
      <c r="CR53" s="1289"/>
      <c r="CS53" s="1289"/>
      <c r="CT53" s="1289"/>
      <c r="CU53" s="1289"/>
      <c r="CV53" s="1289">
        <v>64.2</v>
      </c>
      <c r="CW53" s="1289"/>
      <c r="CX53" s="1289"/>
      <c r="CY53" s="1289"/>
      <c r="CZ53" s="1289"/>
      <c r="DA53" s="1289"/>
      <c r="DB53" s="1289"/>
      <c r="DC53" s="1289"/>
    </row>
    <row r="54" spans="1:109" ht="13" x14ac:dyDescent="0.2">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 x14ac:dyDescent="0.2">
      <c r="A55" s="382"/>
      <c r="B55" s="374"/>
      <c r="G55" s="1284"/>
      <c r="H55" s="1284"/>
      <c r="I55" s="1284"/>
      <c r="J55" s="1284"/>
      <c r="K55" s="1290"/>
      <c r="L55" s="1290"/>
      <c r="M55" s="1290"/>
      <c r="N55" s="1290"/>
      <c r="AN55" s="1288" t="s">
        <v>608</v>
      </c>
      <c r="AO55" s="1288"/>
      <c r="AP55" s="1288"/>
      <c r="AQ55" s="1288"/>
      <c r="AR55" s="1288"/>
      <c r="AS55" s="1288"/>
      <c r="AT55" s="1288"/>
      <c r="AU55" s="1288"/>
      <c r="AV55" s="1288"/>
      <c r="AW55" s="1288"/>
      <c r="AX55" s="1288"/>
      <c r="AY55" s="1288"/>
      <c r="AZ55" s="1288"/>
      <c r="BA55" s="1288"/>
      <c r="BB55" s="1291" t="s">
        <v>606</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41.4</v>
      </c>
      <c r="CG55" s="1289"/>
      <c r="CH55" s="1289"/>
      <c r="CI55" s="1289"/>
      <c r="CJ55" s="1289"/>
      <c r="CK55" s="1289"/>
      <c r="CL55" s="1289"/>
      <c r="CM55" s="1289"/>
      <c r="CN55" s="1289">
        <v>38.9</v>
      </c>
      <c r="CO55" s="1289"/>
      <c r="CP55" s="1289"/>
      <c r="CQ55" s="1289"/>
      <c r="CR55" s="1289"/>
      <c r="CS55" s="1289"/>
      <c r="CT55" s="1289"/>
      <c r="CU55" s="1289"/>
      <c r="CV55" s="1289">
        <v>37.6</v>
      </c>
      <c r="CW55" s="1289"/>
      <c r="CX55" s="1289"/>
      <c r="CY55" s="1289"/>
      <c r="CZ55" s="1289"/>
      <c r="DA55" s="1289"/>
      <c r="DB55" s="1289"/>
      <c r="DC55" s="1289"/>
    </row>
    <row r="56" spans="1:109" ht="13" x14ac:dyDescent="0.2">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 x14ac:dyDescent="0.2">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607</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60.2</v>
      </c>
      <c r="CG57" s="1289"/>
      <c r="CH57" s="1289"/>
      <c r="CI57" s="1289"/>
      <c r="CJ57" s="1289"/>
      <c r="CK57" s="1289"/>
      <c r="CL57" s="1289"/>
      <c r="CM57" s="1289"/>
      <c r="CN57" s="1289">
        <v>59.3</v>
      </c>
      <c r="CO57" s="1289"/>
      <c r="CP57" s="1289"/>
      <c r="CQ57" s="1289"/>
      <c r="CR57" s="1289"/>
      <c r="CS57" s="1289"/>
      <c r="CT57" s="1289"/>
      <c r="CU57" s="1289"/>
      <c r="CV57" s="1289">
        <v>60</v>
      </c>
      <c r="CW57" s="1289"/>
      <c r="CX57" s="1289"/>
      <c r="CY57" s="1289"/>
      <c r="CZ57" s="1289"/>
      <c r="DA57" s="1289"/>
      <c r="DB57" s="1289"/>
      <c r="DC57" s="1289"/>
      <c r="DD57" s="387"/>
      <c r="DE57" s="386"/>
    </row>
    <row r="58" spans="1:109" s="382" customFormat="1" ht="13" x14ac:dyDescent="0.2">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x14ac:dyDescent="0.2">
      <c r="B63" s="393" t="s">
        <v>609</v>
      </c>
    </row>
    <row r="64" spans="1:109" ht="13" x14ac:dyDescent="0.2">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x14ac:dyDescent="0.2">
      <c r="B65" s="374"/>
      <c r="AN65" s="1275" t="s">
        <v>610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x14ac:dyDescent="0.2">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x14ac:dyDescent="0.2">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x14ac:dyDescent="0.2">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x14ac:dyDescent="0.2">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x14ac:dyDescent="0.2">
      <c r="B71" s="374"/>
      <c r="G71" s="399"/>
      <c r="I71" s="400"/>
      <c r="J71" s="397"/>
      <c r="K71" s="397"/>
      <c r="L71" s="398"/>
      <c r="M71" s="397"/>
      <c r="N71" s="398"/>
      <c r="AM71" s="399"/>
      <c r="AN71" s="367" t="s">
        <v>604</v>
      </c>
    </row>
    <row r="72" spans="2:107" ht="13" x14ac:dyDescent="0.2">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557</v>
      </c>
      <c r="BQ72" s="1288"/>
      <c r="BR72" s="1288"/>
      <c r="BS72" s="1288"/>
      <c r="BT72" s="1288"/>
      <c r="BU72" s="1288"/>
      <c r="BV72" s="1288"/>
      <c r="BW72" s="1288"/>
      <c r="BX72" s="1288" t="s">
        <v>558</v>
      </c>
      <c r="BY72" s="1288"/>
      <c r="BZ72" s="1288"/>
      <c r="CA72" s="1288"/>
      <c r="CB72" s="1288"/>
      <c r="CC72" s="1288"/>
      <c r="CD72" s="1288"/>
      <c r="CE72" s="1288"/>
      <c r="CF72" s="1288" t="s">
        <v>559</v>
      </c>
      <c r="CG72" s="1288"/>
      <c r="CH72" s="1288"/>
      <c r="CI72" s="1288"/>
      <c r="CJ72" s="1288"/>
      <c r="CK72" s="1288"/>
      <c r="CL72" s="1288"/>
      <c r="CM72" s="1288"/>
      <c r="CN72" s="1288" t="s">
        <v>560</v>
      </c>
      <c r="CO72" s="1288"/>
      <c r="CP72" s="1288"/>
      <c r="CQ72" s="1288"/>
      <c r="CR72" s="1288"/>
      <c r="CS72" s="1288"/>
      <c r="CT72" s="1288"/>
      <c r="CU72" s="1288"/>
      <c r="CV72" s="1288" t="s">
        <v>561</v>
      </c>
      <c r="CW72" s="1288"/>
      <c r="CX72" s="1288"/>
      <c r="CY72" s="1288"/>
      <c r="CZ72" s="1288"/>
      <c r="DA72" s="1288"/>
      <c r="DB72" s="1288"/>
      <c r="DC72" s="1288"/>
    </row>
    <row r="73" spans="2:107" ht="13" x14ac:dyDescent="0.2">
      <c r="B73" s="374"/>
      <c r="G73" s="1295"/>
      <c r="H73" s="1295"/>
      <c r="I73" s="1295"/>
      <c r="J73" s="1295"/>
      <c r="K73" s="1296"/>
      <c r="L73" s="1296"/>
      <c r="M73" s="1296"/>
      <c r="N73" s="1296"/>
      <c r="AM73" s="383"/>
      <c r="AN73" s="1291" t="s">
        <v>605</v>
      </c>
      <c r="AO73" s="1291"/>
      <c r="AP73" s="1291"/>
      <c r="AQ73" s="1291"/>
      <c r="AR73" s="1291"/>
      <c r="AS73" s="1291"/>
      <c r="AT73" s="1291"/>
      <c r="AU73" s="1291"/>
      <c r="AV73" s="1291"/>
      <c r="AW73" s="1291"/>
      <c r="AX73" s="1291"/>
      <c r="AY73" s="1291"/>
      <c r="AZ73" s="1291"/>
      <c r="BA73" s="1291"/>
      <c r="BB73" s="1291" t="s">
        <v>606</v>
      </c>
      <c r="BC73" s="1291"/>
      <c r="BD73" s="1291"/>
      <c r="BE73" s="1291"/>
      <c r="BF73" s="1291"/>
      <c r="BG73" s="1291"/>
      <c r="BH73" s="1291"/>
      <c r="BI73" s="1291"/>
      <c r="BJ73" s="1291"/>
      <c r="BK73" s="1291"/>
      <c r="BL73" s="1291"/>
      <c r="BM73" s="1291"/>
      <c r="BN73" s="1291"/>
      <c r="BO73" s="1291"/>
      <c r="BP73" s="1289">
        <v>42.4</v>
      </c>
      <c r="BQ73" s="1289"/>
      <c r="BR73" s="1289"/>
      <c r="BS73" s="1289"/>
      <c r="BT73" s="1289"/>
      <c r="BU73" s="1289"/>
      <c r="BV73" s="1289"/>
      <c r="BW73" s="1289"/>
      <c r="BX73" s="1289">
        <v>25.1</v>
      </c>
      <c r="BY73" s="1289"/>
      <c r="BZ73" s="1289"/>
      <c r="CA73" s="1289"/>
      <c r="CB73" s="1289"/>
      <c r="CC73" s="1289"/>
      <c r="CD73" s="1289"/>
      <c r="CE73" s="1289"/>
      <c r="CF73" s="1289">
        <v>9.6</v>
      </c>
      <c r="CG73" s="1289"/>
      <c r="CH73" s="1289"/>
      <c r="CI73" s="1289"/>
      <c r="CJ73" s="1289"/>
      <c r="CK73" s="1289"/>
      <c r="CL73" s="1289"/>
      <c r="CM73" s="1289"/>
      <c r="CN73" s="1289">
        <v>0.7</v>
      </c>
      <c r="CO73" s="1289"/>
      <c r="CP73" s="1289"/>
      <c r="CQ73" s="1289"/>
      <c r="CR73" s="1289"/>
      <c r="CS73" s="1289"/>
      <c r="CT73" s="1289"/>
      <c r="CU73" s="1289"/>
      <c r="CV73" s="1289">
        <v>3.7</v>
      </c>
      <c r="CW73" s="1289"/>
      <c r="CX73" s="1289"/>
      <c r="CY73" s="1289"/>
      <c r="CZ73" s="1289"/>
      <c r="DA73" s="1289"/>
      <c r="DB73" s="1289"/>
      <c r="DC73" s="1289"/>
    </row>
    <row r="74" spans="2:107" ht="13" x14ac:dyDescent="0.2">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 x14ac:dyDescent="0.2">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611</v>
      </c>
      <c r="BC75" s="1291"/>
      <c r="BD75" s="1291"/>
      <c r="BE75" s="1291"/>
      <c r="BF75" s="1291"/>
      <c r="BG75" s="1291"/>
      <c r="BH75" s="1291"/>
      <c r="BI75" s="1291"/>
      <c r="BJ75" s="1291"/>
      <c r="BK75" s="1291"/>
      <c r="BL75" s="1291"/>
      <c r="BM75" s="1291"/>
      <c r="BN75" s="1291"/>
      <c r="BO75" s="1291"/>
      <c r="BP75" s="1289">
        <v>7.9</v>
      </c>
      <c r="BQ75" s="1289"/>
      <c r="BR75" s="1289"/>
      <c r="BS75" s="1289"/>
      <c r="BT75" s="1289"/>
      <c r="BU75" s="1289"/>
      <c r="BV75" s="1289"/>
      <c r="BW75" s="1289"/>
      <c r="BX75" s="1289">
        <v>6.4</v>
      </c>
      <c r="BY75" s="1289"/>
      <c r="BZ75" s="1289"/>
      <c r="CA75" s="1289"/>
      <c r="CB75" s="1289"/>
      <c r="CC75" s="1289"/>
      <c r="CD75" s="1289"/>
      <c r="CE75" s="1289"/>
      <c r="CF75" s="1289">
        <v>5.5</v>
      </c>
      <c r="CG75" s="1289"/>
      <c r="CH75" s="1289"/>
      <c r="CI75" s="1289"/>
      <c r="CJ75" s="1289"/>
      <c r="CK75" s="1289"/>
      <c r="CL75" s="1289"/>
      <c r="CM75" s="1289"/>
      <c r="CN75" s="1289">
        <v>4.7</v>
      </c>
      <c r="CO75" s="1289"/>
      <c r="CP75" s="1289"/>
      <c r="CQ75" s="1289"/>
      <c r="CR75" s="1289"/>
      <c r="CS75" s="1289"/>
      <c r="CT75" s="1289"/>
      <c r="CU75" s="1289"/>
      <c r="CV75" s="1289">
        <v>4.2</v>
      </c>
      <c r="CW75" s="1289"/>
      <c r="CX75" s="1289"/>
      <c r="CY75" s="1289"/>
      <c r="CZ75" s="1289"/>
      <c r="DA75" s="1289"/>
      <c r="DB75" s="1289"/>
      <c r="DC75" s="1289"/>
    </row>
    <row r="76" spans="2:107" ht="13" x14ac:dyDescent="0.2">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 x14ac:dyDescent="0.2">
      <c r="B77" s="374"/>
      <c r="G77" s="1284"/>
      <c r="H77" s="1284"/>
      <c r="I77" s="1284"/>
      <c r="J77" s="1284"/>
      <c r="K77" s="1296"/>
      <c r="L77" s="1296"/>
      <c r="M77" s="1296"/>
      <c r="N77" s="1296"/>
      <c r="AN77" s="1288" t="s">
        <v>608</v>
      </c>
      <c r="AO77" s="1288"/>
      <c r="AP77" s="1288"/>
      <c r="AQ77" s="1288"/>
      <c r="AR77" s="1288"/>
      <c r="AS77" s="1288"/>
      <c r="AT77" s="1288"/>
      <c r="AU77" s="1288"/>
      <c r="AV77" s="1288"/>
      <c r="AW77" s="1288"/>
      <c r="AX77" s="1288"/>
      <c r="AY77" s="1288"/>
      <c r="AZ77" s="1288"/>
      <c r="BA77" s="1288"/>
      <c r="BB77" s="1291" t="s">
        <v>606</v>
      </c>
      <c r="BC77" s="1291"/>
      <c r="BD77" s="1291"/>
      <c r="BE77" s="1291"/>
      <c r="BF77" s="1291"/>
      <c r="BG77" s="1291"/>
      <c r="BH77" s="1291"/>
      <c r="BI77" s="1291"/>
      <c r="BJ77" s="1291"/>
      <c r="BK77" s="1291"/>
      <c r="BL77" s="1291"/>
      <c r="BM77" s="1291"/>
      <c r="BN77" s="1291"/>
      <c r="BO77" s="1291"/>
      <c r="BP77" s="1289">
        <v>54.4</v>
      </c>
      <c r="BQ77" s="1289"/>
      <c r="BR77" s="1289"/>
      <c r="BS77" s="1289"/>
      <c r="BT77" s="1289"/>
      <c r="BU77" s="1289"/>
      <c r="BV77" s="1289"/>
      <c r="BW77" s="1289"/>
      <c r="BX77" s="1289">
        <v>47</v>
      </c>
      <c r="BY77" s="1289"/>
      <c r="BZ77" s="1289"/>
      <c r="CA77" s="1289"/>
      <c r="CB77" s="1289"/>
      <c r="CC77" s="1289"/>
      <c r="CD77" s="1289"/>
      <c r="CE77" s="1289"/>
      <c r="CF77" s="1289">
        <v>41.4</v>
      </c>
      <c r="CG77" s="1289"/>
      <c r="CH77" s="1289"/>
      <c r="CI77" s="1289"/>
      <c r="CJ77" s="1289"/>
      <c r="CK77" s="1289"/>
      <c r="CL77" s="1289"/>
      <c r="CM77" s="1289"/>
      <c r="CN77" s="1289">
        <v>38.9</v>
      </c>
      <c r="CO77" s="1289"/>
      <c r="CP77" s="1289"/>
      <c r="CQ77" s="1289"/>
      <c r="CR77" s="1289"/>
      <c r="CS77" s="1289"/>
      <c r="CT77" s="1289"/>
      <c r="CU77" s="1289"/>
      <c r="CV77" s="1289">
        <v>37.6</v>
      </c>
      <c r="CW77" s="1289"/>
      <c r="CX77" s="1289"/>
      <c r="CY77" s="1289"/>
      <c r="CZ77" s="1289"/>
      <c r="DA77" s="1289"/>
      <c r="DB77" s="1289"/>
      <c r="DC77" s="1289"/>
    </row>
    <row r="78" spans="2:107" ht="13" x14ac:dyDescent="0.2">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 x14ac:dyDescent="0.2">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611</v>
      </c>
      <c r="BC79" s="1291"/>
      <c r="BD79" s="1291"/>
      <c r="BE79" s="1291"/>
      <c r="BF79" s="1291"/>
      <c r="BG79" s="1291"/>
      <c r="BH79" s="1291"/>
      <c r="BI79" s="1291"/>
      <c r="BJ79" s="1291"/>
      <c r="BK79" s="1291"/>
      <c r="BL79" s="1291"/>
      <c r="BM79" s="1291"/>
      <c r="BN79" s="1291"/>
      <c r="BO79" s="1291"/>
      <c r="BP79" s="1289">
        <v>8.1</v>
      </c>
      <c r="BQ79" s="1289"/>
      <c r="BR79" s="1289"/>
      <c r="BS79" s="1289"/>
      <c r="BT79" s="1289"/>
      <c r="BU79" s="1289"/>
      <c r="BV79" s="1289"/>
      <c r="BW79" s="1289"/>
      <c r="BX79" s="1289">
        <v>7.3</v>
      </c>
      <c r="BY79" s="1289"/>
      <c r="BZ79" s="1289"/>
      <c r="CA79" s="1289"/>
      <c r="CB79" s="1289"/>
      <c r="CC79" s="1289"/>
      <c r="CD79" s="1289"/>
      <c r="CE79" s="1289"/>
      <c r="CF79" s="1289">
        <v>6.7</v>
      </c>
      <c r="CG79" s="1289"/>
      <c r="CH79" s="1289"/>
      <c r="CI79" s="1289"/>
      <c r="CJ79" s="1289"/>
      <c r="CK79" s="1289"/>
      <c r="CL79" s="1289"/>
      <c r="CM79" s="1289"/>
      <c r="CN79" s="1289">
        <v>6.4</v>
      </c>
      <c r="CO79" s="1289"/>
      <c r="CP79" s="1289"/>
      <c r="CQ79" s="1289"/>
      <c r="CR79" s="1289"/>
      <c r="CS79" s="1289"/>
      <c r="CT79" s="1289"/>
      <c r="CU79" s="1289"/>
      <c r="CV79" s="1289">
        <v>6.1</v>
      </c>
      <c r="CW79" s="1289"/>
      <c r="CX79" s="1289"/>
      <c r="CY79" s="1289"/>
      <c r="CZ79" s="1289"/>
      <c r="DA79" s="1289"/>
      <c r="DB79" s="1289"/>
      <c r="DC79" s="1289"/>
    </row>
    <row r="80" spans="2:107" ht="13" x14ac:dyDescent="0.2">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 x14ac:dyDescent="0.2">
      <c r="B81" s="374"/>
    </row>
    <row r="82" spans="2:109" ht="16.5"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x14ac:dyDescent="0.2">
      <c r="DD84" s="367"/>
      <c r="DE84" s="367"/>
    </row>
    <row r="85" spans="2:109" ht="13" x14ac:dyDescent="0.2">
      <c r="DD85" s="367"/>
      <c r="DE85" s="367"/>
    </row>
    <row r="86" spans="2:109" ht="13" hidden="1" x14ac:dyDescent="0.2">
      <c r="DD86" s="367"/>
      <c r="DE86" s="367"/>
    </row>
    <row r="87" spans="2:109" ht="13" hidden="1" x14ac:dyDescent="0.2">
      <c r="K87" s="402"/>
      <c r="AQ87" s="402"/>
      <c r="BC87" s="402"/>
      <c r="BO87" s="402"/>
      <c r="CA87" s="402"/>
      <c r="CM87" s="402"/>
      <c r="CY87" s="402"/>
      <c r="DD87" s="367"/>
      <c r="DE87" s="367"/>
    </row>
    <row r="88" spans="2:109" ht="13" hidden="1" x14ac:dyDescent="0.2">
      <c r="DD88" s="367"/>
      <c r="DE88" s="367"/>
    </row>
    <row r="89" spans="2:109" ht="13" hidden="1" x14ac:dyDescent="0.2">
      <c r="DD89" s="367"/>
      <c r="DE89" s="367"/>
    </row>
    <row r="90" spans="2:109" ht="13" hidden="1" x14ac:dyDescent="0.2">
      <c r="DD90" s="367"/>
      <c r="DE90" s="367"/>
    </row>
    <row r="91" spans="2:109" ht="13"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YNDU8GlvJnPbHnYN2Lg+Ow71KGHnagKHdrXeV+a1KkARIUC30zyBAP4PDS43oFumQZrIGQCSzaZmo0ulu+QNw==" saltValue="/atxHtgcyZEzG/8VTMPr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70" zoomScaleNormal="70" zoomScaleSheetLayoutView="70" workbookViewId="0">
      <selection activeCell="AN70" sqref="AN70"/>
    </sheetView>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EJLtWfBTy2bWUQiHBptD7afobg53VJw76qE+oQyhAYhgjkb+lC2J7j7xpdc2zposEcCotR0G8e+NedmT69vbg==" saltValue="ol0k161HjsbiHh6SziS1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70" zoomScaleNormal="70" zoomScaleSheetLayoutView="55" workbookViewId="0">
      <selection activeCell="AN70" sqref="AN70"/>
    </sheetView>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c r="AG59" s="270"/>
      <c r="AH59" s="270"/>
    </row>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eWum1y4p/a7aNND8i1I5DQe7kJcNksehG/hKAZjiBhO0l1HIjNRIQW0dAuthKKTFMFUtwn2G31708Gu3/GJJA==" saltValue="k6vyqOF8SDQgbJr6G4nZ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9" customWidth="1"/>
    <col min="2" max="8" width="13.36328125" style="129" customWidth="1"/>
    <col min="9" max="16384" width="11.08984375" style="129"/>
  </cols>
  <sheetData>
    <row r="1" spans="1:8" x14ac:dyDescent="0.2">
      <c r="A1" s="123"/>
      <c r="B1" s="124"/>
      <c r="C1" s="125"/>
      <c r="D1" s="126"/>
      <c r="E1" s="127"/>
      <c r="F1" s="127"/>
      <c r="G1" s="127"/>
      <c r="H1" s="128"/>
    </row>
    <row r="2" spans="1:8" x14ac:dyDescent="0.2">
      <c r="A2" s="130"/>
      <c r="B2" s="131"/>
      <c r="C2" s="132"/>
      <c r="D2" s="133" t="s">
        <v>46</v>
      </c>
      <c r="E2" s="134"/>
      <c r="F2" s="135" t="s">
        <v>554</v>
      </c>
      <c r="G2" s="136"/>
      <c r="H2" s="137"/>
    </row>
    <row r="3" spans="1:8" x14ac:dyDescent="0.2">
      <c r="A3" s="133" t="s">
        <v>547</v>
      </c>
      <c r="B3" s="138"/>
      <c r="C3" s="139"/>
      <c r="D3" s="140">
        <v>67410</v>
      </c>
      <c r="E3" s="141"/>
      <c r="F3" s="142">
        <v>47677</v>
      </c>
      <c r="G3" s="143"/>
      <c r="H3" s="144"/>
    </row>
    <row r="4" spans="1:8" x14ac:dyDescent="0.2">
      <c r="A4" s="145"/>
      <c r="B4" s="146"/>
      <c r="C4" s="147"/>
      <c r="D4" s="148">
        <v>40091</v>
      </c>
      <c r="E4" s="149"/>
      <c r="F4" s="150">
        <v>23360</v>
      </c>
      <c r="G4" s="151"/>
      <c r="H4" s="152"/>
    </row>
    <row r="5" spans="1:8" x14ac:dyDescent="0.2">
      <c r="A5" s="133" t="s">
        <v>549</v>
      </c>
      <c r="B5" s="138"/>
      <c r="C5" s="139"/>
      <c r="D5" s="140">
        <v>63341</v>
      </c>
      <c r="E5" s="141"/>
      <c r="F5" s="142">
        <v>51613</v>
      </c>
      <c r="G5" s="143"/>
      <c r="H5" s="144"/>
    </row>
    <row r="6" spans="1:8" x14ac:dyDescent="0.2">
      <c r="A6" s="145"/>
      <c r="B6" s="146"/>
      <c r="C6" s="147"/>
      <c r="D6" s="148">
        <v>41751</v>
      </c>
      <c r="E6" s="149"/>
      <c r="F6" s="150">
        <v>25872</v>
      </c>
      <c r="G6" s="151"/>
      <c r="H6" s="152"/>
    </row>
    <row r="7" spans="1:8" x14ac:dyDescent="0.2">
      <c r="A7" s="133" t="s">
        <v>550</v>
      </c>
      <c r="B7" s="138"/>
      <c r="C7" s="139"/>
      <c r="D7" s="140">
        <v>62493</v>
      </c>
      <c r="E7" s="141"/>
      <c r="F7" s="142">
        <v>50880</v>
      </c>
      <c r="G7" s="143"/>
      <c r="H7" s="144"/>
    </row>
    <row r="8" spans="1:8" x14ac:dyDescent="0.2">
      <c r="A8" s="145"/>
      <c r="B8" s="146"/>
      <c r="C8" s="147"/>
      <c r="D8" s="148">
        <v>43554</v>
      </c>
      <c r="E8" s="149"/>
      <c r="F8" s="150">
        <v>27819</v>
      </c>
      <c r="G8" s="151"/>
      <c r="H8" s="152"/>
    </row>
    <row r="9" spans="1:8" x14ac:dyDescent="0.2">
      <c r="A9" s="133" t="s">
        <v>551</v>
      </c>
      <c r="B9" s="138"/>
      <c r="C9" s="139"/>
      <c r="D9" s="140">
        <v>65822</v>
      </c>
      <c r="E9" s="141"/>
      <c r="F9" s="142">
        <v>46395</v>
      </c>
      <c r="G9" s="143"/>
      <c r="H9" s="144"/>
    </row>
    <row r="10" spans="1:8" x14ac:dyDescent="0.2">
      <c r="A10" s="145"/>
      <c r="B10" s="146"/>
      <c r="C10" s="147"/>
      <c r="D10" s="148">
        <v>43421</v>
      </c>
      <c r="E10" s="149"/>
      <c r="F10" s="150">
        <v>26304</v>
      </c>
      <c r="G10" s="151"/>
      <c r="H10" s="152"/>
    </row>
    <row r="11" spans="1:8" x14ac:dyDescent="0.2">
      <c r="A11" s="133" t="s">
        <v>552</v>
      </c>
      <c r="B11" s="138"/>
      <c r="C11" s="139"/>
      <c r="D11" s="140">
        <v>66041</v>
      </c>
      <c r="E11" s="141"/>
      <c r="F11" s="142">
        <v>48088</v>
      </c>
      <c r="G11" s="143"/>
      <c r="H11" s="144"/>
    </row>
    <row r="12" spans="1:8" x14ac:dyDescent="0.2">
      <c r="A12" s="145"/>
      <c r="B12" s="146"/>
      <c r="C12" s="153"/>
      <c r="D12" s="148">
        <v>45399</v>
      </c>
      <c r="E12" s="149"/>
      <c r="F12" s="150">
        <v>25183</v>
      </c>
      <c r="G12" s="151"/>
      <c r="H12" s="152"/>
    </row>
    <row r="13" spans="1:8" x14ac:dyDescent="0.2">
      <c r="A13" s="133"/>
      <c r="B13" s="138"/>
      <c r="C13" s="154"/>
      <c r="D13" s="155">
        <v>65021</v>
      </c>
      <c r="E13" s="156"/>
      <c r="F13" s="157">
        <v>48931</v>
      </c>
      <c r="G13" s="158"/>
      <c r="H13" s="144"/>
    </row>
    <row r="14" spans="1:8" x14ac:dyDescent="0.2">
      <c r="A14" s="145"/>
      <c r="B14" s="146"/>
      <c r="C14" s="147"/>
      <c r="D14" s="148">
        <v>42843</v>
      </c>
      <c r="E14" s="149"/>
      <c r="F14" s="150">
        <v>25708</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4.8499999999999996</v>
      </c>
      <c r="C19" s="159">
        <f>ROUND(VALUE(SUBSTITUTE(実質収支比率等に係る経年分析!G$48,"▲","-")),2)</f>
        <v>4.57</v>
      </c>
      <c r="D19" s="159">
        <f>ROUND(VALUE(SUBSTITUTE(実質収支比率等に係る経年分析!H$48,"▲","-")),2)</f>
        <v>4.7</v>
      </c>
      <c r="E19" s="159">
        <f>ROUND(VALUE(SUBSTITUTE(実質収支比率等に係る経年分析!I$48,"▲","-")),2)</f>
        <v>4.5999999999999996</v>
      </c>
      <c r="F19" s="159">
        <f>ROUND(VALUE(SUBSTITUTE(実質収支比率等に係る経年分析!J$48,"▲","-")),2)</f>
        <v>4.79</v>
      </c>
    </row>
    <row r="20" spans="1:11" x14ac:dyDescent="0.2">
      <c r="A20" s="159" t="s">
        <v>49</v>
      </c>
      <c r="B20" s="159">
        <f>ROUND(VALUE(SUBSTITUTE(実質収支比率等に係る経年分析!F$47,"▲","-")),2)</f>
        <v>11.82</v>
      </c>
      <c r="C20" s="159">
        <f>ROUND(VALUE(SUBSTITUTE(実質収支比率等に係る経年分析!G$47,"▲","-")),2)</f>
        <v>11.9</v>
      </c>
      <c r="D20" s="159">
        <f>ROUND(VALUE(SUBSTITUTE(実質収支比率等に係る経年分析!H$47,"▲","-")),2)</f>
        <v>11.9</v>
      </c>
      <c r="E20" s="159">
        <f>ROUND(VALUE(SUBSTITUTE(実質収支比率等に係る経年分析!I$47,"▲","-")),2)</f>
        <v>11.79</v>
      </c>
      <c r="F20" s="159">
        <f>ROUND(VALUE(SUBSTITUTE(実質収支比率等に係る経年分析!J$47,"▲","-")),2)</f>
        <v>11.93</v>
      </c>
    </row>
    <row r="21" spans="1:11" x14ac:dyDescent="0.2">
      <c r="A21" s="159" t="s">
        <v>50</v>
      </c>
      <c r="B21" s="159">
        <f>IF(ISNUMBER(VALUE(SUBSTITUTE(実質収支比率等に係る経年分析!F$49,"▲","-"))),ROUND(VALUE(SUBSTITUTE(実質収支比率等に係る経年分析!F$49,"▲","-")),2),NA())</f>
        <v>1.02</v>
      </c>
      <c r="C21" s="159">
        <f>IF(ISNUMBER(VALUE(SUBSTITUTE(実質収支比率等に係る経年分析!G$49,"▲","-"))),ROUND(VALUE(SUBSTITUTE(実質収支比率等に係る経年分析!G$49,"▲","-")),2),NA())</f>
        <v>-0.28000000000000003</v>
      </c>
      <c r="D21" s="159">
        <f>IF(ISNUMBER(VALUE(SUBSTITUTE(実質収支比率等に係る経年分析!H$49,"▲","-"))),ROUND(VALUE(SUBSTITUTE(実質収支比率等に係る経年分析!H$49,"▲","-")),2),NA())</f>
        <v>2.59</v>
      </c>
      <c r="E21" s="159">
        <f>IF(ISNUMBER(VALUE(SUBSTITUTE(実質収支比率等に係る経年分析!I$49,"▲","-"))),ROUND(VALUE(SUBSTITUTE(実質収支比率等に係る経年分析!I$49,"▲","-")),2),NA())</f>
        <v>-0.02</v>
      </c>
      <c r="F21" s="159">
        <f>IF(ISNUMBER(VALUE(SUBSTITUTE(実質収支比率等に係る経年分析!J$49,"▲","-"))),ROUND(VALUE(SUBSTITUTE(実質収支比率等に係る経年分析!J$49,"▲","-")),2),NA())</f>
        <v>0.44</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母子父子寡婦福祉資金貸付事業特別会計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x14ac:dyDescent="0.2">
      <c r="A31" s="160" t="str">
        <f>IF(連結実質赤字比率に係る赤字・黒字の構成分析!C$39="",NA(),連結実質赤字比率に係る赤字・黒字の構成分析!C$39)</f>
        <v>卸売市場事業特別会計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x14ac:dyDescent="0.2">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1.36</v>
      </c>
    </row>
    <row r="33" spans="1:16" x14ac:dyDescent="0.2">
      <c r="A33" s="160" t="str">
        <f>IF(連結実質赤字比率に係る赤字・黒字の構成分析!C$37="",NA(),連結実質赤字比率に係る赤字・黒字の構成分析!C$37)</f>
        <v>都市開発整備事業会計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4.1399999999999997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4.0199999999999996</v>
      </c>
    </row>
    <row r="34" spans="1:16" x14ac:dyDescent="0.2">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4.8499999999999996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4.5599999999999996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4.6900000000000004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4.79</v>
      </c>
    </row>
    <row r="35" spans="1:16" x14ac:dyDescent="0.2">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4.8499999999999996</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4.1500000000000004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4.6500000000000004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5.39</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24077</v>
      </c>
      <c r="E42" s="161"/>
      <c r="F42" s="161"/>
      <c r="G42" s="161">
        <f>'実質公債費比率（分子）の構造'!L$52</f>
        <v>23843</v>
      </c>
      <c r="H42" s="161"/>
      <c r="I42" s="161"/>
      <c r="J42" s="161">
        <f>'実質公債費比率（分子）の構造'!M$52</f>
        <v>22728</v>
      </c>
      <c r="K42" s="161"/>
      <c r="L42" s="161"/>
      <c r="M42" s="161">
        <f>'実質公債費比率（分子）の構造'!N$52</f>
        <v>22795</v>
      </c>
      <c r="N42" s="161"/>
      <c r="O42" s="161"/>
      <c r="P42" s="161">
        <f>'実質公債費比率（分子）の構造'!O$52</f>
        <v>22104</v>
      </c>
    </row>
    <row r="43" spans="1:16" x14ac:dyDescent="0.2">
      <c r="A43" s="161" t="s">
        <v>58</v>
      </c>
      <c r="B43" s="161">
        <f>'実質公債費比率（分子）の構造'!K$51</f>
        <v>2</v>
      </c>
      <c r="C43" s="161"/>
      <c r="D43" s="161"/>
      <c r="E43" s="161">
        <f>'実質公債費比率（分子）の構造'!L$51</f>
        <v>2</v>
      </c>
      <c r="F43" s="161"/>
      <c r="G43" s="161"/>
      <c r="H43" s="161">
        <f>'実質公債費比率（分子）の構造'!M$51</f>
        <v>2</v>
      </c>
      <c r="I43" s="161"/>
      <c r="J43" s="161"/>
      <c r="K43" s="161">
        <f>'実質公債費比率（分子）の構造'!N$51</f>
        <v>2</v>
      </c>
      <c r="L43" s="161"/>
      <c r="M43" s="161"/>
      <c r="N43" s="161">
        <f>'実質公債費比率（分子）の構造'!O$51</f>
        <v>2</v>
      </c>
      <c r="O43" s="161"/>
      <c r="P43" s="161"/>
    </row>
    <row r="44" spans="1:16" x14ac:dyDescent="0.2">
      <c r="A44" s="161" t="s">
        <v>59</v>
      </c>
      <c r="B44" s="161">
        <f>'実質公債費比率（分子）の構造'!K$50</f>
        <v>461</v>
      </c>
      <c r="C44" s="161"/>
      <c r="D44" s="161"/>
      <c r="E44" s="161">
        <f>'実質公債費比率（分子）の構造'!L$50</f>
        <v>429</v>
      </c>
      <c r="F44" s="161"/>
      <c r="G44" s="161"/>
      <c r="H44" s="161">
        <f>'実質公債費比率（分子）の構造'!M$50</f>
        <v>403</v>
      </c>
      <c r="I44" s="161"/>
      <c r="J44" s="161"/>
      <c r="K44" s="161">
        <f>'実質公債費比率（分子）の構造'!N$50</f>
        <v>395</v>
      </c>
      <c r="L44" s="161"/>
      <c r="M44" s="161"/>
      <c r="N44" s="161">
        <f>'実質公債費比率（分子）の構造'!O$50</f>
        <v>387</v>
      </c>
      <c r="O44" s="161"/>
      <c r="P44" s="161"/>
    </row>
    <row r="45" spans="1:16" x14ac:dyDescent="0.2">
      <c r="A45" s="161" t="s">
        <v>60</v>
      </c>
      <c r="B45" s="161">
        <f>'実質公債費比率（分子）の構造'!K$49</f>
        <v>151</v>
      </c>
      <c r="C45" s="161"/>
      <c r="D45" s="161"/>
      <c r="E45" s="161">
        <f>'実質公債費比率（分子）の構造'!L$49</f>
        <v>171</v>
      </c>
      <c r="F45" s="161"/>
      <c r="G45" s="161"/>
      <c r="H45" s="161">
        <f>'実質公債費比率（分子）の構造'!M$49</f>
        <v>133</v>
      </c>
      <c r="I45" s="161"/>
      <c r="J45" s="161"/>
      <c r="K45" s="161">
        <f>'実質公債費比率（分子）の構造'!N$49</f>
        <v>75</v>
      </c>
      <c r="L45" s="161"/>
      <c r="M45" s="161"/>
      <c r="N45" s="161">
        <f>'実質公債費比率（分子）の構造'!O$49</f>
        <v>75</v>
      </c>
      <c r="O45" s="161"/>
      <c r="P45" s="161"/>
    </row>
    <row r="46" spans="1:16" x14ac:dyDescent="0.2">
      <c r="A46" s="161" t="s">
        <v>61</v>
      </c>
      <c r="B46" s="161">
        <f>'実質公債費比率（分子）の構造'!K$48</f>
        <v>9804</v>
      </c>
      <c r="C46" s="161"/>
      <c r="D46" s="161"/>
      <c r="E46" s="161">
        <f>'実質公債費比率（分子）の構造'!L$48</f>
        <v>6776</v>
      </c>
      <c r="F46" s="161"/>
      <c r="G46" s="161"/>
      <c r="H46" s="161">
        <f>'実質公債費比率（分子）の構造'!M$48</f>
        <v>6381</v>
      </c>
      <c r="I46" s="161"/>
      <c r="J46" s="161"/>
      <c r="K46" s="161">
        <f>'実質公債費比率（分子）の構造'!N$48</f>
        <v>5810</v>
      </c>
      <c r="L46" s="161"/>
      <c r="M46" s="161"/>
      <c r="N46" s="161">
        <f>'実質公債費比率（分子）の構造'!O$48</f>
        <v>5114</v>
      </c>
      <c r="O46" s="161"/>
      <c r="P46" s="161"/>
    </row>
    <row r="47" spans="1:16" x14ac:dyDescent="0.2">
      <c r="A47" s="161" t="s">
        <v>62</v>
      </c>
      <c r="B47" s="161">
        <f>'実質公債費比率（分子）の構造'!K$47</f>
        <v>142</v>
      </c>
      <c r="C47" s="161"/>
      <c r="D47" s="161"/>
      <c r="E47" s="161">
        <f>'実質公債費比率（分子）の構造'!L$47</f>
        <v>152</v>
      </c>
      <c r="F47" s="161"/>
      <c r="G47" s="161"/>
      <c r="H47" s="161">
        <f>'実質公債費比率（分子）の構造'!M$47</f>
        <v>162</v>
      </c>
      <c r="I47" s="161"/>
      <c r="J47" s="161"/>
      <c r="K47" s="161">
        <f>'実質公債費比率（分子）の構造'!N$47</f>
        <v>168</v>
      </c>
      <c r="L47" s="161"/>
      <c r="M47" s="161"/>
      <c r="N47" s="161">
        <f>'実質公債費比率（分子）の構造'!O$47</f>
        <v>168</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20965</v>
      </c>
      <c r="C49" s="161"/>
      <c r="D49" s="161"/>
      <c r="E49" s="161">
        <f>'実質公債費比率（分子）の構造'!L$45</f>
        <v>21077</v>
      </c>
      <c r="F49" s="161"/>
      <c r="G49" s="161"/>
      <c r="H49" s="161">
        <f>'実質公債費比率（分子）の構造'!M$45</f>
        <v>20358</v>
      </c>
      <c r="I49" s="161"/>
      <c r="J49" s="161"/>
      <c r="K49" s="161">
        <f>'実質公債費比率（分子）の構造'!N$45</f>
        <v>21146</v>
      </c>
      <c r="L49" s="161"/>
      <c r="M49" s="161"/>
      <c r="N49" s="161">
        <f>'実質公債費比率（分子）の構造'!O$45</f>
        <v>19854</v>
      </c>
      <c r="O49" s="161"/>
      <c r="P49" s="161"/>
    </row>
    <row r="50" spans="1:16" x14ac:dyDescent="0.2">
      <c r="A50" s="161" t="s">
        <v>65</v>
      </c>
      <c r="B50" s="161" t="e">
        <f>NA()</f>
        <v>#N/A</v>
      </c>
      <c r="C50" s="161">
        <f>IF(ISNUMBER('実質公債費比率（分子）の構造'!K$53),'実質公債費比率（分子）の構造'!K$53,NA())</f>
        <v>7448</v>
      </c>
      <c r="D50" s="161" t="e">
        <f>NA()</f>
        <v>#N/A</v>
      </c>
      <c r="E50" s="161" t="e">
        <f>NA()</f>
        <v>#N/A</v>
      </c>
      <c r="F50" s="161">
        <f>IF(ISNUMBER('実質公債費比率（分子）の構造'!L$53),'実質公債費比率（分子）の構造'!L$53,NA())</f>
        <v>4764</v>
      </c>
      <c r="G50" s="161" t="e">
        <f>NA()</f>
        <v>#N/A</v>
      </c>
      <c r="H50" s="161" t="e">
        <f>NA()</f>
        <v>#N/A</v>
      </c>
      <c r="I50" s="161">
        <f>IF(ISNUMBER('実質公債費比率（分子）の構造'!M$53),'実質公債費比率（分子）の構造'!M$53,NA())</f>
        <v>4711</v>
      </c>
      <c r="J50" s="161" t="e">
        <f>NA()</f>
        <v>#N/A</v>
      </c>
      <c r="K50" s="161" t="e">
        <f>NA()</f>
        <v>#N/A</v>
      </c>
      <c r="L50" s="161">
        <f>IF(ISNUMBER('実質公債費比率（分子）の構造'!N$53),'実質公債費比率（分子）の構造'!N$53,NA())</f>
        <v>4801</v>
      </c>
      <c r="M50" s="161" t="e">
        <f>NA()</f>
        <v>#N/A</v>
      </c>
      <c r="N50" s="161" t="e">
        <f>NA()</f>
        <v>#N/A</v>
      </c>
      <c r="O50" s="161">
        <f>IF(ISNUMBER('実質公債費比率（分子）の構造'!O$53),'実質公債費比率（分子）の構造'!O$53,NA())</f>
        <v>3496</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197312</v>
      </c>
      <c r="E56" s="160"/>
      <c r="F56" s="160"/>
      <c r="G56" s="160">
        <f>'将来負担比率（分子）の構造'!J$52</f>
        <v>194771</v>
      </c>
      <c r="H56" s="160"/>
      <c r="I56" s="160"/>
      <c r="J56" s="160">
        <f>'将来負担比率（分子）の構造'!K$52</f>
        <v>193474</v>
      </c>
      <c r="K56" s="160"/>
      <c r="L56" s="160"/>
      <c r="M56" s="160">
        <f>'将来負担比率（分子）の構造'!L$52</f>
        <v>189583</v>
      </c>
      <c r="N56" s="160"/>
      <c r="O56" s="160"/>
      <c r="P56" s="160">
        <f>'将来負担比率（分子）の構造'!M$52</f>
        <v>185464</v>
      </c>
    </row>
    <row r="57" spans="1:16" x14ac:dyDescent="0.2">
      <c r="A57" s="160" t="s">
        <v>36</v>
      </c>
      <c r="B57" s="160"/>
      <c r="C57" s="160"/>
      <c r="D57" s="160">
        <f>'将来負担比率（分子）の構造'!I$51</f>
        <v>49491</v>
      </c>
      <c r="E57" s="160"/>
      <c r="F57" s="160"/>
      <c r="G57" s="160">
        <f>'将来負担比率（分子）の構造'!J$51</f>
        <v>46722</v>
      </c>
      <c r="H57" s="160"/>
      <c r="I57" s="160"/>
      <c r="J57" s="160">
        <f>'将来負担比率（分子）の構造'!K$51</f>
        <v>41409</v>
      </c>
      <c r="K57" s="160"/>
      <c r="L57" s="160"/>
      <c r="M57" s="160">
        <f>'将来負担比率（分子）の構造'!L$51</f>
        <v>36635</v>
      </c>
      <c r="N57" s="160"/>
      <c r="O57" s="160"/>
      <c r="P57" s="160">
        <f>'将来負担比率（分子）の構造'!M$51</f>
        <v>34341</v>
      </c>
    </row>
    <row r="58" spans="1:16" x14ac:dyDescent="0.2">
      <c r="A58" s="160" t="s">
        <v>35</v>
      </c>
      <c r="B58" s="160"/>
      <c r="C58" s="160"/>
      <c r="D58" s="160">
        <f>'将来負担比率（分子）の構造'!I$50</f>
        <v>49903</v>
      </c>
      <c r="E58" s="160"/>
      <c r="F58" s="160"/>
      <c r="G58" s="160">
        <f>'将来負担比率（分子）の構造'!J$50</f>
        <v>53240</v>
      </c>
      <c r="H58" s="160"/>
      <c r="I58" s="160"/>
      <c r="J58" s="160">
        <f>'将来負担比率（分子）の構造'!K$50</f>
        <v>57673</v>
      </c>
      <c r="K58" s="160"/>
      <c r="L58" s="160"/>
      <c r="M58" s="160">
        <f>'将来負担比率（分子）の構造'!L$50</f>
        <v>58165</v>
      </c>
      <c r="N58" s="160"/>
      <c r="O58" s="160"/>
      <c r="P58" s="160">
        <f>'将来負担比率（分子）の構造'!M$50</f>
        <v>56884</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1648</v>
      </c>
      <c r="C61" s="160"/>
      <c r="D61" s="160"/>
      <c r="E61" s="160">
        <f>'将来負担比率（分子）の構造'!J$46</f>
        <v>1352</v>
      </c>
      <c r="F61" s="160"/>
      <c r="G61" s="160"/>
      <c r="H61" s="160">
        <f>'将来負担比率（分子）の構造'!K$46</f>
        <v>1111</v>
      </c>
      <c r="I61" s="160"/>
      <c r="J61" s="160"/>
      <c r="K61" s="160">
        <f>'将来負担比率（分子）の構造'!L$46</f>
        <v>919</v>
      </c>
      <c r="L61" s="160"/>
      <c r="M61" s="160"/>
      <c r="N61" s="160">
        <f>'将来負担比率（分子）の構造'!M$46</f>
        <v>674</v>
      </c>
      <c r="O61" s="160"/>
      <c r="P61" s="160"/>
    </row>
    <row r="62" spans="1:16" x14ac:dyDescent="0.2">
      <c r="A62" s="160" t="s">
        <v>29</v>
      </c>
      <c r="B62" s="160">
        <f>'将来負担比率（分子）の構造'!I$45</f>
        <v>30505</v>
      </c>
      <c r="C62" s="160"/>
      <c r="D62" s="160"/>
      <c r="E62" s="160">
        <f>'将来負担比率（分子）の構造'!J$45</f>
        <v>29342</v>
      </c>
      <c r="F62" s="160"/>
      <c r="G62" s="160"/>
      <c r="H62" s="160">
        <f>'将来負担比率（分子）の構造'!K$45</f>
        <v>28225</v>
      </c>
      <c r="I62" s="160"/>
      <c r="J62" s="160"/>
      <c r="K62" s="160">
        <f>'将来負担比率（分子）の構造'!L$45</f>
        <v>28375</v>
      </c>
      <c r="L62" s="160"/>
      <c r="M62" s="160"/>
      <c r="N62" s="160">
        <f>'将来負担比率（分子）の構造'!M$45</f>
        <v>28913</v>
      </c>
      <c r="O62" s="160"/>
      <c r="P62" s="160"/>
    </row>
    <row r="63" spans="1:16" x14ac:dyDescent="0.2">
      <c r="A63" s="160" t="s">
        <v>28</v>
      </c>
      <c r="B63" s="160">
        <f>'将来負担比率（分子）の構造'!I$44</f>
        <v>856</v>
      </c>
      <c r="C63" s="160"/>
      <c r="D63" s="160"/>
      <c r="E63" s="160">
        <f>'将来負担比率（分子）の構造'!J$44</f>
        <v>688</v>
      </c>
      <c r="F63" s="160"/>
      <c r="G63" s="160"/>
      <c r="H63" s="160">
        <f>'将来負担比率（分子）の構造'!K$44</f>
        <v>560</v>
      </c>
      <c r="I63" s="160"/>
      <c r="J63" s="160"/>
      <c r="K63" s="160">
        <f>'将来負担比率（分子）の構造'!L$44</f>
        <v>495</v>
      </c>
      <c r="L63" s="160"/>
      <c r="M63" s="160"/>
      <c r="N63" s="160">
        <f>'将来負担比率（分子）の構造'!M$44</f>
        <v>424</v>
      </c>
      <c r="O63" s="160"/>
      <c r="P63" s="160"/>
    </row>
    <row r="64" spans="1:16" x14ac:dyDescent="0.2">
      <c r="A64" s="160" t="s">
        <v>27</v>
      </c>
      <c r="B64" s="160">
        <f>'将来負担比率（分子）の構造'!I$43</f>
        <v>102586</v>
      </c>
      <c r="C64" s="160"/>
      <c r="D64" s="160"/>
      <c r="E64" s="160">
        <f>'将来負担比率（分子）の構造'!J$43</f>
        <v>85493</v>
      </c>
      <c r="F64" s="160"/>
      <c r="G64" s="160"/>
      <c r="H64" s="160">
        <f>'将来負担比率（分子）の構造'!K$43</f>
        <v>70954</v>
      </c>
      <c r="I64" s="160"/>
      <c r="J64" s="160"/>
      <c r="K64" s="160">
        <f>'将来負担比率（分子）の構造'!L$43</f>
        <v>56187</v>
      </c>
      <c r="L64" s="160"/>
      <c r="M64" s="160"/>
      <c r="N64" s="160">
        <f>'将来負担比率（分子）の構造'!M$43</f>
        <v>49812</v>
      </c>
      <c r="O64" s="160"/>
      <c r="P64" s="160"/>
    </row>
    <row r="65" spans="1:16" x14ac:dyDescent="0.2">
      <c r="A65" s="160" t="s">
        <v>26</v>
      </c>
      <c r="B65" s="160">
        <f>'将来負担比率（分子）の構造'!I$42</f>
        <v>3989</v>
      </c>
      <c r="C65" s="160"/>
      <c r="D65" s="160"/>
      <c r="E65" s="160">
        <f>'将来負担比率（分子）の構造'!J$42</f>
        <v>3367</v>
      </c>
      <c r="F65" s="160"/>
      <c r="G65" s="160"/>
      <c r="H65" s="160">
        <f>'将来負担比率（分子）の構造'!K$42</f>
        <v>2745</v>
      </c>
      <c r="I65" s="160"/>
      <c r="J65" s="160"/>
      <c r="K65" s="160">
        <f>'将来負担比率（分子）の構造'!L$42</f>
        <v>2124</v>
      </c>
      <c r="L65" s="160"/>
      <c r="M65" s="160"/>
      <c r="N65" s="160">
        <f>'将来負担比率（分子）の構造'!M$42</f>
        <v>1503</v>
      </c>
      <c r="O65" s="160"/>
      <c r="P65" s="160"/>
    </row>
    <row r="66" spans="1:16" x14ac:dyDescent="0.2">
      <c r="A66" s="160" t="s">
        <v>25</v>
      </c>
      <c r="B66" s="160">
        <f>'将来負担比率（分子）の構造'!I$41</f>
        <v>200008</v>
      </c>
      <c r="C66" s="160"/>
      <c r="D66" s="160"/>
      <c r="E66" s="160">
        <f>'将来負担比率（分子）の構造'!J$41</f>
        <v>199662</v>
      </c>
      <c r="F66" s="160"/>
      <c r="G66" s="160"/>
      <c r="H66" s="160">
        <f>'将来負担比率（分子）の構造'!K$41</f>
        <v>198684</v>
      </c>
      <c r="I66" s="160"/>
      <c r="J66" s="160"/>
      <c r="K66" s="160">
        <f>'将来負担比率（分子）の構造'!L$41</f>
        <v>197036</v>
      </c>
      <c r="L66" s="160"/>
      <c r="M66" s="160"/>
      <c r="N66" s="160">
        <f>'将来負担比率（分子）の構造'!M$41</f>
        <v>199200</v>
      </c>
      <c r="O66" s="160"/>
      <c r="P66" s="160"/>
    </row>
    <row r="67" spans="1:16" x14ac:dyDescent="0.2">
      <c r="A67" s="160" t="s">
        <v>69</v>
      </c>
      <c r="B67" s="160" t="e">
        <f>NA()</f>
        <v>#N/A</v>
      </c>
      <c r="C67" s="160">
        <f>IF(ISNUMBER('将来負担比率（分子）の構造'!I$53), IF('将来負担比率（分子）の構造'!I$53 &lt; 0, 0, '将来負担比率（分子）の構造'!I$53), NA())</f>
        <v>42885</v>
      </c>
      <c r="D67" s="160" t="e">
        <f>NA()</f>
        <v>#N/A</v>
      </c>
      <c r="E67" s="160" t="e">
        <f>NA()</f>
        <v>#N/A</v>
      </c>
      <c r="F67" s="160">
        <f>IF(ISNUMBER('将来負担比率（分子）の構造'!J$53), IF('将来負担比率（分子）の構造'!J$53 &lt; 0, 0, '将来負担比率（分子）の構造'!J$53), NA())</f>
        <v>25170</v>
      </c>
      <c r="G67" s="160" t="e">
        <f>NA()</f>
        <v>#N/A</v>
      </c>
      <c r="H67" s="160" t="e">
        <f>NA()</f>
        <v>#N/A</v>
      </c>
      <c r="I67" s="160">
        <f>IF(ISNUMBER('将来負担比率（分子）の構造'!K$53), IF('将来負担比率（分子）の構造'!K$53 &lt; 0, 0, '将来負担比率（分子）の構造'!K$53), NA())</f>
        <v>9723</v>
      </c>
      <c r="J67" s="160" t="e">
        <f>NA()</f>
        <v>#N/A</v>
      </c>
      <c r="K67" s="160" t="e">
        <f>NA()</f>
        <v>#N/A</v>
      </c>
      <c r="L67" s="160">
        <f>IF(ISNUMBER('将来負担比率（分子）の構造'!L$53), IF('将来負担比率（分子）の構造'!L$53 &lt; 0, 0, '将来負担比率（分子）の構造'!L$53), NA())</f>
        <v>753</v>
      </c>
      <c r="M67" s="160" t="e">
        <f>NA()</f>
        <v>#N/A</v>
      </c>
      <c r="N67" s="160" t="e">
        <f>NA()</f>
        <v>#N/A</v>
      </c>
      <c r="O67" s="160">
        <f>IF(ISNUMBER('将来負担比率（分子）の構造'!M$53), IF('将来負担比率（分子）の構造'!M$53 &lt; 0, 0, '将来負担比率（分子）の構造'!M$53), NA())</f>
        <v>3836</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14227</v>
      </c>
      <c r="C72" s="164">
        <f>基金残高に係る経年分析!G55</f>
        <v>14256</v>
      </c>
      <c r="D72" s="164">
        <f>基金残高に係る経年分析!H55</f>
        <v>14297</v>
      </c>
    </row>
    <row r="73" spans="1:16" x14ac:dyDescent="0.2">
      <c r="A73" s="163" t="s">
        <v>72</v>
      </c>
      <c r="B73" s="164">
        <f>基金残高に係る経年分析!F56</f>
        <v>1720</v>
      </c>
      <c r="C73" s="164">
        <f>基金残高に係る経年分析!G56</f>
        <v>1723</v>
      </c>
      <c r="D73" s="164">
        <f>基金残高に係る経年分析!H56</f>
        <v>1726</v>
      </c>
    </row>
    <row r="74" spans="1:16" x14ac:dyDescent="0.2">
      <c r="A74" s="163" t="s">
        <v>73</v>
      </c>
      <c r="B74" s="164">
        <f>基金残高に係る経年分析!F57</f>
        <v>37017</v>
      </c>
      <c r="C74" s="164">
        <f>基金残高に係る経年分析!G57</f>
        <v>37664</v>
      </c>
      <c r="D74" s="164">
        <f>基金残高に係る経年分析!H57</f>
        <v>37233</v>
      </c>
    </row>
  </sheetData>
  <sheetProtection algorithmName="SHA-512" hashValue="dJobnhERd0cDC8slbVSDZpkPEPO1Y0xRC+pGx7HqcuoWbh4hgMs5cp9lolJM9507tltWD+jgcK+XdX4clpC8lw==" saltValue="oAzcNOQeXVRR0UV2pAmh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R49" sqref="CR49:CY49"/>
    </sheetView>
  </sheetViews>
  <sheetFormatPr defaultColWidth="0" defaultRowHeight="11.25" customHeight="1" zeroHeight="1" x14ac:dyDescent="0.2"/>
  <cols>
    <col min="1" max="95" width="1.6328125" style="205" customWidth="1"/>
    <col min="96" max="133" width="1.6328125" style="221" customWidth="1"/>
    <col min="134" max="143" width="1.63281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217</v>
      </c>
      <c r="C5" s="741"/>
      <c r="D5" s="741"/>
      <c r="E5" s="741"/>
      <c r="F5" s="741"/>
      <c r="G5" s="741"/>
      <c r="H5" s="741"/>
      <c r="I5" s="741"/>
      <c r="J5" s="741"/>
      <c r="K5" s="741"/>
      <c r="L5" s="741"/>
      <c r="M5" s="741"/>
      <c r="N5" s="741"/>
      <c r="O5" s="741"/>
      <c r="P5" s="741"/>
      <c r="Q5" s="742"/>
      <c r="R5" s="706">
        <v>96510552</v>
      </c>
      <c r="S5" s="707"/>
      <c r="T5" s="707"/>
      <c r="U5" s="707"/>
      <c r="V5" s="707"/>
      <c r="W5" s="707"/>
      <c r="X5" s="707"/>
      <c r="Y5" s="753"/>
      <c r="Z5" s="771">
        <v>45</v>
      </c>
      <c r="AA5" s="771"/>
      <c r="AB5" s="771"/>
      <c r="AC5" s="771"/>
      <c r="AD5" s="772">
        <v>89543041</v>
      </c>
      <c r="AE5" s="772"/>
      <c r="AF5" s="772"/>
      <c r="AG5" s="772"/>
      <c r="AH5" s="772"/>
      <c r="AI5" s="772"/>
      <c r="AJ5" s="772"/>
      <c r="AK5" s="772"/>
      <c r="AL5" s="754">
        <v>77.400000000000006</v>
      </c>
      <c r="AM5" s="723"/>
      <c r="AN5" s="723"/>
      <c r="AO5" s="755"/>
      <c r="AP5" s="740" t="s">
        <v>218</v>
      </c>
      <c r="AQ5" s="741"/>
      <c r="AR5" s="741"/>
      <c r="AS5" s="741"/>
      <c r="AT5" s="741"/>
      <c r="AU5" s="741"/>
      <c r="AV5" s="741"/>
      <c r="AW5" s="741"/>
      <c r="AX5" s="741"/>
      <c r="AY5" s="741"/>
      <c r="AZ5" s="741"/>
      <c r="BA5" s="741"/>
      <c r="BB5" s="741"/>
      <c r="BC5" s="741"/>
      <c r="BD5" s="741"/>
      <c r="BE5" s="741"/>
      <c r="BF5" s="742"/>
      <c r="BG5" s="641">
        <v>84836284</v>
      </c>
      <c r="BH5" s="644"/>
      <c r="BI5" s="644"/>
      <c r="BJ5" s="644"/>
      <c r="BK5" s="644"/>
      <c r="BL5" s="644"/>
      <c r="BM5" s="644"/>
      <c r="BN5" s="645"/>
      <c r="BO5" s="703">
        <v>87.9</v>
      </c>
      <c r="BP5" s="703"/>
      <c r="BQ5" s="703"/>
      <c r="BR5" s="703"/>
      <c r="BS5" s="704">
        <v>1448061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2">
      <c r="B6" s="638" t="s">
        <v>222</v>
      </c>
      <c r="C6" s="639"/>
      <c r="D6" s="639"/>
      <c r="E6" s="639"/>
      <c r="F6" s="639"/>
      <c r="G6" s="639"/>
      <c r="H6" s="639"/>
      <c r="I6" s="639"/>
      <c r="J6" s="639"/>
      <c r="K6" s="639"/>
      <c r="L6" s="639"/>
      <c r="M6" s="639"/>
      <c r="N6" s="639"/>
      <c r="O6" s="639"/>
      <c r="P6" s="639"/>
      <c r="Q6" s="640"/>
      <c r="R6" s="641">
        <v>1397345</v>
      </c>
      <c r="S6" s="644"/>
      <c r="T6" s="644"/>
      <c r="U6" s="644"/>
      <c r="V6" s="644"/>
      <c r="W6" s="644"/>
      <c r="X6" s="644"/>
      <c r="Y6" s="645"/>
      <c r="Z6" s="703">
        <v>0.7</v>
      </c>
      <c r="AA6" s="703"/>
      <c r="AB6" s="703"/>
      <c r="AC6" s="703"/>
      <c r="AD6" s="704">
        <v>1397345</v>
      </c>
      <c r="AE6" s="704"/>
      <c r="AF6" s="704"/>
      <c r="AG6" s="704"/>
      <c r="AH6" s="704"/>
      <c r="AI6" s="704"/>
      <c r="AJ6" s="704"/>
      <c r="AK6" s="704"/>
      <c r="AL6" s="646">
        <v>1.2</v>
      </c>
      <c r="AM6" s="647"/>
      <c r="AN6" s="647"/>
      <c r="AO6" s="705"/>
      <c r="AP6" s="638" t="s">
        <v>223</v>
      </c>
      <c r="AQ6" s="639"/>
      <c r="AR6" s="639"/>
      <c r="AS6" s="639"/>
      <c r="AT6" s="639"/>
      <c r="AU6" s="639"/>
      <c r="AV6" s="639"/>
      <c r="AW6" s="639"/>
      <c r="AX6" s="639"/>
      <c r="AY6" s="639"/>
      <c r="AZ6" s="639"/>
      <c r="BA6" s="639"/>
      <c r="BB6" s="639"/>
      <c r="BC6" s="639"/>
      <c r="BD6" s="639"/>
      <c r="BE6" s="639"/>
      <c r="BF6" s="640"/>
      <c r="BG6" s="641">
        <v>84836284</v>
      </c>
      <c r="BH6" s="644"/>
      <c r="BI6" s="644"/>
      <c r="BJ6" s="644"/>
      <c r="BK6" s="644"/>
      <c r="BL6" s="644"/>
      <c r="BM6" s="644"/>
      <c r="BN6" s="645"/>
      <c r="BO6" s="703">
        <v>87.9</v>
      </c>
      <c r="BP6" s="703"/>
      <c r="BQ6" s="703"/>
      <c r="BR6" s="703"/>
      <c r="BS6" s="704">
        <v>1448061</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1000751</v>
      </c>
      <c r="CS6" s="644"/>
      <c r="CT6" s="644"/>
      <c r="CU6" s="644"/>
      <c r="CV6" s="644"/>
      <c r="CW6" s="644"/>
      <c r="CX6" s="644"/>
      <c r="CY6" s="645"/>
      <c r="CZ6" s="754">
        <v>0.5</v>
      </c>
      <c r="DA6" s="723"/>
      <c r="DB6" s="723"/>
      <c r="DC6" s="757"/>
      <c r="DD6" s="649" t="s">
        <v>123</v>
      </c>
      <c r="DE6" s="644"/>
      <c r="DF6" s="644"/>
      <c r="DG6" s="644"/>
      <c r="DH6" s="644"/>
      <c r="DI6" s="644"/>
      <c r="DJ6" s="644"/>
      <c r="DK6" s="644"/>
      <c r="DL6" s="644"/>
      <c r="DM6" s="644"/>
      <c r="DN6" s="644"/>
      <c r="DO6" s="644"/>
      <c r="DP6" s="645"/>
      <c r="DQ6" s="649">
        <v>1000751</v>
      </c>
      <c r="DR6" s="644"/>
      <c r="DS6" s="644"/>
      <c r="DT6" s="644"/>
      <c r="DU6" s="644"/>
      <c r="DV6" s="644"/>
      <c r="DW6" s="644"/>
      <c r="DX6" s="644"/>
      <c r="DY6" s="644"/>
      <c r="DZ6" s="644"/>
      <c r="EA6" s="644"/>
      <c r="EB6" s="644"/>
      <c r="EC6" s="684"/>
    </row>
    <row r="7" spans="2:143" ht="11.25" customHeight="1" x14ac:dyDescent="0.2">
      <c r="B7" s="638" t="s">
        <v>225</v>
      </c>
      <c r="C7" s="639"/>
      <c r="D7" s="639"/>
      <c r="E7" s="639"/>
      <c r="F7" s="639"/>
      <c r="G7" s="639"/>
      <c r="H7" s="639"/>
      <c r="I7" s="639"/>
      <c r="J7" s="639"/>
      <c r="K7" s="639"/>
      <c r="L7" s="639"/>
      <c r="M7" s="639"/>
      <c r="N7" s="639"/>
      <c r="O7" s="639"/>
      <c r="P7" s="639"/>
      <c r="Q7" s="640"/>
      <c r="R7" s="641">
        <v>156175</v>
      </c>
      <c r="S7" s="644"/>
      <c r="T7" s="644"/>
      <c r="U7" s="644"/>
      <c r="V7" s="644"/>
      <c r="W7" s="644"/>
      <c r="X7" s="644"/>
      <c r="Y7" s="645"/>
      <c r="Z7" s="703">
        <v>0.1</v>
      </c>
      <c r="AA7" s="703"/>
      <c r="AB7" s="703"/>
      <c r="AC7" s="703"/>
      <c r="AD7" s="704">
        <v>156175</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36255908</v>
      </c>
      <c r="BH7" s="644"/>
      <c r="BI7" s="644"/>
      <c r="BJ7" s="644"/>
      <c r="BK7" s="644"/>
      <c r="BL7" s="644"/>
      <c r="BM7" s="644"/>
      <c r="BN7" s="645"/>
      <c r="BO7" s="703">
        <v>37.6</v>
      </c>
      <c r="BP7" s="703"/>
      <c r="BQ7" s="703"/>
      <c r="BR7" s="703"/>
      <c r="BS7" s="704">
        <v>1448061</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14857578</v>
      </c>
      <c r="CS7" s="644"/>
      <c r="CT7" s="644"/>
      <c r="CU7" s="644"/>
      <c r="CV7" s="644"/>
      <c r="CW7" s="644"/>
      <c r="CX7" s="644"/>
      <c r="CY7" s="645"/>
      <c r="CZ7" s="703">
        <v>7.2</v>
      </c>
      <c r="DA7" s="703"/>
      <c r="DB7" s="703"/>
      <c r="DC7" s="703"/>
      <c r="DD7" s="649">
        <v>918522</v>
      </c>
      <c r="DE7" s="644"/>
      <c r="DF7" s="644"/>
      <c r="DG7" s="644"/>
      <c r="DH7" s="644"/>
      <c r="DI7" s="644"/>
      <c r="DJ7" s="644"/>
      <c r="DK7" s="644"/>
      <c r="DL7" s="644"/>
      <c r="DM7" s="644"/>
      <c r="DN7" s="644"/>
      <c r="DO7" s="644"/>
      <c r="DP7" s="645"/>
      <c r="DQ7" s="649">
        <v>11811686</v>
      </c>
      <c r="DR7" s="644"/>
      <c r="DS7" s="644"/>
      <c r="DT7" s="644"/>
      <c r="DU7" s="644"/>
      <c r="DV7" s="644"/>
      <c r="DW7" s="644"/>
      <c r="DX7" s="644"/>
      <c r="DY7" s="644"/>
      <c r="DZ7" s="644"/>
      <c r="EA7" s="644"/>
      <c r="EB7" s="644"/>
      <c r="EC7" s="684"/>
    </row>
    <row r="8" spans="2:143" ht="11.25" customHeight="1" x14ac:dyDescent="0.2">
      <c r="B8" s="638" t="s">
        <v>228</v>
      </c>
      <c r="C8" s="639"/>
      <c r="D8" s="639"/>
      <c r="E8" s="639"/>
      <c r="F8" s="639"/>
      <c r="G8" s="639"/>
      <c r="H8" s="639"/>
      <c r="I8" s="639"/>
      <c r="J8" s="639"/>
      <c r="K8" s="639"/>
      <c r="L8" s="639"/>
      <c r="M8" s="639"/>
      <c r="N8" s="639"/>
      <c r="O8" s="639"/>
      <c r="P8" s="639"/>
      <c r="Q8" s="640"/>
      <c r="R8" s="641">
        <v>562133</v>
      </c>
      <c r="S8" s="644"/>
      <c r="T8" s="644"/>
      <c r="U8" s="644"/>
      <c r="V8" s="644"/>
      <c r="W8" s="644"/>
      <c r="X8" s="644"/>
      <c r="Y8" s="645"/>
      <c r="Z8" s="703">
        <v>0.3</v>
      </c>
      <c r="AA8" s="703"/>
      <c r="AB8" s="703"/>
      <c r="AC8" s="703"/>
      <c r="AD8" s="704">
        <v>562133</v>
      </c>
      <c r="AE8" s="704"/>
      <c r="AF8" s="704"/>
      <c r="AG8" s="704"/>
      <c r="AH8" s="704"/>
      <c r="AI8" s="704"/>
      <c r="AJ8" s="704"/>
      <c r="AK8" s="704"/>
      <c r="AL8" s="646">
        <v>0.5</v>
      </c>
      <c r="AM8" s="647"/>
      <c r="AN8" s="647"/>
      <c r="AO8" s="705"/>
      <c r="AP8" s="638" t="s">
        <v>229</v>
      </c>
      <c r="AQ8" s="639"/>
      <c r="AR8" s="639"/>
      <c r="AS8" s="639"/>
      <c r="AT8" s="639"/>
      <c r="AU8" s="639"/>
      <c r="AV8" s="639"/>
      <c r="AW8" s="639"/>
      <c r="AX8" s="639"/>
      <c r="AY8" s="639"/>
      <c r="AZ8" s="639"/>
      <c r="BA8" s="639"/>
      <c r="BB8" s="639"/>
      <c r="BC8" s="639"/>
      <c r="BD8" s="639"/>
      <c r="BE8" s="639"/>
      <c r="BF8" s="640"/>
      <c r="BG8" s="641">
        <v>850041</v>
      </c>
      <c r="BH8" s="644"/>
      <c r="BI8" s="644"/>
      <c r="BJ8" s="644"/>
      <c r="BK8" s="644"/>
      <c r="BL8" s="644"/>
      <c r="BM8" s="644"/>
      <c r="BN8" s="645"/>
      <c r="BO8" s="703">
        <v>0.9</v>
      </c>
      <c r="BP8" s="703"/>
      <c r="BQ8" s="703"/>
      <c r="BR8" s="703"/>
      <c r="BS8" s="649" t="s">
        <v>123</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81699771</v>
      </c>
      <c r="CS8" s="644"/>
      <c r="CT8" s="644"/>
      <c r="CU8" s="644"/>
      <c r="CV8" s="644"/>
      <c r="CW8" s="644"/>
      <c r="CX8" s="644"/>
      <c r="CY8" s="645"/>
      <c r="CZ8" s="703">
        <v>39.5</v>
      </c>
      <c r="DA8" s="703"/>
      <c r="DB8" s="703"/>
      <c r="DC8" s="703"/>
      <c r="DD8" s="649">
        <v>3615360</v>
      </c>
      <c r="DE8" s="644"/>
      <c r="DF8" s="644"/>
      <c r="DG8" s="644"/>
      <c r="DH8" s="644"/>
      <c r="DI8" s="644"/>
      <c r="DJ8" s="644"/>
      <c r="DK8" s="644"/>
      <c r="DL8" s="644"/>
      <c r="DM8" s="644"/>
      <c r="DN8" s="644"/>
      <c r="DO8" s="644"/>
      <c r="DP8" s="645"/>
      <c r="DQ8" s="649">
        <v>39060273</v>
      </c>
      <c r="DR8" s="644"/>
      <c r="DS8" s="644"/>
      <c r="DT8" s="644"/>
      <c r="DU8" s="644"/>
      <c r="DV8" s="644"/>
      <c r="DW8" s="644"/>
      <c r="DX8" s="644"/>
      <c r="DY8" s="644"/>
      <c r="DZ8" s="644"/>
      <c r="EA8" s="644"/>
      <c r="EB8" s="644"/>
      <c r="EC8" s="684"/>
    </row>
    <row r="9" spans="2:143" ht="11.25" customHeight="1" x14ac:dyDescent="0.2">
      <c r="B9" s="638" t="s">
        <v>231</v>
      </c>
      <c r="C9" s="639"/>
      <c r="D9" s="639"/>
      <c r="E9" s="639"/>
      <c r="F9" s="639"/>
      <c r="G9" s="639"/>
      <c r="H9" s="639"/>
      <c r="I9" s="639"/>
      <c r="J9" s="639"/>
      <c r="K9" s="639"/>
      <c r="L9" s="639"/>
      <c r="M9" s="639"/>
      <c r="N9" s="639"/>
      <c r="O9" s="639"/>
      <c r="P9" s="639"/>
      <c r="Q9" s="640"/>
      <c r="R9" s="641">
        <v>568106</v>
      </c>
      <c r="S9" s="644"/>
      <c r="T9" s="644"/>
      <c r="U9" s="644"/>
      <c r="V9" s="644"/>
      <c r="W9" s="644"/>
      <c r="X9" s="644"/>
      <c r="Y9" s="645"/>
      <c r="Z9" s="703">
        <v>0.3</v>
      </c>
      <c r="AA9" s="703"/>
      <c r="AB9" s="703"/>
      <c r="AC9" s="703"/>
      <c r="AD9" s="704">
        <v>568106</v>
      </c>
      <c r="AE9" s="704"/>
      <c r="AF9" s="704"/>
      <c r="AG9" s="704"/>
      <c r="AH9" s="704"/>
      <c r="AI9" s="704"/>
      <c r="AJ9" s="704"/>
      <c r="AK9" s="704"/>
      <c r="AL9" s="646">
        <v>0.5</v>
      </c>
      <c r="AM9" s="647"/>
      <c r="AN9" s="647"/>
      <c r="AO9" s="705"/>
      <c r="AP9" s="638" t="s">
        <v>232</v>
      </c>
      <c r="AQ9" s="639"/>
      <c r="AR9" s="639"/>
      <c r="AS9" s="639"/>
      <c r="AT9" s="639"/>
      <c r="AU9" s="639"/>
      <c r="AV9" s="639"/>
      <c r="AW9" s="639"/>
      <c r="AX9" s="639"/>
      <c r="AY9" s="639"/>
      <c r="AZ9" s="639"/>
      <c r="BA9" s="639"/>
      <c r="BB9" s="639"/>
      <c r="BC9" s="639"/>
      <c r="BD9" s="639"/>
      <c r="BE9" s="639"/>
      <c r="BF9" s="640"/>
      <c r="BG9" s="641">
        <v>27489825</v>
      </c>
      <c r="BH9" s="644"/>
      <c r="BI9" s="644"/>
      <c r="BJ9" s="644"/>
      <c r="BK9" s="644"/>
      <c r="BL9" s="644"/>
      <c r="BM9" s="644"/>
      <c r="BN9" s="645"/>
      <c r="BO9" s="703">
        <v>28.5</v>
      </c>
      <c r="BP9" s="703"/>
      <c r="BQ9" s="703"/>
      <c r="BR9" s="703"/>
      <c r="BS9" s="649" t="s">
        <v>233</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16024912</v>
      </c>
      <c r="CS9" s="644"/>
      <c r="CT9" s="644"/>
      <c r="CU9" s="644"/>
      <c r="CV9" s="644"/>
      <c r="CW9" s="644"/>
      <c r="CX9" s="644"/>
      <c r="CY9" s="645"/>
      <c r="CZ9" s="703">
        <v>7.7</v>
      </c>
      <c r="DA9" s="703"/>
      <c r="DB9" s="703"/>
      <c r="DC9" s="703"/>
      <c r="DD9" s="649">
        <v>2641699</v>
      </c>
      <c r="DE9" s="644"/>
      <c r="DF9" s="644"/>
      <c r="DG9" s="644"/>
      <c r="DH9" s="644"/>
      <c r="DI9" s="644"/>
      <c r="DJ9" s="644"/>
      <c r="DK9" s="644"/>
      <c r="DL9" s="644"/>
      <c r="DM9" s="644"/>
      <c r="DN9" s="644"/>
      <c r="DO9" s="644"/>
      <c r="DP9" s="645"/>
      <c r="DQ9" s="649">
        <v>12369981</v>
      </c>
      <c r="DR9" s="644"/>
      <c r="DS9" s="644"/>
      <c r="DT9" s="644"/>
      <c r="DU9" s="644"/>
      <c r="DV9" s="644"/>
      <c r="DW9" s="644"/>
      <c r="DX9" s="644"/>
      <c r="DY9" s="644"/>
      <c r="DZ9" s="644"/>
      <c r="EA9" s="644"/>
      <c r="EB9" s="644"/>
      <c r="EC9" s="684"/>
    </row>
    <row r="10" spans="2:143" ht="11.25" customHeight="1" x14ac:dyDescent="0.2">
      <c r="B10" s="638" t="s">
        <v>235</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236</v>
      </c>
      <c r="AA10" s="703"/>
      <c r="AB10" s="703"/>
      <c r="AC10" s="703"/>
      <c r="AD10" s="704" t="s">
        <v>123</v>
      </c>
      <c r="AE10" s="704"/>
      <c r="AF10" s="704"/>
      <c r="AG10" s="704"/>
      <c r="AH10" s="704"/>
      <c r="AI10" s="704"/>
      <c r="AJ10" s="704"/>
      <c r="AK10" s="704"/>
      <c r="AL10" s="646" t="s">
        <v>123</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1814303</v>
      </c>
      <c r="BH10" s="644"/>
      <c r="BI10" s="644"/>
      <c r="BJ10" s="644"/>
      <c r="BK10" s="644"/>
      <c r="BL10" s="644"/>
      <c r="BM10" s="644"/>
      <c r="BN10" s="645"/>
      <c r="BO10" s="703">
        <v>1.9</v>
      </c>
      <c r="BP10" s="703"/>
      <c r="BQ10" s="703"/>
      <c r="BR10" s="703"/>
      <c r="BS10" s="649">
        <v>301710</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384081</v>
      </c>
      <c r="CS10" s="644"/>
      <c r="CT10" s="644"/>
      <c r="CU10" s="644"/>
      <c r="CV10" s="644"/>
      <c r="CW10" s="644"/>
      <c r="CX10" s="644"/>
      <c r="CY10" s="645"/>
      <c r="CZ10" s="703">
        <v>0.2</v>
      </c>
      <c r="DA10" s="703"/>
      <c r="DB10" s="703"/>
      <c r="DC10" s="703"/>
      <c r="DD10" s="649">
        <v>8891</v>
      </c>
      <c r="DE10" s="644"/>
      <c r="DF10" s="644"/>
      <c r="DG10" s="644"/>
      <c r="DH10" s="644"/>
      <c r="DI10" s="644"/>
      <c r="DJ10" s="644"/>
      <c r="DK10" s="644"/>
      <c r="DL10" s="644"/>
      <c r="DM10" s="644"/>
      <c r="DN10" s="644"/>
      <c r="DO10" s="644"/>
      <c r="DP10" s="645"/>
      <c r="DQ10" s="649">
        <v>368184</v>
      </c>
      <c r="DR10" s="644"/>
      <c r="DS10" s="644"/>
      <c r="DT10" s="644"/>
      <c r="DU10" s="644"/>
      <c r="DV10" s="644"/>
      <c r="DW10" s="644"/>
      <c r="DX10" s="644"/>
      <c r="DY10" s="644"/>
      <c r="DZ10" s="644"/>
      <c r="EA10" s="644"/>
      <c r="EB10" s="644"/>
      <c r="EC10" s="684"/>
    </row>
    <row r="11" spans="2:143" ht="11.25" customHeight="1" x14ac:dyDescent="0.2">
      <c r="B11" s="638" t="s">
        <v>239</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236</v>
      </c>
      <c r="AA11" s="703"/>
      <c r="AB11" s="703"/>
      <c r="AC11" s="703"/>
      <c r="AD11" s="704" t="s">
        <v>123</v>
      </c>
      <c r="AE11" s="704"/>
      <c r="AF11" s="704"/>
      <c r="AG11" s="704"/>
      <c r="AH11" s="704"/>
      <c r="AI11" s="704"/>
      <c r="AJ11" s="704"/>
      <c r="AK11" s="704"/>
      <c r="AL11" s="646" t="s">
        <v>131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6101739</v>
      </c>
      <c r="BH11" s="644"/>
      <c r="BI11" s="644"/>
      <c r="BJ11" s="644"/>
      <c r="BK11" s="644"/>
      <c r="BL11" s="644"/>
      <c r="BM11" s="644"/>
      <c r="BN11" s="645"/>
      <c r="BO11" s="703">
        <v>6.3</v>
      </c>
      <c r="BP11" s="703"/>
      <c r="BQ11" s="703"/>
      <c r="BR11" s="703"/>
      <c r="BS11" s="649">
        <v>1146351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2948011</v>
      </c>
      <c r="CS11" s="644"/>
      <c r="CT11" s="644"/>
      <c r="CU11" s="644"/>
      <c r="CV11" s="644"/>
      <c r="CW11" s="644"/>
      <c r="CX11" s="644"/>
      <c r="CY11" s="645"/>
      <c r="CZ11" s="703">
        <v>1.4</v>
      </c>
      <c r="DA11" s="703"/>
      <c r="DB11" s="703"/>
      <c r="DC11" s="703"/>
      <c r="DD11" s="649">
        <v>1203070</v>
      </c>
      <c r="DE11" s="644"/>
      <c r="DF11" s="644"/>
      <c r="DG11" s="644"/>
      <c r="DH11" s="644"/>
      <c r="DI11" s="644"/>
      <c r="DJ11" s="644"/>
      <c r="DK11" s="644"/>
      <c r="DL11" s="644"/>
      <c r="DM11" s="644"/>
      <c r="DN11" s="644"/>
      <c r="DO11" s="644"/>
      <c r="DP11" s="645"/>
      <c r="DQ11" s="649">
        <v>1915237</v>
      </c>
      <c r="DR11" s="644"/>
      <c r="DS11" s="644"/>
      <c r="DT11" s="644"/>
      <c r="DU11" s="644"/>
      <c r="DV11" s="644"/>
      <c r="DW11" s="644"/>
      <c r="DX11" s="644"/>
      <c r="DY11" s="644"/>
      <c r="DZ11" s="644"/>
      <c r="EA11" s="644"/>
      <c r="EB11" s="644"/>
      <c r="EC11" s="684"/>
    </row>
    <row r="12" spans="2:143" ht="11.25" customHeight="1" x14ac:dyDescent="0.2">
      <c r="B12" s="638" t="s">
        <v>242</v>
      </c>
      <c r="C12" s="639"/>
      <c r="D12" s="639"/>
      <c r="E12" s="639"/>
      <c r="F12" s="639"/>
      <c r="G12" s="639"/>
      <c r="H12" s="639"/>
      <c r="I12" s="639"/>
      <c r="J12" s="639"/>
      <c r="K12" s="639"/>
      <c r="L12" s="639"/>
      <c r="M12" s="639"/>
      <c r="N12" s="639"/>
      <c r="O12" s="639"/>
      <c r="P12" s="639"/>
      <c r="Q12" s="640"/>
      <c r="R12" s="641">
        <v>9305852</v>
      </c>
      <c r="S12" s="644"/>
      <c r="T12" s="644"/>
      <c r="U12" s="644"/>
      <c r="V12" s="644"/>
      <c r="W12" s="644"/>
      <c r="X12" s="644"/>
      <c r="Y12" s="645"/>
      <c r="Z12" s="703">
        <v>4.3</v>
      </c>
      <c r="AA12" s="703"/>
      <c r="AB12" s="703"/>
      <c r="AC12" s="703"/>
      <c r="AD12" s="704">
        <v>9305852</v>
      </c>
      <c r="AE12" s="704"/>
      <c r="AF12" s="704"/>
      <c r="AG12" s="704"/>
      <c r="AH12" s="704"/>
      <c r="AI12" s="704"/>
      <c r="AJ12" s="704"/>
      <c r="AK12" s="704"/>
      <c r="AL12" s="646">
        <v>8</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43630774</v>
      </c>
      <c r="BH12" s="644"/>
      <c r="BI12" s="644"/>
      <c r="BJ12" s="644"/>
      <c r="BK12" s="644"/>
      <c r="BL12" s="644"/>
      <c r="BM12" s="644"/>
      <c r="BN12" s="645"/>
      <c r="BO12" s="703">
        <v>45.2</v>
      </c>
      <c r="BP12" s="703"/>
      <c r="BQ12" s="703"/>
      <c r="BR12" s="703"/>
      <c r="BS12" s="649" t="s">
        <v>123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6699699</v>
      </c>
      <c r="CS12" s="644"/>
      <c r="CT12" s="644"/>
      <c r="CU12" s="644"/>
      <c r="CV12" s="644"/>
      <c r="CW12" s="644"/>
      <c r="CX12" s="644"/>
      <c r="CY12" s="645"/>
      <c r="CZ12" s="703">
        <v>3.2</v>
      </c>
      <c r="DA12" s="703"/>
      <c r="DB12" s="703"/>
      <c r="DC12" s="703"/>
      <c r="DD12" s="649">
        <v>1279368</v>
      </c>
      <c r="DE12" s="644"/>
      <c r="DF12" s="644"/>
      <c r="DG12" s="644"/>
      <c r="DH12" s="644"/>
      <c r="DI12" s="644"/>
      <c r="DJ12" s="644"/>
      <c r="DK12" s="644"/>
      <c r="DL12" s="644"/>
      <c r="DM12" s="644"/>
      <c r="DN12" s="644"/>
      <c r="DO12" s="644"/>
      <c r="DP12" s="645"/>
      <c r="DQ12" s="649">
        <v>3035723</v>
      </c>
      <c r="DR12" s="644"/>
      <c r="DS12" s="644"/>
      <c r="DT12" s="644"/>
      <c r="DU12" s="644"/>
      <c r="DV12" s="644"/>
      <c r="DW12" s="644"/>
      <c r="DX12" s="644"/>
      <c r="DY12" s="644"/>
      <c r="DZ12" s="644"/>
      <c r="EA12" s="644"/>
      <c r="EB12" s="644"/>
      <c r="EC12" s="684"/>
    </row>
    <row r="13" spans="2:143" ht="11.25" customHeight="1" x14ac:dyDescent="0.2">
      <c r="B13" s="638" t="s">
        <v>245</v>
      </c>
      <c r="C13" s="639"/>
      <c r="D13" s="639"/>
      <c r="E13" s="639"/>
      <c r="F13" s="639"/>
      <c r="G13" s="639"/>
      <c r="H13" s="639"/>
      <c r="I13" s="639"/>
      <c r="J13" s="639"/>
      <c r="K13" s="639"/>
      <c r="L13" s="639"/>
      <c r="M13" s="639"/>
      <c r="N13" s="639"/>
      <c r="O13" s="639"/>
      <c r="P13" s="639"/>
      <c r="Q13" s="640"/>
      <c r="R13" s="641">
        <v>52351</v>
      </c>
      <c r="S13" s="644"/>
      <c r="T13" s="644"/>
      <c r="U13" s="644"/>
      <c r="V13" s="644"/>
      <c r="W13" s="644"/>
      <c r="X13" s="644"/>
      <c r="Y13" s="645"/>
      <c r="Z13" s="703">
        <v>0</v>
      </c>
      <c r="AA13" s="703"/>
      <c r="AB13" s="703"/>
      <c r="AC13" s="703"/>
      <c r="AD13" s="704">
        <v>52351</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43231208</v>
      </c>
      <c r="BH13" s="644"/>
      <c r="BI13" s="644"/>
      <c r="BJ13" s="644"/>
      <c r="BK13" s="644"/>
      <c r="BL13" s="644"/>
      <c r="BM13" s="644"/>
      <c r="BN13" s="645"/>
      <c r="BO13" s="703">
        <v>44.8</v>
      </c>
      <c r="BP13" s="703"/>
      <c r="BQ13" s="703"/>
      <c r="BR13" s="703"/>
      <c r="BS13" s="649" t="s">
        <v>236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32274391</v>
      </c>
      <c r="CS13" s="644"/>
      <c r="CT13" s="644"/>
      <c r="CU13" s="644"/>
      <c r="CV13" s="644"/>
      <c r="CW13" s="644"/>
      <c r="CX13" s="644"/>
      <c r="CY13" s="645"/>
      <c r="CZ13" s="703">
        <v>15.6</v>
      </c>
      <c r="DA13" s="703"/>
      <c r="DB13" s="703"/>
      <c r="DC13" s="703"/>
      <c r="DD13" s="649">
        <v>16345188</v>
      </c>
      <c r="DE13" s="644"/>
      <c r="DF13" s="644"/>
      <c r="DG13" s="644"/>
      <c r="DH13" s="644"/>
      <c r="DI13" s="644"/>
      <c r="DJ13" s="644"/>
      <c r="DK13" s="644"/>
      <c r="DL13" s="644"/>
      <c r="DM13" s="644"/>
      <c r="DN13" s="644"/>
      <c r="DO13" s="644"/>
      <c r="DP13" s="645"/>
      <c r="DQ13" s="649">
        <v>22422080</v>
      </c>
      <c r="DR13" s="644"/>
      <c r="DS13" s="644"/>
      <c r="DT13" s="644"/>
      <c r="DU13" s="644"/>
      <c r="DV13" s="644"/>
      <c r="DW13" s="644"/>
      <c r="DX13" s="644"/>
      <c r="DY13" s="644"/>
      <c r="DZ13" s="644"/>
      <c r="EA13" s="644"/>
      <c r="EB13" s="644"/>
      <c r="EC13" s="684"/>
    </row>
    <row r="14" spans="2:143" ht="11.25" customHeight="1" x14ac:dyDescent="0.2">
      <c r="B14" s="638" t="s">
        <v>248</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1140439</v>
      </c>
      <c r="BH14" s="644"/>
      <c r="BI14" s="644"/>
      <c r="BJ14" s="644"/>
      <c r="BK14" s="644"/>
      <c r="BL14" s="644"/>
      <c r="BM14" s="644"/>
      <c r="BN14" s="645"/>
      <c r="BO14" s="703">
        <v>1.2</v>
      </c>
      <c r="BP14" s="703"/>
      <c r="BQ14" s="703"/>
      <c r="BR14" s="703"/>
      <c r="BS14" s="649" t="s">
        <v>123</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6656508</v>
      </c>
      <c r="CS14" s="644"/>
      <c r="CT14" s="644"/>
      <c r="CU14" s="644"/>
      <c r="CV14" s="644"/>
      <c r="CW14" s="644"/>
      <c r="CX14" s="644"/>
      <c r="CY14" s="645"/>
      <c r="CZ14" s="703">
        <v>3.2</v>
      </c>
      <c r="DA14" s="703"/>
      <c r="DB14" s="703"/>
      <c r="DC14" s="703"/>
      <c r="DD14" s="649">
        <v>861643</v>
      </c>
      <c r="DE14" s="644"/>
      <c r="DF14" s="644"/>
      <c r="DG14" s="644"/>
      <c r="DH14" s="644"/>
      <c r="DI14" s="644"/>
      <c r="DJ14" s="644"/>
      <c r="DK14" s="644"/>
      <c r="DL14" s="644"/>
      <c r="DM14" s="644"/>
      <c r="DN14" s="644"/>
      <c r="DO14" s="644"/>
      <c r="DP14" s="645"/>
      <c r="DQ14" s="649">
        <v>5647444</v>
      </c>
      <c r="DR14" s="644"/>
      <c r="DS14" s="644"/>
      <c r="DT14" s="644"/>
      <c r="DU14" s="644"/>
      <c r="DV14" s="644"/>
      <c r="DW14" s="644"/>
      <c r="DX14" s="644"/>
      <c r="DY14" s="644"/>
      <c r="DZ14" s="644"/>
      <c r="EA14" s="644"/>
      <c r="EB14" s="644"/>
      <c r="EC14" s="684"/>
    </row>
    <row r="15" spans="2:143" ht="11.25" customHeight="1" x14ac:dyDescent="0.2">
      <c r="B15" s="638" t="s">
        <v>251</v>
      </c>
      <c r="C15" s="639"/>
      <c r="D15" s="639"/>
      <c r="E15" s="639"/>
      <c r="F15" s="639"/>
      <c r="G15" s="639"/>
      <c r="H15" s="639"/>
      <c r="I15" s="639"/>
      <c r="J15" s="639"/>
      <c r="K15" s="639"/>
      <c r="L15" s="639"/>
      <c r="M15" s="639"/>
      <c r="N15" s="639"/>
      <c r="O15" s="639"/>
      <c r="P15" s="639"/>
      <c r="Q15" s="640"/>
      <c r="R15" s="641">
        <v>464716</v>
      </c>
      <c r="S15" s="644"/>
      <c r="T15" s="644"/>
      <c r="U15" s="644"/>
      <c r="V15" s="644"/>
      <c r="W15" s="644"/>
      <c r="X15" s="644"/>
      <c r="Y15" s="645"/>
      <c r="Z15" s="703">
        <v>0.2</v>
      </c>
      <c r="AA15" s="703"/>
      <c r="AB15" s="703"/>
      <c r="AC15" s="703"/>
      <c r="AD15" s="704">
        <v>464716</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3809163</v>
      </c>
      <c r="BH15" s="644"/>
      <c r="BI15" s="644"/>
      <c r="BJ15" s="644"/>
      <c r="BK15" s="644"/>
      <c r="BL15" s="644"/>
      <c r="BM15" s="644"/>
      <c r="BN15" s="645"/>
      <c r="BO15" s="703">
        <v>3.9</v>
      </c>
      <c r="BP15" s="703"/>
      <c r="BQ15" s="703"/>
      <c r="BR15" s="703"/>
      <c r="BS15" s="649" t="s">
        <v>131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24095003</v>
      </c>
      <c r="CS15" s="644"/>
      <c r="CT15" s="644"/>
      <c r="CU15" s="644"/>
      <c r="CV15" s="644"/>
      <c r="CW15" s="644"/>
      <c r="CX15" s="644"/>
      <c r="CY15" s="645"/>
      <c r="CZ15" s="703">
        <v>11.7</v>
      </c>
      <c r="DA15" s="703"/>
      <c r="DB15" s="703"/>
      <c r="DC15" s="703"/>
      <c r="DD15" s="649">
        <v>8688748</v>
      </c>
      <c r="DE15" s="644"/>
      <c r="DF15" s="644"/>
      <c r="DG15" s="644"/>
      <c r="DH15" s="644"/>
      <c r="DI15" s="644"/>
      <c r="DJ15" s="644"/>
      <c r="DK15" s="644"/>
      <c r="DL15" s="644"/>
      <c r="DM15" s="644"/>
      <c r="DN15" s="644"/>
      <c r="DO15" s="644"/>
      <c r="DP15" s="645"/>
      <c r="DQ15" s="649">
        <v>15333045</v>
      </c>
      <c r="DR15" s="644"/>
      <c r="DS15" s="644"/>
      <c r="DT15" s="644"/>
      <c r="DU15" s="644"/>
      <c r="DV15" s="644"/>
      <c r="DW15" s="644"/>
      <c r="DX15" s="644"/>
      <c r="DY15" s="644"/>
      <c r="DZ15" s="644"/>
      <c r="EA15" s="644"/>
      <c r="EB15" s="644"/>
      <c r="EC15" s="684"/>
    </row>
    <row r="16" spans="2:143" ht="11.25" customHeight="1" x14ac:dyDescent="0.2">
      <c r="B16" s="638" t="s">
        <v>254</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131</v>
      </c>
      <c r="AA16" s="703"/>
      <c r="AB16" s="703"/>
      <c r="AC16" s="703"/>
      <c r="AD16" s="704" t="s">
        <v>131</v>
      </c>
      <c r="AE16" s="704"/>
      <c r="AF16" s="704"/>
      <c r="AG16" s="704"/>
      <c r="AH16" s="704"/>
      <c r="AI16" s="704"/>
      <c r="AJ16" s="704"/>
      <c r="AK16" s="704"/>
      <c r="AL16" s="646" t="s">
        <v>236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236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4551</v>
      </c>
      <c r="CS16" s="644"/>
      <c r="CT16" s="644"/>
      <c r="CU16" s="644"/>
      <c r="CV16" s="644"/>
      <c r="CW16" s="644"/>
      <c r="CX16" s="644"/>
      <c r="CY16" s="645"/>
      <c r="CZ16" s="703">
        <v>0</v>
      </c>
      <c r="DA16" s="703"/>
      <c r="DB16" s="703"/>
      <c r="DC16" s="703"/>
      <c r="DD16" s="649" t="s">
        <v>236</v>
      </c>
      <c r="DE16" s="644"/>
      <c r="DF16" s="644"/>
      <c r="DG16" s="644"/>
      <c r="DH16" s="644"/>
      <c r="DI16" s="644"/>
      <c r="DJ16" s="644"/>
      <c r="DK16" s="644"/>
      <c r="DL16" s="644"/>
      <c r="DM16" s="644"/>
      <c r="DN16" s="644"/>
      <c r="DO16" s="644"/>
      <c r="DP16" s="645"/>
      <c r="DQ16" s="649">
        <v>1362</v>
      </c>
      <c r="DR16" s="644"/>
      <c r="DS16" s="644"/>
      <c r="DT16" s="644"/>
      <c r="DU16" s="644"/>
      <c r="DV16" s="644"/>
      <c r="DW16" s="644"/>
      <c r="DX16" s="644"/>
      <c r="DY16" s="644"/>
      <c r="DZ16" s="644"/>
      <c r="EA16" s="644"/>
      <c r="EB16" s="644"/>
      <c r="EC16" s="684"/>
    </row>
    <row r="17" spans="2:133" ht="11.25" customHeight="1" x14ac:dyDescent="0.2">
      <c r="B17" s="638" t="s">
        <v>257</v>
      </c>
      <c r="C17" s="639"/>
      <c r="D17" s="639"/>
      <c r="E17" s="639"/>
      <c r="F17" s="639"/>
      <c r="G17" s="639"/>
      <c r="H17" s="639"/>
      <c r="I17" s="639"/>
      <c r="J17" s="639"/>
      <c r="K17" s="639"/>
      <c r="L17" s="639"/>
      <c r="M17" s="639"/>
      <c r="N17" s="639"/>
      <c r="O17" s="639"/>
      <c r="P17" s="639"/>
      <c r="Q17" s="640"/>
      <c r="R17" s="641">
        <v>403353</v>
      </c>
      <c r="S17" s="644"/>
      <c r="T17" s="644"/>
      <c r="U17" s="644"/>
      <c r="V17" s="644"/>
      <c r="W17" s="644"/>
      <c r="X17" s="644"/>
      <c r="Y17" s="645"/>
      <c r="Z17" s="703">
        <v>0.2</v>
      </c>
      <c r="AA17" s="703"/>
      <c r="AB17" s="703"/>
      <c r="AC17" s="703"/>
      <c r="AD17" s="704">
        <v>403353</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131</v>
      </c>
      <c r="BP17" s="703"/>
      <c r="BQ17" s="703"/>
      <c r="BR17" s="703"/>
      <c r="BS17" s="649" t="s">
        <v>123</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20169529</v>
      </c>
      <c r="CS17" s="644"/>
      <c r="CT17" s="644"/>
      <c r="CU17" s="644"/>
      <c r="CV17" s="644"/>
      <c r="CW17" s="644"/>
      <c r="CX17" s="644"/>
      <c r="CY17" s="645"/>
      <c r="CZ17" s="703">
        <v>9.8000000000000007</v>
      </c>
      <c r="DA17" s="703"/>
      <c r="DB17" s="703"/>
      <c r="DC17" s="703"/>
      <c r="DD17" s="649" t="s">
        <v>123</v>
      </c>
      <c r="DE17" s="644"/>
      <c r="DF17" s="644"/>
      <c r="DG17" s="644"/>
      <c r="DH17" s="644"/>
      <c r="DI17" s="644"/>
      <c r="DJ17" s="644"/>
      <c r="DK17" s="644"/>
      <c r="DL17" s="644"/>
      <c r="DM17" s="644"/>
      <c r="DN17" s="644"/>
      <c r="DO17" s="644"/>
      <c r="DP17" s="645"/>
      <c r="DQ17" s="649">
        <v>19424060</v>
      </c>
      <c r="DR17" s="644"/>
      <c r="DS17" s="644"/>
      <c r="DT17" s="644"/>
      <c r="DU17" s="644"/>
      <c r="DV17" s="644"/>
      <c r="DW17" s="644"/>
      <c r="DX17" s="644"/>
      <c r="DY17" s="644"/>
      <c r="DZ17" s="644"/>
      <c r="EA17" s="644"/>
      <c r="EB17" s="644"/>
      <c r="EC17" s="684"/>
    </row>
    <row r="18" spans="2:133" ht="11.25" customHeight="1" x14ac:dyDescent="0.2">
      <c r="B18" s="638" t="s">
        <v>260</v>
      </c>
      <c r="C18" s="639"/>
      <c r="D18" s="639"/>
      <c r="E18" s="639"/>
      <c r="F18" s="639"/>
      <c r="G18" s="639"/>
      <c r="H18" s="639"/>
      <c r="I18" s="639"/>
      <c r="J18" s="639"/>
      <c r="K18" s="639"/>
      <c r="L18" s="639"/>
      <c r="M18" s="639"/>
      <c r="N18" s="639"/>
      <c r="O18" s="639"/>
      <c r="P18" s="639"/>
      <c r="Q18" s="640"/>
      <c r="R18" s="641">
        <v>13180309</v>
      </c>
      <c r="S18" s="644"/>
      <c r="T18" s="644"/>
      <c r="U18" s="644"/>
      <c r="V18" s="644"/>
      <c r="W18" s="644"/>
      <c r="X18" s="644"/>
      <c r="Y18" s="645"/>
      <c r="Z18" s="703">
        <v>6.1</v>
      </c>
      <c r="AA18" s="703"/>
      <c r="AB18" s="703"/>
      <c r="AC18" s="703"/>
      <c r="AD18" s="704">
        <v>11989972</v>
      </c>
      <c r="AE18" s="704"/>
      <c r="AF18" s="704"/>
      <c r="AG18" s="704"/>
      <c r="AH18" s="704"/>
      <c r="AI18" s="704"/>
      <c r="AJ18" s="704"/>
      <c r="AK18" s="704"/>
      <c r="AL18" s="646">
        <v>10.4</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131</v>
      </c>
      <c r="BP18" s="703"/>
      <c r="BQ18" s="703"/>
      <c r="BR18" s="703"/>
      <c r="BS18" s="649" t="s">
        <v>123</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131</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2">
      <c r="B19" s="638" t="s">
        <v>263</v>
      </c>
      <c r="C19" s="639"/>
      <c r="D19" s="639"/>
      <c r="E19" s="639"/>
      <c r="F19" s="639"/>
      <c r="G19" s="639"/>
      <c r="H19" s="639"/>
      <c r="I19" s="639"/>
      <c r="J19" s="639"/>
      <c r="K19" s="639"/>
      <c r="L19" s="639"/>
      <c r="M19" s="639"/>
      <c r="N19" s="639"/>
      <c r="O19" s="639"/>
      <c r="P19" s="639"/>
      <c r="Q19" s="640"/>
      <c r="R19" s="641">
        <v>11989972</v>
      </c>
      <c r="S19" s="644"/>
      <c r="T19" s="644"/>
      <c r="U19" s="644"/>
      <c r="V19" s="644"/>
      <c r="W19" s="644"/>
      <c r="X19" s="644"/>
      <c r="Y19" s="645"/>
      <c r="Z19" s="703">
        <v>5.6</v>
      </c>
      <c r="AA19" s="703"/>
      <c r="AB19" s="703"/>
      <c r="AC19" s="703"/>
      <c r="AD19" s="704">
        <v>11989972</v>
      </c>
      <c r="AE19" s="704"/>
      <c r="AF19" s="704"/>
      <c r="AG19" s="704"/>
      <c r="AH19" s="704"/>
      <c r="AI19" s="704"/>
      <c r="AJ19" s="704"/>
      <c r="AK19" s="704"/>
      <c r="AL19" s="646">
        <v>10.4</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11674268</v>
      </c>
      <c r="BH19" s="644"/>
      <c r="BI19" s="644"/>
      <c r="BJ19" s="644"/>
      <c r="BK19" s="644"/>
      <c r="BL19" s="644"/>
      <c r="BM19" s="644"/>
      <c r="BN19" s="645"/>
      <c r="BO19" s="703">
        <v>12.1</v>
      </c>
      <c r="BP19" s="703"/>
      <c r="BQ19" s="703"/>
      <c r="BR19" s="703"/>
      <c r="BS19" s="649" t="s">
        <v>123</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236</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2">
      <c r="B20" s="638" t="s">
        <v>266</v>
      </c>
      <c r="C20" s="639"/>
      <c r="D20" s="639"/>
      <c r="E20" s="639"/>
      <c r="F20" s="639"/>
      <c r="G20" s="639"/>
      <c r="H20" s="639"/>
      <c r="I20" s="639"/>
      <c r="J20" s="639"/>
      <c r="K20" s="639"/>
      <c r="L20" s="639"/>
      <c r="M20" s="639"/>
      <c r="N20" s="639"/>
      <c r="O20" s="639"/>
      <c r="P20" s="639"/>
      <c r="Q20" s="640"/>
      <c r="R20" s="641">
        <v>1190337</v>
      </c>
      <c r="S20" s="644"/>
      <c r="T20" s="644"/>
      <c r="U20" s="644"/>
      <c r="V20" s="644"/>
      <c r="W20" s="644"/>
      <c r="X20" s="644"/>
      <c r="Y20" s="645"/>
      <c r="Z20" s="703">
        <v>0.6</v>
      </c>
      <c r="AA20" s="703"/>
      <c r="AB20" s="703"/>
      <c r="AC20" s="703"/>
      <c r="AD20" s="704" t="s">
        <v>236</v>
      </c>
      <c r="AE20" s="704"/>
      <c r="AF20" s="704"/>
      <c r="AG20" s="704"/>
      <c r="AH20" s="704"/>
      <c r="AI20" s="704"/>
      <c r="AJ20" s="704"/>
      <c r="AK20" s="704"/>
      <c r="AL20" s="646" t="s">
        <v>236</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11674268</v>
      </c>
      <c r="BH20" s="644"/>
      <c r="BI20" s="644"/>
      <c r="BJ20" s="644"/>
      <c r="BK20" s="644"/>
      <c r="BL20" s="644"/>
      <c r="BM20" s="644"/>
      <c r="BN20" s="645"/>
      <c r="BO20" s="703">
        <v>12.1</v>
      </c>
      <c r="BP20" s="703"/>
      <c r="BQ20" s="703"/>
      <c r="BR20" s="703"/>
      <c r="BS20" s="649" t="s">
        <v>123</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206814785</v>
      </c>
      <c r="CS20" s="644"/>
      <c r="CT20" s="644"/>
      <c r="CU20" s="644"/>
      <c r="CV20" s="644"/>
      <c r="CW20" s="644"/>
      <c r="CX20" s="644"/>
      <c r="CY20" s="645"/>
      <c r="CZ20" s="703">
        <v>100</v>
      </c>
      <c r="DA20" s="703"/>
      <c r="DB20" s="703"/>
      <c r="DC20" s="703"/>
      <c r="DD20" s="649">
        <v>35562489</v>
      </c>
      <c r="DE20" s="644"/>
      <c r="DF20" s="644"/>
      <c r="DG20" s="644"/>
      <c r="DH20" s="644"/>
      <c r="DI20" s="644"/>
      <c r="DJ20" s="644"/>
      <c r="DK20" s="644"/>
      <c r="DL20" s="644"/>
      <c r="DM20" s="644"/>
      <c r="DN20" s="644"/>
      <c r="DO20" s="644"/>
      <c r="DP20" s="645"/>
      <c r="DQ20" s="649">
        <v>132389826</v>
      </c>
      <c r="DR20" s="644"/>
      <c r="DS20" s="644"/>
      <c r="DT20" s="644"/>
      <c r="DU20" s="644"/>
      <c r="DV20" s="644"/>
      <c r="DW20" s="644"/>
      <c r="DX20" s="644"/>
      <c r="DY20" s="644"/>
      <c r="DZ20" s="644"/>
      <c r="EA20" s="644"/>
      <c r="EB20" s="644"/>
      <c r="EC20" s="684"/>
    </row>
    <row r="21" spans="2:133" ht="11.25" customHeight="1" x14ac:dyDescent="0.2">
      <c r="B21" s="638" t="s">
        <v>269</v>
      </c>
      <c r="C21" s="639"/>
      <c r="D21" s="639"/>
      <c r="E21" s="639"/>
      <c r="F21" s="639"/>
      <c r="G21" s="639"/>
      <c r="H21" s="639"/>
      <c r="I21" s="639"/>
      <c r="J21" s="639"/>
      <c r="K21" s="639"/>
      <c r="L21" s="639"/>
      <c r="M21" s="639"/>
      <c r="N21" s="639"/>
      <c r="O21" s="639"/>
      <c r="P21" s="639"/>
      <c r="Q21" s="640"/>
      <c r="R21" s="641" t="s">
        <v>131</v>
      </c>
      <c r="S21" s="644"/>
      <c r="T21" s="644"/>
      <c r="U21" s="644"/>
      <c r="V21" s="644"/>
      <c r="W21" s="644"/>
      <c r="X21" s="644"/>
      <c r="Y21" s="645"/>
      <c r="Z21" s="703" t="s">
        <v>236</v>
      </c>
      <c r="AA21" s="703"/>
      <c r="AB21" s="703"/>
      <c r="AC21" s="703"/>
      <c r="AD21" s="704" t="s">
        <v>236</v>
      </c>
      <c r="AE21" s="704"/>
      <c r="AF21" s="704"/>
      <c r="AG21" s="704"/>
      <c r="AH21" s="704"/>
      <c r="AI21" s="704"/>
      <c r="AJ21" s="704"/>
      <c r="AK21" s="704"/>
      <c r="AL21" s="646" t="s">
        <v>123</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25176</v>
      </c>
      <c r="BH21" s="644"/>
      <c r="BI21" s="644"/>
      <c r="BJ21" s="644"/>
      <c r="BK21" s="644"/>
      <c r="BL21" s="644"/>
      <c r="BM21" s="644"/>
      <c r="BN21" s="645"/>
      <c r="BO21" s="703">
        <v>0</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271</v>
      </c>
      <c r="C22" s="639"/>
      <c r="D22" s="639"/>
      <c r="E22" s="639"/>
      <c r="F22" s="639"/>
      <c r="G22" s="639"/>
      <c r="H22" s="639"/>
      <c r="I22" s="639"/>
      <c r="J22" s="639"/>
      <c r="K22" s="639"/>
      <c r="L22" s="639"/>
      <c r="M22" s="639"/>
      <c r="N22" s="639"/>
      <c r="O22" s="639"/>
      <c r="P22" s="639"/>
      <c r="Q22" s="640"/>
      <c r="R22" s="641">
        <v>122600892</v>
      </c>
      <c r="S22" s="644"/>
      <c r="T22" s="644"/>
      <c r="U22" s="644"/>
      <c r="V22" s="644"/>
      <c r="W22" s="644"/>
      <c r="X22" s="644"/>
      <c r="Y22" s="645"/>
      <c r="Z22" s="703">
        <v>57.2</v>
      </c>
      <c r="AA22" s="703"/>
      <c r="AB22" s="703"/>
      <c r="AC22" s="703"/>
      <c r="AD22" s="704">
        <v>114443044</v>
      </c>
      <c r="AE22" s="704"/>
      <c r="AF22" s="704"/>
      <c r="AG22" s="704"/>
      <c r="AH22" s="704"/>
      <c r="AI22" s="704"/>
      <c r="AJ22" s="704"/>
      <c r="AK22" s="704"/>
      <c r="AL22" s="646">
        <v>98.9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v>4681581</v>
      </c>
      <c r="BH22" s="644"/>
      <c r="BI22" s="644"/>
      <c r="BJ22" s="644"/>
      <c r="BK22" s="644"/>
      <c r="BL22" s="644"/>
      <c r="BM22" s="644"/>
      <c r="BN22" s="645"/>
      <c r="BO22" s="703">
        <v>4.9000000000000004</v>
      </c>
      <c r="BP22" s="703"/>
      <c r="BQ22" s="703"/>
      <c r="BR22" s="703"/>
      <c r="BS22" s="649" t="s">
        <v>123</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274</v>
      </c>
      <c r="C23" s="639"/>
      <c r="D23" s="639"/>
      <c r="E23" s="639"/>
      <c r="F23" s="639"/>
      <c r="G23" s="639"/>
      <c r="H23" s="639"/>
      <c r="I23" s="639"/>
      <c r="J23" s="639"/>
      <c r="K23" s="639"/>
      <c r="L23" s="639"/>
      <c r="M23" s="639"/>
      <c r="N23" s="639"/>
      <c r="O23" s="639"/>
      <c r="P23" s="639"/>
      <c r="Q23" s="640"/>
      <c r="R23" s="641">
        <v>102063</v>
      </c>
      <c r="S23" s="644"/>
      <c r="T23" s="644"/>
      <c r="U23" s="644"/>
      <c r="V23" s="644"/>
      <c r="W23" s="644"/>
      <c r="X23" s="644"/>
      <c r="Y23" s="645"/>
      <c r="Z23" s="703">
        <v>0</v>
      </c>
      <c r="AA23" s="703"/>
      <c r="AB23" s="703"/>
      <c r="AC23" s="703"/>
      <c r="AD23" s="704">
        <v>102063</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6967511</v>
      </c>
      <c r="BH23" s="644"/>
      <c r="BI23" s="644"/>
      <c r="BJ23" s="644"/>
      <c r="BK23" s="644"/>
      <c r="BL23" s="644"/>
      <c r="BM23" s="644"/>
      <c r="BN23" s="645"/>
      <c r="BO23" s="703">
        <v>7.2</v>
      </c>
      <c r="BP23" s="703"/>
      <c r="BQ23" s="703"/>
      <c r="BR23" s="703"/>
      <c r="BS23" s="649" t="s">
        <v>236</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2">
      <c r="B24" s="638" t="s">
        <v>281</v>
      </c>
      <c r="C24" s="639"/>
      <c r="D24" s="639"/>
      <c r="E24" s="639"/>
      <c r="F24" s="639"/>
      <c r="G24" s="639"/>
      <c r="H24" s="639"/>
      <c r="I24" s="639"/>
      <c r="J24" s="639"/>
      <c r="K24" s="639"/>
      <c r="L24" s="639"/>
      <c r="M24" s="639"/>
      <c r="N24" s="639"/>
      <c r="O24" s="639"/>
      <c r="P24" s="639"/>
      <c r="Q24" s="640"/>
      <c r="R24" s="641">
        <v>1686711</v>
      </c>
      <c r="S24" s="644"/>
      <c r="T24" s="644"/>
      <c r="U24" s="644"/>
      <c r="V24" s="644"/>
      <c r="W24" s="644"/>
      <c r="X24" s="644"/>
      <c r="Y24" s="645"/>
      <c r="Z24" s="703">
        <v>0.8</v>
      </c>
      <c r="AA24" s="703"/>
      <c r="AB24" s="703"/>
      <c r="AC24" s="703"/>
      <c r="AD24" s="704" t="s">
        <v>123</v>
      </c>
      <c r="AE24" s="704"/>
      <c r="AF24" s="704"/>
      <c r="AG24" s="704"/>
      <c r="AH24" s="704"/>
      <c r="AI24" s="704"/>
      <c r="AJ24" s="704"/>
      <c r="AK24" s="704"/>
      <c r="AL24" s="646" t="s">
        <v>131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106318921</v>
      </c>
      <c r="CS24" s="707"/>
      <c r="CT24" s="707"/>
      <c r="CU24" s="707"/>
      <c r="CV24" s="707"/>
      <c r="CW24" s="707"/>
      <c r="CX24" s="707"/>
      <c r="CY24" s="753"/>
      <c r="CZ24" s="754">
        <v>51.4</v>
      </c>
      <c r="DA24" s="723"/>
      <c r="DB24" s="723"/>
      <c r="DC24" s="757"/>
      <c r="DD24" s="752">
        <v>66977565</v>
      </c>
      <c r="DE24" s="707"/>
      <c r="DF24" s="707"/>
      <c r="DG24" s="707"/>
      <c r="DH24" s="707"/>
      <c r="DI24" s="707"/>
      <c r="DJ24" s="707"/>
      <c r="DK24" s="753"/>
      <c r="DL24" s="752">
        <v>65915425</v>
      </c>
      <c r="DM24" s="707"/>
      <c r="DN24" s="707"/>
      <c r="DO24" s="707"/>
      <c r="DP24" s="707"/>
      <c r="DQ24" s="707"/>
      <c r="DR24" s="707"/>
      <c r="DS24" s="707"/>
      <c r="DT24" s="707"/>
      <c r="DU24" s="707"/>
      <c r="DV24" s="753"/>
      <c r="DW24" s="754">
        <v>53.5</v>
      </c>
      <c r="DX24" s="723"/>
      <c r="DY24" s="723"/>
      <c r="DZ24" s="723"/>
      <c r="EA24" s="723"/>
      <c r="EB24" s="723"/>
      <c r="EC24" s="755"/>
    </row>
    <row r="25" spans="2:133" ht="11.25" customHeight="1" x14ac:dyDescent="0.2">
      <c r="B25" s="638" t="s">
        <v>284</v>
      </c>
      <c r="C25" s="639"/>
      <c r="D25" s="639"/>
      <c r="E25" s="639"/>
      <c r="F25" s="639"/>
      <c r="G25" s="639"/>
      <c r="H25" s="639"/>
      <c r="I25" s="639"/>
      <c r="J25" s="639"/>
      <c r="K25" s="639"/>
      <c r="L25" s="639"/>
      <c r="M25" s="639"/>
      <c r="N25" s="639"/>
      <c r="O25" s="639"/>
      <c r="P25" s="639"/>
      <c r="Q25" s="640"/>
      <c r="R25" s="641">
        <v>6777424</v>
      </c>
      <c r="S25" s="644"/>
      <c r="T25" s="644"/>
      <c r="U25" s="644"/>
      <c r="V25" s="644"/>
      <c r="W25" s="644"/>
      <c r="X25" s="644"/>
      <c r="Y25" s="645"/>
      <c r="Z25" s="703">
        <v>3.2</v>
      </c>
      <c r="AA25" s="703"/>
      <c r="AB25" s="703"/>
      <c r="AC25" s="703"/>
      <c r="AD25" s="704">
        <v>882594</v>
      </c>
      <c r="AE25" s="704"/>
      <c r="AF25" s="704"/>
      <c r="AG25" s="704"/>
      <c r="AH25" s="704"/>
      <c r="AI25" s="704"/>
      <c r="AJ25" s="704"/>
      <c r="AK25" s="704"/>
      <c r="AL25" s="646">
        <v>0.8</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233</v>
      </c>
      <c r="BP25" s="703"/>
      <c r="BQ25" s="703"/>
      <c r="BR25" s="703"/>
      <c r="BS25" s="649" t="s">
        <v>123</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33534636</v>
      </c>
      <c r="CS25" s="642"/>
      <c r="CT25" s="642"/>
      <c r="CU25" s="642"/>
      <c r="CV25" s="642"/>
      <c r="CW25" s="642"/>
      <c r="CX25" s="642"/>
      <c r="CY25" s="643"/>
      <c r="CZ25" s="646">
        <v>16.2</v>
      </c>
      <c r="DA25" s="675"/>
      <c r="DB25" s="675"/>
      <c r="DC25" s="676"/>
      <c r="DD25" s="649">
        <v>30237970</v>
      </c>
      <c r="DE25" s="642"/>
      <c r="DF25" s="642"/>
      <c r="DG25" s="642"/>
      <c r="DH25" s="642"/>
      <c r="DI25" s="642"/>
      <c r="DJ25" s="642"/>
      <c r="DK25" s="643"/>
      <c r="DL25" s="649">
        <v>29869930</v>
      </c>
      <c r="DM25" s="642"/>
      <c r="DN25" s="642"/>
      <c r="DO25" s="642"/>
      <c r="DP25" s="642"/>
      <c r="DQ25" s="642"/>
      <c r="DR25" s="642"/>
      <c r="DS25" s="642"/>
      <c r="DT25" s="642"/>
      <c r="DU25" s="642"/>
      <c r="DV25" s="643"/>
      <c r="DW25" s="646">
        <v>24.2</v>
      </c>
      <c r="DX25" s="675"/>
      <c r="DY25" s="675"/>
      <c r="DZ25" s="675"/>
      <c r="EA25" s="675"/>
      <c r="EB25" s="675"/>
      <c r="EC25" s="677"/>
    </row>
    <row r="26" spans="2:133" ht="11.25" customHeight="1" x14ac:dyDescent="0.2">
      <c r="B26" s="638" t="s">
        <v>287</v>
      </c>
      <c r="C26" s="639"/>
      <c r="D26" s="639"/>
      <c r="E26" s="639"/>
      <c r="F26" s="639"/>
      <c r="G26" s="639"/>
      <c r="H26" s="639"/>
      <c r="I26" s="639"/>
      <c r="J26" s="639"/>
      <c r="K26" s="639"/>
      <c r="L26" s="639"/>
      <c r="M26" s="639"/>
      <c r="N26" s="639"/>
      <c r="O26" s="639"/>
      <c r="P26" s="639"/>
      <c r="Q26" s="640"/>
      <c r="R26" s="641">
        <v>1072358</v>
      </c>
      <c r="S26" s="644"/>
      <c r="T26" s="644"/>
      <c r="U26" s="644"/>
      <c r="V26" s="644"/>
      <c r="W26" s="644"/>
      <c r="X26" s="644"/>
      <c r="Y26" s="645"/>
      <c r="Z26" s="703">
        <v>0.5</v>
      </c>
      <c r="AA26" s="703"/>
      <c r="AB26" s="703"/>
      <c r="AC26" s="703"/>
      <c r="AD26" s="704" t="s">
        <v>123</v>
      </c>
      <c r="AE26" s="704"/>
      <c r="AF26" s="704"/>
      <c r="AG26" s="704"/>
      <c r="AH26" s="704"/>
      <c r="AI26" s="704"/>
      <c r="AJ26" s="704"/>
      <c r="AK26" s="704"/>
      <c r="AL26" s="646" t="s">
        <v>131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22823147</v>
      </c>
      <c r="CS26" s="644"/>
      <c r="CT26" s="644"/>
      <c r="CU26" s="644"/>
      <c r="CV26" s="644"/>
      <c r="CW26" s="644"/>
      <c r="CX26" s="644"/>
      <c r="CY26" s="645"/>
      <c r="CZ26" s="646">
        <v>11</v>
      </c>
      <c r="DA26" s="675"/>
      <c r="DB26" s="675"/>
      <c r="DC26" s="676"/>
      <c r="DD26" s="649">
        <v>20367042</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2">
      <c r="B27" s="638" t="s">
        <v>290</v>
      </c>
      <c r="C27" s="639"/>
      <c r="D27" s="639"/>
      <c r="E27" s="639"/>
      <c r="F27" s="639"/>
      <c r="G27" s="639"/>
      <c r="H27" s="639"/>
      <c r="I27" s="639"/>
      <c r="J27" s="639"/>
      <c r="K27" s="639"/>
      <c r="L27" s="639"/>
      <c r="M27" s="639"/>
      <c r="N27" s="639"/>
      <c r="O27" s="639"/>
      <c r="P27" s="639"/>
      <c r="Q27" s="640"/>
      <c r="R27" s="641">
        <v>34346321</v>
      </c>
      <c r="S27" s="644"/>
      <c r="T27" s="644"/>
      <c r="U27" s="644"/>
      <c r="V27" s="644"/>
      <c r="W27" s="644"/>
      <c r="X27" s="644"/>
      <c r="Y27" s="645"/>
      <c r="Z27" s="703">
        <v>16</v>
      </c>
      <c r="AA27" s="703"/>
      <c r="AB27" s="703"/>
      <c r="AC27" s="703"/>
      <c r="AD27" s="704" t="s">
        <v>123</v>
      </c>
      <c r="AE27" s="704"/>
      <c r="AF27" s="704"/>
      <c r="AG27" s="704"/>
      <c r="AH27" s="704"/>
      <c r="AI27" s="704"/>
      <c r="AJ27" s="704"/>
      <c r="AK27" s="704"/>
      <c r="AL27" s="646" t="s">
        <v>131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96510552</v>
      </c>
      <c r="BH27" s="644"/>
      <c r="BI27" s="644"/>
      <c r="BJ27" s="644"/>
      <c r="BK27" s="644"/>
      <c r="BL27" s="644"/>
      <c r="BM27" s="644"/>
      <c r="BN27" s="645"/>
      <c r="BO27" s="703">
        <v>100</v>
      </c>
      <c r="BP27" s="703"/>
      <c r="BQ27" s="703"/>
      <c r="BR27" s="703"/>
      <c r="BS27" s="649">
        <v>1448061</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52617515</v>
      </c>
      <c r="CS27" s="642"/>
      <c r="CT27" s="642"/>
      <c r="CU27" s="642"/>
      <c r="CV27" s="642"/>
      <c r="CW27" s="642"/>
      <c r="CX27" s="642"/>
      <c r="CY27" s="643"/>
      <c r="CZ27" s="646">
        <v>25.4</v>
      </c>
      <c r="DA27" s="675"/>
      <c r="DB27" s="675"/>
      <c r="DC27" s="676"/>
      <c r="DD27" s="649">
        <v>17318294</v>
      </c>
      <c r="DE27" s="642"/>
      <c r="DF27" s="642"/>
      <c r="DG27" s="642"/>
      <c r="DH27" s="642"/>
      <c r="DI27" s="642"/>
      <c r="DJ27" s="642"/>
      <c r="DK27" s="643"/>
      <c r="DL27" s="649">
        <v>16935394</v>
      </c>
      <c r="DM27" s="642"/>
      <c r="DN27" s="642"/>
      <c r="DO27" s="642"/>
      <c r="DP27" s="642"/>
      <c r="DQ27" s="642"/>
      <c r="DR27" s="642"/>
      <c r="DS27" s="642"/>
      <c r="DT27" s="642"/>
      <c r="DU27" s="642"/>
      <c r="DV27" s="643"/>
      <c r="DW27" s="646">
        <v>13.7</v>
      </c>
      <c r="DX27" s="675"/>
      <c r="DY27" s="675"/>
      <c r="DZ27" s="675"/>
      <c r="EA27" s="675"/>
      <c r="EB27" s="675"/>
      <c r="EC27" s="677"/>
    </row>
    <row r="28" spans="2:133" ht="11.25" customHeight="1" x14ac:dyDescent="0.2">
      <c r="B28" s="746" t="s">
        <v>293</v>
      </c>
      <c r="C28" s="747"/>
      <c r="D28" s="747"/>
      <c r="E28" s="747"/>
      <c r="F28" s="747"/>
      <c r="G28" s="747"/>
      <c r="H28" s="747"/>
      <c r="I28" s="747"/>
      <c r="J28" s="747"/>
      <c r="K28" s="747"/>
      <c r="L28" s="747"/>
      <c r="M28" s="747"/>
      <c r="N28" s="747"/>
      <c r="O28" s="747"/>
      <c r="P28" s="747"/>
      <c r="Q28" s="748"/>
      <c r="R28" s="641">
        <v>7069</v>
      </c>
      <c r="S28" s="644"/>
      <c r="T28" s="644"/>
      <c r="U28" s="644"/>
      <c r="V28" s="644"/>
      <c r="W28" s="644"/>
      <c r="X28" s="644"/>
      <c r="Y28" s="645"/>
      <c r="Z28" s="703">
        <v>0</v>
      </c>
      <c r="AA28" s="703"/>
      <c r="AB28" s="703"/>
      <c r="AC28" s="703"/>
      <c r="AD28" s="704">
        <v>7069</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20166770</v>
      </c>
      <c r="CS28" s="644"/>
      <c r="CT28" s="644"/>
      <c r="CU28" s="644"/>
      <c r="CV28" s="644"/>
      <c r="CW28" s="644"/>
      <c r="CX28" s="644"/>
      <c r="CY28" s="645"/>
      <c r="CZ28" s="646">
        <v>9.8000000000000007</v>
      </c>
      <c r="DA28" s="675"/>
      <c r="DB28" s="675"/>
      <c r="DC28" s="676"/>
      <c r="DD28" s="649">
        <v>19421301</v>
      </c>
      <c r="DE28" s="644"/>
      <c r="DF28" s="644"/>
      <c r="DG28" s="644"/>
      <c r="DH28" s="644"/>
      <c r="DI28" s="644"/>
      <c r="DJ28" s="644"/>
      <c r="DK28" s="645"/>
      <c r="DL28" s="649">
        <v>19110101</v>
      </c>
      <c r="DM28" s="644"/>
      <c r="DN28" s="644"/>
      <c r="DO28" s="644"/>
      <c r="DP28" s="644"/>
      <c r="DQ28" s="644"/>
      <c r="DR28" s="644"/>
      <c r="DS28" s="644"/>
      <c r="DT28" s="644"/>
      <c r="DU28" s="644"/>
      <c r="DV28" s="645"/>
      <c r="DW28" s="646">
        <v>15.5</v>
      </c>
      <c r="DX28" s="675"/>
      <c r="DY28" s="675"/>
      <c r="DZ28" s="675"/>
      <c r="EA28" s="675"/>
      <c r="EB28" s="675"/>
      <c r="EC28" s="677"/>
    </row>
    <row r="29" spans="2:133" ht="11.25" customHeight="1" x14ac:dyDescent="0.2">
      <c r="B29" s="638" t="s">
        <v>295</v>
      </c>
      <c r="C29" s="639"/>
      <c r="D29" s="639"/>
      <c r="E29" s="639"/>
      <c r="F29" s="639"/>
      <c r="G29" s="639"/>
      <c r="H29" s="639"/>
      <c r="I29" s="639"/>
      <c r="J29" s="639"/>
      <c r="K29" s="639"/>
      <c r="L29" s="639"/>
      <c r="M29" s="639"/>
      <c r="N29" s="639"/>
      <c r="O29" s="639"/>
      <c r="P29" s="639"/>
      <c r="Q29" s="640"/>
      <c r="R29" s="641">
        <v>12615898</v>
      </c>
      <c r="S29" s="644"/>
      <c r="T29" s="644"/>
      <c r="U29" s="644"/>
      <c r="V29" s="644"/>
      <c r="W29" s="644"/>
      <c r="X29" s="644"/>
      <c r="Y29" s="645"/>
      <c r="Z29" s="703">
        <v>5.9</v>
      </c>
      <c r="AA29" s="703"/>
      <c r="AB29" s="703"/>
      <c r="AC29" s="703"/>
      <c r="AD29" s="704" t="s">
        <v>123</v>
      </c>
      <c r="AE29" s="704"/>
      <c r="AF29" s="704"/>
      <c r="AG29" s="704"/>
      <c r="AH29" s="704"/>
      <c r="AI29" s="704"/>
      <c r="AJ29" s="704"/>
      <c r="AK29" s="704"/>
      <c r="AL29" s="646" t="s">
        <v>123</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20165035</v>
      </c>
      <c r="CS29" s="642"/>
      <c r="CT29" s="642"/>
      <c r="CU29" s="642"/>
      <c r="CV29" s="642"/>
      <c r="CW29" s="642"/>
      <c r="CX29" s="642"/>
      <c r="CY29" s="643"/>
      <c r="CZ29" s="646">
        <v>9.8000000000000007</v>
      </c>
      <c r="DA29" s="675"/>
      <c r="DB29" s="675"/>
      <c r="DC29" s="676"/>
      <c r="DD29" s="649">
        <v>19419566</v>
      </c>
      <c r="DE29" s="642"/>
      <c r="DF29" s="642"/>
      <c r="DG29" s="642"/>
      <c r="DH29" s="642"/>
      <c r="DI29" s="642"/>
      <c r="DJ29" s="642"/>
      <c r="DK29" s="643"/>
      <c r="DL29" s="649">
        <v>19108366</v>
      </c>
      <c r="DM29" s="642"/>
      <c r="DN29" s="642"/>
      <c r="DO29" s="642"/>
      <c r="DP29" s="642"/>
      <c r="DQ29" s="642"/>
      <c r="DR29" s="642"/>
      <c r="DS29" s="642"/>
      <c r="DT29" s="642"/>
      <c r="DU29" s="642"/>
      <c r="DV29" s="643"/>
      <c r="DW29" s="646">
        <v>15.5</v>
      </c>
      <c r="DX29" s="675"/>
      <c r="DY29" s="675"/>
      <c r="DZ29" s="675"/>
      <c r="EA29" s="675"/>
      <c r="EB29" s="675"/>
      <c r="EC29" s="677"/>
    </row>
    <row r="30" spans="2:133" ht="11.25" customHeight="1" x14ac:dyDescent="0.2">
      <c r="B30" s="638" t="s">
        <v>300</v>
      </c>
      <c r="C30" s="639"/>
      <c r="D30" s="639"/>
      <c r="E30" s="639"/>
      <c r="F30" s="639"/>
      <c r="G30" s="639"/>
      <c r="H30" s="639"/>
      <c r="I30" s="639"/>
      <c r="J30" s="639"/>
      <c r="K30" s="639"/>
      <c r="L30" s="639"/>
      <c r="M30" s="639"/>
      <c r="N30" s="639"/>
      <c r="O30" s="639"/>
      <c r="P30" s="639"/>
      <c r="Q30" s="640"/>
      <c r="R30" s="641">
        <v>477346</v>
      </c>
      <c r="S30" s="644"/>
      <c r="T30" s="644"/>
      <c r="U30" s="644"/>
      <c r="V30" s="644"/>
      <c r="W30" s="644"/>
      <c r="X30" s="644"/>
      <c r="Y30" s="645"/>
      <c r="Z30" s="703">
        <v>0.2</v>
      </c>
      <c r="AA30" s="703"/>
      <c r="AB30" s="703"/>
      <c r="AC30" s="703"/>
      <c r="AD30" s="704">
        <v>100265</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177</v>
      </c>
      <c r="AY30" s="741"/>
      <c r="AZ30" s="741"/>
      <c r="BA30" s="741"/>
      <c r="BB30" s="741"/>
      <c r="BC30" s="741"/>
      <c r="BD30" s="741"/>
      <c r="BE30" s="741"/>
      <c r="BF30" s="742"/>
      <c r="BG30" s="721">
        <v>99.1</v>
      </c>
      <c r="BH30" s="722"/>
      <c r="BI30" s="722"/>
      <c r="BJ30" s="722"/>
      <c r="BK30" s="722"/>
      <c r="BL30" s="722"/>
      <c r="BM30" s="723">
        <v>96.3</v>
      </c>
      <c r="BN30" s="722"/>
      <c r="BO30" s="722"/>
      <c r="BP30" s="722"/>
      <c r="BQ30" s="724"/>
      <c r="BR30" s="721">
        <v>99</v>
      </c>
      <c r="BS30" s="722"/>
      <c r="BT30" s="722"/>
      <c r="BU30" s="722"/>
      <c r="BV30" s="722"/>
      <c r="BW30" s="722"/>
      <c r="BX30" s="723">
        <v>96</v>
      </c>
      <c r="BY30" s="722"/>
      <c r="BZ30" s="722"/>
      <c r="CA30" s="722"/>
      <c r="CB30" s="724"/>
      <c r="CD30" s="727"/>
      <c r="CE30" s="728"/>
      <c r="CF30" s="685" t="s">
        <v>303</v>
      </c>
      <c r="CG30" s="682"/>
      <c r="CH30" s="682"/>
      <c r="CI30" s="682"/>
      <c r="CJ30" s="682"/>
      <c r="CK30" s="682"/>
      <c r="CL30" s="682"/>
      <c r="CM30" s="682"/>
      <c r="CN30" s="682"/>
      <c r="CO30" s="682"/>
      <c r="CP30" s="682"/>
      <c r="CQ30" s="683"/>
      <c r="CR30" s="641">
        <v>18317473</v>
      </c>
      <c r="CS30" s="644"/>
      <c r="CT30" s="644"/>
      <c r="CU30" s="644"/>
      <c r="CV30" s="644"/>
      <c r="CW30" s="644"/>
      <c r="CX30" s="644"/>
      <c r="CY30" s="645"/>
      <c r="CZ30" s="646">
        <v>8.9</v>
      </c>
      <c r="DA30" s="675"/>
      <c r="DB30" s="675"/>
      <c r="DC30" s="676"/>
      <c r="DD30" s="649">
        <v>17683125</v>
      </c>
      <c r="DE30" s="644"/>
      <c r="DF30" s="644"/>
      <c r="DG30" s="644"/>
      <c r="DH30" s="644"/>
      <c r="DI30" s="644"/>
      <c r="DJ30" s="644"/>
      <c r="DK30" s="645"/>
      <c r="DL30" s="649">
        <v>17371925</v>
      </c>
      <c r="DM30" s="644"/>
      <c r="DN30" s="644"/>
      <c r="DO30" s="644"/>
      <c r="DP30" s="644"/>
      <c r="DQ30" s="644"/>
      <c r="DR30" s="644"/>
      <c r="DS30" s="644"/>
      <c r="DT30" s="644"/>
      <c r="DU30" s="644"/>
      <c r="DV30" s="645"/>
      <c r="DW30" s="646">
        <v>14.1</v>
      </c>
      <c r="DX30" s="675"/>
      <c r="DY30" s="675"/>
      <c r="DZ30" s="675"/>
      <c r="EA30" s="675"/>
      <c r="EB30" s="675"/>
      <c r="EC30" s="677"/>
    </row>
    <row r="31" spans="2:133" ht="11.25" customHeight="1" x14ac:dyDescent="0.2">
      <c r="B31" s="638" t="s">
        <v>304</v>
      </c>
      <c r="C31" s="639"/>
      <c r="D31" s="639"/>
      <c r="E31" s="639"/>
      <c r="F31" s="639"/>
      <c r="G31" s="639"/>
      <c r="H31" s="639"/>
      <c r="I31" s="639"/>
      <c r="J31" s="639"/>
      <c r="K31" s="639"/>
      <c r="L31" s="639"/>
      <c r="M31" s="639"/>
      <c r="N31" s="639"/>
      <c r="O31" s="639"/>
      <c r="P31" s="639"/>
      <c r="Q31" s="640"/>
      <c r="R31" s="641">
        <v>112128</v>
      </c>
      <c r="S31" s="644"/>
      <c r="T31" s="644"/>
      <c r="U31" s="644"/>
      <c r="V31" s="644"/>
      <c r="W31" s="644"/>
      <c r="X31" s="644"/>
      <c r="Y31" s="645"/>
      <c r="Z31" s="703">
        <v>0.1</v>
      </c>
      <c r="AA31" s="703"/>
      <c r="AB31" s="703"/>
      <c r="AC31" s="703"/>
      <c r="AD31" s="704" t="s">
        <v>236</v>
      </c>
      <c r="AE31" s="704"/>
      <c r="AF31" s="704"/>
      <c r="AG31" s="704"/>
      <c r="AH31" s="704"/>
      <c r="AI31" s="704"/>
      <c r="AJ31" s="704"/>
      <c r="AK31" s="704"/>
      <c r="AL31" s="646" t="s">
        <v>123</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98.9</v>
      </c>
      <c r="BH31" s="642"/>
      <c r="BI31" s="642"/>
      <c r="BJ31" s="642"/>
      <c r="BK31" s="642"/>
      <c r="BL31" s="642"/>
      <c r="BM31" s="647">
        <v>96.2</v>
      </c>
      <c r="BN31" s="720"/>
      <c r="BO31" s="720"/>
      <c r="BP31" s="720"/>
      <c r="BQ31" s="681"/>
      <c r="BR31" s="719">
        <v>98.8</v>
      </c>
      <c r="BS31" s="642"/>
      <c r="BT31" s="642"/>
      <c r="BU31" s="642"/>
      <c r="BV31" s="642"/>
      <c r="BW31" s="642"/>
      <c r="BX31" s="647">
        <v>95.8</v>
      </c>
      <c r="BY31" s="720"/>
      <c r="BZ31" s="720"/>
      <c r="CA31" s="720"/>
      <c r="CB31" s="681"/>
      <c r="CD31" s="727"/>
      <c r="CE31" s="728"/>
      <c r="CF31" s="685" t="s">
        <v>307</v>
      </c>
      <c r="CG31" s="682"/>
      <c r="CH31" s="682"/>
      <c r="CI31" s="682"/>
      <c r="CJ31" s="682"/>
      <c r="CK31" s="682"/>
      <c r="CL31" s="682"/>
      <c r="CM31" s="682"/>
      <c r="CN31" s="682"/>
      <c r="CO31" s="682"/>
      <c r="CP31" s="682"/>
      <c r="CQ31" s="683"/>
      <c r="CR31" s="641">
        <v>1847562</v>
      </c>
      <c r="CS31" s="642"/>
      <c r="CT31" s="642"/>
      <c r="CU31" s="642"/>
      <c r="CV31" s="642"/>
      <c r="CW31" s="642"/>
      <c r="CX31" s="642"/>
      <c r="CY31" s="643"/>
      <c r="CZ31" s="646">
        <v>0.9</v>
      </c>
      <c r="DA31" s="675"/>
      <c r="DB31" s="675"/>
      <c r="DC31" s="676"/>
      <c r="DD31" s="649">
        <v>1736441</v>
      </c>
      <c r="DE31" s="642"/>
      <c r="DF31" s="642"/>
      <c r="DG31" s="642"/>
      <c r="DH31" s="642"/>
      <c r="DI31" s="642"/>
      <c r="DJ31" s="642"/>
      <c r="DK31" s="643"/>
      <c r="DL31" s="649">
        <v>1736441</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2">
      <c r="B32" s="638" t="s">
        <v>308</v>
      </c>
      <c r="C32" s="639"/>
      <c r="D32" s="639"/>
      <c r="E32" s="639"/>
      <c r="F32" s="639"/>
      <c r="G32" s="639"/>
      <c r="H32" s="639"/>
      <c r="I32" s="639"/>
      <c r="J32" s="639"/>
      <c r="K32" s="639"/>
      <c r="L32" s="639"/>
      <c r="M32" s="639"/>
      <c r="N32" s="639"/>
      <c r="O32" s="639"/>
      <c r="P32" s="639"/>
      <c r="Q32" s="640"/>
      <c r="R32" s="641">
        <v>1092820</v>
      </c>
      <c r="S32" s="644"/>
      <c r="T32" s="644"/>
      <c r="U32" s="644"/>
      <c r="V32" s="644"/>
      <c r="W32" s="644"/>
      <c r="X32" s="644"/>
      <c r="Y32" s="645"/>
      <c r="Z32" s="703">
        <v>0.5</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99.1</v>
      </c>
      <c r="BH32" s="657"/>
      <c r="BI32" s="657"/>
      <c r="BJ32" s="657"/>
      <c r="BK32" s="657"/>
      <c r="BL32" s="657"/>
      <c r="BM32" s="701">
        <v>95.9</v>
      </c>
      <c r="BN32" s="657"/>
      <c r="BO32" s="657"/>
      <c r="BP32" s="657"/>
      <c r="BQ32" s="694"/>
      <c r="BR32" s="718">
        <v>99</v>
      </c>
      <c r="BS32" s="657"/>
      <c r="BT32" s="657"/>
      <c r="BU32" s="657"/>
      <c r="BV32" s="657"/>
      <c r="BW32" s="657"/>
      <c r="BX32" s="701">
        <v>95.5</v>
      </c>
      <c r="BY32" s="657"/>
      <c r="BZ32" s="657"/>
      <c r="CA32" s="657"/>
      <c r="CB32" s="694"/>
      <c r="CD32" s="729"/>
      <c r="CE32" s="730"/>
      <c r="CF32" s="685" t="s">
        <v>310</v>
      </c>
      <c r="CG32" s="682"/>
      <c r="CH32" s="682"/>
      <c r="CI32" s="682"/>
      <c r="CJ32" s="682"/>
      <c r="CK32" s="682"/>
      <c r="CL32" s="682"/>
      <c r="CM32" s="682"/>
      <c r="CN32" s="682"/>
      <c r="CO32" s="682"/>
      <c r="CP32" s="682"/>
      <c r="CQ32" s="683"/>
      <c r="CR32" s="641">
        <v>1735</v>
      </c>
      <c r="CS32" s="644"/>
      <c r="CT32" s="644"/>
      <c r="CU32" s="644"/>
      <c r="CV32" s="644"/>
      <c r="CW32" s="644"/>
      <c r="CX32" s="644"/>
      <c r="CY32" s="645"/>
      <c r="CZ32" s="646">
        <v>0</v>
      </c>
      <c r="DA32" s="675"/>
      <c r="DB32" s="675"/>
      <c r="DC32" s="676"/>
      <c r="DD32" s="649">
        <v>1735</v>
      </c>
      <c r="DE32" s="644"/>
      <c r="DF32" s="644"/>
      <c r="DG32" s="644"/>
      <c r="DH32" s="644"/>
      <c r="DI32" s="644"/>
      <c r="DJ32" s="644"/>
      <c r="DK32" s="645"/>
      <c r="DL32" s="649">
        <v>1735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311</v>
      </c>
      <c r="C33" s="639"/>
      <c r="D33" s="639"/>
      <c r="E33" s="639"/>
      <c r="F33" s="639"/>
      <c r="G33" s="639"/>
      <c r="H33" s="639"/>
      <c r="I33" s="639"/>
      <c r="J33" s="639"/>
      <c r="K33" s="639"/>
      <c r="L33" s="639"/>
      <c r="M33" s="639"/>
      <c r="N33" s="639"/>
      <c r="O33" s="639"/>
      <c r="P33" s="639"/>
      <c r="Q33" s="640"/>
      <c r="R33" s="641">
        <v>7336165</v>
      </c>
      <c r="S33" s="644"/>
      <c r="T33" s="644"/>
      <c r="U33" s="644"/>
      <c r="V33" s="644"/>
      <c r="W33" s="644"/>
      <c r="X33" s="644"/>
      <c r="Y33" s="645"/>
      <c r="Z33" s="703">
        <v>3.4</v>
      </c>
      <c r="AA33" s="703"/>
      <c r="AB33" s="703"/>
      <c r="AC33" s="703"/>
      <c r="AD33" s="704" t="s">
        <v>131</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64928824</v>
      </c>
      <c r="CS33" s="642"/>
      <c r="CT33" s="642"/>
      <c r="CU33" s="642"/>
      <c r="CV33" s="642"/>
      <c r="CW33" s="642"/>
      <c r="CX33" s="642"/>
      <c r="CY33" s="643"/>
      <c r="CZ33" s="646">
        <v>31.4</v>
      </c>
      <c r="DA33" s="675"/>
      <c r="DB33" s="675"/>
      <c r="DC33" s="676"/>
      <c r="DD33" s="649">
        <v>50086303</v>
      </c>
      <c r="DE33" s="642"/>
      <c r="DF33" s="642"/>
      <c r="DG33" s="642"/>
      <c r="DH33" s="642"/>
      <c r="DI33" s="642"/>
      <c r="DJ33" s="642"/>
      <c r="DK33" s="643"/>
      <c r="DL33" s="649">
        <v>40211356</v>
      </c>
      <c r="DM33" s="642"/>
      <c r="DN33" s="642"/>
      <c r="DO33" s="642"/>
      <c r="DP33" s="642"/>
      <c r="DQ33" s="642"/>
      <c r="DR33" s="642"/>
      <c r="DS33" s="642"/>
      <c r="DT33" s="642"/>
      <c r="DU33" s="642"/>
      <c r="DV33" s="643"/>
      <c r="DW33" s="646">
        <v>32.6</v>
      </c>
      <c r="DX33" s="675"/>
      <c r="DY33" s="675"/>
      <c r="DZ33" s="675"/>
      <c r="EA33" s="675"/>
      <c r="EB33" s="675"/>
      <c r="EC33" s="677"/>
    </row>
    <row r="34" spans="2:133" ht="11.25" customHeight="1" x14ac:dyDescent="0.2">
      <c r="B34" s="638" t="s">
        <v>313</v>
      </c>
      <c r="C34" s="639"/>
      <c r="D34" s="639"/>
      <c r="E34" s="639"/>
      <c r="F34" s="639"/>
      <c r="G34" s="639"/>
      <c r="H34" s="639"/>
      <c r="I34" s="639"/>
      <c r="J34" s="639"/>
      <c r="K34" s="639"/>
      <c r="L34" s="639"/>
      <c r="M34" s="639"/>
      <c r="N34" s="639"/>
      <c r="O34" s="639"/>
      <c r="P34" s="639"/>
      <c r="Q34" s="640"/>
      <c r="R34" s="641">
        <v>5663841</v>
      </c>
      <c r="S34" s="644"/>
      <c r="T34" s="644"/>
      <c r="U34" s="644"/>
      <c r="V34" s="644"/>
      <c r="W34" s="644"/>
      <c r="X34" s="644"/>
      <c r="Y34" s="645"/>
      <c r="Z34" s="703">
        <v>2.6</v>
      </c>
      <c r="AA34" s="703"/>
      <c r="AB34" s="703"/>
      <c r="AC34" s="703"/>
      <c r="AD34" s="704">
        <v>149869</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25265935</v>
      </c>
      <c r="CS34" s="644"/>
      <c r="CT34" s="644"/>
      <c r="CU34" s="644"/>
      <c r="CV34" s="644"/>
      <c r="CW34" s="644"/>
      <c r="CX34" s="644"/>
      <c r="CY34" s="645"/>
      <c r="CZ34" s="646">
        <v>12.2</v>
      </c>
      <c r="DA34" s="675"/>
      <c r="DB34" s="675"/>
      <c r="DC34" s="676"/>
      <c r="DD34" s="649">
        <v>19522954</v>
      </c>
      <c r="DE34" s="644"/>
      <c r="DF34" s="644"/>
      <c r="DG34" s="644"/>
      <c r="DH34" s="644"/>
      <c r="DI34" s="644"/>
      <c r="DJ34" s="644"/>
      <c r="DK34" s="645"/>
      <c r="DL34" s="649">
        <v>17359061</v>
      </c>
      <c r="DM34" s="644"/>
      <c r="DN34" s="644"/>
      <c r="DO34" s="644"/>
      <c r="DP34" s="644"/>
      <c r="DQ34" s="644"/>
      <c r="DR34" s="644"/>
      <c r="DS34" s="644"/>
      <c r="DT34" s="644"/>
      <c r="DU34" s="644"/>
      <c r="DV34" s="645"/>
      <c r="DW34" s="646">
        <v>14.1</v>
      </c>
      <c r="DX34" s="675"/>
      <c r="DY34" s="675"/>
      <c r="DZ34" s="675"/>
      <c r="EA34" s="675"/>
      <c r="EB34" s="675"/>
      <c r="EC34" s="677"/>
    </row>
    <row r="35" spans="2:133" ht="11.25" customHeight="1" x14ac:dyDescent="0.2">
      <c r="B35" s="638" t="s">
        <v>317</v>
      </c>
      <c r="C35" s="639"/>
      <c r="D35" s="639"/>
      <c r="E35" s="639"/>
      <c r="F35" s="639"/>
      <c r="G35" s="639"/>
      <c r="H35" s="639"/>
      <c r="I35" s="639"/>
      <c r="J35" s="639"/>
      <c r="K35" s="639"/>
      <c r="L35" s="639"/>
      <c r="M35" s="639"/>
      <c r="N35" s="639"/>
      <c r="O35" s="639"/>
      <c r="P35" s="639"/>
      <c r="Q35" s="640"/>
      <c r="R35" s="641">
        <v>20480700</v>
      </c>
      <c r="S35" s="644"/>
      <c r="T35" s="644"/>
      <c r="U35" s="644"/>
      <c r="V35" s="644"/>
      <c r="W35" s="644"/>
      <c r="X35" s="644"/>
      <c r="Y35" s="645"/>
      <c r="Z35" s="703">
        <v>9.6</v>
      </c>
      <c r="AA35" s="703"/>
      <c r="AB35" s="703"/>
      <c r="AC35" s="703"/>
      <c r="AD35" s="704" t="s">
        <v>123</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28944651</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5705604</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1385344</v>
      </c>
      <c r="CS35" s="642"/>
      <c r="CT35" s="642"/>
      <c r="CU35" s="642"/>
      <c r="CV35" s="642"/>
      <c r="CW35" s="642"/>
      <c r="CX35" s="642"/>
      <c r="CY35" s="643"/>
      <c r="CZ35" s="646">
        <v>0.7</v>
      </c>
      <c r="DA35" s="675"/>
      <c r="DB35" s="675"/>
      <c r="DC35" s="676"/>
      <c r="DD35" s="649">
        <v>1024901</v>
      </c>
      <c r="DE35" s="642"/>
      <c r="DF35" s="642"/>
      <c r="DG35" s="642"/>
      <c r="DH35" s="642"/>
      <c r="DI35" s="642"/>
      <c r="DJ35" s="642"/>
      <c r="DK35" s="643"/>
      <c r="DL35" s="649">
        <v>1024901</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2">
      <c r="B36" s="638" t="s">
        <v>321</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233</v>
      </c>
      <c r="AA36" s="703"/>
      <c r="AB36" s="703"/>
      <c r="AC36" s="703"/>
      <c r="AD36" s="704" t="s">
        <v>123</v>
      </c>
      <c r="AE36" s="704"/>
      <c r="AF36" s="704"/>
      <c r="AG36" s="704"/>
      <c r="AH36" s="704"/>
      <c r="AI36" s="704"/>
      <c r="AJ36" s="704"/>
      <c r="AK36" s="704"/>
      <c r="AL36" s="646" t="s">
        <v>123</v>
      </c>
      <c r="AM36" s="647"/>
      <c r="AN36" s="647"/>
      <c r="AO36" s="705"/>
      <c r="AQ36" s="678" t="s">
        <v>322</v>
      </c>
      <c r="AR36" s="679"/>
      <c r="AS36" s="679"/>
      <c r="AT36" s="679"/>
      <c r="AU36" s="679"/>
      <c r="AV36" s="679"/>
      <c r="AW36" s="679"/>
      <c r="AX36" s="679"/>
      <c r="AY36" s="680"/>
      <c r="AZ36" s="641">
        <v>10269023</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3780117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11566574</v>
      </c>
      <c r="CS36" s="644"/>
      <c r="CT36" s="644"/>
      <c r="CU36" s="644"/>
      <c r="CV36" s="644"/>
      <c r="CW36" s="644"/>
      <c r="CX36" s="644"/>
      <c r="CY36" s="645"/>
      <c r="CZ36" s="646">
        <v>5.6</v>
      </c>
      <c r="DA36" s="675"/>
      <c r="DB36" s="675"/>
      <c r="DC36" s="676"/>
      <c r="DD36" s="649">
        <v>10660144</v>
      </c>
      <c r="DE36" s="644"/>
      <c r="DF36" s="644"/>
      <c r="DG36" s="644"/>
      <c r="DH36" s="644"/>
      <c r="DI36" s="644"/>
      <c r="DJ36" s="644"/>
      <c r="DK36" s="645"/>
      <c r="DL36" s="649">
        <v>9489947</v>
      </c>
      <c r="DM36" s="644"/>
      <c r="DN36" s="644"/>
      <c r="DO36" s="644"/>
      <c r="DP36" s="644"/>
      <c r="DQ36" s="644"/>
      <c r="DR36" s="644"/>
      <c r="DS36" s="644"/>
      <c r="DT36" s="644"/>
      <c r="DU36" s="644"/>
      <c r="DV36" s="645"/>
      <c r="DW36" s="646">
        <v>7.7</v>
      </c>
      <c r="DX36" s="675"/>
      <c r="DY36" s="675"/>
      <c r="DZ36" s="675"/>
      <c r="EA36" s="675"/>
      <c r="EB36" s="675"/>
      <c r="EC36" s="677"/>
    </row>
    <row r="37" spans="2:133" ht="11.25" customHeight="1" x14ac:dyDescent="0.2">
      <c r="B37" s="638" t="s">
        <v>325</v>
      </c>
      <c r="C37" s="639"/>
      <c r="D37" s="639"/>
      <c r="E37" s="639"/>
      <c r="F37" s="639"/>
      <c r="G37" s="639"/>
      <c r="H37" s="639"/>
      <c r="I37" s="639"/>
      <c r="J37" s="639"/>
      <c r="K37" s="639"/>
      <c r="L37" s="639"/>
      <c r="M37" s="639"/>
      <c r="N37" s="639"/>
      <c r="O37" s="639"/>
      <c r="P37" s="639"/>
      <c r="Q37" s="640"/>
      <c r="R37" s="641">
        <v>7556300</v>
      </c>
      <c r="S37" s="644"/>
      <c r="T37" s="644"/>
      <c r="U37" s="644"/>
      <c r="V37" s="644"/>
      <c r="W37" s="644"/>
      <c r="X37" s="644"/>
      <c r="Y37" s="645"/>
      <c r="Z37" s="703">
        <v>3.5</v>
      </c>
      <c r="AA37" s="703"/>
      <c r="AB37" s="703"/>
      <c r="AC37" s="703"/>
      <c r="AD37" s="704" t="s">
        <v>236</v>
      </c>
      <c r="AE37" s="704"/>
      <c r="AF37" s="704"/>
      <c r="AG37" s="704"/>
      <c r="AH37" s="704"/>
      <c r="AI37" s="704"/>
      <c r="AJ37" s="704"/>
      <c r="AK37" s="704"/>
      <c r="AL37" s="646" t="s">
        <v>131</v>
      </c>
      <c r="AM37" s="647"/>
      <c r="AN37" s="647"/>
      <c r="AO37" s="705"/>
      <c r="AQ37" s="678" t="s">
        <v>326</v>
      </c>
      <c r="AR37" s="679"/>
      <c r="AS37" s="679"/>
      <c r="AT37" s="679"/>
      <c r="AU37" s="679"/>
      <c r="AV37" s="679"/>
      <c r="AW37" s="679"/>
      <c r="AX37" s="679"/>
      <c r="AY37" s="680"/>
      <c r="AZ37" s="641">
        <v>978576</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72176</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503284</v>
      </c>
      <c r="CS37" s="642"/>
      <c r="CT37" s="642"/>
      <c r="CU37" s="642"/>
      <c r="CV37" s="642"/>
      <c r="CW37" s="642"/>
      <c r="CX37" s="642"/>
      <c r="CY37" s="643"/>
      <c r="CZ37" s="646">
        <v>0.2</v>
      </c>
      <c r="DA37" s="675"/>
      <c r="DB37" s="675"/>
      <c r="DC37" s="676"/>
      <c r="DD37" s="649">
        <v>503284</v>
      </c>
      <c r="DE37" s="642"/>
      <c r="DF37" s="642"/>
      <c r="DG37" s="642"/>
      <c r="DH37" s="642"/>
      <c r="DI37" s="642"/>
      <c r="DJ37" s="642"/>
      <c r="DK37" s="643"/>
      <c r="DL37" s="649">
        <v>469194</v>
      </c>
      <c r="DM37" s="642"/>
      <c r="DN37" s="642"/>
      <c r="DO37" s="642"/>
      <c r="DP37" s="642"/>
      <c r="DQ37" s="642"/>
      <c r="DR37" s="642"/>
      <c r="DS37" s="642"/>
      <c r="DT37" s="642"/>
      <c r="DU37" s="642"/>
      <c r="DV37" s="643"/>
      <c r="DW37" s="646">
        <v>0.4</v>
      </c>
      <c r="DX37" s="675"/>
      <c r="DY37" s="675"/>
      <c r="DZ37" s="675"/>
      <c r="EA37" s="675"/>
      <c r="EB37" s="675"/>
      <c r="EC37" s="677"/>
    </row>
    <row r="38" spans="2:133" ht="11.25" customHeight="1" x14ac:dyDescent="0.2">
      <c r="B38" s="653" t="s">
        <v>329</v>
      </c>
      <c r="C38" s="654"/>
      <c r="D38" s="654"/>
      <c r="E38" s="654"/>
      <c r="F38" s="654"/>
      <c r="G38" s="654"/>
      <c r="H38" s="654"/>
      <c r="I38" s="654"/>
      <c r="J38" s="654"/>
      <c r="K38" s="654"/>
      <c r="L38" s="654"/>
      <c r="M38" s="654"/>
      <c r="N38" s="654"/>
      <c r="O38" s="654"/>
      <c r="P38" s="654"/>
      <c r="Q38" s="655"/>
      <c r="R38" s="656">
        <v>214371736</v>
      </c>
      <c r="S38" s="693"/>
      <c r="T38" s="693"/>
      <c r="U38" s="693"/>
      <c r="V38" s="693"/>
      <c r="W38" s="693"/>
      <c r="X38" s="693"/>
      <c r="Y38" s="698"/>
      <c r="Z38" s="699">
        <v>100</v>
      </c>
      <c r="AA38" s="699"/>
      <c r="AB38" s="699"/>
      <c r="AC38" s="699"/>
      <c r="AD38" s="700">
        <v>115684904</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252108</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117138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17444944</v>
      </c>
      <c r="CS38" s="644"/>
      <c r="CT38" s="644"/>
      <c r="CU38" s="644"/>
      <c r="CV38" s="644"/>
      <c r="CW38" s="644"/>
      <c r="CX38" s="644"/>
      <c r="CY38" s="645"/>
      <c r="CZ38" s="646">
        <v>8.4</v>
      </c>
      <c r="DA38" s="675"/>
      <c r="DB38" s="675"/>
      <c r="DC38" s="676"/>
      <c r="DD38" s="649">
        <v>14174762</v>
      </c>
      <c r="DE38" s="644"/>
      <c r="DF38" s="644"/>
      <c r="DG38" s="644"/>
      <c r="DH38" s="644"/>
      <c r="DI38" s="644"/>
      <c r="DJ38" s="644"/>
      <c r="DK38" s="645"/>
      <c r="DL38" s="649">
        <v>12286422</v>
      </c>
      <c r="DM38" s="644"/>
      <c r="DN38" s="644"/>
      <c r="DO38" s="644"/>
      <c r="DP38" s="644"/>
      <c r="DQ38" s="644"/>
      <c r="DR38" s="644"/>
      <c r="DS38" s="644"/>
      <c r="DT38" s="644"/>
      <c r="DU38" s="644"/>
      <c r="DV38" s="645"/>
      <c r="DW38" s="646">
        <v>10</v>
      </c>
      <c r="DX38" s="675"/>
      <c r="DY38" s="675"/>
      <c r="DZ38" s="675"/>
      <c r="EA38" s="675"/>
      <c r="EB38" s="675"/>
      <c r="EC38" s="677"/>
    </row>
    <row r="39" spans="2:133" ht="11.25" customHeight="1" x14ac:dyDescent="0.2">
      <c r="AQ39" s="678" t="s">
        <v>333</v>
      </c>
      <c r="AR39" s="679"/>
      <c r="AS39" s="679"/>
      <c r="AT39" s="679"/>
      <c r="AU39" s="679"/>
      <c r="AV39" s="679"/>
      <c r="AW39" s="679"/>
      <c r="AX39" s="679"/>
      <c r="AY39" s="680"/>
      <c r="AZ39" s="641">
        <v>235832</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90</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162986</v>
      </c>
      <c r="CS39" s="642"/>
      <c r="CT39" s="642"/>
      <c r="CU39" s="642"/>
      <c r="CV39" s="642"/>
      <c r="CW39" s="642"/>
      <c r="CX39" s="642"/>
      <c r="CY39" s="643"/>
      <c r="CZ39" s="646">
        <v>0.1</v>
      </c>
      <c r="DA39" s="675"/>
      <c r="DB39" s="675"/>
      <c r="DC39" s="676"/>
      <c r="DD39" s="649">
        <v>24732</v>
      </c>
      <c r="DE39" s="642"/>
      <c r="DF39" s="642"/>
      <c r="DG39" s="642"/>
      <c r="DH39" s="642"/>
      <c r="DI39" s="642"/>
      <c r="DJ39" s="642"/>
      <c r="DK39" s="643"/>
      <c r="DL39" s="649" t="s">
        <v>236</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2">
      <c r="AQ40" s="678" t="s">
        <v>337</v>
      </c>
      <c r="AR40" s="679"/>
      <c r="AS40" s="679"/>
      <c r="AT40" s="679"/>
      <c r="AU40" s="679"/>
      <c r="AV40" s="679"/>
      <c r="AW40" s="679"/>
      <c r="AX40" s="679"/>
      <c r="AY40" s="680"/>
      <c r="AZ40" s="641">
        <v>5297919</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9103041</v>
      </c>
      <c r="CS40" s="644"/>
      <c r="CT40" s="644"/>
      <c r="CU40" s="644"/>
      <c r="CV40" s="644"/>
      <c r="CW40" s="644"/>
      <c r="CX40" s="644"/>
      <c r="CY40" s="645"/>
      <c r="CZ40" s="646">
        <v>4.4000000000000004</v>
      </c>
      <c r="DA40" s="675"/>
      <c r="DB40" s="675"/>
      <c r="DC40" s="676"/>
      <c r="DD40" s="649">
        <v>4678810</v>
      </c>
      <c r="DE40" s="644"/>
      <c r="DF40" s="644"/>
      <c r="DG40" s="644"/>
      <c r="DH40" s="644"/>
      <c r="DI40" s="644"/>
      <c r="DJ40" s="644"/>
      <c r="DK40" s="645"/>
      <c r="DL40" s="649">
        <v>51025</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2">
      <c r="AQ41" s="690" t="s">
        <v>340</v>
      </c>
      <c r="AR41" s="691"/>
      <c r="AS41" s="691"/>
      <c r="AT41" s="691"/>
      <c r="AU41" s="691"/>
      <c r="AV41" s="691"/>
      <c r="AW41" s="691"/>
      <c r="AX41" s="691"/>
      <c r="AY41" s="692"/>
      <c r="AZ41" s="656">
        <v>11911193</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319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236</v>
      </c>
      <c r="CS41" s="642"/>
      <c r="CT41" s="642"/>
      <c r="CU41" s="642"/>
      <c r="CV41" s="642"/>
      <c r="CW41" s="642"/>
      <c r="CX41" s="642"/>
      <c r="CY41" s="643"/>
      <c r="CZ41" s="646" t="s">
        <v>236</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35567040</v>
      </c>
      <c r="CS42" s="644"/>
      <c r="CT42" s="644"/>
      <c r="CU42" s="644"/>
      <c r="CV42" s="644"/>
      <c r="CW42" s="644"/>
      <c r="CX42" s="644"/>
      <c r="CY42" s="645"/>
      <c r="CZ42" s="646">
        <v>17.2</v>
      </c>
      <c r="DA42" s="647"/>
      <c r="DB42" s="647"/>
      <c r="DC42" s="648"/>
      <c r="DD42" s="649">
        <v>15325958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670753</v>
      </c>
      <c r="CS43" s="642"/>
      <c r="CT43" s="642"/>
      <c r="CU43" s="642"/>
      <c r="CV43" s="642"/>
      <c r="CW43" s="642"/>
      <c r="CX43" s="642"/>
      <c r="CY43" s="643"/>
      <c r="CZ43" s="646">
        <v>0.3</v>
      </c>
      <c r="DA43" s="675"/>
      <c r="DB43" s="675"/>
      <c r="DC43" s="676"/>
      <c r="DD43" s="649">
        <v>659289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347</v>
      </c>
      <c r="CD44" s="669" t="s">
        <v>298</v>
      </c>
      <c r="CE44" s="670"/>
      <c r="CF44" s="638" t="s">
        <v>348</v>
      </c>
      <c r="CG44" s="639"/>
      <c r="CH44" s="639"/>
      <c r="CI44" s="639"/>
      <c r="CJ44" s="639"/>
      <c r="CK44" s="639"/>
      <c r="CL44" s="639"/>
      <c r="CM44" s="639"/>
      <c r="CN44" s="639"/>
      <c r="CO44" s="639"/>
      <c r="CP44" s="639"/>
      <c r="CQ44" s="640"/>
      <c r="CR44" s="641">
        <v>35562489</v>
      </c>
      <c r="CS44" s="644"/>
      <c r="CT44" s="644"/>
      <c r="CU44" s="644"/>
      <c r="CV44" s="644"/>
      <c r="CW44" s="644"/>
      <c r="CX44" s="644"/>
      <c r="CY44" s="645"/>
      <c r="CZ44" s="646">
        <v>17.2</v>
      </c>
      <c r="DA44" s="647"/>
      <c r="DB44" s="647"/>
      <c r="DC44" s="648"/>
      <c r="DD44" s="649">
        <v>15324596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349</v>
      </c>
      <c r="CG45" s="639"/>
      <c r="CH45" s="639"/>
      <c r="CI45" s="639"/>
      <c r="CJ45" s="639"/>
      <c r="CK45" s="639"/>
      <c r="CL45" s="639"/>
      <c r="CM45" s="639"/>
      <c r="CN45" s="639"/>
      <c r="CO45" s="639"/>
      <c r="CP45" s="639"/>
      <c r="CQ45" s="640"/>
      <c r="CR45" s="641">
        <v>10844180</v>
      </c>
      <c r="CS45" s="642"/>
      <c r="CT45" s="642"/>
      <c r="CU45" s="642"/>
      <c r="CV45" s="642"/>
      <c r="CW45" s="642"/>
      <c r="CX45" s="642"/>
      <c r="CY45" s="643"/>
      <c r="CZ45" s="646">
        <v>5.2</v>
      </c>
      <c r="DA45" s="675"/>
      <c r="DB45" s="675"/>
      <c r="DC45" s="676"/>
      <c r="DD45" s="649">
        <v>926822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350</v>
      </c>
      <c r="CG46" s="639"/>
      <c r="CH46" s="639"/>
      <c r="CI46" s="639"/>
      <c r="CJ46" s="639"/>
      <c r="CK46" s="639"/>
      <c r="CL46" s="639"/>
      <c r="CM46" s="639"/>
      <c r="CN46" s="639"/>
      <c r="CO46" s="639"/>
      <c r="CP46" s="639"/>
      <c r="CQ46" s="640"/>
      <c r="CR46" s="641">
        <v>24447001</v>
      </c>
      <c r="CS46" s="644"/>
      <c r="CT46" s="644"/>
      <c r="CU46" s="644"/>
      <c r="CV46" s="644"/>
      <c r="CW46" s="644"/>
      <c r="CX46" s="644"/>
      <c r="CY46" s="645"/>
      <c r="CZ46" s="646">
        <v>11.8</v>
      </c>
      <c r="DA46" s="647"/>
      <c r="DB46" s="647"/>
      <c r="DC46" s="648"/>
      <c r="DD46" s="649">
        <v>14303435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351</v>
      </c>
      <c r="CG47" s="639"/>
      <c r="CH47" s="639"/>
      <c r="CI47" s="639"/>
      <c r="CJ47" s="639"/>
      <c r="CK47" s="639"/>
      <c r="CL47" s="639"/>
      <c r="CM47" s="639"/>
      <c r="CN47" s="639"/>
      <c r="CO47" s="639"/>
      <c r="CP47" s="639"/>
      <c r="CQ47" s="640"/>
      <c r="CR47" s="641">
        <v>4551</v>
      </c>
      <c r="CS47" s="642"/>
      <c r="CT47" s="642"/>
      <c r="CU47" s="642"/>
      <c r="CV47" s="642"/>
      <c r="CW47" s="642"/>
      <c r="CX47" s="642"/>
      <c r="CY47" s="643"/>
      <c r="CZ47" s="646">
        <v>0</v>
      </c>
      <c r="DA47" s="675"/>
      <c r="DB47" s="675"/>
      <c r="DC47" s="676"/>
      <c r="DD47" s="649">
        <v>1362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1" x14ac:dyDescent="0.2">
      <c r="CD48" s="673"/>
      <c r="CE48" s="674"/>
      <c r="CF48" s="638" t="s">
        <v>352</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131</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353</v>
      </c>
      <c r="CE49" s="654"/>
      <c r="CF49" s="654"/>
      <c r="CG49" s="654"/>
      <c r="CH49" s="654"/>
      <c r="CI49" s="654"/>
      <c r="CJ49" s="654"/>
      <c r="CK49" s="654"/>
      <c r="CL49" s="654"/>
      <c r="CM49" s="654"/>
      <c r="CN49" s="654"/>
      <c r="CO49" s="654"/>
      <c r="CP49" s="654"/>
      <c r="CQ49" s="655"/>
      <c r="CR49" s="656">
        <v>206814785</v>
      </c>
      <c r="CS49" s="657"/>
      <c r="CT49" s="657"/>
      <c r="CU49" s="657"/>
      <c r="CV49" s="657"/>
      <c r="CW49" s="657"/>
      <c r="CX49" s="657"/>
      <c r="CY49" s="658"/>
      <c r="CZ49" s="659">
        <v>100</v>
      </c>
      <c r="DA49" s="660"/>
      <c r="DB49" s="660"/>
      <c r="DC49" s="661"/>
      <c r="DD49" s="662">
        <v>132389826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1" hidden="1" x14ac:dyDescent="0.2"/>
    <row r="51" spans="82:133" ht="11" hidden="1" x14ac:dyDescent="0.2"/>
    <row r="52" spans="82:133" ht="11" hidden="1" x14ac:dyDescent="0.2"/>
    <row r="53" spans="82:133" ht="11" hidden="1" x14ac:dyDescent="0.2"/>
  </sheetData>
  <sheetProtection algorithmName="SHA-512" hashValue="4YiDTT4TJae1DjIY6HyPWEH+LXWwOJw1GFWIc5rw2ZmBNgLZ8ZXpywuckc7ClSDoQhYfOs61kgovIXXWzhadGw==" saltValue="qQofveMQWhx1LgezGUg1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C108" zoomScale="55" zoomScaleNormal="55" zoomScaleSheetLayoutView="70" workbookViewId="0">
      <selection activeCell="CR11" sqref="CR11:CV11"/>
    </sheetView>
  </sheetViews>
  <sheetFormatPr defaultColWidth="0" defaultRowHeight="13" zeroHeight="1" x14ac:dyDescent="0.2"/>
  <cols>
    <col min="1" max="130" width="2.81640625" style="269" customWidth="1"/>
    <col min="131" max="131" width="1.63281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376</v>
      </c>
      <c r="C7" s="1120"/>
      <c r="D7" s="1120"/>
      <c r="E7" s="1120"/>
      <c r="F7" s="1120"/>
      <c r="G7" s="1120"/>
      <c r="H7" s="1120"/>
      <c r="I7" s="1120"/>
      <c r="J7" s="1120"/>
      <c r="K7" s="1120"/>
      <c r="L7" s="1120"/>
      <c r="M7" s="1120"/>
      <c r="N7" s="1120"/>
      <c r="O7" s="1120"/>
      <c r="P7" s="1121"/>
      <c r="Q7" s="1173">
        <v>214973</v>
      </c>
      <c r="R7" s="1174"/>
      <c r="S7" s="1174"/>
      <c r="T7" s="1174"/>
      <c r="U7" s="1174"/>
      <c r="V7" s="1174">
        <v>207482</v>
      </c>
      <c r="W7" s="1174"/>
      <c r="X7" s="1174"/>
      <c r="Y7" s="1174"/>
      <c r="Z7" s="1174"/>
      <c r="AA7" s="1174">
        <v>7491</v>
      </c>
      <c r="AB7" s="1174"/>
      <c r="AC7" s="1174"/>
      <c r="AD7" s="1174"/>
      <c r="AE7" s="1175"/>
      <c r="AF7" s="1176">
        <v>5740</v>
      </c>
      <c r="AG7" s="1177"/>
      <c r="AH7" s="1177"/>
      <c r="AI7" s="1177"/>
      <c r="AJ7" s="1178"/>
      <c r="AK7" s="1160">
        <v>398</v>
      </c>
      <c r="AL7" s="1161"/>
      <c r="AM7" s="1161"/>
      <c r="AN7" s="1161"/>
      <c r="AO7" s="1161"/>
      <c r="AP7" s="1161">
        <v>198811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0</v>
      </c>
      <c r="CI7" s="1158"/>
      <c r="CJ7" s="1158"/>
      <c r="CK7" s="1158"/>
      <c r="CL7" s="1159"/>
      <c r="CM7" s="1157">
        <v>68</v>
      </c>
      <c r="CN7" s="1158"/>
      <c r="CO7" s="1158"/>
      <c r="CP7" s="1158"/>
      <c r="CQ7" s="1159"/>
      <c r="CR7" s="1157">
        <v>20</v>
      </c>
      <c r="CS7" s="1158"/>
      <c r="CT7" s="1158"/>
      <c r="CU7" s="1158"/>
      <c r="CV7" s="1159"/>
      <c r="CW7" s="1157" t="s">
        <v>593</v>
      </c>
      <c r="CX7" s="1158"/>
      <c r="CY7" s="1158"/>
      <c r="CZ7" s="1158"/>
      <c r="DA7" s="1159"/>
      <c r="DB7" s="1157" t="s">
        <v>594</v>
      </c>
      <c r="DC7" s="1158"/>
      <c r="DD7" s="1158"/>
      <c r="DE7" s="1158"/>
      <c r="DF7" s="1159"/>
      <c r="DG7" s="1157" t="s">
        <v>593</v>
      </c>
      <c r="DH7" s="1158"/>
      <c r="DI7" s="1158"/>
      <c r="DJ7" s="1158"/>
      <c r="DK7" s="1159"/>
      <c r="DL7" s="1157" t="s">
        <v>595</v>
      </c>
      <c r="DM7" s="1158"/>
      <c r="DN7" s="1158"/>
      <c r="DO7" s="1158"/>
      <c r="DP7" s="1159"/>
      <c r="DQ7" s="1157" t="s">
        <v>592</v>
      </c>
      <c r="DR7" s="1158"/>
      <c r="DS7" s="1158"/>
      <c r="DT7" s="1158"/>
      <c r="DU7" s="1159"/>
      <c r="DV7" s="1184"/>
      <c r="DW7" s="1185"/>
      <c r="DX7" s="1185"/>
      <c r="DY7" s="1185"/>
      <c r="DZ7" s="1186"/>
      <c r="EA7" s="234"/>
    </row>
    <row r="8" spans="1:131" s="235" customFormat="1" ht="26.25" customHeight="1" x14ac:dyDescent="0.2">
      <c r="A8" s="241">
        <v>2</v>
      </c>
      <c r="B8" s="1106" t="s">
        <v>377</v>
      </c>
      <c r="C8" s="1107"/>
      <c r="D8" s="1107"/>
      <c r="E8" s="1107"/>
      <c r="F8" s="1107"/>
      <c r="G8" s="1107"/>
      <c r="H8" s="1107"/>
      <c r="I8" s="1107"/>
      <c r="J8" s="1107"/>
      <c r="K8" s="1107"/>
      <c r="L8" s="1107"/>
      <c r="M8" s="1107"/>
      <c r="N8" s="1107"/>
      <c r="O8" s="1107"/>
      <c r="P8" s="1108"/>
      <c r="Q8" s="1112">
        <v>114</v>
      </c>
      <c r="R8" s="1113"/>
      <c r="S8" s="1113"/>
      <c r="T8" s="1113"/>
      <c r="U8" s="1113"/>
      <c r="V8" s="1113">
        <v>48</v>
      </c>
      <c r="W8" s="1113"/>
      <c r="X8" s="1113"/>
      <c r="Y8" s="1113"/>
      <c r="Z8" s="1113"/>
      <c r="AA8" s="1113">
        <v>66</v>
      </c>
      <c r="AB8" s="1113"/>
      <c r="AC8" s="1113"/>
      <c r="AD8" s="1113"/>
      <c r="AE8" s="1114"/>
      <c r="AF8" s="1088" t="s">
        <v>378</v>
      </c>
      <c r="AG8" s="1089"/>
      <c r="AH8" s="1089"/>
      <c r="AI8" s="1089"/>
      <c r="AJ8" s="1090"/>
      <c r="AK8" s="1155">
        <v>1</v>
      </c>
      <c r="AL8" s="1156"/>
      <c r="AM8" s="1156"/>
      <c r="AN8" s="1156"/>
      <c r="AO8" s="1156"/>
      <c r="AP8" s="1156">
        <v>389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-52</v>
      </c>
      <c r="CI8" s="1059"/>
      <c r="CJ8" s="1059"/>
      <c r="CK8" s="1059"/>
      <c r="CL8" s="1060"/>
      <c r="CM8" s="1058">
        <v>242</v>
      </c>
      <c r="CN8" s="1059"/>
      <c r="CO8" s="1059"/>
      <c r="CP8" s="1059"/>
      <c r="CQ8" s="1060"/>
      <c r="CR8" s="1058">
        <v>100</v>
      </c>
      <c r="CS8" s="1059"/>
      <c r="CT8" s="1059"/>
      <c r="CU8" s="1059"/>
      <c r="CV8" s="1060"/>
      <c r="CW8" s="1058">
        <v>63</v>
      </c>
      <c r="CX8" s="1059"/>
      <c r="CY8" s="1059"/>
      <c r="CZ8" s="1059"/>
      <c r="DA8" s="1060"/>
      <c r="DB8" s="1058" t="s">
        <v>592</v>
      </c>
      <c r="DC8" s="1059"/>
      <c r="DD8" s="1059"/>
      <c r="DE8" s="1059"/>
      <c r="DF8" s="1060"/>
      <c r="DG8" s="1058" t="s">
        <v>593</v>
      </c>
      <c r="DH8" s="1059"/>
      <c r="DI8" s="1059"/>
      <c r="DJ8" s="1059"/>
      <c r="DK8" s="1060"/>
      <c r="DL8" s="1058" t="s">
        <v>593</v>
      </c>
      <c r="DM8" s="1059"/>
      <c r="DN8" s="1059"/>
      <c r="DO8" s="1059"/>
      <c r="DP8" s="1060"/>
      <c r="DQ8" s="1058" t="s">
        <v>592</v>
      </c>
      <c r="DR8" s="1059"/>
      <c r="DS8" s="1059"/>
      <c r="DT8" s="1059"/>
      <c r="DU8" s="1060"/>
      <c r="DV8" s="1061"/>
      <c r="DW8" s="1062"/>
      <c r="DX8" s="1062"/>
      <c r="DY8" s="1062"/>
      <c r="DZ8" s="1063"/>
      <c r="EA8" s="234"/>
    </row>
    <row r="9" spans="1:131" s="235" customFormat="1" ht="26.25" customHeight="1" x14ac:dyDescent="0.2">
      <c r="A9" s="241">
        <v>3</v>
      </c>
      <c r="B9" s="1106" t="s">
        <v>379</v>
      </c>
      <c r="C9" s="1107"/>
      <c r="D9" s="1107"/>
      <c r="E9" s="1107"/>
      <c r="F9" s="1107"/>
      <c r="G9" s="1107"/>
      <c r="H9" s="1107"/>
      <c r="I9" s="1107"/>
      <c r="J9" s="1107"/>
      <c r="K9" s="1107"/>
      <c r="L9" s="1107"/>
      <c r="M9" s="1107"/>
      <c r="N9" s="1107"/>
      <c r="O9" s="1107"/>
      <c r="P9" s="1108"/>
      <c r="Q9" s="1112">
        <v>28</v>
      </c>
      <c r="R9" s="1113"/>
      <c r="S9" s="1113"/>
      <c r="T9" s="1113"/>
      <c r="U9" s="1113"/>
      <c r="V9" s="1113">
        <v>28</v>
      </c>
      <c r="W9" s="1113"/>
      <c r="X9" s="1113"/>
      <c r="Y9" s="1113"/>
      <c r="Z9" s="1113"/>
      <c r="AA9" s="1113">
        <v>0</v>
      </c>
      <c r="AB9" s="1113"/>
      <c r="AC9" s="1113"/>
      <c r="AD9" s="1113"/>
      <c r="AE9" s="1114"/>
      <c r="AF9" s="1088" t="s">
        <v>380</v>
      </c>
      <c r="AG9" s="1089"/>
      <c r="AH9" s="1089"/>
      <c r="AI9" s="1089"/>
      <c r="AJ9" s="1090"/>
      <c r="AK9" s="1155" t="s">
        <v>592</v>
      </c>
      <c r="AL9" s="1156"/>
      <c r="AM9" s="1156"/>
      <c r="AN9" s="1156"/>
      <c r="AO9" s="1156"/>
      <c r="AP9" s="1156" t="s">
        <v>592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576</v>
      </c>
      <c r="BT9" s="1084"/>
      <c r="BU9" s="1084"/>
      <c r="BV9" s="1084"/>
      <c r="BW9" s="1084"/>
      <c r="BX9" s="1084"/>
      <c r="BY9" s="1084"/>
      <c r="BZ9" s="1084"/>
      <c r="CA9" s="1084"/>
      <c r="CB9" s="1084"/>
      <c r="CC9" s="1084"/>
      <c r="CD9" s="1084"/>
      <c r="CE9" s="1084"/>
      <c r="CF9" s="1084"/>
      <c r="CG9" s="1085"/>
      <c r="CH9" s="1058">
        <v>2</v>
      </c>
      <c r="CI9" s="1059"/>
      <c r="CJ9" s="1059"/>
      <c r="CK9" s="1059"/>
      <c r="CL9" s="1060"/>
      <c r="CM9" s="1058">
        <v>446</v>
      </c>
      <c r="CN9" s="1059"/>
      <c r="CO9" s="1059"/>
      <c r="CP9" s="1059"/>
      <c r="CQ9" s="1060"/>
      <c r="CR9" s="1058">
        <v>102</v>
      </c>
      <c r="CS9" s="1059"/>
      <c r="CT9" s="1059"/>
      <c r="CU9" s="1059"/>
      <c r="CV9" s="1060"/>
      <c r="CW9" s="1058">
        <v>5</v>
      </c>
      <c r="CX9" s="1059"/>
      <c r="CY9" s="1059"/>
      <c r="CZ9" s="1059"/>
      <c r="DA9" s="1060"/>
      <c r="DB9" s="1058" t="s">
        <v>596</v>
      </c>
      <c r="DC9" s="1059"/>
      <c r="DD9" s="1059"/>
      <c r="DE9" s="1059"/>
      <c r="DF9" s="1060"/>
      <c r="DG9" s="1058" t="s">
        <v>593</v>
      </c>
      <c r="DH9" s="1059"/>
      <c r="DI9" s="1059"/>
      <c r="DJ9" s="1059"/>
      <c r="DK9" s="1060"/>
      <c r="DL9" s="1058" t="s">
        <v>592</v>
      </c>
      <c r="DM9" s="1059"/>
      <c r="DN9" s="1059"/>
      <c r="DO9" s="1059"/>
      <c r="DP9" s="1060"/>
      <c r="DQ9" s="1058" t="s">
        <v>592</v>
      </c>
      <c r="DR9" s="1059"/>
      <c r="DS9" s="1059"/>
      <c r="DT9" s="1059"/>
      <c r="DU9" s="1060"/>
      <c r="DV9" s="1061"/>
      <c r="DW9" s="1062"/>
      <c r="DX9" s="1062"/>
      <c r="DY9" s="1062"/>
      <c r="DZ9" s="1063"/>
      <c r="EA9" s="234"/>
    </row>
    <row r="10" spans="1:131" s="235" customFormat="1" ht="26.25" customHeight="1" x14ac:dyDescent="0.2">
      <c r="A10" s="241">
        <v>4</v>
      </c>
      <c r="B10" s="1106" t="s">
        <v>381</v>
      </c>
      <c r="C10" s="1107"/>
      <c r="D10" s="1107"/>
      <c r="E10" s="1107"/>
      <c r="F10" s="1107"/>
      <c r="G10" s="1107"/>
      <c r="H10" s="1107"/>
      <c r="I10" s="1107"/>
      <c r="J10" s="1107"/>
      <c r="K10" s="1107"/>
      <c r="L10" s="1107"/>
      <c r="M10" s="1107"/>
      <c r="N10" s="1107"/>
      <c r="O10" s="1107"/>
      <c r="P10" s="1108"/>
      <c r="Q10" s="1112">
        <v>707</v>
      </c>
      <c r="R10" s="1113"/>
      <c r="S10" s="1113"/>
      <c r="T10" s="1113"/>
      <c r="U10" s="1113"/>
      <c r="V10" s="1113">
        <v>707</v>
      </c>
      <c r="W10" s="1113"/>
      <c r="X10" s="1113"/>
      <c r="Y10" s="1113"/>
      <c r="Z10" s="1113"/>
      <c r="AA10" s="1113">
        <v>0</v>
      </c>
      <c r="AB10" s="1113"/>
      <c r="AC10" s="1113"/>
      <c r="AD10" s="1113"/>
      <c r="AE10" s="1114"/>
      <c r="AF10" s="1088" t="s">
        <v>380</v>
      </c>
      <c r="AG10" s="1089"/>
      <c r="AH10" s="1089"/>
      <c r="AI10" s="1089"/>
      <c r="AJ10" s="1090"/>
      <c r="AK10" s="1155">
        <v>694</v>
      </c>
      <c r="AL10" s="1156"/>
      <c r="AM10" s="1156"/>
      <c r="AN10" s="1156"/>
      <c r="AO10" s="1156"/>
      <c r="AP10" s="1156" t="s">
        <v>592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577</v>
      </c>
      <c r="BT10" s="1084"/>
      <c r="BU10" s="1084"/>
      <c r="BV10" s="1084"/>
      <c r="BW10" s="1084"/>
      <c r="BX10" s="1084"/>
      <c r="BY10" s="1084"/>
      <c r="BZ10" s="1084"/>
      <c r="CA10" s="1084"/>
      <c r="CB10" s="1084"/>
      <c r="CC10" s="1084"/>
      <c r="CD10" s="1084"/>
      <c r="CE10" s="1084"/>
      <c r="CF10" s="1084"/>
      <c r="CG10" s="1085"/>
      <c r="CH10" s="1058">
        <v>20</v>
      </c>
      <c r="CI10" s="1059"/>
      <c r="CJ10" s="1059"/>
      <c r="CK10" s="1059"/>
      <c r="CL10" s="1060"/>
      <c r="CM10" s="1058">
        <v>2808</v>
      </c>
      <c r="CN10" s="1059"/>
      <c r="CO10" s="1059"/>
      <c r="CP10" s="1059"/>
      <c r="CQ10" s="1060"/>
      <c r="CR10" s="1058">
        <v>80</v>
      </c>
      <c r="CS10" s="1059"/>
      <c r="CT10" s="1059"/>
      <c r="CU10" s="1059"/>
      <c r="CV10" s="1060"/>
      <c r="CW10" s="1058" t="s">
        <v>593</v>
      </c>
      <c r="CX10" s="1059"/>
      <c r="CY10" s="1059"/>
      <c r="CZ10" s="1059"/>
      <c r="DA10" s="1060"/>
      <c r="DB10" s="1058" t="s">
        <v>592</v>
      </c>
      <c r="DC10" s="1059"/>
      <c r="DD10" s="1059"/>
      <c r="DE10" s="1059"/>
      <c r="DF10" s="1060"/>
      <c r="DG10" s="1058" t="s">
        <v>592</v>
      </c>
      <c r="DH10" s="1059"/>
      <c r="DI10" s="1059"/>
      <c r="DJ10" s="1059"/>
      <c r="DK10" s="1060"/>
      <c r="DL10" s="1058">
        <v>645</v>
      </c>
      <c r="DM10" s="1059"/>
      <c r="DN10" s="1059"/>
      <c r="DO10" s="1059"/>
      <c r="DP10" s="1060"/>
      <c r="DQ10" s="1058">
        <v>645</v>
      </c>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578</v>
      </c>
      <c r="BT11" s="1084"/>
      <c r="BU11" s="1084"/>
      <c r="BV11" s="1084"/>
      <c r="BW11" s="1084"/>
      <c r="BX11" s="1084"/>
      <c r="BY11" s="1084"/>
      <c r="BZ11" s="1084"/>
      <c r="CA11" s="1084"/>
      <c r="CB11" s="1084"/>
      <c r="CC11" s="1084"/>
      <c r="CD11" s="1084"/>
      <c r="CE11" s="1084"/>
      <c r="CF11" s="1084"/>
      <c r="CG11" s="1085"/>
      <c r="CH11" s="1058">
        <v>6</v>
      </c>
      <c r="CI11" s="1059"/>
      <c r="CJ11" s="1059"/>
      <c r="CK11" s="1059"/>
      <c r="CL11" s="1060"/>
      <c r="CM11" s="1058">
        <v>-142</v>
      </c>
      <c r="CN11" s="1059"/>
      <c r="CO11" s="1059"/>
      <c r="CP11" s="1059"/>
      <c r="CQ11" s="1060"/>
      <c r="CR11" s="1058">
        <v>80</v>
      </c>
      <c r="CS11" s="1059"/>
      <c r="CT11" s="1059"/>
      <c r="CU11" s="1059"/>
      <c r="CV11" s="1060"/>
      <c r="CW11" s="1058" t="s">
        <v>592</v>
      </c>
      <c r="CX11" s="1059"/>
      <c r="CY11" s="1059"/>
      <c r="CZ11" s="1059"/>
      <c r="DA11" s="1060"/>
      <c r="DB11" s="1058" t="s">
        <v>592</v>
      </c>
      <c r="DC11" s="1059"/>
      <c r="DD11" s="1059"/>
      <c r="DE11" s="1059"/>
      <c r="DF11" s="1060"/>
      <c r="DG11" s="1058" t="s">
        <v>593</v>
      </c>
      <c r="DH11" s="1059"/>
      <c r="DI11" s="1059"/>
      <c r="DJ11" s="1059"/>
      <c r="DK11" s="1060"/>
      <c r="DL11" s="1058" t="s">
        <v>592</v>
      </c>
      <c r="DM11" s="1059"/>
      <c r="DN11" s="1059"/>
      <c r="DO11" s="1059"/>
      <c r="DP11" s="1060"/>
      <c r="DQ11" s="1058" t="s">
        <v>592</v>
      </c>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579</v>
      </c>
      <c r="BT12" s="1084"/>
      <c r="BU12" s="1084"/>
      <c r="BV12" s="1084"/>
      <c r="BW12" s="1084"/>
      <c r="BX12" s="1084"/>
      <c r="BY12" s="1084"/>
      <c r="BZ12" s="1084"/>
      <c r="CA12" s="1084"/>
      <c r="CB12" s="1084"/>
      <c r="CC12" s="1084"/>
      <c r="CD12" s="1084"/>
      <c r="CE12" s="1084"/>
      <c r="CF12" s="1084"/>
      <c r="CG12" s="1085"/>
      <c r="CH12" s="1058">
        <v>3</v>
      </c>
      <c r="CI12" s="1059"/>
      <c r="CJ12" s="1059"/>
      <c r="CK12" s="1059"/>
      <c r="CL12" s="1060"/>
      <c r="CM12" s="1058">
        <v>54</v>
      </c>
      <c r="CN12" s="1059"/>
      <c r="CO12" s="1059"/>
      <c r="CP12" s="1059"/>
      <c r="CQ12" s="1060"/>
      <c r="CR12" s="1058">
        <v>24</v>
      </c>
      <c r="CS12" s="1059"/>
      <c r="CT12" s="1059"/>
      <c r="CU12" s="1059"/>
      <c r="CV12" s="1060"/>
      <c r="CW12" s="1058" t="s">
        <v>592</v>
      </c>
      <c r="CX12" s="1059"/>
      <c r="CY12" s="1059"/>
      <c r="CZ12" s="1059"/>
      <c r="DA12" s="1060"/>
      <c r="DB12" s="1058" t="s">
        <v>592</v>
      </c>
      <c r="DC12" s="1059"/>
      <c r="DD12" s="1059"/>
      <c r="DE12" s="1059"/>
      <c r="DF12" s="1060"/>
      <c r="DG12" s="1058" t="s">
        <v>592</v>
      </c>
      <c r="DH12" s="1059"/>
      <c r="DI12" s="1059"/>
      <c r="DJ12" s="1059"/>
      <c r="DK12" s="1060"/>
      <c r="DL12" s="1058" t="s">
        <v>592</v>
      </c>
      <c r="DM12" s="1059"/>
      <c r="DN12" s="1059"/>
      <c r="DO12" s="1059"/>
      <c r="DP12" s="1060"/>
      <c r="DQ12" s="1058" t="s">
        <v>593</v>
      </c>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580</v>
      </c>
      <c r="BT13" s="1084"/>
      <c r="BU13" s="1084"/>
      <c r="BV13" s="1084"/>
      <c r="BW13" s="1084"/>
      <c r="BX13" s="1084"/>
      <c r="BY13" s="1084"/>
      <c r="BZ13" s="1084"/>
      <c r="CA13" s="1084"/>
      <c r="CB13" s="1084"/>
      <c r="CC13" s="1084"/>
      <c r="CD13" s="1084"/>
      <c r="CE13" s="1084"/>
      <c r="CF13" s="1084"/>
      <c r="CG13" s="1085"/>
      <c r="CH13" s="1058">
        <v>5</v>
      </c>
      <c r="CI13" s="1059"/>
      <c r="CJ13" s="1059"/>
      <c r="CK13" s="1059"/>
      <c r="CL13" s="1060"/>
      <c r="CM13" s="1058">
        <v>102</v>
      </c>
      <c r="CN13" s="1059"/>
      <c r="CO13" s="1059"/>
      <c r="CP13" s="1059"/>
      <c r="CQ13" s="1060"/>
      <c r="CR13" s="1058">
        <v>30</v>
      </c>
      <c r="CS13" s="1059"/>
      <c r="CT13" s="1059"/>
      <c r="CU13" s="1059"/>
      <c r="CV13" s="1060"/>
      <c r="CW13" s="1058" t="s">
        <v>593</v>
      </c>
      <c r="CX13" s="1059"/>
      <c r="CY13" s="1059"/>
      <c r="CZ13" s="1059"/>
      <c r="DA13" s="1060"/>
      <c r="DB13" s="1058" t="s">
        <v>592</v>
      </c>
      <c r="DC13" s="1059"/>
      <c r="DD13" s="1059"/>
      <c r="DE13" s="1059"/>
      <c r="DF13" s="1060"/>
      <c r="DG13" s="1058" t="s">
        <v>592</v>
      </c>
      <c r="DH13" s="1059"/>
      <c r="DI13" s="1059"/>
      <c r="DJ13" s="1059"/>
      <c r="DK13" s="1060"/>
      <c r="DL13" s="1058" t="s">
        <v>593</v>
      </c>
      <c r="DM13" s="1059"/>
      <c r="DN13" s="1059"/>
      <c r="DO13" s="1059"/>
      <c r="DP13" s="1060"/>
      <c r="DQ13" s="1058" t="s">
        <v>592</v>
      </c>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581</v>
      </c>
      <c r="BT14" s="1084"/>
      <c r="BU14" s="1084"/>
      <c r="BV14" s="1084"/>
      <c r="BW14" s="1084"/>
      <c r="BX14" s="1084"/>
      <c r="BY14" s="1084"/>
      <c r="BZ14" s="1084"/>
      <c r="CA14" s="1084"/>
      <c r="CB14" s="1084"/>
      <c r="CC14" s="1084"/>
      <c r="CD14" s="1084"/>
      <c r="CE14" s="1084"/>
      <c r="CF14" s="1084"/>
      <c r="CG14" s="1085"/>
      <c r="CH14" s="1058">
        <v>9</v>
      </c>
      <c r="CI14" s="1059"/>
      <c r="CJ14" s="1059"/>
      <c r="CK14" s="1059"/>
      <c r="CL14" s="1060"/>
      <c r="CM14" s="1058">
        <v>466</v>
      </c>
      <c r="CN14" s="1059"/>
      <c r="CO14" s="1059"/>
      <c r="CP14" s="1059"/>
      <c r="CQ14" s="1060"/>
      <c r="CR14" s="1058">
        <v>96</v>
      </c>
      <c r="CS14" s="1059"/>
      <c r="CT14" s="1059"/>
      <c r="CU14" s="1059"/>
      <c r="CV14" s="1060"/>
      <c r="CW14" s="1058" t="s">
        <v>592</v>
      </c>
      <c r="CX14" s="1059"/>
      <c r="CY14" s="1059"/>
      <c r="CZ14" s="1059"/>
      <c r="DA14" s="1060"/>
      <c r="DB14" s="1058" t="s">
        <v>593</v>
      </c>
      <c r="DC14" s="1059"/>
      <c r="DD14" s="1059"/>
      <c r="DE14" s="1059"/>
      <c r="DF14" s="1060"/>
      <c r="DG14" s="1058" t="s">
        <v>593</v>
      </c>
      <c r="DH14" s="1059"/>
      <c r="DI14" s="1059"/>
      <c r="DJ14" s="1059"/>
      <c r="DK14" s="1060"/>
      <c r="DL14" s="1058" t="s">
        <v>592</v>
      </c>
      <c r="DM14" s="1059"/>
      <c r="DN14" s="1059"/>
      <c r="DO14" s="1059"/>
      <c r="DP14" s="1060"/>
      <c r="DQ14" s="1058" t="s">
        <v>592</v>
      </c>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383</v>
      </c>
      <c r="B23" s="1013" t="s">
        <v>384</v>
      </c>
      <c r="C23" s="1014"/>
      <c r="D23" s="1014"/>
      <c r="E23" s="1014"/>
      <c r="F23" s="1014"/>
      <c r="G23" s="1014"/>
      <c r="H23" s="1014"/>
      <c r="I23" s="1014"/>
      <c r="J23" s="1014"/>
      <c r="K23" s="1014"/>
      <c r="L23" s="1014"/>
      <c r="M23" s="1014"/>
      <c r="N23" s="1014"/>
      <c r="O23" s="1014"/>
      <c r="P23" s="1015"/>
      <c r="Q23" s="1137">
        <v>214372</v>
      </c>
      <c r="R23" s="1138"/>
      <c r="S23" s="1138"/>
      <c r="T23" s="1138"/>
      <c r="U23" s="1138"/>
      <c r="V23" s="1138">
        <v>206815</v>
      </c>
      <c r="W23" s="1138"/>
      <c r="X23" s="1138"/>
      <c r="Y23" s="1138"/>
      <c r="Z23" s="1138"/>
      <c r="AA23" s="1138">
        <v>7577</v>
      </c>
      <c r="AB23" s="1138"/>
      <c r="AC23" s="1138"/>
      <c r="AD23" s="1138"/>
      <c r="AE23" s="1139"/>
      <c r="AF23" s="1140">
        <v>5740</v>
      </c>
      <c r="AG23" s="1138"/>
      <c r="AH23" s="1138"/>
      <c r="AI23" s="1138"/>
      <c r="AJ23" s="1141"/>
      <c r="AK23" s="1142"/>
      <c r="AL23" s="1143"/>
      <c r="AM23" s="1143"/>
      <c r="AN23" s="1143"/>
      <c r="AO23" s="1143"/>
      <c r="AP23" s="1138">
        <v>19200</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359</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395</v>
      </c>
      <c r="C28" s="1120"/>
      <c r="D28" s="1120"/>
      <c r="E28" s="1120"/>
      <c r="F28" s="1120"/>
      <c r="G28" s="1120"/>
      <c r="H28" s="1120"/>
      <c r="I28" s="1120"/>
      <c r="J28" s="1120"/>
      <c r="K28" s="1120"/>
      <c r="L28" s="1120"/>
      <c r="M28" s="1120"/>
      <c r="N28" s="1120"/>
      <c r="O28" s="1120"/>
      <c r="P28" s="1121"/>
      <c r="Q28" s="1122">
        <v>68924</v>
      </c>
      <c r="R28" s="1123"/>
      <c r="S28" s="1123"/>
      <c r="T28" s="1123"/>
      <c r="U28" s="1123"/>
      <c r="V28" s="1123">
        <v>63112</v>
      </c>
      <c r="W28" s="1123"/>
      <c r="X28" s="1123"/>
      <c r="Y28" s="1123"/>
      <c r="Z28" s="1123"/>
      <c r="AA28" s="1123">
        <v>5812</v>
      </c>
      <c r="AB28" s="1123"/>
      <c r="AC28" s="1123"/>
      <c r="AD28" s="1123"/>
      <c r="AE28" s="1124"/>
      <c r="AF28" s="1125">
        <v>5812</v>
      </c>
      <c r="AG28" s="1123"/>
      <c r="AH28" s="1123"/>
      <c r="AI28" s="1123"/>
      <c r="AJ28" s="1126"/>
      <c r="AK28" s="1127">
        <v>5298</v>
      </c>
      <c r="AL28" s="1115"/>
      <c r="AM28" s="1115"/>
      <c r="AN28" s="1115"/>
      <c r="AO28" s="1115"/>
      <c r="AP28" s="1115">
        <v>12</v>
      </c>
      <c r="AQ28" s="1115"/>
      <c r="AR28" s="1115"/>
      <c r="AS28" s="1115"/>
      <c r="AT28" s="1115"/>
      <c r="AU28" s="1115" t="s">
        <v>593</v>
      </c>
      <c r="AV28" s="1115"/>
      <c r="AW28" s="1115"/>
      <c r="AX28" s="1115"/>
      <c r="AY28" s="1115"/>
      <c r="AZ28" s="1116" t="s">
        <v>593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396</v>
      </c>
      <c r="C29" s="1107"/>
      <c r="D29" s="1107"/>
      <c r="E29" s="1107"/>
      <c r="F29" s="1107"/>
      <c r="G29" s="1107"/>
      <c r="H29" s="1107"/>
      <c r="I29" s="1107"/>
      <c r="J29" s="1107"/>
      <c r="K29" s="1107"/>
      <c r="L29" s="1107"/>
      <c r="M29" s="1107"/>
      <c r="N29" s="1107"/>
      <c r="O29" s="1107"/>
      <c r="P29" s="1108"/>
      <c r="Q29" s="1112">
        <v>40856</v>
      </c>
      <c r="R29" s="1113"/>
      <c r="S29" s="1113"/>
      <c r="T29" s="1113"/>
      <c r="U29" s="1113"/>
      <c r="V29" s="1113">
        <v>40856</v>
      </c>
      <c r="W29" s="1113"/>
      <c r="X29" s="1113"/>
      <c r="Y29" s="1113"/>
      <c r="Z29" s="1113"/>
      <c r="AA29" s="1113" t="s">
        <v>592</v>
      </c>
      <c r="AB29" s="1113"/>
      <c r="AC29" s="1113"/>
      <c r="AD29" s="1113"/>
      <c r="AE29" s="1114"/>
      <c r="AF29" s="1088" t="s">
        <v>397</v>
      </c>
      <c r="AG29" s="1089"/>
      <c r="AH29" s="1089"/>
      <c r="AI29" s="1089"/>
      <c r="AJ29" s="1090"/>
      <c r="AK29" s="1049">
        <v>6224</v>
      </c>
      <c r="AL29" s="1040"/>
      <c r="AM29" s="1040"/>
      <c r="AN29" s="1040"/>
      <c r="AO29" s="1040"/>
      <c r="AP29" s="1040">
        <v>24</v>
      </c>
      <c r="AQ29" s="1040"/>
      <c r="AR29" s="1040"/>
      <c r="AS29" s="1040"/>
      <c r="AT29" s="1040"/>
      <c r="AU29" s="1040">
        <v>24</v>
      </c>
      <c r="AV29" s="1040"/>
      <c r="AW29" s="1040"/>
      <c r="AX29" s="1040"/>
      <c r="AY29" s="1040"/>
      <c r="AZ29" s="1111" t="s">
        <v>592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398</v>
      </c>
      <c r="C30" s="1107"/>
      <c r="D30" s="1107"/>
      <c r="E30" s="1107"/>
      <c r="F30" s="1107"/>
      <c r="G30" s="1107"/>
      <c r="H30" s="1107"/>
      <c r="I30" s="1107"/>
      <c r="J30" s="1107"/>
      <c r="K30" s="1107"/>
      <c r="L30" s="1107"/>
      <c r="M30" s="1107"/>
      <c r="N30" s="1107"/>
      <c r="O30" s="1107"/>
      <c r="P30" s="1108"/>
      <c r="Q30" s="1112">
        <v>6952</v>
      </c>
      <c r="R30" s="1113"/>
      <c r="S30" s="1113"/>
      <c r="T30" s="1113"/>
      <c r="U30" s="1113"/>
      <c r="V30" s="1113">
        <v>6763</v>
      </c>
      <c r="W30" s="1113"/>
      <c r="X30" s="1113"/>
      <c r="Y30" s="1113"/>
      <c r="Z30" s="1113"/>
      <c r="AA30" s="1113">
        <v>189</v>
      </c>
      <c r="AB30" s="1113"/>
      <c r="AC30" s="1113"/>
      <c r="AD30" s="1113"/>
      <c r="AE30" s="1114"/>
      <c r="AF30" s="1088">
        <v>189</v>
      </c>
      <c r="AG30" s="1089"/>
      <c r="AH30" s="1089"/>
      <c r="AI30" s="1089"/>
      <c r="AJ30" s="1090"/>
      <c r="AK30" s="1049">
        <v>1416</v>
      </c>
      <c r="AL30" s="1040"/>
      <c r="AM30" s="1040"/>
      <c r="AN30" s="1040"/>
      <c r="AO30" s="1040"/>
      <c r="AP30" s="1040" t="s">
        <v>592</v>
      </c>
      <c r="AQ30" s="1040"/>
      <c r="AR30" s="1040"/>
      <c r="AS30" s="1040"/>
      <c r="AT30" s="1040"/>
      <c r="AU30" s="1040" t="s">
        <v>593</v>
      </c>
      <c r="AV30" s="1040"/>
      <c r="AW30" s="1040"/>
      <c r="AX30" s="1040"/>
      <c r="AY30" s="1040"/>
      <c r="AZ30" s="1111" t="s">
        <v>592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399</v>
      </c>
      <c r="C31" s="1107"/>
      <c r="D31" s="1107"/>
      <c r="E31" s="1107"/>
      <c r="F31" s="1107"/>
      <c r="G31" s="1107"/>
      <c r="H31" s="1107"/>
      <c r="I31" s="1107"/>
      <c r="J31" s="1107"/>
      <c r="K31" s="1107"/>
      <c r="L31" s="1107"/>
      <c r="M31" s="1107"/>
      <c r="N31" s="1107"/>
      <c r="O31" s="1107"/>
      <c r="P31" s="1108"/>
      <c r="Q31" s="1112">
        <v>10858</v>
      </c>
      <c r="R31" s="1113"/>
      <c r="S31" s="1113"/>
      <c r="T31" s="1113"/>
      <c r="U31" s="1113"/>
      <c r="V31" s="1113">
        <v>9190</v>
      </c>
      <c r="W31" s="1113"/>
      <c r="X31" s="1113"/>
      <c r="Y31" s="1113"/>
      <c r="Z31" s="1113"/>
      <c r="AA31" s="1113">
        <v>1668</v>
      </c>
      <c r="AB31" s="1113"/>
      <c r="AC31" s="1113"/>
      <c r="AD31" s="1113"/>
      <c r="AE31" s="1114"/>
      <c r="AF31" s="1088">
        <v>6465</v>
      </c>
      <c r="AG31" s="1089"/>
      <c r="AH31" s="1089"/>
      <c r="AI31" s="1089"/>
      <c r="AJ31" s="1090"/>
      <c r="AK31" s="1049">
        <v>979</v>
      </c>
      <c r="AL31" s="1040"/>
      <c r="AM31" s="1040"/>
      <c r="AN31" s="1040"/>
      <c r="AO31" s="1040"/>
      <c r="AP31" s="1040">
        <v>18690</v>
      </c>
      <c r="AQ31" s="1040"/>
      <c r="AR31" s="1040"/>
      <c r="AS31" s="1040"/>
      <c r="AT31" s="1040"/>
      <c r="AU31" s="1040">
        <v>486</v>
      </c>
      <c r="AV31" s="1040"/>
      <c r="AW31" s="1040"/>
      <c r="AX31" s="1040"/>
      <c r="AY31" s="1040"/>
      <c r="AZ31" s="1111" t="s">
        <v>592</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401</v>
      </c>
      <c r="C32" s="1107"/>
      <c r="D32" s="1107"/>
      <c r="E32" s="1107"/>
      <c r="F32" s="1107"/>
      <c r="G32" s="1107"/>
      <c r="H32" s="1107"/>
      <c r="I32" s="1107"/>
      <c r="J32" s="1107"/>
      <c r="K32" s="1107"/>
      <c r="L32" s="1107"/>
      <c r="M32" s="1107"/>
      <c r="N32" s="1107"/>
      <c r="O32" s="1107"/>
      <c r="P32" s="1108"/>
      <c r="Q32" s="1112">
        <v>19546</v>
      </c>
      <c r="R32" s="1113"/>
      <c r="S32" s="1113"/>
      <c r="T32" s="1113"/>
      <c r="U32" s="1113"/>
      <c r="V32" s="1113">
        <v>19546</v>
      </c>
      <c r="W32" s="1113"/>
      <c r="X32" s="1113"/>
      <c r="Y32" s="1113"/>
      <c r="Z32" s="1113"/>
      <c r="AA32" s="1113" t="s">
        <v>593</v>
      </c>
      <c r="AB32" s="1113"/>
      <c r="AC32" s="1113"/>
      <c r="AD32" s="1113"/>
      <c r="AE32" s="1114"/>
      <c r="AF32" s="1088">
        <v>1635</v>
      </c>
      <c r="AG32" s="1089"/>
      <c r="AH32" s="1089"/>
      <c r="AI32" s="1089"/>
      <c r="AJ32" s="1090"/>
      <c r="AK32" s="1049">
        <v>10521</v>
      </c>
      <c r="AL32" s="1040"/>
      <c r="AM32" s="1040"/>
      <c r="AN32" s="1040"/>
      <c r="AO32" s="1040"/>
      <c r="AP32" s="1040">
        <v>116347</v>
      </c>
      <c r="AQ32" s="1040"/>
      <c r="AR32" s="1040"/>
      <c r="AS32" s="1040"/>
      <c r="AT32" s="1040"/>
      <c r="AU32" s="1040">
        <v>47452</v>
      </c>
      <c r="AV32" s="1040"/>
      <c r="AW32" s="1040"/>
      <c r="AX32" s="1040"/>
      <c r="AY32" s="1040"/>
      <c r="AZ32" s="1111" t="s">
        <v>593</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403</v>
      </c>
      <c r="C33" s="1107"/>
      <c r="D33" s="1107"/>
      <c r="E33" s="1107"/>
      <c r="F33" s="1107"/>
      <c r="G33" s="1107"/>
      <c r="H33" s="1107"/>
      <c r="I33" s="1107"/>
      <c r="J33" s="1107"/>
      <c r="K33" s="1107"/>
      <c r="L33" s="1107"/>
      <c r="M33" s="1107"/>
      <c r="N33" s="1107"/>
      <c r="O33" s="1107"/>
      <c r="P33" s="1108"/>
      <c r="Q33" s="1112">
        <v>203</v>
      </c>
      <c r="R33" s="1113"/>
      <c r="S33" s="1113"/>
      <c r="T33" s="1113"/>
      <c r="U33" s="1113"/>
      <c r="V33" s="1113">
        <v>183</v>
      </c>
      <c r="W33" s="1113"/>
      <c r="X33" s="1113"/>
      <c r="Y33" s="1113"/>
      <c r="Z33" s="1113"/>
      <c r="AA33" s="1113">
        <v>20</v>
      </c>
      <c r="AB33" s="1113"/>
      <c r="AC33" s="1113"/>
      <c r="AD33" s="1113"/>
      <c r="AE33" s="1114"/>
      <c r="AF33" s="1088">
        <v>4819</v>
      </c>
      <c r="AG33" s="1089"/>
      <c r="AH33" s="1089"/>
      <c r="AI33" s="1089"/>
      <c r="AJ33" s="1090"/>
      <c r="AK33" s="1049" t="s">
        <v>592</v>
      </c>
      <c r="AL33" s="1040"/>
      <c r="AM33" s="1040"/>
      <c r="AN33" s="1040"/>
      <c r="AO33" s="1040"/>
      <c r="AP33" s="1040" t="s">
        <v>593</v>
      </c>
      <c r="AQ33" s="1040"/>
      <c r="AR33" s="1040"/>
      <c r="AS33" s="1040"/>
      <c r="AT33" s="1040"/>
      <c r="AU33" s="1040" t="s">
        <v>593</v>
      </c>
      <c r="AV33" s="1040"/>
      <c r="AW33" s="1040"/>
      <c r="AX33" s="1040"/>
      <c r="AY33" s="1040"/>
      <c r="AZ33" s="1111" t="s">
        <v>593</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405</v>
      </c>
      <c r="C34" s="1107"/>
      <c r="D34" s="1107"/>
      <c r="E34" s="1107"/>
      <c r="F34" s="1107"/>
      <c r="G34" s="1107"/>
      <c r="H34" s="1107"/>
      <c r="I34" s="1107"/>
      <c r="J34" s="1107"/>
      <c r="K34" s="1107"/>
      <c r="L34" s="1107"/>
      <c r="M34" s="1107"/>
      <c r="N34" s="1107"/>
      <c r="O34" s="1107"/>
      <c r="P34" s="1108"/>
      <c r="Q34" s="1112">
        <v>3597</v>
      </c>
      <c r="R34" s="1113"/>
      <c r="S34" s="1113"/>
      <c r="T34" s="1113"/>
      <c r="U34" s="1113"/>
      <c r="V34" s="1113">
        <v>3290</v>
      </c>
      <c r="W34" s="1113"/>
      <c r="X34" s="1113"/>
      <c r="Y34" s="1113"/>
      <c r="Z34" s="1113"/>
      <c r="AA34" s="1113">
        <v>307</v>
      </c>
      <c r="AB34" s="1113"/>
      <c r="AC34" s="1113"/>
      <c r="AD34" s="1113"/>
      <c r="AE34" s="1114"/>
      <c r="AF34" s="1088">
        <v>307</v>
      </c>
      <c r="AG34" s="1089"/>
      <c r="AH34" s="1089"/>
      <c r="AI34" s="1089"/>
      <c r="AJ34" s="1090"/>
      <c r="AK34" s="1049">
        <v>236</v>
      </c>
      <c r="AL34" s="1040"/>
      <c r="AM34" s="1040"/>
      <c r="AN34" s="1040"/>
      <c r="AO34" s="1040"/>
      <c r="AP34" s="1040">
        <v>2838</v>
      </c>
      <c r="AQ34" s="1040"/>
      <c r="AR34" s="1040"/>
      <c r="AS34" s="1040"/>
      <c r="AT34" s="1040"/>
      <c r="AU34" s="1040">
        <v>1850</v>
      </c>
      <c r="AV34" s="1040"/>
      <c r="AW34" s="1040"/>
      <c r="AX34" s="1040"/>
      <c r="AY34" s="1040"/>
      <c r="AZ34" s="1111" t="s">
        <v>592</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383</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19226</v>
      </c>
      <c r="AG63" s="1028"/>
      <c r="AH63" s="1028"/>
      <c r="AI63" s="1028"/>
      <c r="AJ63" s="1099"/>
      <c r="AK63" s="1100"/>
      <c r="AL63" s="1032"/>
      <c r="AM63" s="1032"/>
      <c r="AN63" s="1032"/>
      <c r="AO63" s="1032"/>
      <c r="AP63" s="1028">
        <v>137911</v>
      </c>
      <c r="AQ63" s="1028"/>
      <c r="AR63" s="1028"/>
      <c r="AS63" s="1028"/>
      <c r="AT63" s="1028"/>
      <c r="AU63" s="1028">
        <v>49812</v>
      </c>
      <c r="AV63" s="1028"/>
      <c r="AW63" s="1028"/>
      <c r="AX63" s="1028"/>
      <c r="AY63" s="1028"/>
      <c r="AZ63" s="1094"/>
      <c r="BA63" s="1094"/>
      <c r="BB63" s="1094"/>
      <c r="BC63" s="1094"/>
      <c r="BD63" s="1094"/>
      <c r="BE63" s="1029"/>
      <c r="BF63" s="1029"/>
      <c r="BG63" s="1029"/>
      <c r="BH63" s="1029"/>
      <c r="BI63" s="1030"/>
      <c r="BJ63" s="1095" t="s">
        <v>397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582</v>
      </c>
      <c r="C68" s="1055"/>
      <c r="D68" s="1055"/>
      <c r="E68" s="1055"/>
      <c r="F68" s="1055"/>
      <c r="G68" s="1055"/>
      <c r="H68" s="1055"/>
      <c r="I68" s="1055"/>
      <c r="J68" s="1055"/>
      <c r="K68" s="1055"/>
      <c r="L68" s="1055"/>
      <c r="M68" s="1055"/>
      <c r="N68" s="1055"/>
      <c r="O68" s="1055"/>
      <c r="P68" s="1056"/>
      <c r="Q68" s="1057">
        <v>2</v>
      </c>
      <c r="R68" s="1051"/>
      <c r="S68" s="1051"/>
      <c r="T68" s="1051"/>
      <c r="U68" s="1051"/>
      <c r="V68" s="1051">
        <v>0</v>
      </c>
      <c r="W68" s="1051"/>
      <c r="X68" s="1051"/>
      <c r="Y68" s="1051"/>
      <c r="Z68" s="1051"/>
      <c r="AA68" s="1051">
        <v>2</v>
      </c>
      <c r="AB68" s="1051"/>
      <c r="AC68" s="1051"/>
      <c r="AD68" s="1051"/>
      <c r="AE68" s="1051"/>
      <c r="AF68" s="1051">
        <v>2</v>
      </c>
      <c r="AG68" s="1051"/>
      <c r="AH68" s="1051"/>
      <c r="AI68" s="1051"/>
      <c r="AJ68" s="1051"/>
      <c r="AK68" s="1051" t="s">
        <v>593</v>
      </c>
      <c r="AL68" s="1051"/>
      <c r="AM68" s="1051"/>
      <c r="AN68" s="1051"/>
      <c r="AO68" s="1051"/>
      <c r="AP68" s="1051" t="s">
        <v>593</v>
      </c>
      <c r="AQ68" s="1051"/>
      <c r="AR68" s="1051"/>
      <c r="AS68" s="1051"/>
      <c r="AT68" s="1051"/>
      <c r="AU68" s="1051" t="s">
        <v>597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583</v>
      </c>
      <c r="C69" s="1044"/>
      <c r="D69" s="1044"/>
      <c r="E69" s="1044"/>
      <c r="F69" s="1044"/>
      <c r="G69" s="1044"/>
      <c r="H69" s="1044"/>
      <c r="I69" s="1044"/>
      <c r="J69" s="1044"/>
      <c r="K69" s="1044"/>
      <c r="L69" s="1044"/>
      <c r="M69" s="1044"/>
      <c r="N69" s="1044"/>
      <c r="O69" s="1044"/>
      <c r="P69" s="1045"/>
      <c r="Q69" s="1046">
        <v>22</v>
      </c>
      <c r="R69" s="1040"/>
      <c r="S69" s="1040"/>
      <c r="T69" s="1040"/>
      <c r="U69" s="1040"/>
      <c r="V69" s="1040">
        <v>21</v>
      </c>
      <c r="W69" s="1040"/>
      <c r="X69" s="1040"/>
      <c r="Y69" s="1040"/>
      <c r="Z69" s="1040"/>
      <c r="AA69" s="1040">
        <v>1</v>
      </c>
      <c r="AB69" s="1040"/>
      <c r="AC69" s="1040"/>
      <c r="AD69" s="1040"/>
      <c r="AE69" s="1040"/>
      <c r="AF69" s="1040">
        <v>1</v>
      </c>
      <c r="AG69" s="1040"/>
      <c r="AH69" s="1040"/>
      <c r="AI69" s="1040"/>
      <c r="AJ69" s="1040"/>
      <c r="AK69" s="1040" t="s">
        <v>593</v>
      </c>
      <c r="AL69" s="1040"/>
      <c r="AM69" s="1040"/>
      <c r="AN69" s="1040"/>
      <c r="AO69" s="1040"/>
      <c r="AP69" s="1040" t="s">
        <v>593</v>
      </c>
      <c r="AQ69" s="1040"/>
      <c r="AR69" s="1040"/>
      <c r="AS69" s="1040"/>
      <c r="AT69" s="1040"/>
      <c r="AU69" s="1040" t="s">
        <v>592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584</v>
      </c>
      <c r="C70" s="1044"/>
      <c r="D70" s="1044"/>
      <c r="E70" s="1044"/>
      <c r="F70" s="1044"/>
      <c r="G70" s="1044"/>
      <c r="H70" s="1044"/>
      <c r="I70" s="1044"/>
      <c r="J70" s="1044"/>
      <c r="K70" s="1044"/>
      <c r="L70" s="1044"/>
      <c r="M70" s="1044"/>
      <c r="N70" s="1044"/>
      <c r="O70" s="1044"/>
      <c r="P70" s="1045"/>
      <c r="Q70" s="1046">
        <v>278</v>
      </c>
      <c r="R70" s="1040"/>
      <c r="S70" s="1040"/>
      <c r="T70" s="1040"/>
      <c r="U70" s="1040"/>
      <c r="V70" s="1040">
        <v>269</v>
      </c>
      <c r="W70" s="1040"/>
      <c r="X70" s="1040"/>
      <c r="Y70" s="1040"/>
      <c r="Z70" s="1040"/>
      <c r="AA70" s="1040">
        <v>9</v>
      </c>
      <c r="AB70" s="1040"/>
      <c r="AC70" s="1040"/>
      <c r="AD70" s="1040"/>
      <c r="AE70" s="1040"/>
      <c r="AF70" s="1040">
        <v>9</v>
      </c>
      <c r="AG70" s="1040"/>
      <c r="AH70" s="1040"/>
      <c r="AI70" s="1040"/>
      <c r="AJ70" s="1040"/>
      <c r="AK70" s="1040" t="s">
        <v>598</v>
      </c>
      <c r="AL70" s="1040"/>
      <c r="AM70" s="1040"/>
      <c r="AN70" s="1040"/>
      <c r="AO70" s="1040"/>
      <c r="AP70" s="1040">
        <v>328</v>
      </c>
      <c r="AQ70" s="1040"/>
      <c r="AR70" s="1040"/>
      <c r="AS70" s="1040"/>
      <c r="AT70" s="1040"/>
      <c r="AU70" s="1040">
        <v>151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585</v>
      </c>
      <c r="C71" s="1044"/>
      <c r="D71" s="1044"/>
      <c r="E71" s="1044"/>
      <c r="F71" s="1044"/>
      <c r="G71" s="1044"/>
      <c r="H71" s="1044"/>
      <c r="I71" s="1044"/>
      <c r="J71" s="1044"/>
      <c r="K71" s="1044"/>
      <c r="L71" s="1044"/>
      <c r="M71" s="1044"/>
      <c r="N71" s="1044"/>
      <c r="O71" s="1044"/>
      <c r="P71" s="1045"/>
      <c r="Q71" s="1046">
        <v>62496</v>
      </c>
      <c r="R71" s="1040"/>
      <c r="S71" s="1040"/>
      <c r="T71" s="1040"/>
      <c r="U71" s="1040"/>
      <c r="V71" s="1040">
        <v>62489</v>
      </c>
      <c r="W71" s="1040"/>
      <c r="X71" s="1040"/>
      <c r="Y71" s="1040"/>
      <c r="Z71" s="1040"/>
      <c r="AA71" s="1040">
        <v>7</v>
      </c>
      <c r="AB71" s="1040"/>
      <c r="AC71" s="1040"/>
      <c r="AD71" s="1040"/>
      <c r="AE71" s="1040"/>
      <c r="AF71" s="1040">
        <v>7</v>
      </c>
      <c r="AG71" s="1040"/>
      <c r="AH71" s="1040"/>
      <c r="AI71" s="1040"/>
      <c r="AJ71" s="1040"/>
      <c r="AK71" s="1040" t="s">
        <v>592</v>
      </c>
      <c r="AL71" s="1040"/>
      <c r="AM71" s="1040"/>
      <c r="AN71" s="1040"/>
      <c r="AO71" s="1040"/>
      <c r="AP71" s="1040" t="s">
        <v>592</v>
      </c>
      <c r="AQ71" s="1040"/>
      <c r="AR71" s="1040"/>
      <c r="AS71" s="1040"/>
      <c r="AT71" s="1040"/>
      <c r="AU71" s="1040" t="s">
        <v>592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586</v>
      </c>
      <c r="C72" s="1044"/>
      <c r="D72" s="1044"/>
      <c r="E72" s="1044"/>
      <c r="F72" s="1044"/>
      <c r="G72" s="1044"/>
      <c r="H72" s="1044"/>
      <c r="I72" s="1044"/>
      <c r="J72" s="1044"/>
      <c r="K72" s="1044"/>
      <c r="L72" s="1044"/>
      <c r="M72" s="1044"/>
      <c r="N72" s="1044"/>
      <c r="O72" s="1044"/>
      <c r="P72" s="1045"/>
      <c r="Q72" s="1046">
        <v>48</v>
      </c>
      <c r="R72" s="1040"/>
      <c r="S72" s="1040"/>
      <c r="T72" s="1040"/>
      <c r="U72" s="1040"/>
      <c r="V72" s="1040">
        <v>45</v>
      </c>
      <c r="W72" s="1040"/>
      <c r="X72" s="1040"/>
      <c r="Y72" s="1040"/>
      <c r="Z72" s="1040"/>
      <c r="AA72" s="1040">
        <v>3</v>
      </c>
      <c r="AB72" s="1040"/>
      <c r="AC72" s="1040"/>
      <c r="AD72" s="1040"/>
      <c r="AE72" s="1040"/>
      <c r="AF72" s="1040">
        <v>6</v>
      </c>
      <c r="AG72" s="1040"/>
      <c r="AH72" s="1040"/>
      <c r="AI72" s="1040"/>
      <c r="AJ72" s="1040"/>
      <c r="AK72" s="1040" t="s">
        <v>592</v>
      </c>
      <c r="AL72" s="1040"/>
      <c r="AM72" s="1040"/>
      <c r="AN72" s="1040"/>
      <c r="AO72" s="1040"/>
      <c r="AP72" s="1040" t="s">
        <v>593</v>
      </c>
      <c r="AQ72" s="1040"/>
      <c r="AR72" s="1040"/>
      <c r="AS72" s="1040"/>
      <c r="AT72" s="1040"/>
      <c r="AU72" s="1040" t="s">
        <v>593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587</v>
      </c>
      <c r="C73" s="1044"/>
      <c r="D73" s="1044"/>
      <c r="E73" s="1044"/>
      <c r="F73" s="1044"/>
      <c r="G73" s="1044"/>
      <c r="H73" s="1044"/>
      <c r="I73" s="1044"/>
      <c r="J73" s="1044"/>
      <c r="K73" s="1044"/>
      <c r="L73" s="1044"/>
      <c r="M73" s="1044"/>
      <c r="N73" s="1044"/>
      <c r="O73" s="1044"/>
      <c r="P73" s="1045"/>
      <c r="Q73" s="1046">
        <v>264</v>
      </c>
      <c r="R73" s="1040"/>
      <c r="S73" s="1040"/>
      <c r="T73" s="1040"/>
      <c r="U73" s="1040"/>
      <c r="V73" s="1040">
        <v>262</v>
      </c>
      <c r="W73" s="1040"/>
      <c r="X73" s="1040"/>
      <c r="Y73" s="1040"/>
      <c r="Z73" s="1040"/>
      <c r="AA73" s="1040">
        <v>2</v>
      </c>
      <c r="AB73" s="1040"/>
      <c r="AC73" s="1040"/>
      <c r="AD73" s="1040"/>
      <c r="AE73" s="1040"/>
      <c r="AF73" s="1040">
        <v>335</v>
      </c>
      <c r="AG73" s="1040"/>
      <c r="AH73" s="1040"/>
      <c r="AI73" s="1040"/>
      <c r="AJ73" s="1040"/>
      <c r="AK73" s="1040" t="s">
        <v>592</v>
      </c>
      <c r="AL73" s="1040"/>
      <c r="AM73" s="1040"/>
      <c r="AN73" s="1040"/>
      <c r="AO73" s="1040"/>
      <c r="AP73" s="1040" t="s">
        <v>592</v>
      </c>
      <c r="AQ73" s="1040"/>
      <c r="AR73" s="1040"/>
      <c r="AS73" s="1040"/>
      <c r="AT73" s="1040"/>
      <c r="AU73" s="1040" t="s">
        <v>592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588</v>
      </c>
      <c r="C74" s="1044"/>
      <c r="D74" s="1044"/>
      <c r="E74" s="1044"/>
      <c r="F74" s="1044"/>
      <c r="G74" s="1044"/>
      <c r="H74" s="1044"/>
      <c r="I74" s="1044"/>
      <c r="J74" s="1044"/>
      <c r="K74" s="1044"/>
      <c r="L74" s="1044"/>
      <c r="M74" s="1044"/>
      <c r="N74" s="1044"/>
      <c r="O74" s="1044"/>
      <c r="P74" s="1045"/>
      <c r="Q74" s="1046">
        <v>606</v>
      </c>
      <c r="R74" s="1040"/>
      <c r="S74" s="1040"/>
      <c r="T74" s="1040"/>
      <c r="U74" s="1040"/>
      <c r="V74" s="1040">
        <v>576</v>
      </c>
      <c r="W74" s="1040"/>
      <c r="X74" s="1040"/>
      <c r="Y74" s="1040"/>
      <c r="Z74" s="1040"/>
      <c r="AA74" s="1040">
        <v>30</v>
      </c>
      <c r="AB74" s="1040"/>
      <c r="AC74" s="1040"/>
      <c r="AD74" s="1040"/>
      <c r="AE74" s="1040"/>
      <c r="AF74" s="1040">
        <v>30</v>
      </c>
      <c r="AG74" s="1040"/>
      <c r="AH74" s="1040"/>
      <c r="AI74" s="1040"/>
      <c r="AJ74" s="1040"/>
      <c r="AK74" s="1040">
        <v>30</v>
      </c>
      <c r="AL74" s="1040"/>
      <c r="AM74" s="1040"/>
      <c r="AN74" s="1040"/>
      <c r="AO74" s="1040"/>
      <c r="AP74" s="1040" t="s">
        <v>592</v>
      </c>
      <c r="AQ74" s="1040"/>
      <c r="AR74" s="1040"/>
      <c r="AS74" s="1040"/>
      <c r="AT74" s="1040"/>
      <c r="AU74" s="1040" t="s">
        <v>592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589</v>
      </c>
      <c r="C75" s="1044"/>
      <c r="D75" s="1044"/>
      <c r="E75" s="1044"/>
      <c r="F75" s="1044"/>
      <c r="G75" s="1044"/>
      <c r="H75" s="1044"/>
      <c r="I75" s="1044"/>
      <c r="J75" s="1044"/>
      <c r="K75" s="1044"/>
      <c r="L75" s="1044"/>
      <c r="M75" s="1044"/>
      <c r="N75" s="1044"/>
      <c r="O75" s="1044"/>
      <c r="P75" s="1045"/>
      <c r="Q75" s="1047">
        <v>1207</v>
      </c>
      <c r="R75" s="1048"/>
      <c r="S75" s="1048"/>
      <c r="T75" s="1048"/>
      <c r="U75" s="1049"/>
      <c r="V75" s="1050">
        <v>1183</v>
      </c>
      <c r="W75" s="1048"/>
      <c r="X75" s="1048"/>
      <c r="Y75" s="1048"/>
      <c r="Z75" s="1049"/>
      <c r="AA75" s="1050">
        <v>24</v>
      </c>
      <c r="AB75" s="1048"/>
      <c r="AC75" s="1048"/>
      <c r="AD75" s="1048"/>
      <c r="AE75" s="1049"/>
      <c r="AF75" s="1050">
        <v>24</v>
      </c>
      <c r="AG75" s="1048"/>
      <c r="AH75" s="1048"/>
      <c r="AI75" s="1048"/>
      <c r="AJ75" s="1049"/>
      <c r="AK75" s="1050" t="s">
        <v>593</v>
      </c>
      <c r="AL75" s="1048"/>
      <c r="AM75" s="1048"/>
      <c r="AN75" s="1048"/>
      <c r="AO75" s="1049"/>
      <c r="AP75" s="1050">
        <v>4694</v>
      </c>
      <c r="AQ75" s="1048"/>
      <c r="AR75" s="1048"/>
      <c r="AS75" s="1048"/>
      <c r="AT75" s="1049"/>
      <c r="AU75" s="1050">
        <v>273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590</v>
      </c>
      <c r="C76" s="1044"/>
      <c r="D76" s="1044"/>
      <c r="E76" s="1044"/>
      <c r="F76" s="1044"/>
      <c r="G76" s="1044"/>
      <c r="H76" s="1044"/>
      <c r="I76" s="1044"/>
      <c r="J76" s="1044"/>
      <c r="K76" s="1044"/>
      <c r="L76" s="1044"/>
      <c r="M76" s="1044"/>
      <c r="N76" s="1044"/>
      <c r="O76" s="1044"/>
      <c r="P76" s="1045"/>
      <c r="Q76" s="1047">
        <v>502</v>
      </c>
      <c r="R76" s="1048"/>
      <c r="S76" s="1048"/>
      <c r="T76" s="1048"/>
      <c r="U76" s="1049"/>
      <c r="V76" s="1050">
        <v>369</v>
      </c>
      <c r="W76" s="1048"/>
      <c r="X76" s="1048"/>
      <c r="Y76" s="1048"/>
      <c r="Z76" s="1049"/>
      <c r="AA76" s="1050">
        <v>133</v>
      </c>
      <c r="AB76" s="1048"/>
      <c r="AC76" s="1048"/>
      <c r="AD76" s="1048"/>
      <c r="AE76" s="1049"/>
      <c r="AF76" s="1050">
        <v>133</v>
      </c>
      <c r="AG76" s="1048"/>
      <c r="AH76" s="1048"/>
      <c r="AI76" s="1048"/>
      <c r="AJ76" s="1049"/>
      <c r="AK76" s="1050">
        <v>231</v>
      </c>
      <c r="AL76" s="1048"/>
      <c r="AM76" s="1048"/>
      <c r="AN76" s="1048"/>
      <c r="AO76" s="1049"/>
      <c r="AP76" s="1050" t="s">
        <v>593</v>
      </c>
      <c r="AQ76" s="1048"/>
      <c r="AR76" s="1048"/>
      <c r="AS76" s="1048"/>
      <c r="AT76" s="1049"/>
      <c r="AU76" s="1050" t="s">
        <v>593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591</v>
      </c>
      <c r="C77" s="1044"/>
      <c r="D77" s="1044"/>
      <c r="E77" s="1044"/>
      <c r="F77" s="1044"/>
      <c r="G77" s="1044"/>
      <c r="H77" s="1044"/>
      <c r="I77" s="1044"/>
      <c r="J77" s="1044"/>
      <c r="K77" s="1044"/>
      <c r="L77" s="1044"/>
      <c r="M77" s="1044"/>
      <c r="N77" s="1044"/>
      <c r="O77" s="1044"/>
      <c r="P77" s="1045"/>
      <c r="Q77" s="1047">
        <v>746051</v>
      </c>
      <c r="R77" s="1048"/>
      <c r="S77" s="1048"/>
      <c r="T77" s="1048"/>
      <c r="U77" s="1049"/>
      <c r="V77" s="1050">
        <v>728183</v>
      </c>
      <c r="W77" s="1048"/>
      <c r="X77" s="1048"/>
      <c r="Y77" s="1048"/>
      <c r="Z77" s="1049"/>
      <c r="AA77" s="1050">
        <v>17868</v>
      </c>
      <c r="AB77" s="1048"/>
      <c r="AC77" s="1048"/>
      <c r="AD77" s="1048"/>
      <c r="AE77" s="1049"/>
      <c r="AF77" s="1050">
        <v>17868</v>
      </c>
      <c r="AG77" s="1048"/>
      <c r="AH77" s="1048"/>
      <c r="AI77" s="1048"/>
      <c r="AJ77" s="1049"/>
      <c r="AK77" s="1050">
        <v>6780</v>
      </c>
      <c r="AL77" s="1048"/>
      <c r="AM77" s="1048"/>
      <c r="AN77" s="1048"/>
      <c r="AO77" s="1049"/>
      <c r="AP77" s="1050" t="s">
        <v>593</v>
      </c>
      <c r="AQ77" s="1048"/>
      <c r="AR77" s="1048"/>
      <c r="AS77" s="1048"/>
      <c r="AT77" s="1049"/>
      <c r="AU77" s="1050" t="s">
        <v>593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383</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18415</v>
      </c>
      <c r="AG88" s="1028"/>
      <c r="AH88" s="1028"/>
      <c r="AI88" s="1028"/>
      <c r="AJ88" s="1028"/>
      <c r="AK88" s="1032"/>
      <c r="AL88" s="1032"/>
      <c r="AM88" s="1032"/>
      <c r="AN88" s="1032"/>
      <c r="AO88" s="1032"/>
      <c r="AP88" s="1028">
        <v>5022</v>
      </c>
      <c r="AQ88" s="1028"/>
      <c r="AR88" s="1028"/>
      <c r="AS88" s="1028"/>
      <c r="AT88" s="1028"/>
      <c r="AU88" s="1028">
        <v>424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532</v>
      </c>
      <c r="CS102" s="1020"/>
      <c r="CT102" s="1020"/>
      <c r="CU102" s="1020"/>
      <c r="CV102" s="1021"/>
      <c r="CW102" s="1019">
        <v>68</v>
      </c>
      <c r="CX102" s="1020"/>
      <c r="CY102" s="1020"/>
      <c r="CZ102" s="1020"/>
      <c r="DA102" s="1021"/>
      <c r="DB102" s="1019" t="s">
        <v>599</v>
      </c>
      <c r="DC102" s="1020"/>
      <c r="DD102" s="1020"/>
      <c r="DE102" s="1020"/>
      <c r="DF102" s="1021"/>
      <c r="DG102" s="1019" t="s">
        <v>599</v>
      </c>
      <c r="DH102" s="1020"/>
      <c r="DI102" s="1020"/>
      <c r="DJ102" s="1020"/>
      <c r="DK102" s="1021"/>
      <c r="DL102" s="1019">
        <v>645</v>
      </c>
      <c r="DM102" s="1020"/>
      <c r="DN102" s="1020"/>
      <c r="DO102" s="1020"/>
      <c r="DP102" s="1021"/>
      <c r="DQ102" s="1019">
        <v>645</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297</v>
      </c>
      <c r="AG109" s="963"/>
      <c r="AH109" s="963"/>
      <c r="AI109" s="963"/>
      <c r="AJ109" s="964"/>
      <c r="AK109" s="965" t="s">
        <v>296</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297</v>
      </c>
      <c r="BW109" s="963"/>
      <c r="BX109" s="963"/>
      <c r="BY109" s="963"/>
      <c r="BZ109" s="964"/>
      <c r="CA109" s="965" t="s">
        <v>296</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297</v>
      </c>
      <c r="DM109" s="963"/>
      <c r="DN109" s="963"/>
      <c r="DO109" s="963"/>
      <c r="DP109" s="964"/>
      <c r="DQ109" s="965" t="s">
        <v>296</v>
      </c>
      <c r="DR109" s="963"/>
      <c r="DS109" s="963"/>
      <c r="DT109" s="963"/>
      <c r="DU109" s="964"/>
      <c r="DV109" s="965" t="s">
        <v>428</v>
      </c>
      <c r="DW109" s="963"/>
      <c r="DX109" s="963"/>
      <c r="DY109" s="963"/>
      <c r="DZ109" s="994"/>
    </row>
    <row r="110" spans="1:131" s="226" customFormat="1" ht="26.25" customHeight="1" x14ac:dyDescent="0.2">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20358498</v>
      </c>
      <c r="AB110" s="956"/>
      <c r="AC110" s="956"/>
      <c r="AD110" s="956"/>
      <c r="AE110" s="957"/>
      <c r="AF110" s="958">
        <v>21146148</v>
      </c>
      <c r="AG110" s="956"/>
      <c r="AH110" s="956"/>
      <c r="AI110" s="956"/>
      <c r="AJ110" s="957"/>
      <c r="AK110" s="958">
        <v>19853835</v>
      </c>
      <c r="AL110" s="956"/>
      <c r="AM110" s="956"/>
      <c r="AN110" s="956"/>
      <c r="AO110" s="957"/>
      <c r="AP110" s="959">
        <v>19.5</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198684175</v>
      </c>
      <c r="BR110" s="903"/>
      <c r="BS110" s="903"/>
      <c r="BT110" s="903"/>
      <c r="BU110" s="903"/>
      <c r="BV110" s="903">
        <v>197036367</v>
      </c>
      <c r="BW110" s="903"/>
      <c r="BX110" s="903"/>
      <c r="BY110" s="903"/>
      <c r="BZ110" s="903"/>
      <c r="CA110" s="903">
        <v>199199594</v>
      </c>
      <c r="CB110" s="903"/>
      <c r="CC110" s="903"/>
      <c r="CD110" s="903"/>
      <c r="CE110" s="903"/>
      <c r="CF110" s="927">
        <v>196.1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435</v>
      </c>
      <c r="DM110" s="903"/>
      <c r="DN110" s="903"/>
      <c r="DO110" s="903"/>
      <c r="DP110" s="903"/>
      <c r="DQ110" s="903" t="s">
        <v>434</v>
      </c>
      <c r="DR110" s="903"/>
      <c r="DS110" s="903"/>
      <c r="DT110" s="903"/>
      <c r="DU110" s="903"/>
      <c r="DV110" s="904" t="s">
        <v>436</v>
      </c>
      <c r="DW110" s="904"/>
      <c r="DX110" s="904"/>
      <c r="DY110" s="904"/>
      <c r="DZ110" s="905"/>
    </row>
    <row r="111" spans="1:131" s="226" customFormat="1" ht="26.25" customHeight="1" x14ac:dyDescent="0.2">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436</v>
      </c>
      <c r="AG111" s="984"/>
      <c r="AH111" s="984"/>
      <c r="AI111" s="984"/>
      <c r="AJ111" s="985"/>
      <c r="AK111" s="986" t="s">
        <v>435</v>
      </c>
      <c r="AL111" s="984"/>
      <c r="AM111" s="984"/>
      <c r="AN111" s="984"/>
      <c r="AO111" s="985"/>
      <c r="AP111" s="987" t="s">
        <v>434</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2745242</v>
      </c>
      <c r="BR111" s="875"/>
      <c r="BS111" s="875"/>
      <c r="BT111" s="875"/>
      <c r="BU111" s="875"/>
      <c r="BV111" s="875">
        <v>2124009</v>
      </c>
      <c r="BW111" s="875"/>
      <c r="BX111" s="875"/>
      <c r="BY111" s="875"/>
      <c r="BZ111" s="875"/>
      <c r="CA111" s="875">
        <v>1502793</v>
      </c>
      <c r="CB111" s="875"/>
      <c r="CC111" s="875"/>
      <c r="CD111" s="875"/>
      <c r="CE111" s="875"/>
      <c r="CF111" s="936">
        <v>1.5</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435</v>
      </c>
      <c r="DM111" s="875"/>
      <c r="DN111" s="875"/>
      <c r="DO111" s="875"/>
      <c r="DP111" s="875"/>
      <c r="DQ111" s="875" t="s">
        <v>434</v>
      </c>
      <c r="DR111" s="875"/>
      <c r="DS111" s="875"/>
      <c r="DT111" s="875"/>
      <c r="DU111" s="875"/>
      <c r="DV111" s="852" t="s">
        <v>435</v>
      </c>
      <c r="DW111" s="852"/>
      <c r="DX111" s="852"/>
      <c r="DY111" s="852"/>
      <c r="DZ111" s="853"/>
    </row>
    <row r="112" spans="1:131" s="226" customFormat="1" ht="26.25" customHeight="1" x14ac:dyDescent="0.2">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161667</v>
      </c>
      <c r="AB112" s="838"/>
      <c r="AC112" s="838"/>
      <c r="AD112" s="838"/>
      <c r="AE112" s="839"/>
      <c r="AF112" s="840">
        <v>168333</v>
      </c>
      <c r="AG112" s="838"/>
      <c r="AH112" s="838"/>
      <c r="AI112" s="838"/>
      <c r="AJ112" s="839"/>
      <c r="AK112" s="840">
        <v>168333</v>
      </c>
      <c r="AL112" s="838"/>
      <c r="AM112" s="838"/>
      <c r="AN112" s="838"/>
      <c r="AO112" s="839"/>
      <c r="AP112" s="885">
        <v>0.2</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70953698</v>
      </c>
      <c r="BR112" s="875"/>
      <c r="BS112" s="875"/>
      <c r="BT112" s="875"/>
      <c r="BU112" s="875"/>
      <c r="BV112" s="875">
        <v>56186702</v>
      </c>
      <c r="BW112" s="875"/>
      <c r="BX112" s="875"/>
      <c r="BY112" s="875"/>
      <c r="BZ112" s="875"/>
      <c r="CA112" s="875">
        <v>49811943</v>
      </c>
      <c r="CB112" s="875"/>
      <c r="CC112" s="875"/>
      <c r="CD112" s="875"/>
      <c r="CE112" s="875"/>
      <c r="CF112" s="936">
        <v>49</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444</v>
      </c>
      <c r="DH112" s="875"/>
      <c r="DI112" s="875"/>
      <c r="DJ112" s="875"/>
      <c r="DK112" s="875"/>
      <c r="DL112" s="875" t="s">
        <v>435</v>
      </c>
      <c r="DM112" s="875"/>
      <c r="DN112" s="875"/>
      <c r="DO112" s="875"/>
      <c r="DP112" s="875"/>
      <c r="DQ112" s="875" t="s">
        <v>444</v>
      </c>
      <c r="DR112" s="875"/>
      <c r="DS112" s="875"/>
      <c r="DT112" s="875"/>
      <c r="DU112" s="875"/>
      <c r="DV112" s="852" t="s">
        <v>434</v>
      </c>
      <c r="DW112" s="852"/>
      <c r="DX112" s="852"/>
      <c r="DY112" s="852"/>
      <c r="DZ112" s="853"/>
    </row>
    <row r="113" spans="1:130" s="226" customFormat="1" ht="26.25" customHeight="1" x14ac:dyDescent="0.2">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6381353</v>
      </c>
      <c r="AB113" s="984"/>
      <c r="AC113" s="984"/>
      <c r="AD113" s="984"/>
      <c r="AE113" s="985"/>
      <c r="AF113" s="986">
        <v>5809586</v>
      </c>
      <c r="AG113" s="984"/>
      <c r="AH113" s="984"/>
      <c r="AI113" s="984"/>
      <c r="AJ113" s="985"/>
      <c r="AK113" s="986">
        <v>5114452</v>
      </c>
      <c r="AL113" s="984"/>
      <c r="AM113" s="984"/>
      <c r="AN113" s="984"/>
      <c r="AO113" s="985"/>
      <c r="AP113" s="987">
        <v>5</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559556</v>
      </c>
      <c r="BR113" s="875"/>
      <c r="BS113" s="875"/>
      <c r="BT113" s="875"/>
      <c r="BU113" s="875"/>
      <c r="BV113" s="875">
        <v>494970</v>
      </c>
      <c r="BW113" s="875"/>
      <c r="BX113" s="875"/>
      <c r="BY113" s="875"/>
      <c r="BZ113" s="875"/>
      <c r="CA113" s="875">
        <v>424118</v>
      </c>
      <c r="CB113" s="875"/>
      <c r="CC113" s="875"/>
      <c r="CD113" s="875"/>
      <c r="CE113" s="875"/>
      <c r="CF113" s="936">
        <v>0.4</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2699721</v>
      </c>
      <c r="DH113" s="838"/>
      <c r="DI113" s="838"/>
      <c r="DJ113" s="838"/>
      <c r="DK113" s="839"/>
      <c r="DL113" s="840">
        <v>2088057</v>
      </c>
      <c r="DM113" s="838"/>
      <c r="DN113" s="838"/>
      <c r="DO113" s="838"/>
      <c r="DP113" s="839"/>
      <c r="DQ113" s="840">
        <v>1476393</v>
      </c>
      <c r="DR113" s="838"/>
      <c r="DS113" s="838"/>
      <c r="DT113" s="838"/>
      <c r="DU113" s="839"/>
      <c r="DV113" s="885">
        <v>1.5</v>
      </c>
      <c r="DW113" s="886"/>
      <c r="DX113" s="886"/>
      <c r="DY113" s="886"/>
      <c r="DZ113" s="887"/>
    </row>
    <row r="114" spans="1:130" s="226" customFormat="1" ht="26.25" customHeight="1" x14ac:dyDescent="0.2">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133197</v>
      </c>
      <c r="AB114" s="838"/>
      <c r="AC114" s="838"/>
      <c r="AD114" s="838"/>
      <c r="AE114" s="839"/>
      <c r="AF114" s="840">
        <v>74577</v>
      </c>
      <c r="AG114" s="838"/>
      <c r="AH114" s="838"/>
      <c r="AI114" s="838"/>
      <c r="AJ114" s="839"/>
      <c r="AK114" s="840">
        <v>74751</v>
      </c>
      <c r="AL114" s="838"/>
      <c r="AM114" s="838"/>
      <c r="AN114" s="838"/>
      <c r="AO114" s="839"/>
      <c r="AP114" s="885">
        <v>0.1</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28224655</v>
      </c>
      <c r="BR114" s="875"/>
      <c r="BS114" s="875"/>
      <c r="BT114" s="875"/>
      <c r="BU114" s="875"/>
      <c r="BV114" s="875">
        <v>28374752</v>
      </c>
      <c r="BW114" s="875"/>
      <c r="BX114" s="875"/>
      <c r="BY114" s="875"/>
      <c r="BZ114" s="875"/>
      <c r="CA114" s="875">
        <v>28912786</v>
      </c>
      <c r="CB114" s="875"/>
      <c r="CC114" s="875"/>
      <c r="CD114" s="875"/>
      <c r="CE114" s="875"/>
      <c r="CF114" s="936">
        <v>28.5</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451</v>
      </c>
      <c r="DH114" s="838"/>
      <c r="DI114" s="838"/>
      <c r="DJ114" s="838"/>
      <c r="DK114" s="839"/>
      <c r="DL114" s="840" t="s">
        <v>435</v>
      </c>
      <c r="DM114" s="838"/>
      <c r="DN114" s="838"/>
      <c r="DO114" s="838"/>
      <c r="DP114" s="839"/>
      <c r="DQ114" s="840" t="s">
        <v>451</v>
      </c>
      <c r="DR114" s="838"/>
      <c r="DS114" s="838"/>
      <c r="DT114" s="838"/>
      <c r="DU114" s="839"/>
      <c r="DV114" s="885" t="s">
        <v>444</v>
      </c>
      <c r="DW114" s="886"/>
      <c r="DX114" s="886"/>
      <c r="DY114" s="886"/>
      <c r="DZ114" s="887"/>
    </row>
    <row r="115" spans="1:130" s="226" customFormat="1" ht="26.25" customHeight="1" x14ac:dyDescent="0.2">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403389</v>
      </c>
      <c r="AB115" s="984"/>
      <c r="AC115" s="984"/>
      <c r="AD115" s="984"/>
      <c r="AE115" s="985"/>
      <c r="AF115" s="986">
        <v>394596</v>
      </c>
      <c r="AG115" s="984"/>
      <c r="AH115" s="984"/>
      <c r="AI115" s="984"/>
      <c r="AJ115" s="985"/>
      <c r="AK115" s="986">
        <v>387144</v>
      </c>
      <c r="AL115" s="984"/>
      <c r="AM115" s="984"/>
      <c r="AN115" s="984"/>
      <c r="AO115" s="985"/>
      <c r="AP115" s="987">
        <v>0.4</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1111176</v>
      </c>
      <c r="BR115" s="875"/>
      <c r="BS115" s="875"/>
      <c r="BT115" s="875"/>
      <c r="BU115" s="875"/>
      <c r="BV115" s="875">
        <v>918720</v>
      </c>
      <c r="BW115" s="875"/>
      <c r="BX115" s="875"/>
      <c r="BY115" s="875"/>
      <c r="BZ115" s="875"/>
      <c r="CA115" s="875">
        <v>674346</v>
      </c>
      <c r="CB115" s="875"/>
      <c r="CC115" s="875"/>
      <c r="CD115" s="875"/>
      <c r="CE115" s="875"/>
      <c r="CF115" s="936">
        <v>0.7</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435</v>
      </c>
      <c r="DH115" s="838"/>
      <c r="DI115" s="838"/>
      <c r="DJ115" s="838"/>
      <c r="DK115" s="839"/>
      <c r="DL115" s="840" t="s">
        <v>436</v>
      </c>
      <c r="DM115" s="838"/>
      <c r="DN115" s="838"/>
      <c r="DO115" s="838"/>
      <c r="DP115" s="839"/>
      <c r="DQ115" s="840" t="s">
        <v>434</v>
      </c>
      <c r="DR115" s="838"/>
      <c r="DS115" s="838"/>
      <c r="DT115" s="838"/>
      <c r="DU115" s="839"/>
      <c r="DV115" s="885" t="s">
        <v>436</v>
      </c>
      <c r="DW115" s="886"/>
      <c r="DX115" s="886"/>
      <c r="DY115" s="886"/>
      <c r="DZ115" s="887"/>
    </row>
    <row r="116" spans="1:130" s="226" customFormat="1" ht="26.25" customHeight="1" x14ac:dyDescent="0.2">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2082</v>
      </c>
      <c r="AB116" s="838"/>
      <c r="AC116" s="838"/>
      <c r="AD116" s="838"/>
      <c r="AE116" s="839"/>
      <c r="AF116" s="840">
        <v>1852</v>
      </c>
      <c r="AG116" s="838"/>
      <c r="AH116" s="838"/>
      <c r="AI116" s="838"/>
      <c r="AJ116" s="839"/>
      <c r="AK116" s="840">
        <v>1735</v>
      </c>
      <c r="AL116" s="838"/>
      <c r="AM116" s="838"/>
      <c r="AN116" s="838"/>
      <c r="AO116" s="839"/>
      <c r="AP116" s="885">
        <v>0</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434</v>
      </c>
      <c r="BW116" s="875"/>
      <c r="BX116" s="875"/>
      <c r="BY116" s="875"/>
      <c r="BZ116" s="875"/>
      <c r="CA116" s="875" t="s">
        <v>434</v>
      </c>
      <c r="CB116" s="875"/>
      <c r="CC116" s="875"/>
      <c r="CD116" s="875"/>
      <c r="CE116" s="875"/>
      <c r="CF116" s="936" t="s">
        <v>434</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1521</v>
      </c>
      <c r="DH116" s="838"/>
      <c r="DI116" s="838"/>
      <c r="DJ116" s="838"/>
      <c r="DK116" s="839"/>
      <c r="DL116" s="840">
        <v>752</v>
      </c>
      <c r="DM116" s="838"/>
      <c r="DN116" s="838"/>
      <c r="DO116" s="838"/>
      <c r="DP116" s="839"/>
      <c r="DQ116" s="840" t="s">
        <v>436</v>
      </c>
      <c r="DR116" s="838"/>
      <c r="DS116" s="838"/>
      <c r="DT116" s="838"/>
      <c r="DU116" s="839"/>
      <c r="DV116" s="885" t="s">
        <v>436</v>
      </c>
      <c r="DW116" s="886"/>
      <c r="DX116" s="886"/>
      <c r="DY116" s="886"/>
      <c r="DZ116" s="887"/>
    </row>
    <row r="117" spans="1:130" s="226" customFormat="1" ht="26.25" customHeight="1" x14ac:dyDescent="0.2">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27440186</v>
      </c>
      <c r="AB117" s="970"/>
      <c r="AC117" s="970"/>
      <c r="AD117" s="970"/>
      <c r="AE117" s="971"/>
      <c r="AF117" s="972">
        <v>27595092</v>
      </c>
      <c r="AG117" s="970"/>
      <c r="AH117" s="970"/>
      <c r="AI117" s="970"/>
      <c r="AJ117" s="971"/>
      <c r="AK117" s="972">
        <v>25600250</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451</v>
      </c>
      <c r="BR117" s="875"/>
      <c r="BS117" s="875"/>
      <c r="BT117" s="875"/>
      <c r="BU117" s="875"/>
      <c r="BV117" s="875" t="s">
        <v>451</v>
      </c>
      <c r="BW117" s="875"/>
      <c r="BX117" s="875"/>
      <c r="BY117" s="875"/>
      <c r="BZ117" s="875"/>
      <c r="CA117" s="875" t="s">
        <v>451</v>
      </c>
      <c r="CB117" s="875"/>
      <c r="CC117" s="875"/>
      <c r="CD117" s="875"/>
      <c r="CE117" s="875"/>
      <c r="CF117" s="936" t="s">
        <v>434</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444</v>
      </c>
      <c r="DM117" s="838"/>
      <c r="DN117" s="838"/>
      <c r="DO117" s="838"/>
      <c r="DP117" s="839"/>
      <c r="DQ117" s="840" t="s">
        <v>444</v>
      </c>
      <c r="DR117" s="838"/>
      <c r="DS117" s="838"/>
      <c r="DT117" s="838"/>
      <c r="DU117" s="839"/>
      <c r="DV117" s="885" t="s">
        <v>461</v>
      </c>
      <c r="DW117" s="886"/>
      <c r="DX117" s="886"/>
      <c r="DY117" s="886"/>
      <c r="DZ117" s="887"/>
    </row>
    <row r="118" spans="1:130" s="226" customFormat="1" ht="26.25" customHeight="1" x14ac:dyDescent="0.2">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297</v>
      </c>
      <c r="AG118" s="963"/>
      <c r="AH118" s="963"/>
      <c r="AI118" s="963"/>
      <c r="AJ118" s="964"/>
      <c r="AK118" s="965" t="s">
        <v>296</v>
      </c>
      <c r="AL118" s="963"/>
      <c r="AM118" s="963"/>
      <c r="AN118" s="963"/>
      <c r="AO118" s="964"/>
      <c r="AP118" s="966" t="s">
        <v>428</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434</v>
      </c>
      <c r="BR118" s="906"/>
      <c r="BS118" s="906"/>
      <c r="BT118" s="906"/>
      <c r="BU118" s="906"/>
      <c r="BV118" s="906" t="s">
        <v>451</v>
      </c>
      <c r="BW118" s="906"/>
      <c r="BX118" s="906"/>
      <c r="BY118" s="906"/>
      <c r="BZ118" s="906"/>
      <c r="CA118" s="906" t="s">
        <v>451</v>
      </c>
      <c r="CB118" s="906"/>
      <c r="CC118" s="906"/>
      <c r="CD118" s="906"/>
      <c r="CE118" s="906"/>
      <c r="CF118" s="936" t="s">
        <v>434</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380</v>
      </c>
      <c r="DM118" s="838"/>
      <c r="DN118" s="838"/>
      <c r="DO118" s="838"/>
      <c r="DP118" s="839"/>
      <c r="DQ118" s="840" t="s">
        <v>451</v>
      </c>
      <c r="DR118" s="838"/>
      <c r="DS118" s="838"/>
      <c r="DT118" s="838"/>
      <c r="DU118" s="839"/>
      <c r="DV118" s="885" t="s">
        <v>461</v>
      </c>
      <c r="DW118" s="886"/>
      <c r="DX118" s="886"/>
      <c r="DY118" s="886"/>
      <c r="DZ118" s="887"/>
    </row>
    <row r="119" spans="1:130" s="226" customFormat="1" ht="26.25" customHeight="1" x14ac:dyDescent="0.2">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461</v>
      </c>
      <c r="AG119" s="956"/>
      <c r="AH119" s="956"/>
      <c r="AI119" s="956"/>
      <c r="AJ119" s="957"/>
      <c r="AK119" s="958" t="s">
        <v>461</v>
      </c>
      <c r="AL119" s="956"/>
      <c r="AM119" s="956"/>
      <c r="AN119" s="956"/>
      <c r="AO119" s="957"/>
      <c r="AP119" s="959" t="s">
        <v>435</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464</v>
      </c>
      <c r="BP119" s="939"/>
      <c r="BQ119" s="943">
        <v>302278502</v>
      </c>
      <c r="BR119" s="906"/>
      <c r="BS119" s="906"/>
      <c r="BT119" s="906"/>
      <c r="BU119" s="906"/>
      <c r="BV119" s="906">
        <v>285135520</v>
      </c>
      <c r="BW119" s="906"/>
      <c r="BX119" s="906"/>
      <c r="BY119" s="906"/>
      <c r="BZ119" s="906"/>
      <c r="CA119" s="906">
        <v>280525580</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44000</v>
      </c>
      <c r="DH119" s="821"/>
      <c r="DI119" s="821"/>
      <c r="DJ119" s="821"/>
      <c r="DK119" s="822"/>
      <c r="DL119" s="823">
        <v>35200</v>
      </c>
      <c r="DM119" s="821"/>
      <c r="DN119" s="821"/>
      <c r="DO119" s="821"/>
      <c r="DP119" s="822"/>
      <c r="DQ119" s="823">
        <v>26400</v>
      </c>
      <c r="DR119" s="821"/>
      <c r="DS119" s="821"/>
      <c r="DT119" s="821"/>
      <c r="DU119" s="822"/>
      <c r="DV119" s="909">
        <v>0</v>
      </c>
      <c r="DW119" s="910"/>
      <c r="DX119" s="910"/>
      <c r="DY119" s="910"/>
      <c r="DZ119" s="911"/>
    </row>
    <row r="120" spans="1:130" s="226" customFormat="1" ht="26.25" customHeight="1" x14ac:dyDescent="0.2">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461</v>
      </c>
      <c r="AG120" s="838"/>
      <c r="AH120" s="838"/>
      <c r="AI120" s="838"/>
      <c r="AJ120" s="839"/>
      <c r="AK120" s="840" t="s">
        <v>461</v>
      </c>
      <c r="AL120" s="838"/>
      <c r="AM120" s="838"/>
      <c r="AN120" s="838"/>
      <c r="AO120" s="839"/>
      <c r="AP120" s="885" t="s">
        <v>434</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57672717</v>
      </c>
      <c r="BR120" s="903"/>
      <c r="BS120" s="903"/>
      <c r="BT120" s="903"/>
      <c r="BU120" s="903"/>
      <c r="BV120" s="903">
        <v>58164848</v>
      </c>
      <c r="BW120" s="903"/>
      <c r="BX120" s="903"/>
      <c r="BY120" s="903"/>
      <c r="BZ120" s="903"/>
      <c r="CA120" s="903">
        <v>56883539</v>
      </c>
      <c r="CB120" s="903"/>
      <c r="CC120" s="903"/>
      <c r="CD120" s="903"/>
      <c r="CE120" s="903"/>
      <c r="CF120" s="927">
        <v>56</v>
      </c>
      <c r="CG120" s="928"/>
      <c r="CH120" s="928"/>
      <c r="CI120" s="928"/>
      <c r="CJ120" s="928"/>
      <c r="CK120" s="929" t="s">
        <v>468</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70041273</v>
      </c>
      <c r="DH120" s="903"/>
      <c r="DI120" s="903"/>
      <c r="DJ120" s="903"/>
      <c r="DK120" s="903"/>
      <c r="DL120" s="903">
        <v>55122850</v>
      </c>
      <c r="DM120" s="903"/>
      <c r="DN120" s="903"/>
      <c r="DO120" s="903"/>
      <c r="DP120" s="903"/>
      <c r="DQ120" s="903">
        <v>47452169</v>
      </c>
      <c r="DR120" s="903"/>
      <c r="DS120" s="903"/>
      <c r="DT120" s="903"/>
      <c r="DU120" s="903"/>
      <c r="DV120" s="904">
        <v>46.7</v>
      </c>
      <c r="DW120" s="904"/>
      <c r="DX120" s="904"/>
      <c r="DY120" s="904"/>
      <c r="DZ120" s="905"/>
    </row>
    <row r="121" spans="1:130" s="226" customFormat="1" ht="26.25" customHeight="1" x14ac:dyDescent="0.2">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167973</v>
      </c>
      <c r="AB121" s="838"/>
      <c r="AC121" s="838"/>
      <c r="AD121" s="838"/>
      <c r="AE121" s="839"/>
      <c r="AF121" s="840">
        <v>162200</v>
      </c>
      <c r="AG121" s="838"/>
      <c r="AH121" s="838"/>
      <c r="AI121" s="838"/>
      <c r="AJ121" s="839"/>
      <c r="AK121" s="840">
        <v>156458</v>
      </c>
      <c r="AL121" s="838"/>
      <c r="AM121" s="838"/>
      <c r="AN121" s="838"/>
      <c r="AO121" s="839"/>
      <c r="AP121" s="885">
        <v>0.2</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41408812</v>
      </c>
      <c r="BR121" s="875"/>
      <c r="BS121" s="875"/>
      <c r="BT121" s="875"/>
      <c r="BU121" s="875"/>
      <c r="BV121" s="875">
        <v>36634791</v>
      </c>
      <c r="BW121" s="875"/>
      <c r="BX121" s="875"/>
      <c r="BY121" s="875"/>
      <c r="BZ121" s="875"/>
      <c r="CA121" s="875">
        <v>34341494</v>
      </c>
      <c r="CB121" s="875"/>
      <c r="CC121" s="875"/>
      <c r="CD121" s="875"/>
      <c r="CE121" s="875"/>
      <c r="CF121" s="936">
        <v>33.799999999999997</v>
      </c>
      <c r="CG121" s="937"/>
      <c r="CH121" s="937"/>
      <c r="CI121" s="937"/>
      <c r="CJ121" s="937"/>
      <c r="CK121" s="930"/>
      <c r="CL121" s="916"/>
      <c r="CM121" s="916"/>
      <c r="CN121" s="916"/>
      <c r="CO121" s="917"/>
      <c r="CP121" s="896" t="s">
        <v>405</v>
      </c>
      <c r="CQ121" s="897"/>
      <c r="CR121" s="897"/>
      <c r="CS121" s="897"/>
      <c r="CT121" s="897"/>
      <c r="CU121" s="897"/>
      <c r="CV121" s="897"/>
      <c r="CW121" s="897"/>
      <c r="CX121" s="897"/>
      <c r="CY121" s="897"/>
      <c r="CZ121" s="897"/>
      <c r="DA121" s="897"/>
      <c r="DB121" s="897"/>
      <c r="DC121" s="897"/>
      <c r="DD121" s="897"/>
      <c r="DE121" s="897"/>
      <c r="DF121" s="898"/>
      <c r="DG121" s="874">
        <v>413279</v>
      </c>
      <c r="DH121" s="875"/>
      <c r="DI121" s="875"/>
      <c r="DJ121" s="875"/>
      <c r="DK121" s="875"/>
      <c r="DL121" s="875">
        <v>570498</v>
      </c>
      <c r="DM121" s="875"/>
      <c r="DN121" s="875"/>
      <c r="DO121" s="875"/>
      <c r="DP121" s="875"/>
      <c r="DQ121" s="875">
        <v>1850194</v>
      </c>
      <c r="DR121" s="875"/>
      <c r="DS121" s="875"/>
      <c r="DT121" s="875"/>
      <c r="DU121" s="875"/>
      <c r="DV121" s="852">
        <v>1.8</v>
      </c>
      <c r="DW121" s="852"/>
      <c r="DX121" s="852"/>
      <c r="DY121" s="852"/>
      <c r="DZ121" s="853"/>
    </row>
    <row r="122" spans="1:130" s="226" customFormat="1" ht="26.25" customHeight="1" x14ac:dyDescent="0.2">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461</v>
      </c>
      <c r="AB122" s="838"/>
      <c r="AC122" s="838"/>
      <c r="AD122" s="838"/>
      <c r="AE122" s="839"/>
      <c r="AF122" s="840" t="s">
        <v>434</v>
      </c>
      <c r="AG122" s="838"/>
      <c r="AH122" s="838"/>
      <c r="AI122" s="838"/>
      <c r="AJ122" s="839"/>
      <c r="AK122" s="840" t="s">
        <v>461</v>
      </c>
      <c r="AL122" s="838"/>
      <c r="AM122" s="838"/>
      <c r="AN122" s="838"/>
      <c r="AO122" s="839"/>
      <c r="AP122" s="885" t="s">
        <v>434</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193473695</v>
      </c>
      <c r="BR122" s="906"/>
      <c r="BS122" s="906"/>
      <c r="BT122" s="906"/>
      <c r="BU122" s="906"/>
      <c r="BV122" s="906">
        <v>189583380</v>
      </c>
      <c r="BW122" s="906"/>
      <c r="BX122" s="906"/>
      <c r="BY122" s="906"/>
      <c r="BZ122" s="906"/>
      <c r="CA122" s="906">
        <v>185464409</v>
      </c>
      <c r="CB122" s="906"/>
      <c r="CC122" s="906"/>
      <c r="CD122" s="906"/>
      <c r="CE122" s="906"/>
      <c r="CF122" s="907">
        <v>182.6</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452813</v>
      </c>
      <c r="DH122" s="875"/>
      <c r="DI122" s="875"/>
      <c r="DJ122" s="875"/>
      <c r="DK122" s="875"/>
      <c r="DL122" s="875">
        <v>458261</v>
      </c>
      <c r="DM122" s="875"/>
      <c r="DN122" s="875"/>
      <c r="DO122" s="875"/>
      <c r="DP122" s="875"/>
      <c r="DQ122" s="875">
        <v>485953</v>
      </c>
      <c r="DR122" s="875"/>
      <c r="DS122" s="875"/>
      <c r="DT122" s="875"/>
      <c r="DU122" s="875"/>
      <c r="DV122" s="852">
        <v>0.5</v>
      </c>
      <c r="DW122" s="852"/>
      <c r="DX122" s="852"/>
      <c r="DY122" s="852"/>
      <c r="DZ122" s="853"/>
    </row>
    <row r="123" spans="1:130" s="226" customFormat="1" ht="26.25" customHeight="1" x14ac:dyDescent="0.2">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785</v>
      </c>
      <c r="AB123" s="838"/>
      <c r="AC123" s="838"/>
      <c r="AD123" s="838"/>
      <c r="AE123" s="839"/>
      <c r="AF123" s="840">
        <v>769</v>
      </c>
      <c r="AG123" s="838"/>
      <c r="AH123" s="838"/>
      <c r="AI123" s="838"/>
      <c r="AJ123" s="839"/>
      <c r="AK123" s="840">
        <v>752</v>
      </c>
      <c r="AL123" s="838"/>
      <c r="AM123" s="838"/>
      <c r="AN123" s="838"/>
      <c r="AO123" s="839"/>
      <c r="AP123" s="885">
        <v>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473</v>
      </c>
      <c r="BP123" s="939"/>
      <c r="BQ123" s="893">
        <v>292555224</v>
      </c>
      <c r="BR123" s="894"/>
      <c r="BS123" s="894"/>
      <c r="BT123" s="894"/>
      <c r="BU123" s="894"/>
      <c r="BV123" s="894">
        <v>284383019</v>
      </c>
      <c r="BW123" s="894"/>
      <c r="BX123" s="894"/>
      <c r="BY123" s="894"/>
      <c r="BZ123" s="894"/>
      <c r="CA123" s="894">
        <v>276689442</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v>46333</v>
      </c>
      <c r="DH123" s="838"/>
      <c r="DI123" s="838"/>
      <c r="DJ123" s="838"/>
      <c r="DK123" s="839"/>
      <c r="DL123" s="840">
        <v>35093</v>
      </c>
      <c r="DM123" s="838"/>
      <c r="DN123" s="838"/>
      <c r="DO123" s="838"/>
      <c r="DP123" s="839"/>
      <c r="DQ123" s="840">
        <v>23627</v>
      </c>
      <c r="DR123" s="838"/>
      <c r="DS123" s="838"/>
      <c r="DT123" s="838"/>
      <c r="DU123" s="839"/>
      <c r="DV123" s="885">
        <v>0</v>
      </c>
      <c r="DW123" s="886"/>
      <c r="DX123" s="886"/>
      <c r="DY123" s="886"/>
      <c r="DZ123" s="887"/>
    </row>
    <row r="124" spans="1:130" s="226" customFormat="1" ht="26.25" customHeight="1" thickBot="1" x14ac:dyDescent="0.25">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9.6</v>
      </c>
      <c r="BR124" s="892"/>
      <c r="BS124" s="892"/>
      <c r="BT124" s="892"/>
      <c r="BU124" s="892"/>
      <c r="BV124" s="892">
        <v>0.7</v>
      </c>
      <c r="BW124" s="892"/>
      <c r="BX124" s="892"/>
      <c r="BY124" s="892"/>
      <c r="BZ124" s="892"/>
      <c r="CA124" s="892">
        <v>3.7</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444</v>
      </c>
      <c r="DM124" s="821"/>
      <c r="DN124" s="821"/>
      <c r="DO124" s="821"/>
      <c r="DP124" s="822"/>
      <c r="DQ124" s="823" t="s">
        <v>233</v>
      </c>
      <c r="DR124" s="821"/>
      <c r="DS124" s="821"/>
      <c r="DT124" s="821"/>
      <c r="DU124" s="822"/>
      <c r="DV124" s="909" t="s">
        <v>477</v>
      </c>
      <c r="DW124" s="910"/>
      <c r="DX124" s="910"/>
      <c r="DY124" s="910"/>
      <c r="DZ124" s="911"/>
    </row>
    <row r="125" spans="1:130" s="226" customFormat="1" ht="26.25" customHeight="1" x14ac:dyDescent="0.2">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444</v>
      </c>
      <c r="AL125" s="838"/>
      <c r="AM125" s="838"/>
      <c r="AN125" s="838"/>
      <c r="AO125" s="839"/>
      <c r="AP125" s="885" t="s">
        <v>444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480</v>
      </c>
      <c r="DH125" s="903"/>
      <c r="DI125" s="903"/>
      <c r="DJ125" s="903"/>
      <c r="DK125" s="903"/>
      <c r="DL125" s="903" t="s">
        <v>380</v>
      </c>
      <c r="DM125" s="903"/>
      <c r="DN125" s="903"/>
      <c r="DO125" s="903"/>
      <c r="DP125" s="903"/>
      <c r="DQ125" s="903" t="s">
        <v>233</v>
      </c>
      <c r="DR125" s="903"/>
      <c r="DS125" s="903"/>
      <c r="DT125" s="903"/>
      <c r="DU125" s="903"/>
      <c r="DV125" s="904" t="s">
        <v>380</v>
      </c>
      <c r="DW125" s="904"/>
      <c r="DX125" s="904"/>
      <c r="DY125" s="904"/>
      <c r="DZ125" s="905"/>
    </row>
    <row r="126" spans="1:130" s="226" customFormat="1" ht="26.25" customHeight="1" thickBot="1" x14ac:dyDescent="0.25">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234631</v>
      </c>
      <c r="AB126" s="838"/>
      <c r="AC126" s="838"/>
      <c r="AD126" s="838"/>
      <c r="AE126" s="839"/>
      <c r="AF126" s="840">
        <v>231627</v>
      </c>
      <c r="AG126" s="838"/>
      <c r="AH126" s="838"/>
      <c r="AI126" s="838"/>
      <c r="AJ126" s="839"/>
      <c r="AK126" s="840">
        <v>229934</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444</v>
      </c>
      <c r="DH126" s="875"/>
      <c r="DI126" s="875"/>
      <c r="DJ126" s="875"/>
      <c r="DK126" s="875"/>
      <c r="DL126" s="875" t="s">
        <v>444</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2">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444</v>
      </c>
      <c r="AB127" s="838"/>
      <c r="AC127" s="838"/>
      <c r="AD127" s="838"/>
      <c r="AE127" s="839"/>
      <c r="AF127" s="840" t="s">
        <v>380</v>
      </c>
      <c r="AG127" s="838"/>
      <c r="AH127" s="838"/>
      <c r="AI127" s="838"/>
      <c r="AJ127" s="839"/>
      <c r="AK127" s="840" t="s">
        <v>444</v>
      </c>
      <c r="AL127" s="838"/>
      <c r="AM127" s="838"/>
      <c r="AN127" s="838"/>
      <c r="AO127" s="839"/>
      <c r="AP127" s="885" t="s">
        <v>444</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5">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4322969</v>
      </c>
      <c r="AB128" s="859"/>
      <c r="AC128" s="859"/>
      <c r="AD128" s="859"/>
      <c r="AE128" s="860"/>
      <c r="AF128" s="861">
        <v>4334570</v>
      </c>
      <c r="AG128" s="859"/>
      <c r="AH128" s="859"/>
      <c r="AI128" s="859"/>
      <c r="AJ128" s="860"/>
      <c r="AK128" s="861">
        <v>3853133</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380</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1111176</v>
      </c>
      <c r="DH128" s="849"/>
      <c r="DI128" s="849"/>
      <c r="DJ128" s="849"/>
      <c r="DK128" s="849"/>
      <c r="DL128" s="849">
        <v>918720</v>
      </c>
      <c r="DM128" s="849"/>
      <c r="DN128" s="849"/>
      <c r="DO128" s="849"/>
      <c r="DP128" s="849"/>
      <c r="DQ128" s="849">
        <v>674346</v>
      </c>
      <c r="DR128" s="849"/>
      <c r="DS128" s="849"/>
      <c r="DT128" s="849"/>
      <c r="DU128" s="849"/>
      <c r="DV128" s="850">
        <v>0.7</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119599632</v>
      </c>
      <c r="AB129" s="838"/>
      <c r="AC129" s="838"/>
      <c r="AD129" s="838"/>
      <c r="AE129" s="839"/>
      <c r="AF129" s="840">
        <v>120954947</v>
      </c>
      <c r="AG129" s="838"/>
      <c r="AH129" s="838"/>
      <c r="AI129" s="838"/>
      <c r="AJ129" s="839"/>
      <c r="AK129" s="840">
        <v>119813260</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380</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18405346</v>
      </c>
      <c r="AB130" s="838"/>
      <c r="AC130" s="838"/>
      <c r="AD130" s="838"/>
      <c r="AE130" s="839"/>
      <c r="AF130" s="840">
        <v>18459817</v>
      </c>
      <c r="AG130" s="838"/>
      <c r="AH130" s="838"/>
      <c r="AI130" s="838"/>
      <c r="AJ130" s="839"/>
      <c r="AK130" s="840">
        <v>18251127</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101194286</v>
      </c>
      <c r="AB131" s="821"/>
      <c r="AC131" s="821"/>
      <c r="AD131" s="821"/>
      <c r="AE131" s="822"/>
      <c r="AF131" s="823">
        <v>102495130</v>
      </c>
      <c r="AG131" s="821"/>
      <c r="AH131" s="821"/>
      <c r="AI131" s="821"/>
      <c r="AJ131" s="822"/>
      <c r="AK131" s="823">
        <v>101562133</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3.7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4.6562615860000003</v>
      </c>
      <c r="AB132" s="801"/>
      <c r="AC132" s="801"/>
      <c r="AD132" s="801"/>
      <c r="AE132" s="802"/>
      <c r="AF132" s="803">
        <v>4.683837499</v>
      </c>
      <c r="AG132" s="801"/>
      <c r="AH132" s="801"/>
      <c r="AI132" s="801"/>
      <c r="AJ132" s="802"/>
      <c r="AK132" s="803">
        <v>3.4422179769999999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5.5</v>
      </c>
      <c r="AB133" s="780"/>
      <c r="AC133" s="780"/>
      <c r="AD133" s="780"/>
      <c r="AE133" s="781"/>
      <c r="AF133" s="779">
        <v>4.7</v>
      </c>
      <c r="AG133" s="780"/>
      <c r="AH133" s="780"/>
      <c r="AI133" s="780"/>
      <c r="AJ133" s="781"/>
      <c r="AK133" s="779">
        <v>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OFSqcTvcpNxI42YgHxWc0Y0eyqpQTLs3TfuUXa2yqhAnk/czbaNFu6IL68vE4ROfmfqwhLGWtLFiqEW3tCipeQ==" saltValue="06UDIlT5z6Pq6Nck+5CA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Normal="85" zoomScaleSheetLayoutView="100" workbookViewId="0">
      <selection activeCell="BB30" sqref="BB30"/>
    </sheetView>
  </sheetViews>
  <sheetFormatPr defaultColWidth="0" defaultRowHeight="13.5" customHeight="1" zeroHeight="1" x14ac:dyDescent="0.2"/>
  <cols>
    <col min="1" max="120" width="2.81640625" style="271" customWidth="1"/>
    <col min="121" max="121" width="0" style="270" hidden="1" customWidth="1"/>
    <col min="122" max="16384" width="9" style="270" hidden="1"/>
  </cols>
  <sheetData>
    <row r="1" spans="1:120" ht="13"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70"/>
    </row>
    <row r="17" spans="119:120" ht="13" x14ac:dyDescent="0.2">
      <c r="DP17" s="270"/>
    </row>
    <row r="18" spans="119:120" ht="13" x14ac:dyDescent="0.2"/>
    <row r="19" spans="119:120" ht="13" x14ac:dyDescent="0.2"/>
    <row r="20" spans="119:120" ht="13" x14ac:dyDescent="0.2">
      <c r="DO20" s="270"/>
      <c r="DP20" s="270"/>
    </row>
    <row r="21" spans="119:120" ht="13" x14ac:dyDescent="0.2">
      <c r="DP21" s="270"/>
    </row>
    <row r="22" spans="119:120" ht="13" x14ac:dyDescent="0.2"/>
    <row r="23" spans="119:120" ht="13" x14ac:dyDescent="0.2">
      <c r="DO23" s="270"/>
      <c r="DP23" s="270"/>
    </row>
    <row r="24" spans="119:120" ht="13" x14ac:dyDescent="0.2">
      <c r="DP24" s="270"/>
    </row>
    <row r="25" spans="119:120" ht="13" x14ac:dyDescent="0.2">
      <c r="DP25" s="270"/>
    </row>
    <row r="26" spans="119:120" ht="13" x14ac:dyDescent="0.2">
      <c r="DO26" s="270"/>
      <c r="DP26" s="270"/>
    </row>
    <row r="27" spans="119:120" ht="13" x14ac:dyDescent="0.2"/>
    <row r="28" spans="119:120" ht="13" x14ac:dyDescent="0.2">
      <c r="DO28" s="270"/>
      <c r="DP28" s="270"/>
    </row>
    <row r="29" spans="119:120" ht="13" x14ac:dyDescent="0.2">
      <c r="DP29" s="270"/>
    </row>
    <row r="30" spans="119:120" ht="13" x14ac:dyDescent="0.2"/>
    <row r="31" spans="119:120" ht="13" x14ac:dyDescent="0.2">
      <c r="DO31" s="270"/>
      <c r="DP31" s="270"/>
    </row>
    <row r="32" spans="119:120" ht="13" x14ac:dyDescent="0.2"/>
    <row r="33" spans="98:120" ht="13" x14ac:dyDescent="0.2">
      <c r="DO33" s="270"/>
      <c r="DP33" s="270"/>
    </row>
    <row r="34" spans="98:120" ht="13" x14ac:dyDescent="0.2">
      <c r="DM34" s="270"/>
    </row>
    <row r="35" spans="98:120" ht="13" x14ac:dyDescent="0.2">
      <c r="CT35" s="270"/>
      <c r="CU35" s="270"/>
      <c r="CV35" s="270"/>
      <c r="CY35" s="270"/>
      <c r="CZ35" s="270"/>
      <c r="DA35" s="270"/>
      <c r="DD35" s="270"/>
      <c r="DE35" s="270"/>
      <c r="DF35" s="270"/>
      <c r="DI35" s="270"/>
      <c r="DJ35" s="270"/>
      <c r="DK35" s="270"/>
      <c r="DM35" s="270"/>
      <c r="DN35" s="270"/>
      <c r="DO35" s="270"/>
      <c r="DP35" s="270"/>
    </row>
    <row r="36" spans="98:120" ht="13" x14ac:dyDescent="0.2"/>
    <row r="37" spans="98:120" ht="13" x14ac:dyDescent="0.2">
      <c r="CW37" s="270"/>
      <c r="DB37" s="270"/>
      <c r="DG37" s="270"/>
      <c r="DL37" s="270"/>
      <c r="DP37" s="270"/>
    </row>
    <row r="38" spans="98:120" ht="13"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70"/>
      <c r="DO49" s="270"/>
      <c r="DP49" s="27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70"/>
      <c r="CS63" s="270"/>
      <c r="CX63" s="270"/>
      <c r="DC63" s="270"/>
      <c r="DH63" s="270"/>
    </row>
    <row r="64" spans="22:120" ht="13" x14ac:dyDescent="0.2">
      <c r="V64" s="270"/>
    </row>
    <row r="65" spans="15:120" ht="13"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x14ac:dyDescent="0.2">
      <c r="Q66" s="270"/>
      <c r="S66" s="270"/>
      <c r="U66" s="270"/>
      <c r="DM66" s="270"/>
    </row>
    <row r="67" spans="15:120" ht="13"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x14ac:dyDescent="0.2"/>
    <row r="69" spans="15:120" ht="13" x14ac:dyDescent="0.2"/>
    <row r="70" spans="15:120" ht="13" x14ac:dyDescent="0.2"/>
    <row r="71" spans="15:120" ht="13" x14ac:dyDescent="0.2"/>
    <row r="72" spans="15:120" ht="13" x14ac:dyDescent="0.2">
      <c r="DP72" s="270"/>
    </row>
    <row r="73" spans="15:120" ht="13" x14ac:dyDescent="0.2">
      <c r="DP73" s="27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70"/>
      <c r="CX96" s="270"/>
      <c r="DC96" s="270"/>
      <c r="DH96" s="270"/>
    </row>
    <row r="97" spans="24:120" ht="13" x14ac:dyDescent="0.2">
      <c r="CS97" s="270"/>
      <c r="CX97" s="270"/>
      <c r="DC97" s="270"/>
      <c r="DH97" s="270"/>
      <c r="DP97" s="271" t="s">
        <v>502</v>
      </c>
    </row>
    <row r="98" spans="24:120" ht="13" hidden="1" x14ac:dyDescent="0.2">
      <c r="CS98" s="270"/>
      <c r="CX98" s="270"/>
      <c r="DC98" s="270"/>
      <c r="DH98" s="270"/>
    </row>
    <row r="99" spans="24:120" ht="13" hidden="1" x14ac:dyDescent="0.2">
      <c r="CS99" s="270"/>
      <c r="CX99" s="270"/>
      <c r="DC99" s="270"/>
      <c r="DH99" s="270"/>
    </row>
    <row r="100" spans="24:120" ht="13"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 hidden="1" x14ac:dyDescent="0.2">
      <c r="CT103" s="270"/>
      <c r="CV103" s="270"/>
      <c r="CW103" s="270"/>
      <c r="CY103" s="270"/>
      <c r="DA103" s="270"/>
      <c r="DB103" s="270"/>
      <c r="DD103" s="270"/>
      <c r="DF103" s="270"/>
      <c r="DG103" s="270"/>
      <c r="DI103" s="270"/>
      <c r="DK103" s="270"/>
      <c r="DL103" s="270"/>
      <c r="DM103" s="270"/>
      <c r="DN103" s="270"/>
      <c r="DO103" s="270"/>
      <c r="DP103" s="270"/>
    </row>
    <row r="104" spans="24:120" ht="13" hidden="1" x14ac:dyDescent="0.2">
      <c r="CV104" s="270"/>
      <c r="CW104" s="270"/>
      <c r="DA104" s="270"/>
      <c r="DB104" s="270"/>
      <c r="DF104" s="270"/>
      <c r="DG104" s="270"/>
      <c r="DK104" s="270"/>
      <c r="DL104" s="270"/>
      <c r="DN104" s="270"/>
      <c r="DO104" s="270"/>
      <c r="DP104" s="27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3X+ThNCJSwBiXQAq79K7Er5qybMBVvxcaZ4DmOH6B1cmzfXMuz5mEau9WiZF6AXuNxwpelvSn+lcUl9LImYROQ==" saltValue="V5dPPxwaUC2UZNQogRyX6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1" zoomScaleNormal="100" zoomScaleSheetLayoutView="55" workbookViewId="0">
      <selection activeCell="BV4" sqref="BV4"/>
    </sheetView>
  </sheetViews>
  <sheetFormatPr defaultColWidth="0" defaultRowHeight="13.5" customHeight="1" zeroHeight="1" x14ac:dyDescent="0.2"/>
  <cols>
    <col min="1" max="116" width="2.6328125" style="271" customWidth="1"/>
    <col min="117" max="16384" width="9" style="270" hidden="1"/>
  </cols>
  <sheetData>
    <row r="1" spans="2:116" ht="13"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x14ac:dyDescent="0.2"/>
    <row r="3" spans="2:116" ht="13" x14ac:dyDescent="0.2"/>
    <row r="4" spans="2:116" ht="13"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x14ac:dyDescent="0.2"/>
    <row r="20" spans="9:116" ht="13" x14ac:dyDescent="0.2"/>
    <row r="21" spans="9:116" ht="13" x14ac:dyDescent="0.2">
      <c r="DL21" s="270"/>
    </row>
    <row r="22" spans="9:116" ht="13" x14ac:dyDescent="0.2">
      <c r="DI22" s="270"/>
      <c r="DJ22" s="270"/>
      <c r="DK22" s="270"/>
      <c r="DL22" s="270"/>
    </row>
    <row r="23" spans="9:116" ht="13" x14ac:dyDescent="0.2">
      <c r="CY23" s="270"/>
      <c r="CZ23" s="270"/>
      <c r="DA23" s="270"/>
      <c r="DB23" s="270"/>
      <c r="DC23" s="270"/>
      <c r="DD23" s="270"/>
      <c r="DE23" s="270"/>
      <c r="DF23" s="270"/>
      <c r="DG23" s="270"/>
      <c r="DH23" s="270"/>
      <c r="DI23" s="270"/>
      <c r="DJ23" s="270"/>
      <c r="DK23" s="270"/>
      <c r="DL23" s="27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70"/>
      <c r="DA35" s="270"/>
      <c r="DB35" s="270"/>
      <c r="DC35" s="270"/>
      <c r="DD35" s="270"/>
      <c r="DE35" s="270"/>
      <c r="DF35" s="270"/>
      <c r="DG35" s="270"/>
      <c r="DH35" s="270"/>
      <c r="DI35" s="270"/>
      <c r="DJ35" s="270"/>
      <c r="DK35" s="270"/>
      <c r="DL35" s="270"/>
    </row>
    <row r="36" spans="15:116" ht="13" x14ac:dyDescent="0.2"/>
    <row r="37" spans="15:116" ht="13" x14ac:dyDescent="0.2">
      <c r="DL37" s="270"/>
    </row>
    <row r="38" spans="15:116" ht="13" x14ac:dyDescent="0.2">
      <c r="DI38" s="270"/>
      <c r="DJ38" s="270"/>
      <c r="DK38" s="270"/>
      <c r="DL38" s="270"/>
    </row>
    <row r="39" spans="15:116" ht="13" x14ac:dyDescent="0.2"/>
    <row r="40" spans="15:116" ht="13" x14ac:dyDescent="0.2"/>
    <row r="41" spans="15:116" ht="13" x14ac:dyDescent="0.2"/>
    <row r="42" spans="15:116" ht="13" x14ac:dyDescent="0.2"/>
    <row r="43" spans="15:116" ht="13"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x14ac:dyDescent="0.2">
      <c r="DL44" s="270"/>
    </row>
    <row r="45" spans="15:116" ht="13" x14ac:dyDescent="0.2"/>
    <row r="46" spans="15:116" ht="13" x14ac:dyDescent="0.2">
      <c r="DA46" s="270"/>
      <c r="DB46" s="270"/>
      <c r="DC46" s="270"/>
      <c r="DD46" s="270"/>
      <c r="DE46" s="270"/>
      <c r="DF46" s="270"/>
      <c r="DG46" s="270"/>
      <c r="DH46" s="270"/>
      <c r="DI46" s="270"/>
      <c r="DJ46" s="270"/>
      <c r="DK46" s="270"/>
      <c r="DL46" s="270"/>
    </row>
    <row r="47" spans="15:116" ht="13" x14ac:dyDescent="0.2"/>
    <row r="48" spans="15:116" ht="13" x14ac:dyDescent="0.2"/>
    <row r="49" spans="104:116" ht="13" x14ac:dyDescent="0.2"/>
    <row r="50" spans="104:116" ht="13" x14ac:dyDescent="0.2">
      <c r="CZ50" s="270"/>
      <c r="DA50" s="270"/>
      <c r="DB50" s="270"/>
      <c r="DC50" s="270"/>
      <c r="DD50" s="270"/>
      <c r="DE50" s="270"/>
      <c r="DF50" s="270"/>
      <c r="DG50" s="270"/>
      <c r="DH50" s="270"/>
      <c r="DI50" s="270"/>
      <c r="DJ50" s="270"/>
      <c r="DK50" s="270"/>
      <c r="DL50" s="270"/>
    </row>
    <row r="51" spans="104:116" ht="13" x14ac:dyDescent="0.2"/>
    <row r="52" spans="104:116" ht="13" x14ac:dyDescent="0.2"/>
    <row r="53" spans="104:116" ht="13" x14ac:dyDescent="0.2">
      <c r="DL53" s="27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70"/>
      <c r="DD67" s="270"/>
      <c r="DE67" s="270"/>
      <c r="DF67" s="270"/>
      <c r="DG67" s="270"/>
      <c r="DH67" s="270"/>
      <c r="DI67" s="270"/>
      <c r="DJ67" s="270"/>
      <c r="DK67" s="270"/>
      <c r="DL67" s="27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1CquHKg8AhycJ737ojb2kNi25m9MW1krSl+WsBfbu8Qc4yU+ekqdynIGd73i3XPYOZmIRLCITzfNaxUuOQIxQ==" saltValue="Rcq+TJQ1OmFTVOFusGj4T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V4" sqref="BV4"/>
    </sheetView>
  </sheetViews>
  <sheetFormatPr defaultColWidth="0" defaultRowHeight="13.5" customHeight="1" zeroHeight="1" x14ac:dyDescent="0.2"/>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x14ac:dyDescent="0.2">
      <c r="AS1" s="273"/>
      <c r="AT1" s="273"/>
    </row>
    <row r="2" spans="1:46" ht="13" x14ac:dyDescent="0.2">
      <c r="AS2" s="273"/>
      <c r="AT2" s="273"/>
    </row>
    <row r="3" spans="1:46" ht="13" x14ac:dyDescent="0.2">
      <c r="AS3" s="273"/>
      <c r="AT3" s="273"/>
    </row>
    <row r="4" spans="1:46" ht="13" x14ac:dyDescent="0.2">
      <c r="AS4" s="273"/>
      <c r="AT4" s="273"/>
    </row>
    <row r="5" spans="1:46" ht="16.5" x14ac:dyDescent="0.2">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ht="13"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ht="13"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ht="13"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33534636</v>
      </c>
      <c r="AP9" s="292">
        <v>62276</v>
      </c>
      <c r="AQ9" s="293">
        <v>57800</v>
      </c>
      <c r="AR9" s="294">
        <v>7.7</v>
      </c>
    </row>
    <row r="10" spans="1:46" ht="13"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1649707</v>
      </c>
      <c r="AP10" s="295">
        <v>3064</v>
      </c>
      <c r="AQ10" s="296">
        <v>2573</v>
      </c>
      <c r="AR10" s="297">
        <v>19.100000000000001</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111293</v>
      </c>
      <c r="AP11" s="295">
        <v>207</v>
      </c>
      <c r="AQ11" s="296">
        <v>1586</v>
      </c>
      <c r="AR11" s="297">
        <v>-86.9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261266</v>
      </c>
      <c r="AP12" s="295">
        <v>485</v>
      </c>
      <c r="AQ12" s="296">
        <v>532</v>
      </c>
      <c r="AR12" s="297">
        <v>-8.8000000000000007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v>2056</v>
      </c>
      <c r="AP13" s="295">
        <v>4</v>
      </c>
      <c r="AQ13" s="296">
        <v>18</v>
      </c>
      <c r="AR13" s="297">
        <v>-77.8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699996</v>
      </c>
      <c r="AP14" s="295">
        <v>1300</v>
      </c>
      <c r="AQ14" s="296">
        <v>1833</v>
      </c>
      <c r="AR14" s="297">
        <v>-29.1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670753</v>
      </c>
      <c r="AP15" s="295">
        <v>1246</v>
      </c>
      <c r="AQ15" s="296">
        <v>1281</v>
      </c>
      <c r="AR15" s="297">
        <v>-2.7</v>
      </c>
    </row>
    <row r="16" spans="1:46" ht="13"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-2430047</v>
      </c>
      <c r="AP16" s="295">
        <v>-4513</v>
      </c>
      <c r="AQ16" s="296">
        <v>-4437</v>
      </c>
      <c r="AR16" s="297">
        <v>1.7</v>
      </c>
    </row>
    <row r="17" spans="1:46" ht="13"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34499660</v>
      </c>
      <c r="AP17" s="295">
        <v>64068</v>
      </c>
      <c r="AQ17" s="296">
        <v>61185</v>
      </c>
      <c r="AR17" s="297">
        <v>4.7</v>
      </c>
    </row>
    <row r="18" spans="1:46" ht="13"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ht="13"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ht="13"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6.53</v>
      </c>
      <c r="AP21" s="308">
        <v>6.2</v>
      </c>
      <c r="AQ21" s="309">
        <v>0.33</v>
      </c>
      <c r="AR21" s="278"/>
      <c r="AS21" s="310"/>
      <c r="AT21" s="306"/>
    </row>
    <row r="22" spans="1:46" s="311" customFormat="1" ht="13"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101.5</v>
      </c>
      <c r="AP22" s="313">
        <v>100.2</v>
      </c>
      <c r="AQ22" s="314">
        <v>1.3</v>
      </c>
      <c r="AR22" s="298"/>
      <c r="AS22" s="310"/>
      <c r="AT22" s="306"/>
    </row>
    <row r="23" spans="1:46" s="311" customFormat="1" ht="13"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x14ac:dyDescent="0.2">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x14ac:dyDescent="0.2">
      <c r="A27" s="319" t="s">
        <v>525</v>
      </c>
      <c r="AO27" s="273"/>
      <c r="AP27" s="273"/>
      <c r="AQ27" s="273"/>
      <c r="AR27" s="273"/>
      <c r="AS27" s="273"/>
      <c r="AT27" s="273"/>
    </row>
    <row r="28" spans="1:46" ht="16.5" x14ac:dyDescent="0.2">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ht="13"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ht="13"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19853835</v>
      </c>
      <c r="AP32" s="322">
        <v>36870</v>
      </c>
      <c r="AQ32" s="323">
        <v>37891</v>
      </c>
      <c r="AR32" s="324">
        <v>-2.7</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530</v>
      </c>
      <c r="AP33" s="322" t="s">
        <v>530</v>
      </c>
      <c r="AQ33" s="323">
        <v>3</v>
      </c>
      <c r="AR33" s="324" t="s">
        <v>530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v>168333</v>
      </c>
      <c r="AP34" s="322">
        <v>313</v>
      </c>
      <c r="AQ34" s="323">
        <v>103</v>
      </c>
      <c r="AR34" s="324">
        <v>203.9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5114452</v>
      </c>
      <c r="AP35" s="322">
        <v>9498</v>
      </c>
      <c r="AQ35" s="323">
        <v>9138</v>
      </c>
      <c r="AR35" s="324">
        <v>3.9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74751</v>
      </c>
      <c r="AP36" s="322">
        <v>139</v>
      </c>
      <c r="AQ36" s="323">
        <v>348</v>
      </c>
      <c r="AR36" s="324">
        <v>-60.1</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387144</v>
      </c>
      <c r="AP37" s="322">
        <v>719</v>
      </c>
      <c r="AQ37" s="323">
        <v>851</v>
      </c>
      <c r="AR37" s="324">
        <v>-15.5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v>1735</v>
      </c>
      <c r="AP38" s="325">
        <v>3</v>
      </c>
      <c r="AQ38" s="326">
        <v>1</v>
      </c>
      <c r="AR38" s="314">
        <v>200</v>
      </c>
      <c r="AS38" s="321"/>
    </row>
    <row r="39" spans="1:46" ht="13"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-3853133</v>
      </c>
      <c r="AP39" s="322">
        <v>-7155</v>
      </c>
      <c r="AQ39" s="323">
        <v>-8418</v>
      </c>
      <c r="AR39" s="324">
        <v>-15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-18251127</v>
      </c>
      <c r="AP40" s="322">
        <v>-33893</v>
      </c>
      <c r="AQ40" s="323">
        <v>-29250</v>
      </c>
      <c r="AR40" s="324">
        <v>15.9</v>
      </c>
      <c r="AS40" s="321"/>
    </row>
    <row r="41" spans="1:46" ht="13"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3495990</v>
      </c>
      <c r="AP41" s="322">
        <v>6492</v>
      </c>
      <c r="AQ41" s="323">
        <v>10666</v>
      </c>
      <c r="AR41" s="324">
        <v>-39.1</v>
      </c>
      <c r="AS41" s="321"/>
    </row>
    <row r="42" spans="1:46" ht="13"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ht="13"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ht="13"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ht="13"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36670279</v>
      </c>
      <c r="AN51" s="344">
        <v>67410</v>
      </c>
      <c r="AO51" s="345">
        <v>18.2</v>
      </c>
      <c r="AP51" s="346">
        <v>47677</v>
      </c>
      <c r="AQ51" s="347">
        <v>14.3</v>
      </c>
      <c r="AR51" s="348">
        <v>3.9</v>
      </c>
    </row>
    <row r="52" spans="1:44" ht="13"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21809041</v>
      </c>
      <c r="AN52" s="352">
        <v>40091</v>
      </c>
      <c r="AO52" s="353">
        <v>12.7</v>
      </c>
      <c r="AP52" s="354">
        <v>23360</v>
      </c>
      <c r="AQ52" s="355">
        <v>2.7</v>
      </c>
      <c r="AR52" s="356">
        <v>10</v>
      </c>
    </row>
    <row r="53" spans="1:44" ht="13"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34399156</v>
      </c>
      <c r="AN53" s="344">
        <v>63341</v>
      </c>
      <c r="AO53" s="345">
        <v>-6</v>
      </c>
      <c r="AP53" s="346">
        <v>51613</v>
      </c>
      <c r="AQ53" s="347">
        <v>8.3000000000000007</v>
      </c>
      <c r="AR53" s="348">
        <v>-14.3</v>
      </c>
    </row>
    <row r="54" spans="1:44" ht="13"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22674401</v>
      </c>
      <c r="AN54" s="352">
        <v>41751</v>
      </c>
      <c r="AO54" s="353">
        <v>4.0999999999999996</v>
      </c>
      <c r="AP54" s="354">
        <v>25872</v>
      </c>
      <c r="AQ54" s="355">
        <v>10.8</v>
      </c>
      <c r="AR54" s="356">
        <v>-6.7</v>
      </c>
    </row>
    <row r="55" spans="1:44" ht="13"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33839637</v>
      </c>
      <c r="AN55" s="344">
        <v>62493</v>
      </c>
      <c r="AO55" s="345">
        <v>-1.3</v>
      </c>
      <c r="AP55" s="346">
        <v>50880</v>
      </c>
      <c r="AQ55" s="347">
        <v>-1.4</v>
      </c>
      <c r="AR55" s="348">
        <v>0.1</v>
      </c>
    </row>
    <row r="56" spans="1:44" ht="13"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23584576</v>
      </c>
      <c r="AN56" s="352">
        <v>43554</v>
      </c>
      <c r="AO56" s="353">
        <v>4.3</v>
      </c>
      <c r="AP56" s="354">
        <v>27819</v>
      </c>
      <c r="AQ56" s="355">
        <v>7.5</v>
      </c>
      <c r="AR56" s="356">
        <v>-3.2</v>
      </c>
    </row>
    <row r="57" spans="1:44" ht="13"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35544005</v>
      </c>
      <c r="AN57" s="344">
        <v>65822</v>
      </c>
      <c r="AO57" s="345">
        <v>5.3</v>
      </c>
      <c r="AP57" s="346">
        <v>46395</v>
      </c>
      <c r="AQ57" s="347">
        <v>-8.8000000000000007</v>
      </c>
      <c r="AR57" s="348">
        <v>14.1</v>
      </c>
    </row>
    <row r="58" spans="1:44" ht="13"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23447358</v>
      </c>
      <c r="AN58" s="352">
        <v>43421</v>
      </c>
      <c r="AO58" s="353">
        <v>-0.3</v>
      </c>
      <c r="AP58" s="354">
        <v>26304</v>
      </c>
      <c r="AQ58" s="355">
        <v>-5.4</v>
      </c>
      <c r="AR58" s="356">
        <v>5.0999999999999996</v>
      </c>
    </row>
    <row r="59" spans="1:44" ht="13"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35562489</v>
      </c>
      <c r="AN59" s="344">
        <v>66041</v>
      </c>
      <c r="AO59" s="345">
        <v>0.3</v>
      </c>
      <c r="AP59" s="346">
        <v>48088</v>
      </c>
      <c r="AQ59" s="347">
        <v>3.6</v>
      </c>
      <c r="AR59" s="348">
        <v>-3.3</v>
      </c>
    </row>
    <row r="60" spans="1:44" ht="13"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24447001</v>
      </c>
      <c r="AN60" s="352">
        <v>45399</v>
      </c>
      <c r="AO60" s="353">
        <v>4.5999999999999996</v>
      </c>
      <c r="AP60" s="354">
        <v>25183</v>
      </c>
      <c r="AQ60" s="355">
        <v>-4.3</v>
      </c>
      <c r="AR60" s="356">
        <v>8.9</v>
      </c>
    </row>
    <row r="61" spans="1:44" ht="13"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35203113</v>
      </c>
      <c r="AN61" s="359">
        <v>65021</v>
      </c>
      <c r="AO61" s="360">
        <v>3.3</v>
      </c>
      <c r="AP61" s="361">
        <v>48931</v>
      </c>
      <c r="AQ61" s="362">
        <v>3.2</v>
      </c>
      <c r="AR61" s="348">
        <v>0.1</v>
      </c>
    </row>
    <row r="62" spans="1:44" ht="13"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23192475</v>
      </c>
      <c r="AN62" s="352">
        <v>42843</v>
      </c>
      <c r="AO62" s="353">
        <v>5.0999999999999996</v>
      </c>
      <c r="AP62" s="354">
        <v>25708</v>
      </c>
      <c r="AQ62" s="355">
        <v>2.2999999999999998</v>
      </c>
      <c r="AR62" s="356">
        <v>2.8</v>
      </c>
    </row>
    <row r="63" spans="1:44" ht="13"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 hidden="1" x14ac:dyDescent="0.2">
      <c r="AK70" s="273"/>
      <c r="AL70" s="273"/>
      <c r="AM70" s="273"/>
      <c r="AN70" s="273"/>
      <c r="AO70" s="273"/>
      <c r="AP70" s="273"/>
      <c r="AQ70" s="273"/>
      <c r="AR70" s="273"/>
    </row>
    <row r="71" spans="1:46" ht="13" hidden="1" x14ac:dyDescent="0.2">
      <c r="AK71" s="273"/>
      <c r="AL71" s="273"/>
      <c r="AM71" s="273"/>
      <c r="AN71" s="273"/>
      <c r="AO71" s="273"/>
      <c r="AP71" s="273"/>
      <c r="AQ71" s="273"/>
      <c r="AR71" s="273"/>
    </row>
    <row r="72" spans="1:46" ht="13" hidden="1" x14ac:dyDescent="0.2">
      <c r="AK72" s="273"/>
      <c r="AL72" s="273"/>
      <c r="AM72" s="273"/>
      <c r="AN72" s="273"/>
      <c r="AO72" s="273"/>
      <c r="AP72" s="273"/>
      <c r="AQ72" s="273"/>
      <c r="AR72" s="273"/>
    </row>
    <row r="73" spans="1:46" ht="13" hidden="1" x14ac:dyDescent="0.2">
      <c r="AK73" s="273"/>
      <c r="AL73" s="273"/>
      <c r="AM73" s="273"/>
      <c r="AN73" s="273"/>
      <c r="AO73" s="273"/>
      <c r="AP73" s="273"/>
      <c r="AQ73" s="273"/>
      <c r="AR73" s="273"/>
    </row>
    <row r="74" spans="1:46" ht="13" hidden="1" x14ac:dyDescent="0.2"/>
  </sheetData>
  <sheetProtection algorithmName="SHA-512" hashValue="+KaXDYE3tb8OwpceCb+bUTlAvh7b4oR+KMj0YpiOV810IDM/zXwjdP/M4OIHdUjzbcvGz1EbZuFgc4cyF2LyEw==" saltValue="V7JeB5WBHm+mCHLmMnTo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V4" sqref="BV4"/>
    </sheetView>
  </sheetViews>
  <sheetFormatPr defaultColWidth="0" defaultRowHeight="13.5" customHeight="1" zeroHeight="1" x14ac:dyDescent="0.2"/>
  <cols>
    <col min="1" max="125" width="2.4531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x14ac:dyDescent="0.2">
      <c r="B2" s="270"/>
      <c r="DG2" s="270"/>
    </row>
    <row r="3" spans="2:125" ht="13"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x14ac:dyDescent="0.2"/>
    <row r="5" spans="2:125" ht="13" x14ac:dyDescent="0.2"/>
    <row r="6" spans="2:125" ht="13" x14ac:dyDescent="0.2"/>
    <row r="7" spans="2:125" ht="13" x14ac:dyDescent="0.2"/>
    <row r="8" spans="2:125" ht="13" x14ac:dyDescent="0.2"/>
    <row r="9" spans="2:125" ht="13" x14ac:dyDescent="0.2">
      <c r="DU9" s="27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70"/>
    </row>
    <row r="18" spans="125:125" ht="13" x14ac:dyDescent="0.2"/>
    <row r="19" spans="125:125" ht="13" x14ac:dyDescent="0.2"/>
    <row r="20" spans="125:125" ht="13" x14ac:dyDescent="0.2">
      <c r="DU20" s="270"/>
    </row>
    <row r="21" spans="125:125" ht="13" x14ac:dyDescent="0.2">
      <c r="DU21" s="27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70"/>
    </row>
    <row r="29" spans="125:125" ht="13" x14ac:dyDescent="0.2"/>
    <row r="30" spans="125:125" ht="13" x14ac:dyDescent="0.2"/>
    <row r="31" spans="125:125" ht="13" x14ac:dyDescent="0.2"/>
    <row r="32" spans="125:125" ht="13" x14ac:dyDescent="0.2"/>
    <row r="33" spans="2:125" ht="13" x14ac:dyDescent="0.2">
      <c r="B33" s="270"/>
      <c r="G33" s="270"/>
      <c r="I33" s="270"/>
    </row>
    <row r="34" spans="2:125" ht="13" x14ac:dyDescent="0.2">
      <c r="C34" s="270"/>
      <c r="P34" s="270"/>
      <c r="DE34" s="270"/>
      <c r="DH34" s="270"/>
    </row>
    <row r="35" spans="2:125" ht="13" x14ac:dyDescent="0.2">
      <c r="D35" s="270"/>
      <c r="E35" s="270"/>
      <c r="DG35" s="270"/>
      <c r="DJ35" s="270"/>
      <c r="DP35" s="270"/>
      <c r="DQ35" s="270"/>
      <c r="DR35" s="270"/>
      <c r="DS35" s="270"/>
      <c r="DT35" s="270"/>
      <c r="DU35" s="270"/>
    </row>
    <row r="36" spans="2:125" ht="13"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x14ac:dyDescent="0.2">
      <c r="DU37" s="270"/>
    </row>
    <row r="38" spans="2:125" ht="13" x14ac:dyDescent="0.2">
      <c r="DT38" s="270"/>
      <c r="DU38" s="270"/>
    </row>
    <row r="39" spans="2:125" ht="13" x14ac:dyDescent="0.2"/>
    <row r="40" spans="2:125" ht="13" x14ac:dyDescent="0.2">
      <c r="DH40" s="270"/>
    </row>
    <row r="41" spans="2:125" ht="13" x14ac:dyDescent="0.2">
      <c r="DE41" s="270"/>
    </row>
    <row r="42" spans="2:125" ht="13" x14ac:dyDescent="0.2">
      <c r="DG42" s="270"/>
      <c r="DJ42" s="270"/>
    </row>
    <row r="43" spans="2:125" ht="13"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x14ac:dyDescent="0.2">
      <c r="DU44" s="270"/>
    </row>
    <row r="45" spans="2:125" ht="13" x14ac:dyDescent="0.2"/>
    <row r="46" spans="2:125" ht="13" x14ac:dyDescent="0.2"/>
    <row r="47" spans="2:125" ht="13" x14ac:dyDescent="0.2"/>
    <row r="48" spans="2:125" ht="13" x14ac:dyDescent="0.2">
      <c r="DT48" s="270"/>
      <c r="DU48" s="270"/>
    </row>
    <row r="49" spans="120:125" ht="13" x14ac:dyDescent="0.2">
      <c r="DU49" s="270"/>
    </row>
    <row r="50" spans="120:125" ht="13" x14ac:dyDescent="0.2">
      <c r="DU50" s="270"/>
    </row>
    <row r="51" spans="120:125" ht="13" x14ac:dyDescent="0.2">
      <c r="DP51" s="270"/>
      <c r="DQ51" s="270"/>
      <c r="DR51" s="270"/>
      <c r="DS51" s="270"/>
      <c r="DT51" s="270"/>
      <c r="DU51" s="270"/>
    </row>
    <row r="52" spans="120:125" ht="13" x14ac:dyDescent="0.2"/>
    <row r="53" spans="120:125" ht="13" x14ac:dyDescent="0.2"/>
    <row r="54" spans="120:125" ht="13" x14ac:dyDescent="0.2">
      <c r="DU54" s="270"/>
    </row>
    <row r="55" spans="120:125" ht="13" x14ac:dyDescent="0.2"/>
    <row r="56" spans="120:125" ht="13" x14ac:dyDescent="0.2"/>
    <row r="57" spans="120:125" ht="13" x14ac:dyDescent="0.2"/>
    <row r="58" spans="120:125" ht="13" x14ac:dyDescent="0.2">
      <c r="DU58" s="270"/>
    </row>
    <row r="59" spans="120:125" ht="13" x14ac:dyDescent="0.2"/>
    <row r="60" spans="120:125" ht="13" x14ac:dyDescent="0.2"/>
    <row r="61" spans="120:125" ht="13" x14ac:dyDescent="0.2"/>
    <row r="62" spans="120:125" ht="13" x14ac:dyDescent="0.2"/>
    <row r="63" spans="120:125" ht="13" x14ac:dyDescent="0.2">
      <c r="DU63" s="270"/>
    </row>
    <row r="64" spans="120:125" ht="13" x14ac:dyDescent="0.2">
      <c r="DT64" s="270"/>
      <c r="DU64" s="270"/>
    </row>
    <row r="65" spans="123:125" ht="13" x14ac:dyDescent="0.2"/>
    <row r="66" spans="123:125" ht="13" x14ac:dyDescent="0.2"/>
    <row r="67" spans="123:125" ht="13" x14ac:dyDescent="0.2"/>
    <row r="68" spans="123:125" ht="13" x14ac:dyDescent="0.2"/>
    <row r="69" spans="123:125" ht="13" x14ac:dyDescent="0.2">
      <c r="DS69" s="270"/>
      <c r="DT69" s="270"/>
      <c r="DU69" s="27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70"/>
    </row>
    <row r="83" spans="116:125" ht="13" x14ac:dyDescent="0.2">
      <c r="DM83" s="270"/>
      <c r="DN83" s="270"/>
      <c r="DO83" s="270"/>
      <c r="DP83" s="270"/>
      <c r="DQ83" s="270"/>
      <c r="DR83" s="270"/>
      <c r="DS83" s="270"/>
      <c r="DT83" s="270"/>
      <c r="DU83" s="270"/>
    </row>
    <row r="84" spans="116:125" ht="13" x14ac:dyDescent="0.2"/>
    <row r="85" spans="116:125" ht="13" x14ac:dyDescent="0.2"/>
    <row r="86" spans="116:125" ht="13" x14ac:dyDescent="0.2"/>
    <row r="87" spans="116:125" ht="13" x14ac:dyDescent="0.2"/>
    <row r="88" spans="116:125" ht="13" x14ac:dyDescent="0.2">
      <c r="DU88" s="27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5Aw+ZEiDFafxbsvbKSERPtz5UeQBLE6qtpZzlj5CSEUNteCf794jXMApwFwlo6unfIKnlc3NFY4iDUswscJ0w==" saltValue="5Knht9TjirTHxm4hNcLm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V4" sqref="BV4"/>
    </sheetView>
  </sheetViews>
  <sheetFormatPr defaultColWidth="0" defaultRowHeight="13.5" customHeight="1" zeroHeight="1" x14ac:dyDescent="0.2"/>
  <cols>
    <col min="1" max="125" width="2.4531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x14ac:dyDescent="0.2">
      <c r="B2" s="270"/>
      <c r="T2" s="270"/>
    </row>
    <row r="3" spans="1:125"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70"/>
      <c r="G33" s="270"/>
      <c r="I33" s="270"/>
    </row>
    <row r="34" spans="2:125" ht="13" x14ac:dyDescent="0.2">
      <c r="C34" s="270"/>
      <c r="P34" s="270"/>
      <c r="R34" s="270"/>
      <c r="U34" s="270"/>
    </row>
    <row r="35" spans="2:125" ht="13"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x14ac:dyDescent="0.2">
      <c r="F36" s="270"/>
      <c r="H36" s="270"/>
      <c r="J36" s="270"/>
      <c r="K36" s="270"/>
      <c r="L36" s="270"/>
      <c r="M36" s="270"/>
      <c r="N36" s="270"/>
      <c r="O36" s="270"/>
      <c r="Q36" s="270"/>
      <c r="S36" s="270"/>
      <c r="V36" s="270"/>
    </row>
    <row r="37" spans="2:125" ht="13" x14ac:dyDescent="0.2"/>
    <row r="38" spans="2:125" ht="13" x14ac:dyDescent="0.2"/>
    <row r="39" spans="2:125" ht="13" x14ac:dyDescent="0.2"/>
    <row r="40" spans="2:125" ht="13" x14ac:dyDescent="0.2">
      <c r="U40" s="270"/>
    </row>
    <row r="41" spans="2:125" ht="13" x14ac:dyDescent="0.2">
      <c r="R41" s="270"/>
    </row>
    <row r="42" spans="2:125" ht="13"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x14ac:dyDescent="0.2">
      <c r="Q43" s="270"/>
      <c r="S43" s="270"/>
      <c r="V43" s="27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Hw18njXOQ5dz/HIra/sVUu3M0qQo9DuqRpkow8fhAO3sXpTe7IgU/tuOBvClF8Ta9P+G7KYqEOpZik9/9qYUA==" saltValue="ZtRWoXh2faoBqxdZmcF9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85" zoomScaleNormal="85" zoomScaleSheetLayoutView="100" workbookViewId="0">
      <selection activeCell="BV4" sqref="BV4"/>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12" t="s">
        <v>3</v>
      </c>
      <c r="D47" s="1212"/>
      <c r="E47" s="1213"/>
      <c r="F47" s="11">
        <v>11.82</v>
      </c>
      <c r="G47" s="12">
        <v>11.9</v>
      </c>
      <c r="H47" s="12">
        <v>11.9</v>
      </c>
      <c r="I47" s="12">
        <v>11.79</v>
      </c>
      <c r="J47" s="13">
        <v>11.93</v>
      </c>
    </row>
    <row r="48" spans="2:10" ht="57.75" customHeight="1" x14ac:dyDescent="0.2">
      <c r="B48" s="14"/>
      <c r="C48" s="1214" t="s">
        <v>4</v>
      </c>
      <c r="D48" s="1214"/>
      <c r="E48" s="1215"/>
      <c r="F48" s="15">
        <v>4.8499999999999996</v>
      </c>
      <c r="G48" s="16">
        <v>4.57</v>
      </c>
      <c r="H48" s="16">
        <v>4.7</v>
      </c>
      <c r="I48" s="16">
        <v>4.5999999999999996</v>
      </c>
      <c r="J48" s="17">
        <v>4.79</v>
      </c>
    </row>
    <row r="49" spans="2:10" ht="57.75" customHeight="1" thickBot="1" x14ac:dyDescent="0.25">
      <c r="B49" s="18"/>
      <c r="C49" s="1216" t="s">
        <v>5</v>
      </c>
      <c r="D49" s="1216"/>
      <c r="E49" s="1217"/>
      <c r="F49" s="19">
        <v>1.02</v>
      </c>
      <c r="G49" s="20" t="s">
        <v>562</v>
      </c>
      <c r="H49" s="20">
        <v>2.59</v>
      </c>
      <c r="I49" s="20" t="s">
        <v>563</v>
      </c>
      <c r="J49" s="21">
        <v>0.44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gw2ziunr9MLoKpjpfbhHINBlW1XxuNhsfpPDU8RNiDtpBAR5OgdWY2PTj91S69SiQn4bvZkYbaMbdnR4YmfUg==" saltValue="rbed+baUgJLn/aPQoFw4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2019-03-12T02:37:32Z</cp:lastPrinted>
  <dcterms:created xsi:type="dcterms:W3CDTF">2019-02-14T03:46:33Z</dcterms:created>
  <dcterms:modified xsi:type="dcterms:W3CDTF">2020-01-29T07:14:55Z</dcterms:modified>
  <cp:category/>
</cp:coreProperties>
</file>