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BE36" i="10"/>
  <c r="BE35"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BE34" i="10"/>
  <c r="BW34" i="10" s="1"/>
  <c r="BW35" i="10" s="1"/>
  <c r="BW36" i="10" s="1"/>
  <c r="BW37" i="10" s="1"/>
  <c r="BW38" i="10" s="1"/>
  <c r="BW39" i="10" s="1"/>
  <c r="BW40" i="10" s="1"/>
  <c r="BW41" i="10" s="1"/>
  <c r="BW42" i="10" l="1"/>
  <c r="BW43" i="10" s="1"/>
  <c r="CO34" i="10" l="1"/>
  <c r="CO35" i="10" s="1"/>
  <c r="CO36" i="10" s="1"/>
  <c r="CO37" i="10" s="1"/>
</calcChain>
</file>

<file path=xl/sharedStrings.xml><?xml version="1.0" encoding="utf-8"?>
<sst xmlns="http://schemas.openxmlformats.org/spreadsheetml/2006/main" count="1134" uniqueCount="601">
  <si>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</si>
  <si>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</si>
  <si>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</si>
  <si>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</si>
  <si>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</si>
  <si>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</si>
  <si>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</si>
  <si>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</si>
  <si>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</si>
  <si>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</si>
  <si>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</si>
  <si>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</si>
  <si>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</si>
  <si>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</si>
  <si>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</si>
  <si>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</si>
  <si>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</si>
  <si>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</si>
  <si>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</si>
  <si>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</si>
  <si>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</si>
  <si>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</si>
  <si>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</si>
  <si>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</si>
  <si>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</si>
  <si>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</si>
  <si>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</si>
  <si>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</si>
  <si>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</si>
  <si>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</si>
  <si>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</si>
  <si>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</si>
  <si>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</si>
  <si>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</si>
  <si>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</si>
  <si>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</si>
  <si>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</si>
  <si>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</si>
  <si>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</si>
  <si>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</si>
  <si>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</si>
  <si>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</si>
  <si>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</si>
  <si>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</si>
  <si>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</si>
  <si>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</si>
  <si>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</si>
  <si>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</si>
  <si>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</si>
  <si>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</si>
  <si>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</si>
  <si>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</si>
  <si>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</si>
  <si>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</si>
  <si>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</si>
  <si>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</si>
  <si>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</si>
  <si>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</si>
  <si>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</si>
  <si>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</si>
  <si>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</si>
  <si>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</si>
  <si>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</si>
  <si>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</si>
  <si>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</si>
  <si>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</si>
  <si>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</si>
  <si>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</si>
  <si>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</si>
  <si>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</si>
  <si>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</si>
  <si>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</si>
  <si>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</si>
  <si>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</si>
  <si>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</si>
  <si>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</si>
  <si>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</si>
  <si>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</si>
  <si>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</si>
  <si>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</si>
  <si>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</si>
  <si>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</si>
  <si>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</si>
  <si>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</si>
  <si>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</si>
  <si>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</si>
  <si>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</si>
  <si>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</si>
  <si>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</si>
  <si>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</si>
  <si>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</si>
  <si>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</si>
  <si>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</si>
  <si>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</si>
  <si>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</si>
  <si>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</si>
  <si>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</si>
  <si>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</si>
  <si>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</si>
  <si>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</si>
  <si>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</si>
  <si>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</si>
  <si>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</si>
  <si>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</si>
  <si>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</si>
  <si>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</si>
  <si>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</si>
  <si>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</si>
  <si>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</si>
  <si>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</si>
  <si>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</si>
  <si>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</si>
  <si>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</si>
  <si>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</si>
  <si>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</si>
  <si>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</si>
  <si>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</si>
  <si>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</si>
  <si>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</si>
  <si>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</si>
  <si>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</si>
  <si>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</si>
  <si>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</si>
  <si>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</si>
  <si>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</si>
  <si>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</si>
  <si>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</si>
  <si>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</si>
  <si>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</si>
  <si>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</si>
  <si>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</si>
  <si>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</si>
  <si>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</si>
  <si>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</si>
  <si>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</si>
  <si>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</si>
  <si>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</si>
  <si>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</si>
  <si>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</si>
  <si>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</si>
  <si>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</si>
  <si>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</si>
  <si>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</si>
  <si>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</si>
  <si>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</si>
  <si>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</si>
  <si>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</si>
  <si>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</si>
  <si>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</si>
  <si>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</si>
  <si>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</si>
  <si>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</si>
  <si>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</si>
  <si>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</si>
  <si>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</si>
  <si>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</si>
  <si>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</si>
  <si>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</si>
  <si>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</si>
  <si>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</si>
  <si>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</si>
  <si>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</si>
  <si>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</si>
  <si>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</si>
  <si>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</si>
  <si>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</si>
  <si>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</si>
  <si>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</si>
  <si>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</si>
  <si>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</si>
  <si>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</si>
  <si>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</si>
  <si>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</si>
  <si>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</si>
  <si>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</si>
  <si>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</si>
  <si>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</si>
  <si>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</si>
  <si>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</si>
  <si>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</si>
  <si>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</si>
  <si>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</si>
  <si>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</si>
  <si>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</si>
  <si>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</si>
  <si>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</si>
  <si>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</si>
  <si>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</si>
  <si>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</si>
  <si>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</si>
  <si>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</si>
  <si>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</si>
  <si>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</si>
  <si>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</si>
  <si>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</si>
  <si>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</si>
  <si>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</si>
  <si>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</si>
  <si>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</si>
  <si>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</si>
  <si>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</si>
  <si>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</si>
  <si>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兵庫県西脇市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</si>
  <si>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</si>
  <si>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</si>
  <si>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</si>
  <si>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</si>
  <si>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</si>
  <si>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</si>
  <si>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</si>
  <si>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</si>
  <si>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</si>
  <si>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</si>
  <si>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</si>
  <si>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</si>
  <si>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</si>
  <si>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</si>
  <si>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</si>
  <si>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</si>
  <si>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</si>
  <si>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</si>
  <si>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</si>
  <si>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</si>
  <si>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</si>
  <si>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</si>
  <si>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</si>
  <si>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</si>
  <si>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</si>
  <si>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</si>
  <si>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</si>
  <si>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</si>
  <si>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</si>
  <si>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</si>
  <si>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</si>
  <si>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</si>
  <si>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</si>
  <si>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</si>
  <si>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</si>
  <si>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</si>
  <si>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</si>
  <si>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</si>
  <si>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</si>
  <si>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</si>
  <si>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</si>
  <si>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</si>
  <si>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</si>
  <si>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</si>
  <si>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</si>
  <si>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</si>
  <si>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</si>
  <si>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</si>
  <si>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</si>
  <si>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</si>
  <si>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</si>
  <si>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</si>
  <si>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</si>
  <si>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</si>
  <si>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</si>
  <si>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</si>
  <si>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</si>
  <si>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</si>
  <si>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</si>
  <si>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</si>
  <si>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</si>
  <si>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</si>
  <si>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</si>
  <si>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</si>
  <si>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</si>
  <si>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</si>
  <si>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</si>
  <si>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</si>
  <si>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</si>
  <si>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</si>
  <si>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</si>
  <si>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</si>
  <si>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</si>
  <si>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</si>
  <si>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</si>
  <si>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</si>
  <si>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</si>
  <si>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</si>
  <si>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</si>
  <si>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</si>
  <si>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</si>
  <si>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</si>
  <si>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</si>
  <si>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</si>
  <si>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</si>
  <si>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</si>
  <si>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</si>
  <si>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</si>
  <si>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</si>
  <si>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</si>
  <si>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</si>
  <si>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</si>
  <si>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</si>
  <si>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</si>
  <si>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</si>
  <si>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</si>
  <si>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</si>
  <si>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</si>
  <si>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</si>
  <si>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</si>
  <si>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</si>
  <si>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</si>
  <si>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</si>
  <si>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</si>
  <si>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</si>
  <si>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</si>
  <si>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</si>
  <si>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</si>
  <si>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</si>
  <si>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</si>
  <si>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</si>
  <si>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</si>
  <si>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</si>
  <si>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</si>
  <si>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</si>
  <si>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</si>
  <si>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</si>
  <si>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</si>
  <si>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</si>
  <si>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</si>
  <si>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</si>
  <si>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</si>
  <si>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</si>
  <si>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</si>
  <si>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</si>
  <si>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</si>
  <si>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</si>
  <si>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</si>
  <si>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</si>
  <si>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</si>
  <si>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</si>
  <si>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</si>
  <si>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</si>
  <si>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</si>
  <si>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</si>
  <si>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</si>
  <si>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</si>
  <si>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</si>
  <si>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</si>
  <si>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</si>
  <si>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</si>
  <si>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</si>
  <si>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</si>
  <si>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</si>
  <si>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</si>
  <si>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</si>
  <si>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</si>
  <si>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</si>
  <si>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</si>
  <si>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兵庫県西脇市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</si>
  <si>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</si>
  <si>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</si>
  <si>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</si>
  <si>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</si>
  <si>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</si>
  <si>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</si>
  <si>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</si>
  <si>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</si>
  <si>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</si>
  <si>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</si>
  <si>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</si>
  <si>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</si>
  <si>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</si>
  <si>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</si>
  <si>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</si>
  <si>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</si>
  <si>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</si>
  <si>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</si>
  <si>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</si>
  <si>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</si>
  <si>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</si>
  <si>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t>
    <phoneticPr fontId="5"/>
  </si>
  <si>
    <t>公営墓地特別会計</t>
    <phoneticPr fontId="5"/>
  </si>
  <si>
    <t>茜が丘宅地供給事業特別会計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</si>
  <si>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</si>
  <si>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</si>
  <si>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</si>
  <si>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</si>
  <si>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</si>
  <si>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</si>
  <si>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</si>
  <si>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</si>
  <si>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</si>
  <si>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</si>
  <si>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</si>
  <si>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</si>
  <si>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</si>
  <si>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</si>
  <si>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</si>
  <si>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</si>
  <si>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</si>
  <si>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</si>
  <si>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</si>
  <si>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</si>
  <si>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</si>
  <si>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</si>
  <si>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</si>
  <si>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</si>
  <si>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</si>
  <si>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</si>
  <si>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</si>
  <si>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</si>
  <si>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</si>
  <si>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</si>
  <si>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</si>
  <si>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</si>
  <si>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</si>
  <si>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</si>
  <si>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</si>
  <si>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</si>
  <si>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</si>
  <si>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</si>
  <si>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</si>
  <si>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</si>
  <si>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</si>
  <si>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</si>
  <si>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</si>
  <si>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</si>
  <si>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</si>
  <si>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</si>
  <si>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</si>
  <si>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</si>
  <si>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</si>
  <si>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</si>
  <si>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</si>
  <si>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</si>
  <si>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</si>
  <si>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</si>
  <si>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</si>
  <si>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</si>
  <si>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</si>
  <si>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</si>
  <si>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</si>
  <si>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</si>
  <si>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</si>
  <si>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</si>
  <si>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</si>
  <si>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</si>
  <si>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</si>
  <si>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</si>
  <si>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</si>
  <si>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</si>
  <si>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</si>
  <si>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</si>
  <si>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</si>
  <si>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</si>
  <si>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</si>
  <si>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</si>
  <si>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</si>
  <si>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</si>
  <si>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</si>
  <si>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</si>
  <si>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</si>
  <si>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</si>
  <si>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</si>
  <si>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</si>
  <si>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</si>
  <si>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</si>
  <si>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</si>
  <si>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</si>
  <si>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</si>
  <si>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</si>
  <si>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</si>
  <si>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</si>
  <si>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</si>
  <si>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</si>
  <si>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</si>
  <si>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</si>
  <si>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</si>
  <si>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</si>
  <si>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</si>
  <si>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</si>
  <si>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</si>
  <si>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</si>
  <si>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</si>
  <si>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</si>
  <si>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</si>
  <si>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</si>
  <si>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</si>
  <si>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</si>
  <si>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</si>
  <si>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</si>
  <si>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</si>
  <si>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</si>
  <si>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</si>
  <si>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</si>
  <si>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</si>
  <si>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</si>
  <si>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</si>
  <si>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</si>
  <si>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</si>
  <si>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</si>
  <si>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</si>
  <si>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</si>
  <si>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</si>
  <si>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</si>
  <si>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</si>
  <si>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</si>
  <si>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</si>
  <si>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</si>
  <si>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</si>
  <si>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</si>
  <si>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</si>
  <si>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</si>
  <si>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</si>
  <si>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</si>
  <si>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</si>
  <si>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</si>
  <si>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</si>
  <si>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</si>
  <si>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</si>
  <si>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</si>
  <si>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</si>
  <si>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</si>
  <si>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</si>
  <si>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</si>
  <si>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</si>
  <si>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</si>
  <si>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</si>
  <si>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</si>
  <si>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</si>
  <si>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</si>
  <si>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</si>
  <si>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</si>
  <si>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</si>
  <si>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</si>
  <si>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</si>
  <si>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</si>
  <si>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</si>
  <si>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</si>
  <si>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</si>
  <si>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</si>
  <si>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</si>
  <si>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</si>
  <si>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</si>
  <si>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</si>
  <si>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</si>
  <si>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</si>
  <si>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</si>
  <si>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</si>
  <si>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</si>
  <si>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</si>
  <si>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1.05</t>
  </si>
  <si>
    <t>▲ 0.96</t>
  </si>
  <si>
    <t>▲ 0.47</t>
  </si>
  <si>
    <t>▲ 2.04</t>
  </si>
  <si>
    <t>病院事業会計</t>
  </si>
  <si>
    <t>水道事業会計</t>
  </si>
  <si>
    <t>下水道事業会計</t>
  </si>
  <si>
    <t>一般会計</t>
  </si>
  <si>
    <t>国民健康保険特別会計</t>
  </si>
  <si>
    <t>介護保険特別会計</t>
  </si>
  <si>
    <t>後期高齢者医療特別会計</t>
  </si>
  <si>
    <t>学校給食センター特別会計</t>
  </si>
  <si>
    <t>その他会計（赤字）</t>
  </si>
  <si>
    <t>▲ 0.31</t>
  </si>
  <si>
    <t>その他会計（黒字）</t>
  </si>
  <si>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</si>
  <si>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</si>
  <si>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</si>
  <si>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</si>
  <si>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</si>
  <si>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t>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</si>
  <si>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</si>
  <si>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北はりま消防組合</t>
    <rPh sb="0" eb="1">
      <t>キタ</t>
    </rPh>
    <rPh sb="4" eb="6">
      <t>ショウボウ</t>
    </rPh>
    <rPh sb="6" eb="8">
      <t>クミアイ</t>
    </rPh>
    <phoneticPr fontId="2"/>
  </si>
  <si>
    <t>西脇多可行政事務組合（一般会計）</t>
    <rPh sb="0" eb="2">
      <t>ニシワキ</t>
    </rPh>
    <rPh sb="2" eb="4">
      <t>タカ</t>
    </rPh>
    <rPh sb="4" eb="6">
      <t>ギョウセイ</t>
    </rPh>
    <rPh sb="6" eb="8">
      <t>ジム</t>
    </rPh>
    <rPh sb="8" eb="10">
      <t>クミアイ</t>
    </rPh>
    <rPh sb="11" eb="13">
      <t>イッパン</t>
    </rPh>
    <rPh sb="13" eb="15">
      <t>カイケイ</t>
    </rPh>
    <phoneticPr fontId="2"/>
  </si>
  <si>
    <t>西脇多可行政事務組合（特別会計）</t>
    <rPh sb="0" eb="2">
      <t>ニシワキ</t>
    </rPh>
    <rPh sb="2" eb="4">
      <t>タカ</t>
    </rPh>
    <rPh sb="4" eb="6">
      <t>ギョウセイ</t>
    </rPh>
    <rPh sb="6" eb="8">
      <t>ジム</t>
    </rPh>
    <rPh sb="8" eb="10">
      <t>クミアイ</t>
    </rPh>
    <rPh sb="11" eb="13">
      <t>トクベツ</t>
    </rPh>
    <rPh sb="13" eb="15">
      <t>カイケイ</t>
    </rPh>
    <phoneticPr fontId="2"/>
  </si>
  <si>
    <t>-</t>
    <phoneticPr fontId="2"/>
  </si>
  <si>
    <t>北播磨清掃事務組合</t>
    <rPh sb="0" eb="1">
      <t>キタ</t>
    </rPh>
    <rPh sb="1" eb="3">
      <t>ハリマ</t>
    </rPh>
    <rPh sb="3" eb="5">
      <t>セイソウ</t>
    </rPh>
    <rPh sb="5" eb="7">
      <t>ジム</t>
    </rPh>
    <rPh sb="7" eb="9">
      <t>クミアイ</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</si>
  <si>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</si>
  <si>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</si>
  <si>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</si>
  <si>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ふるさと西脇「日本のへそ」基金</t>
    <rPh sb="4" eb="6">
      <t>ニシワキ</t>
    </rPh>
    <rPh sb="7" eb="9">
      <t>ニホン</t>
    </rPh>
    <rPh sb="13" eb="15">
      <t>キキン</t>
    </rPh>
    <phoneticPr fontId="2"/>
  </si>
  <si>
    <t>日本のへそ日時計の丘公園管理基金</t>
    <rPh sb="0" eb="2">
      <t>ニホン</t>
    </rPh>
    <rPh sb="5" eb="6">
      <t>ヒ</t>
    </rPh>
    <rPh sb="6" eb="8">
      <t>ドケイ</t>
    </rPh>
    <rPh sb="9" eb="10">
      <t>オカ</t>
    </rPh>
    <rPh sb="10" eb="12">
      <t>コウエン</t>
    </rPh>
    <rPh sb="12" eb="14">
      <t>カンリ</t>
    </rPh>
    <rPh sb="14" eb="16">
      <t>キキン</t>
    </rPh>
    <phoneticPr fontId="2"/>
  </si>
  <si>
    <t>（一財）西脇市住民サービス公社</t>
    <rPh sb="1" eb="2">
      <t>イチ</t>
    </rPh>
    <rPh sb="2" eb="3">
      <t>ザイ</t>
    </rPh>
    <rPh sb="4" eb="7">
      <t>ニシワキシ</t>
    </rPh>
    <rPh sb="7" eb="9">
      <t>ジュウミン</t>
    </rPh>
    <rPh sb="13" eb="15">
      <t>コウシャ</t>
    </rPh>
    <phoneticPr fontId="2"/>
  </si>
  <si>
    <t>（公財）北播磨地場産業開発機構</t>
    <rPh sb="1" eb="2">
      <t>コウ</t>
    </rPh>
    <rPh sb="2" eb="3">
      <t>ザイ</t>
    </rPh>
    <rPh sb="4" eb="5">
      <t>キタ</t>
    </rPh>
    <rPh sb="5" eb="7">
      <t>ハリマ</t>
    </rPh>
    <rPh sb="7" eb="9">
      <t>ジバ</t>
    </rPh>
    <rPh sb="9" eb="11">
      <t>サンギョウ</t>
    </rPh>
    <rPh sb="11" eb="13">
      <t>カイハツ</t>
    </rPh>
    <rPh sb="13" eb="15">
      <t>キコウ</t>
    </rPh>
    <phoneticPr fontId="2"/>
  </si>
  <si>
    <t>西脇商連川東駐車場（株）</t>
    <rPh sb="0" eb="2">
      <t>ニシワキ</t>
    </rPh>
    <rPh sb="2" eb="3">
      <t>ショウ</t>
    </rPh>
    <rPh sb="3" eb="4">
      <t>レン</t>
    </rPh>
    <rPh sb="4" eb="6">
      <t>カワヒガシ</t>
    </rPh>
    <rPh sb="6" eb="9">
      <t>チュウシャジョウ</t>
    </rPh>
    <rPh sb="10" eb="11">
      <t>カブ</t>
    </rPh>
    <phoneticPr fontId="2"/>
  </si>
  <si>
    <t>（公財）西脇市文化・スポーツ振興財団</t>
    <rPh sb="1" eb="2">
      <t>コウ</t>
    </rPh>
    <rPh sb="2" eb="3">
      <t>ザイ</t>
    </rPh>
    <rPh sb="4" eb="7">
      <t>ニシワキシ</t>
    </rPh>
    <rPh sb="7" eb="9">
      <t>ブンカ</t>
    </rPh>
    <rPh sb="14" eb="16">
      <t>シンコウ</t>
    </rPh>
    <rPh sb="16" eb="18">
      <t>ザイダン</t>
    </rPh>
    <phoneticPr fontId="2"/>
  </si>
  <si>
    <t>-</t>
    <phoneticPr fontId="2"/>
  </si>
  <si>
    <t>氷上多可衛生事務組合</t>
    <rPh sb="0" eb="2">
      <t>ヒカミ</t>
    </rPh>
    <rPh sb="2" eb="4">
      <t>タカ</t>
    </rPh>
    <rPh sb="4" eb="6">
      <t>エイセイ</t>
    </rPh>
    <rPh sb="6" eb="8">
      <t>ジム</t>
    </rPh>
    <rPh sb="8" eb="10">
      <t>クミアイ</t>
    </rPh>
    <phoneticPr fontId="2"/>
  </si>
  <si>
    <t>-</t>
    <phoneticPr fontId="2"/>
  </si>
  <si>
    <t>播磨内陸医務事業組合</t>
    <rPh sb="0" eb="2">
      <t>ハリマ</t>
    </rPh>
    <rPh sb="2" eb="4">
      <t>ナイリク</t>
    </rPh>
    <rPh sb="4" eb="6">
      <t>イム</t>
    </rPh>
    <rPh sb="6" eb="8">
      <t>ジギョウ</t>
    </rPh>
    <rPh sb="8" eb="10">
      <t>クミアイ</t>
    </rPh>
    <phoneticPr fontId="2"/>
  </si>
  <si>
    <t>北播衛生事務組合</t>
    <rPh sb="0" eb="1">
      <t>キタ</t>
    </rPh>
    <rPh sb="1" eb="2">
      <t>ハリ</t>
    </rPh>
    <rPh sb="2" eb="4">
      <t>エイセイ</t>
    </rPh>
    <rPh sb="4" eb="6">
      <t>ジム</t>
    </rPh>
    <rPh sb="6" eb="8">
      <t>クミアイ</t>
    </rPh>
    <phoneticPr fontId="2"/>
  </si>
  <si>
    <t>-</t>
    <phoneticPr fontId="2"/>
  </si>
  <si>
    <t>兵庫県後期高齢者医療広域連合（農業共済事業特別会計）</t>
    <rPh sb="0" eb="3">
      <t>ヒョウゴケン</t>
    </rPh>
    <rPh sb="3" eb="5">
      <t>コウキ</t>
    </rPh>
    <rPh sb="5" eb="7">
      <t>コウレイ</t>
    </rPh>
    <rPh sb="7" eb="8">
      <t>シャ</t>
    </rPh>
    <rPh sb="8" eb="10">
      <t>イリョウ</t>
    </rPh>
    <rPh sb="10" eb="12">
      <t>コウイキ</t>
    </rPh>
    <rPh sb="12" eb="14">
      <t>レンゴウ</t>
    </rPh>
    <rPh sb="15" eb="17">
      <t>ノウギョウ</t>
    </rPh>
    <rPh sb="17" eb="19">
      <t>キョウサイ</t>
    </rPh>
    <rPh sb="19" eb="21">
      <t>ジギョウ</t>
    </rPh>
    <rPh sb="21" eb="23">
      <t>トクベツ</t>
    </rPh>
    <rPh sb="23" eb="25">
      <t>カイケイ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</si>
  <si>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</si>
  <si>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</si>
  <si>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</si>
  <si>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</si>
  <si>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将来負担比率は公営企業債等繰入見込額の減少等により、類似団体平均と比較して低くなっている。
　有形固定資産減価償却率は類似団体と比較して高くなっているが、公共施設等総合管理計画に基づき、中長期的な視点で公共施設の更新・統廃合・長寿命化を計画的に行い、財政負担の適正化に努める。</t>
    <rPh sb="1" eb="3">
      <t>ショウライ</t>
    </rPh>
    <rPh sb="3" eb="5">
      <t>フタン</t>
    </rPh>
    <rPh sb="5" eb="7">
      <t>ヒリツ</t>
    </rPh>
    <rPh sb="8" eb="10">
      <t>コウエイ</t>
    </rPh>
    <rPh sb="10" eb="12">
      <t>キギョウ</t>
    </rPh>
    <rPh sb="12" eb="13">
      <t>サイ</t>
    </rPh>
    <rPh sb="13" eb="14">
      <t>トウ</t>
    </rPh>
    <rPh sb="14" eb="16">
      <t>クリイレ</t>
    </rPh>
    <rPh sb="16" eb="18">
      <t>ミコミ</t>
    </rPh>
    <rPh sb="18" eb="19">
      <t>ガク</t>
    </rPh>
    <rPh sb="20" eb="22">
      <t>ゲンショウ</t>
    </rPh>
    <rPh sb="22" eb="23">
      <t>トウ</t>
    </rPh>
    <rPh sb="27" eb="29">
      <t>ルイジ</t>
    </rPh>
    <rPh sb="29" eb="31">
      <t>ダンタイ</t>
    </rPh>
    <rPh sb="31" eb="33">
      <t>ヘイキン</t>
    </rPh>
    <rPh sb="34" eb="36">
      <t>ヒカク</t>
    </rPh>
    <rPh sb="38" eb="39">
      <t>ヒク</t>
    </rPh>
    <rPh sb="48" eb="50">
      <t>ユウケイ</t>
    </rPh>
    <rPh sb="50" eb="52">
      <t>コテイ</t>
    </rPh>
    <rPh sb="52" eb="54">
      <t>シサン</t>
    </rPh>
    <rPh sb="54" eb="56">
      <t>ゲンカ</t>
    </rPh>
    <rPh sb="56" eb="58">
      <t>ショウキャク</t>
    </rPh>
    <rPh sb="58" eb="59">
      <t>リツ</t>
    </rPh>
    <rPh sb="60" eb="62">
      <t>ルイジ</t>
    </rPh>
    <rPh sb="62" eb="64">
      <t>ダンタイ</t>
    </rPh>
    <rPh sb="65" eb="67">
      <t>ヒカク</t>
    </rPh>
    <rPh sb="69" eb="70">
      <t>タカ</t>
    </rPh>
    <rPh sb="78" eb="80">
      <t>コウキョウ</t>
    </rPh>
    <rPh sb="80" eb="82">
      <t>シセツ</t>
    </rPh>
    <rPh sb="82" eb="83">
      <t>トウ</t>
    </rPh>
    <rPh sb="83" eb="85">
      <t>ソウゴウ</t>
    </rPh>
    <rPh sb="85" eb="87">
      <t>カンリ</t>
    </rPh>
    <rPh sb="87" eb="89">
      <t>ケイカク</t>
    </rPh>
    <rPh sb="90" eb="91">
      <t>モト</t>
    </rPh>
    <rPh sb="94" eb="97">
      <t>チュウチョウキ</t>
    </rPh>
    <rPh sb="97" eb="98">
      <t>テキ</t>
    </rPh>
    <rPh sb="99" eb="101">
      <t>シテン</t>
    </rPh>
    <rPh sb="102" eb="104">
      <t>コウキョウ</t>
    </rPh>
    <rPh sb="104" eb="106">
      <t>シセツ</t>
    </rPh>
    <rPh sb="107" eb="109">
      <t>コウシン</t>
    </rPh>
    <rPh sb="110" eb="113">
      <t>トウハイゴウ</t>
    </rPh>
    <rPh sb="114" eb="118">
      <t>チョウジュミョウカ</t>
    </rPh>
    <rPh sb="119" eb="121">
      <t>ケイカク</t>
    </rPh>
    <rPh sb="121" eb="122">
      <t>テキ</t>
    </rPh>
    <rPh sb="123" eb="124">
      <t>オコナ</t>
    </rPh>
    <rPh sb="126" eb="128">
      <t>ザイセイ</t>
    </rPh>
    <rPh sb="128" eb="130">
      <t>フタン</t>
    </rPh>
    <rPh sb="131" eb="134">
      <t>テキセイカ</t>
    </rPh>
    <rPh sb="135" eb="13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</si>
  <si>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</si>
  <si>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</si>
  <si>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</si>
  <si>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</si>
  <si>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</si>
  <si>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</si>
  <si>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平均を下回っている。今後は新庁舎建設を予定しているが、補助金等の特定財源を最大限活用し、合併特例債等の交付税措置される有利な地方債を発行することで、公債費の平準化に努める。また、公営企業については、独立採算を原則とした基準外繰出金の抑制に取り組み、経営改善を行っていく。</t>
    <rPh sb="1" eb="3">
      <t>ジッシツ</t>
    </rPh>
    <rPh sb="3" eb="5">
      <t>コウサイ</t>
    </rPh>
    <rPh sb="5" eb="6">
      <t>ヒ</t>
    </rPh>
    <rPh sb="6" eb="7">
      <t>ヒ</t>
    </rPh>
    <rPh sb="7" eb="8">
      <t>リツ</t>
    </rPh>
    <rPh sb="9" eb="11">
      <t>ショウライ</t>
    </rPh>
    <rPh sb="11" eb="13">
      <t>フタン</t>
    </rPh>
    <rPh sb="13" eb="15">
      <t>ヒリツ</t>
    </rPh>
    <rPh sb="18" eb="20">
      <t>ルイジ</t>
    </rPh>
    <rPh sb="20" eb="22">
      <t>ダンタイ</t>
    </rPh>
    <rPh sb="22" eb="24">
      <t>ヘイキン</t>
    </rPh>
    <rPh sb="25" eb="27">
      <t>シタマワ</t>
    </rPh>
    <rPh sb="32" eb="34">
      <t>コンゴ</t>
    </rPh>
    <rPh sb="35" eb="38">
      <t>シンチョウシャ</t>
    </rPh>
    <rPh sb="38" eb="40">
      <t>ケンセツ</t>
    </rPh>
    <rPh sb="41" eb="43">
      <t>ヨテイ</t>
    </rPh>
    <rPh sb="49" eb="52">
      <t>ホジョキン</t>
    </rPh>
    <rPh sb="52" eb="53">
      <t>トウ</t>
    </rPh>
    <rPh sb="54" eb="56">
      <t>トクテイ</t>
    </rPh>
    <rPh sb="56" eb="58">
      <t>ザイゲン</t>
    </rPh>
    <rPh sb="59" eb="62">
      <t>サイダイゲン</t>
    </rPh>
    <rPh sb="62" eb="64">
      <t>カツヨウ</t>
    </rPh>
    <rPh sb="66" eb="68">
      <t>ガッペイ</t>
    </rPh>
    <rPh sb="68" eb="70">
      <t>トクレイ</t>
    </rPh>
    <rPh sb="70" eb="71">
      <t>サイ</t>
    </rPh>
    <rPh sb="71" eb="72">
      <t>トウ</t>
    </rPh>
    <rPh sb="73" eb="76">
      <t>コウフゼイ</t>
    </rPh>
    <rPh sb="76" eb="78">
      <t>ソチ</t>
    </rPh>
    <rPh sb="81" eb="83">
      <t>ユウリ</t>
    </rPh>
    <rPh sb="84" eb="86">
      <t>チホウ</t>
    </rPh>
    <rPh sb="86" eb="87">
      <t>サイ</t>
    </rPh>
    <rPh sb="88" eb="90">
      <t>ハッコウ</t>
    </rPh>
    <rPh sb="96" eb="99">
      <t>コウサイヒ</t>
    </rPh>
    <rPh sb="100" eb="103">
      <t>ヘイジュンカ</t>
    </rPh>
    <rPh sb="104" eb="105">
      <t>ツト</t>
    </rPh>
    <rPh sb="111" eb="113">
      <t>コウエイ</t>
    </rPh>
    <rPh sb="113" eb="115">
      <t>キギョウ</t>
    </rPh>
    <rPh sb="121" eb="123">
      <t>ドクリツ</t>
    </rPh>
    <rPh sb="123" eb="125">
      <t>サイサン</t>
    </rPh>
    <rPh sb="126" eb="128">
      <t>ゲンソク</t>
    </rPh>
    <rPh sb="131" eb="133">
      <t>キジュン</t>
    </rPh>
    <rPh sb="133" eb="134">
      <t>ガイ</t>
    </rPh>
    <rPh sb="134" eb="136">
      <t>クリダ</t>
    </rPh>
    <rPh sb="136" eb="137">
      <t>キン</t>
    </rPh>
    <rPh sb="138" eb="140">
      <t>ヨクセイ</t>
    </rPh>
    <rPh sb="146" eb="148">
      <t>ケイエイ</t>
    </rPh>
    <rPh sb="148" eb="150">
      <t>カイゼン</t>
    </rPh>
    <rPh sb="151" eb="152">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</si>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</sst>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8EBE-4E05-A029-9DCE67EFE1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92872</c:v>
                </c:pt>
                <c:pt idx="1">
                  <c:v>57353</c:v>
                </c:pt>
                <c:pt idx="2">
                  <c:v>42462</c:v>
                </c:pt>
                <c:pt idx="3">
                  <c:v>50400</c:v>
                </c:pt>
                <c:pt idx="4">
                  <c:v>28865</c:v>
                </c:pt>
              </c:numCache>
            </c:numRef>
          </c:val>
          <c:smooth val="0"/>
          <c:extLst xmlns:c16r2="http://schemas.microsoft.com/office/drawing/2015/06/chart">
            <c:ext xmlns:c16="http://schemas.microsoft.com/office/drawing/2014/chart" uri="{C3380CC4-5D6E-409C-BE32-E72D297353CC}">
              <c16:uniqueId val="{00000001-8EBE-4E05-A029-9DCE67EFE1F5}"/>
            </c:ext>
          </c:extLst>
        </c:ser>
        <c:dLbls>
          <c:showLegendKey val="0"/>
          <c:showVal val="0"/>
          <c:showCatName val="0"/>
          <c:showSerName val="0"/>
          <c:showPercent val="0"/>
          <c:showBubbleSize val="0"/>
        </c:dLbls>
        <c:marker val="1"/>
        <c:smooth val="0"/>
        <c:axId val="199190016"/>
        <c:axId val="199191936"/>
      </c:lineChart>
      <c:catAx>
        <c:axId val="199190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191936"/>
        <c:crosses val="autoZero"/>
        <c:auto val="1"/>
        <c:lblAlgn val="ctr"/>
        <c:lblOffset val="100"/>
        <c:tickLblSkip val="1"/>
        <c:tickMarkSkip val="1"/>
        <c:noMultiLvlLbl val="0"/>
      </c:catAx>
      <c:valAx>
        <c:axId val="1991919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190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7.01</c:v>
                </c:pt>
                <c:pt idx="1">
                  <c:v>5.89</c:v>
                </c:pt>
                <c:pt idx="2">
                  <c:v>4.78</c:v>
                </c:pt>
                <c:pt idx="3">
                  <c:v>4.28</c:v>
                </c:pt>
                <c:pt idx="4">
                  <c:v>2.23</c:v>
                </c:pt>
              </c:numCache>
            </c:numRef>
          </c:val>
          <c:extLst xmlns:c16r2="http://schemas.microsoft.com/office/drawing/2015/06/chart">
            <c:ext xmlns:c16="http://schemas.microsoft.com/office/drawing/2014/chart" uri="{C3380CC4-5D6E-409C-BE32-E72D297353CC}">
              <c16:uniqueId val="{00000000-F4DA-4F3F-80D8-4E1488B3F8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35.619999999999997</c:v>
                </c:pt>
                <c:pt idx="1">
                  <c:v>39.270000000000003</c:v>
                </c:pt>
                <c:pt idx="2">
                  <c:v>41.71</c:v>
                </c:pt>
                <c:pt idx="3">
                  <c:v>44.43</c:v>
                </c:pt>
                <c:pt idx="4">
                  <c:v>47.19</c:v>
                </c:pt>
              </c:numCache>
            </c:numRef>
          </c:val>
          <c:extLst xmlns:c16r2="http://schemas.microsoft.com/office/drawing/2015/06/chart">
            <c:ext xmlns:c16="http://schemas.microsoft.com/office/drawing/2014/chart" uri="{C3380CC4-5D6E-409C-BE32-E72D297353CC}">
              <c16:uniqueId val="{00000001-F4DA-4F3F-80D8-4E1488B3F850}"/>
            </c:ext>
          </c:extLst>
        </c:ser>
        <c:dLbls>
          <c:showLegendKey val="0"/>
          <c:showVal val="0"/>
          <c:showCatName val="0"/>
          <c:showSerName val="0"/>
          <c:showPercent val="0"/>
          <c:showBubbleSize val="0"/>
        </c:dLbls>
        <c:gapWidth val="250"/>
        <c:overlap val="100"/>
        <c:axId val="207435648"/>
        <c:axId val="20743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1.44</c:v>
                </c:pt>
                <c:pt idx="1">
                  <c:v>-1.05</c:v>
                </c:pt>
                <c:pt idx="2">
                  <c:v>-0.96</c:v>
                </c:pt>
                <c:pt idx="3">
                  <c:v>-0.47</c:v>
                </c:pt>
                <c:pt idx="4">
                  <c:v>-2.04</c:v>
                </c:pt>
              </c:numCache>
            </c:numRef>
          </c:val>
          <c:smooth val="0"/>
          <c:extLst xmlns:c16r2="http://schemas.microsoft.com/office/drawing/2015/06/chart">
            <c:ext xmlns:c16="http://schemas.microsoft.com/office/drawing/2014/chart" uri="{C3380CC4-5D6E-409C-BE32-E72D297353CC}">
              <c16:uniqueId val="{00000002-F4DA-4F3F-80D8-4E1488B3F850}"/>
            </c:ext>
          </c:extLst>
        </c:ser>
        <c:dLbls>
          <c:showLegendKey val="0"/>
          <c:showVal val="0"/>
          <c:showCatName val="0"/>
          <c:showSerName val="0"/>
          <c:showPercent val="0"/>
          <c:showBubbleSize val="0"/>
        </c:dLbls>
        <c:marker val="1"/>
        <c:smooth val="0"/>
        <c:axId val="207435648"/>
        <c:axId val="207437824"/>
      </c:lineChart>
      <c:catAx>
        <c:axId val="20743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437824"/>
        <c:crosses val="autoZero"/>
        <c:auto val="1"/>
        <c:lblAlgn val="ctr"/>
        <c:lblOffset val="100"/>
        <c:tickLblSkip val="1"/>
        <c:tickMarkSkip val="1"/>
        <c:noMultiLvlLbl val="0"/>
      </c:catAx>
      <c:valAx>
        <c:axId val="20743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3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0.7</c:v>
                </c:pt>
                <c:pt idx="2">
                  <c:v>#N/A</c:v>
                </c:pt>
                <c:pt idx="3">
                  <c:v>0.77</c:v>
                </c:pt>
                <c:pt idx="4">
                  <c:v>#N/A</c:v>
                </c:pt>
                <c:pt idx="5">
                  <c:v>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EEC-41E9-89E0-9A77F5C03D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0.31</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EEC-41E9-89E0-9A77F5C03D14}"/>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EEC-41E9-89E0-9A77F5C03D1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0.1</c:v>
                </c:pt>
                <c:pt idx="4">
                  <c:v>#N/A</c:v>
                </c:pt>
                <c:pt idx="5">
                  <c:v>0.1</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EEEC-41E9-89E0-9A77F5C03D1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0.43</c:v>
                </c:pt>
                <c:pt idx="2">
                  <c:v>#N/A</c:v>
                </c:pt>
                <c:pt idx="3">
                  <c:v>0.44</c:v>
                </c:pt>
                <c:pt idx="4">
                  <c:v>#N/A</c:v>
                </c:pt>
                <c:pt idx="5">
                  <c:v>0.26</c:v>
                </c:pt>
                <c:pt idx="6">
                  <c:v>#N/A</c:v>
                </c:pt>
                <c:pt idx="7">
                  <c:v>0.6</c:v>
                </c:pt>
                <c:pt idx="8">
                  <c:v>#N/A</c:v>
                </c:pt>
                <c:pt idx="9">
                  <c:v>0.62</c:v>
                </c:pt>
              </c:numCache>
            </c:numRef>
          </c:val>
          <c:extLst xmlns:c16r2="http://schemas.microsoft.com/office/drawing/2015/06/chart">
            <c:ext xmlns:c16="http://schemas.microsoft.com/office/drawing/2014/chart" uri="{C3380CC4-5D6E-409C-BE32-E72D297353CC}">
              <c16:uniqueId val="{00000004-EEEC-41E9-89E0-9A77F5C03D1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0.71</c:v>
                </c:pt>
                <c:pt idx="2">
                  <c:v>#N/A</c:v>
                </c:pt>
                <c:pt idx="3">
                  <c:v>0.98</c:v>
                </c:pt>
                <c:pt idx="4">
                  <c:v>#N/A</c:v>
                </c:pt>
                <c:pt idx="5">
                  <c:v>0.18</c:v>
                </c:pt>
                <c:pt idx="6">
                  <c:v>#N/A</c:v>
                </c:pt>
                <c:pt idx="7">
                  <c:v>0.51</c:v>
                </c:pt>
                <c:pt idx="8">
                  <c:v>#N/A</c:v>
                </c:pt>
                <c:pt idx="9">
                  <c:v>1.7</c:v>
                </c:pt>
              </c:numCache>
            </c:numRef>
          </c:val>
          <c:extLst xmlns:c16r2="http://schemas.microsoft.com/office/drawing/2015/06/chart">
            <c:ext xmlns:c16="http://schemas.microsoft.com/office/drawing/2014/chart" uri="{C3380CC4-5D6E-409C-BE32-E72D297353CC}">
              <c16:uniqueId val="{00000005-EEEC-41E9-89E0-9A77F5C03D1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7.01</c:v>
                </c:pt>
                <c:pt idx="2">
                  <c:v>#N/A</c:v>
                </c:pt>
                <c:pt idx="3">
                  <c:v>5.89</c:v>
                </c:pt>
                <c:pt idx="4">
                  <c:v>#N/A</c:v>
                </c:pt>
                <c:pt idx="5">
                  <c:v>4.7699999999999996</c:v>
                </c:pt>
                <c:pt idx="6">
                  <c:v>#N/A</c:v>
                </c:pt>
                <c:pt idx="7">
                  <c:v>4.2699999999999996</c:v>
                </c:pt>
                <c:pt idx="8">
                  <c:v>#N/A</c:v>
                </c:pt>
                <c:pt idx="9">
                  <c:v>2.2200000000000002</c:v>
                </c:pt>
              </c:numCache>
            </c:numRef>
          </c:val>
          <c:extLst xmlns:c16r2="http://schemas.microsoft.com/office/drawing/2015/06/chart">
            <c:ext xmlns:c16="http://schemas.microsoft.com/office/drawing/2014/chart" uri="{C3380CC4-5D6E-409C-BE32-E72D297353CC}">
              <c16:uniqueId val="{00000006-EEEC-41E9-89E0-9A77F5C03D1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1.72</c:v>
                </c:pt>
                <c:pt idx="2">
                  <c:v>#N/A</c:v>
                </c:pt>
                <c:pt idx="3">
                  <c:v>2.87</c:v>
                </c:pt>
                <c:pt idx="4">
                  <c:v>#N/A</c:v>
                </c:pt>
                <c:pt idx="5">
                  <c:v>3.02</c:v>
                </c:pt>
                <c:pt idx="6">
                  <c:v>#N/A</c:v>
                </c:pt>
                <c:pt idx="7">
                  <c:v>2.95</c:v>
                </c:pt>
                <c:pt idx="8">
                  <c:v>#N/A</c:v>
                </c:pt>
                <c:pt idx="9">
                  <c:v>2.66</c:v>
                </c:pt>
              </c:numCache>
            </c:numRef>
          </c:val>
          <c:extLst xmlns:c16r2="http://schemas.microsoft.com/office/drawing/2015/06/chart">
            <c:ext xmlns:c16="http://schemas.microsoft.com/office/drawing/2014/chart" uri="{C3380CC4-5D6E-409C-BE32-E72D297353CC}">
              <c16:uniqueId val="{00000007-EEEC-41E9-89E0-9A77F5C03D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9.23</c:v>
                </c:pt>
                <c:pt idx="2">
                  <c:v>#N/A</c:v>
                </c:pt>
                <c:pt idx="3">
                  <c:v>6.4</c:v>
                </c:pt>
                <c:pt idx="4">
                  <c:v>#N/A</c:v>
                </c:pt>
                <c:pt idx="5">
                  <c:v>4.05</c:v>
                </c:pt>
                <c:pt idx="6">
                  <c:v>#N/A</c:v>
                </c:pt>
                <c:pt idx="7">
                  <c:v>3.25</c:v>
                </c:pt>
                <c:pt idx="8">
                  <c:v>#N/A</c:v>
                </c:pt>
                <c:pt idx="9">
                  <c:v>3.39</c:v>
                </c:pt>
              </c:numCache>
            </c:numRef>
          </c:val>
          <c:extLst xmlns:c16r2="http://schemas.microsoft.com/office/drawing/2015/06/chart">
            <c:ext xmlns:c16="http://schemas.microsoft.com/office/drawing/2014/chart" uri="{C3380CC4-5D6E-409C-BE32-E72D297353CC}">
              <c16:uniqueId val="{00000008-EEEC-41E9-89E0-9A77F5C03D1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13.93</c:v>
                </c:pt>
                <c:pt idx="2">
                  <c:v>#N/A</c:v>
                </c:pt>
                <c:pt idx="3">
                  <c:v>17.59</c:v>
                </c:pt>
                <c:pt idx="4">
                  <c:v>#N/A</c:v>
                </c:pt>
                <c:pt idx="5">
                  <c:v>18.38</c:v>
                </c:pt>
                <c:pt idx="6">
                  <c:v>#N/A</c:v>
                </c:pt>
                <c:pt idx="7">
                  <c:v>20.16</c:v>
                </c:pt>
                <c:pt idx="8">
                  <c:v>#N/A</c:v>
                </c:pt>
                <c:pt idx="9">
                  <c:v>17.55</c:v>
                </c:pt>
              </c:numCache>
            </c:numRef>
          </c:val>
          <c:extLst xmlns:c16r2="http://schemas.microsoft.com/office/drawing/2015/06/chart">
            <c:ext xmlns:c16="http://schemas.microsoft.com/office/drawing/2014/chart" uri="{C3380CC4-5D6E-409C-BE32-E72D297353CC}">
              <c16:uniqueId val="{00000009-EEEC-41E9-89E0-9A77F5C03D14}"/>
            </c:ext>
          </c:extLst>
        </c:ser>
        <c:dLbls>
          <c:showLegendKey val="0"/>
          <c:showVal val="0"/>
          <c:showCatName val="0"/>
          <c:showSerName val="0"/>
          <c:showPercent val="0"/>
          <c:showBubbleSize val="0"/>
        </c:dLbls>
        <c:gapWidth val="150"/>
        <c:overlap val="100"/>
        <c:axId val="207880192"/>
        <c:axId val="207881728"/>
      </c:barChart>
      <c:catAx>
        <c:axId val="2078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881728"/>
        <c:crosses val="autoZero"/>
        <c:auto val="1"/>
        <c:lblAlgn val="ctr"/>
        <c:lblOffset val="100"/>
        <c:tickLblSkip val="1"/>
        <c:tickMarkSkip val="1"/>
        <c:noMultiLvlLbl val="0"/>
      </c:catAx>
      <c:valAx>
        <c:axId val="20788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880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2938</c:v>
                </c:pt>
                <c:pt idx="5">
                  <c:v>2974</c:v>
                </c:pt>
                <c:pt idx="8">
                  <c:v>3034</c:v>
                </c:pt>
                <c:pt idx="11">
                  <c:v>3001</c:v>
                </c:pt>
                <c:pt idx="14">
                  <c:v>3026</c:v>
                </c:pt>
              </c:numCache>
            </c:numRef>
          </c:val>
          <c:extLst xmlns:c16r2="http://schemas.microsoft.com/office/drawing/2015/06/chart">
            <c:ext xmlns:c16="http://schemas.microsoft.com/office/drawing/2014/chart" uri="{C3380CC4-5D6E-409C-BE32-E72D297353CC}">
              <c16:uniqueId val="{00000000-8DD0-437A-9C77-6CBADAF349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DD0-437A-9C77-6CBADAF349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DD0-437A-9C77-6CBADAF349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215</c:v>
                </c:pt>
                <c:pt idx="3">
                  <c:v>231</c:v>
                </c:pt>
                <c:pt idx="6">
                  <c:v>255</c:v>
                </c:pt>
                <c:pt idx="9">
                  <c:v>263</c:v>
                </c:pt>
                <c:pt idx="12">
                  <c:v>256</c:v>
                </c:pt>
              </c:numCache>
            </c:numRef>
          </c:val>
          <c:extLst xmlns:c16r2="http://schemas.microsoft.com/office/drawing/2015/06/chart">
            <c:ext xmlns:c16="http://schemas.microsoft.com/office/drawing/2014/chart" uri="{C3380CC4-5D6E-409C-BE32-E72D297353CC}">
              <c16:uniqueId val="{00000003-8DD0-437A-9C77-6CBADAF349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1695</c:v>
                </c:pt>
                <c:pt idx="3">
                  <c:v>1825</c:v>
                </c:pt>
                <c:pt idx="6">
                  <c:v>1911</c:v>
                </c:pt>
                <c:pt idx="9">
                  <c:v>1868</c:v>
                </c:pt>
                <c:pt idx="12">
                  <c:v>1874</c:v>
                </c:pt>
              </c:numCache>
            </c:numRef>
          </c:val>
          <c:extLst xmlns:c16r2="http://schemas.microsoft.com/office/drawing/2015/06/chart">
            <c:ext xmlns:c16="http://schemas.microsoft.com/office/drawing/2014/chart" uri="{C3380CC4-5D6E-409C-BE32-E72D297353CC}">
              <c16:uniqueId val="{00000004-8DD0-437A-9C77-6CBADAF349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10</c:v>
                </c:pt>
                <c:pt idx="3">
                  <c:v>7</c:v>
                </c:pt>
                <c:pt idx="6">
                  <c:v>3</c:v>
                </c:pt>
                <c:pt idx="9">
                  <c:v>0</c:v>
                </c:pt>
                <c:pt idx="12">
                  <c:v>0</c:v>
                </c:pt>
              </c:numCache>
            </c:numRef>
          </c:val>
          <c:extLst xmlns:c16r2="http://schemas.microsoft.com/office/drawing/2015/06/chart">
            <c:ext xmlns:c16="http://schemas.microsoft.com/office/drawing/2014/chart" uri="{C3380CC4-5D6E-409C-BE32-E72D297353CC}">
              <c16:uniqueId val="{00000005-8DD0-437A-9C77-6CBADAF349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DD0-437A-9C77-6CBADAF349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1650</c:v>
                </c:pt>
                <c:pt idx="3">
                  <c:v>1651</c:v>
                </c:pt>
                <c:pt idx="6">
                  <c:v>1650</c:v>
                </c:pt>
                <c:pt idx="9">
                  <c:v>1644</c:v>
                </c:pt>
                <c:pt idx="12">
                  <c:v>1717</c:v>
                </c:pt>
              </c:numCache>
            </c:numRef>
          </c:val>
          <c:extLst xmlns:c16r2="http://schemas.microsoft.com/office/drawing/2015/06/chart">
            <c:ext xmlns:c16="http://schemas.microsoft.com/office/drawing/2014/chart" uri="{C3380CC4-5D6E-409C-BE32-E72D297353CC}">
              <c16:uniqueId val="{00000007-8DD0-437A-9C77-6CBADAF3491D}"/>
            </c:ext>
          </c:extLst>
        </c:ser>
        <c:dLbls>
          <c:showLegendKey val="0"/>
          <c:showVal val="0"/>
          <c:showCatName val="0"/>
          <c:showSerName val="0"/>
          <c:showPercent val="0"/>
          <c:showBubbleSize val="0"/>
        </c:dLbls>
        <c:gapWidth val="100"/>
        <c:overlap val="100"/>
        <c:axId val="199368704"/>
        <c:axId val="19936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632</c:v>
                </c:pt>
                <c:pt idx="2">
                  <c:v>#N/A</c:v>
                </c:pt>
                <c:pt idx="3">
                  <c:v>#N/A</c:v>
                </c:pt>
                <c:pt idx="4">
                  <c:v>740</c:v>
                </c:pt>
                <c:pt idx="5">
                  <c:v>#N/A</c:v>
                </c:pt>
                <c:pt idx="6">
                  <c:v>#N/A</c:v>
                </c:pt>
                <c:pt idx="7">
                  <c:v>785</c:v>
                </c:pt>
                <c:pt idx="8">
                  <c:v>#N/A</c:v>
                </c:pt>
                <c:pt idx="9">
                  <c:v>#N/A</c:v>
                </c:pt>
                <c:pt idx="10">
                  <c:v>774</c:v>
                </c:pt>
                <c:pt idx="11">
                  <c:v>#N/A</c:v>
                </c:pt>
                <c:pt idx="12">
                  <c:v>#N/A</c:v>
                </c:pt>
                <c:pt idx="13">
                  <c:v>821</c:v>
                </c:pt>
                <c:pt idx="14">
                  <c:v>#N/A</c:v>
                </c:pt>
              </c:numCache>
            </c:numRef>
          </c:val>
          <c:smooth val="0"/>
          <c:extLst xmlns:c16r2="http://schemas.microsoft.com/office/drawing/2015/06/chart">
            <c:ext xmlns:c16="http://schemas.microsoft.com/office/drawing/2014/chart" uri="{C3380CC4-5D6E-409C-BE32-E72D297353CC}">
              <c16:uniqueId val="{00000008-8DD0-437A-9C77-6CBADAF3491D}"/>
            </c:ext>
          </c:extLst>
        </c:ser>
        <c:dLbls>
          <c:showLegendKey val="0"/>
          <c:showVal val="0"/>
          <c:showCatName val="0"/>
          <c:showSerName val="0"/>
          <c:showPercent val="0"/>
          <c:showBubbleSize val="0"/>
        </c:dLbls>
        <c:marker val="1"/>
        <c:smooth val="0"/>
        <c:axId val="199368704"/>
        <c:axId val="199369856"/>
      </c:lineChart>
      <c:catAx>
        <c:axId val="19936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369856"/>
        <c:crosses val="autoZero"/>
        <c:auto val="1"/>
        <c:lblAlgn val="ctr"/>
        <c:lblOffset val="100"/>
        <c:tickLblSkip val="1"/>
        <c:tickMarkSkip val="1"/>
        <c:noMultiLvlLbl val="0"/>
      </c:catAx>
      <c:valAx>
        <c:axId val="19936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36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30840</c:v>
                </c:pt>
                <c:pt idx="5">
                  <c:v>30241</c:v>
                </c:pt>
                <c:pt idx="8">
                  <c:v>30556</c:v>
                </c:pt>
                <c:pt idx="11">
                  <c:v>30578</c:v>
                </c:pt>
                <c:pt idx="14">
                  <c:v>29157</c:v>
                </c:pt>
              </c:numCache>
            </c:numRef>
          </c:val>
          <c:extLst xmlns:c16r2="http://schemas.microsoft.com/office/drawing/2015/06/chart">
            <c:ext xmlns:c16="http://schemas.microsoft.com/office/drawing/2014/chart" uri="{C3380CC4-5D6E-409C-BE32-E72D297353CC}">
              <c16:uniqueId val="{00000000-D6E5-4302-BBBA-687C16E7D3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3018</c:v>
                </c:pt>
                <c:pt idx="5">
                  <c:v>2865</c:v>
                </c:pt>
                <c:pt idx="8">
                  <c:v>2777</c:v>
                </c:pt>
                <c:pt idx="11">
                  <c:v>2692</c:v>
                </c:pt>
                <c:pt idx="14">
                  <c:v>2596</c:v>
                </c:pt>
              </c:numCache>
            </c:numRef>
          </c:val>
          <c:extLst xmlns:c16r2="http://schemas.microsoft.com/office/drawing/2015/06/chart">
            <c:ext xmlns:c16="http://schemas.microsoft.com/office/drawing/2014/chart" uri="{C3380CC4-5D6E-409C-BE32-E72D297353CC}">
              <c16:uniqueId val="{00000001-D6E5-4302-BBBA-687C16E7D3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8047</c:v>
                </c:pt>
                <c:pt idx="5">
                  <c:v>8483</c:v>
                </c:pt>
                <c:pt idx="8">
                  <c:v>9334</c:v>
                </c:pt>
                <c:pt idx="11">
                  <c:v>9682</c:v>
                </c:pt>
                <c:pt idx="14">
                  <c:v>10001</c:v>
                </c:pt>
              </c:numCache>
            </c:numRef>
          </c:val>
          <c:extLst xmlns:c16r2="http://schemas.microsoft.com/office/drawing/2015/06/chart">
            <c:ext xmlns:c16="http://schemas.microsoft.com/office/drawing/2014/chart" uri="{C3380CC4-5D6E-409C-BE32-E72D297353CC}">
              <c16:uniqueId val="{00000002-D6E5-4302-BBBA-687C16E7D3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E5-4302-BBBA-687C16E7D3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E5-4302-BBBA-687C16E7D3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8</c:v>
                </c:pt>
                <c:pt idx="6">
                  <c:v>7</c:v>
                </c:pt>
                <c:pt idx="9">
                  <c:v>6</c:v>
                </c:pt>
                <c:pt idx="12">
                  <c:v>7</c:v>
                </c:pt>
              </c:numCache>
            </c:numRef>
          </c:val>
          <c:extLst xmlns:c16r2="http://schemas.microsoft.com/office/drawing/2015/06/chart">
            <c:ext xmlns:c16="http://schemas.microsoft.com/office/drawing/2014/chart" uri="{C3380CC4-5D6E-409C-BE32-E72D297353CC}">
              <c16:uniqueId val="{00000005-D6E5-4302-BBBA-687C16E7D3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2175</c:v>
                </c:pt>
                <c:pt idx="3">
                  <c:v>1816</c:v>
                </c:pt>
                <c:pt idx="6">
                  <c:v>1660</c:v>
                </c:pt>
                <c:pt idx="9">
                  <c:v>1538</c:v>
                </c:pt>
                <c:pt idx="12">
                  <c:v>1562</c:v>
                </c:pt>
              </c:numCache>
            </c:numRef>
          </c:val>
          <c:extLst xmlns:c16r2="http://schemas.microsoft.com/office/drawing/2015/06/chart">
            <c:ext xmlns:c16="http://schemas.microsoft.com/office/drawing/2014/chart" uri="{C3380CC4-5D6E-409C-BE32-E72D297353CC}">
              <c16:uniqueId val="{00000006-D6E5-4302-BBBA-687C16E7D3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1106</c:v>
                </c:pt>
                <c:pt idx="3">
                  <c:v>968</c:v>
                </c:pt>
                <c:pt idx="6">
                  <c:v>764</c:v>
                </c:pt>
                <c:pt idx="9">
                  <c:v>548</c:v>
                </c:pt>
                <c:pt idx="12">
                  <c:v>473</c:v>
                </c:pt>
              </c:numCache>
            </c:numRef>
          </c:val>
          <c:extLst xmlns:c16r2="http://schemas.microsoft.com/office/drawing/2015/06/chart">
            <c:ext xmlns:c16="http://schemas.microsoft.com/office/drawing/2014/chart" uri="{C3380CC4-5D6E-409C-BE32-E72D297353CC}">
              <c16:uniqueId val="{00000007-D6E5-4302-BBBA-687C16E7D3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24195</c:v>
                </c:pt>
                <c:pt idx="3">
                  <c:v>22983</c:v>
                </c:pt>
                <c:pt idx="6">
                  <c:v>23991</c:v>
                </c:pt>
                <c:pt idx="9">
                  <c:v>22154</c:v>
                </c:pt>
                <c:pt idx="12">
                  <c:v>20910</c:v>
                </c:pt>
              </c:numCache>
            </c:numRef>
          </c:val>
          <c:extLst xmlns:c16r2="http://schemas.microsoft.com/office/drawing/2015/06/chart">
            <c:ext xmlns:c16="http://schemas.microsoft.com/office/drawing/2014/chart" uri="{C3380CC4-5D6E-409C-BE32-E72D297353CC}">
              <c16:uniqueId val="{00000008-D6E5-4302-BBBA-687C16E7D3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D6E5-4302-BBBA-687C16E7D3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17784</c:v>
                </c:pt>
                <c:pt idx="3">
                  <c:v>18508</c:v>
                </c:pt>
                <c:pt idx="6">
                  <c:v>19060</c:v>
                </c:pt>
                <c:pt idx="9">
                  <c:v>19629</c:v>
                </c:pt>
                <c:pt idx="12">
                  <c:v>20162</c:v>
                </c:pt>
              </c:numCache>
            </c:numRef>
          </c:val>
          <c:extLst xmlns:c16r2="http://schemas.microsoft.com/office/drawing/2015/06/chart">
            <c:ext xmlns:c16="http://schemas.microsoft.com/office/drawing/2014/chart" uri="{C3380CC4-5D6E-409C-BE32-E72D297353CC}">
              <c16:uniqueId val="{0000000A-D6E5-4302-BBBA-687C16E7D329}"/>
            </c:ext>
          </c:extLst>
        </c:ser>
        <c:dLbls>
          <c:showLegendKey val="0"/>
          <c:showVal val="0"/>
          <c:showCatName val="0"/>
          <c:showSerName val="0"/>
          <c:showPercent val="0"/>
          <c:showBubbleSize val="0"/>
        </c:dLbls>
        <c:gapWidth val="100"/>
        <c:overlap val="100"/>
        <c:axId val="208629120"/>
        <c:axId val="20863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3367</c:v>
                </c:pt>
                <c:pt idx="2">
                  <c:v>#N/A</c:v>
                </c:pt>
                <c:pt idx="3">
                  <c:v>#N/A</c:v>
                </c:pt>
                <c:pt idx="4">
                  <c:v>2696</c:v>
                </c:pt>
                <c:pt idx="5">
                  <c:v>#N/A</c:v>
                </c:pt>
                <c:pt idx="6">
                  <c:v>#N/A</c:v>
                </c:pt>
                <c:pt idx="7">
                  <c:v>2814</c:v>
                </c:pt>
                <c:pt idx="8">
                  <c:v>#N/A</c:v>
                </c:pt>
                <c:pt idx="9">
                  <c:v>#N/A</c:v>
                </c:pt>
                <c:pt idx="10">
                  <c:v>923</c:v>
                </c:pt>
                <c:pt idx="11">
                  <c:v>#N/A</c:v>
                </c:pt>
                <c:pt idx="12">
                  <c:v>#N/A</c:v>
                </c:pt>
                <c:pt idx="13">
                  <c:v>1360</c:v>
                </c:pt>
                <c:pt idx="14">
                  <c:v>#N/A</c:v>
                </c:pt>
              </c:numCache>
            </c:numRef>
          </c:val>
          <c:smooth val="0"/>
          <c:extLst xmlns:c16r2="http://schemas.microsoft.com/office/drawing/2015/06/chart">
            <c:ext xmlns:c16="http://schemas.microsoft.com/office/drawing/2014/chart" uri="{C3380CC4-5D6E-409C-BE32-E72D297353CC}">
              <c16:uniqueId val="{0000000B-D6E5-4302-BBBA-687C16E7D329}"/>
            </c:ext>
          </c:extLst>
        </c:ser>
        <c:dLbls>
          <c:showLegendKey val="0"/>
          <c:showVal val="0"/>
          <c:showCatName val="0"/>
          <c:showSerName val="0"/>
          <c:showPercent val="0"/>
          <c:showBubbleSize val="0"/>
        </c:dLbls>
        <c:marker val="1"/>
        <c:smooth val="0"/>
        <c:axId val="208629120"/>
        <c:axId val="208631296"/>
      </c:lineChart>
      <c:catAx>
        <c:axId val="2086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631296"/>
        <c:crosses val="autoZero"/>
        <c:auto val="1"/>
        <c:lblAlgn val="ctr"/>
        <c:lblOffset val="100"/>
        <c:tickLblSkip val="1"/>
        <c:tickMarkSkip val="1"/>
        <c:noMultiLvlLbl val="0"/>
      </c:catAx>
      <c:valAx>
        <c:axId val="20863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4959</c:v>
                </c:pt>
                <c:pt idx="1">
                  <c:v>5255</c:v>
                </c:pt>
                <c:pt idx="2">
                  <c:v>5521</c:v>
                </c:pt>
              </c:numCache>
            </c:numRef>
          </c:val>
          <c:extLst xmlns:c16r2="http://schemas.microsoft.com/office/drawing/2015/06/chart">
            <c:ext xmlns:c16="http://schemas.microsoft.com/office/drawing/2014/chart" uri="{C3380CC4-5D6E-409C-BE32-E72D297353CC}">
              <c16:uniqueId val="{00000000-D139-4BC5-A799-6979942DB4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49</c:v>
                </c:pt>
                <c:pt idx="1">
                  <c:v>45</c:v>
                </c:pt>
                <c:pt idx="2">
                  <c:v>43</c:v>
                </c:pt>
              </c:numCache>
            </c:numRef>
          </c:val>
          <c:extLst xmlns:c16r2="http://schemas.microsoft.com/office/drawing/2015/06/chart">
            <c:ext xmlns:c16="http://schemas.microsoft.com/office/drawing/2014/chart" uri="{C3380CC4-5D6E-409C-BE32-E72D297353CC}">
              <c16:uniqueId val="{00000001-D139-4BC5-A799-6979942DB4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4570</c:v>
                </c:pt>
                <c:pt idx="1">
                  <c:v>4774</c:v>
                </c:pt>
                <c:pt idx="2">
                  <c:v>4861</c:v>
                </c:pt>
              </c:numCache>
            </c:numRef>
          </c:val>
          <c:extLst xmlns:c16r2="http://schemas.microsoft.com/office/drawing/2015/06/chart">
            <c:ext xmlns:c16="http://schemas.microsoft.com/office/drawing/2014/chart" uri="{C3380CC4-5D6E-409C-BE32-E72D297353CC}">
              <c16:uniqueId val="{00000002-D139-4BC5-A799-6979942DB4C9}"/>
            </c:ext>
          </c:extLst>
        </c:ser>
        <c:dLbls>
          <c:showLegendKey val="0"/>
          <c:showVal val="0"/>
          <c:showCatName val="0"/>
          <c:showSerName val="0"/>
          <c:showPercent val="0"/>
          <c:showBubbleSize val="0"/>
        </c:dLbls>
        <c:gapWidth val="120"/>
        <c:overlap val="100"/>
        <c:axId val="201014656"/>
        <c:axId val="200934528"/>
      </c:barChart>
      <c:catAx>
        <c:axId val="2010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0934528"/>
        <c:crosses val="autoZero"/>
        <c:auto val="1"/>
        <c:lblAlgn val="ctr"/>
        <c:lblOffset val="100"/>
        <c:tickLblSkip val="1"/>
        <c:tickMarkSkip val="1"/>
        <c:noMultiLvlLbl val="0"/>
      </c:catAx>
      <c:valAx>
        <c:axId val="200934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10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C22-46B1-A7E0-AF8625030E6F}"/>
                </c:ext>
                <c:ext xmlns:c15="http://schemas.microsoft.com/office/drawing/2012/chart" uri="{CE6537A1-D6FC-4f65-9D91-7224C49458BB}">
                  <c15:dlblFieldTable>
                    <c15:dlblFTEntry>
                      <c15:txfldGUID>{1621B631-09AD-446B-B900-AFD4F054BBE0}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C22-46B1-A7E0-AF8625030E6F}"/>
                </c:ext>
                <c:ext xmlns:c15="http://schemas.microsoft.com/office/drawing/2012/chart" uri="{CE6537A1-D6FC-4f65-9D91-7224C49458BB}">
                  <c15:dlblFieldTable>
                    <c15:dlblFTEntry>
                      <c15:txfldGUID>{A5834F49-A0DE-48A9-A0D4-D6C448E69E2C}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C22-46B1-A7E0-AF8625030E6F}"/>
                </c:ext>
                <c:ext xmlns:c15="http://schemas.microsoft.com/office/drawing/2012/chart" uri="{CE6537A1-D6FC-4f65-9D91-7224C49458BB}">
                  <c15:dlblFieldTable>
                    <c15:dlblFTEntry>
                      <c15:txfldGUID>{1B254B7A-FF6B-4007-9674-5AEC25DD5A55}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C22-46B1-A7E0-AF8625030E6F}"/>
                </c:ext>
                <c:ext xmlns:c15="http://schemas.microsoft.com/office/drawing/2012/chart" uri="{CE6537A1-D6FC-4f65-9D91-7224C49458BB}">
                  <c15:dlblFieldTable>
                    <c15:dlblFTEntry>
                      <c15:txfldGUID>{18C86AE1-2C6B-4AC8-9AFE-88D71984B1C1}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C22-46B1-A7E0-AF8625030E6F}"/>
                </c:ext>
                <c:ext xmlns:c15="http://schemas.microsoft.com/office/drawing/2012/chart" uri="{CE6537A1-D6FC-4f65-9D91-7224C49458BB}">
                  <c15:dlblFieldTable>
                    <c15:dlblFTEntry>
                      <c15:txfldGUID>{084FEC61-C74F-4C10-9725-FCA310481495}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C22-46B1-A7E0-AF8625030E6F}"/>
                </c:ext>
                <c:ext xmlns:c15="http://schemas.microsoft.com/office/drawing/2012/chart" uri="{CE6537A1-D6FC-4f65-9D91-7224C49458BB}">
                  <c15:dlblFieldTable>
                    <c15:dlblFTEntry>
                      <c15:txfldGUID>{F488D75D-336B-4DCD-B941-1F443F753A1E}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C22-46B1-A7E0-AF8625030E6F}"/>
                </c:ext>
                <c:ext xmlns:c15="http://schemas.microsoft.com/office/drawing/2012/chart" uri="{CE6537A1-D6FC-4f65-9D91-7224C49458BB}">
                  <c15:dlblFieldTable>
                    <c15:dlblFTEntry>
                      <c15:txfldGUID>{A69DF0E1-B7A2-4E70-B768-E4497789953B}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C22-46B1-A7E0-AF8625030E6F}"/>
                </c:ext>
                <c:ext xmlns:c15="http://schemas.microsoft.com/office/drawing/2012/chart" uri="{CE6537A1-D6FC-4f65-9D91-7224C49458BB}">
                  <c15:layout/>
                  <c15:dlblFieldTable>
                    <c15:dlblFTEntry>
                      <c15:txfldGUID>{B41F1C97-FCD8-4D67-9F5B-0030CB56968D}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C22-46B1-A7E0-AF8625030E6F}"/>
                </c:ext>
                <c:ext xmlns:c15="http://schemas.microsoft.com/office/drawing/2012/chart" uri="{CE6537A1-D6FC-4f65-9D91-7224C49458BB}">
                  <c15:dlblFieldTable>
                    <c15:dlblFTEntry>
                      <c15:txfldGUID>{C141F295-DCE8-4FDB-9DD9-DEA54021B904}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62.7</c:v>
                </c:pt>
              </c:numCache>
            </c:numRef>
          </c:xVal>
          <c:yVal>
            <c:numRef>
              <c:f>公会計指標分析・財政指標組合せ分析表!$BP$51:$DC$51</c:f>
              <c:numCache>
                <c:formatCode>#,##0.0;"▲ "#,##0.0</c:formatCode>
                <c:ptCount val="40"/>
                <c:pt idx="24">
                  <c:v>10.1</c:v>
                </c:pt>
              </c:numCache>
            </c:numRef>
          </c:yVal>
          <c:smooth val="0"/>
          <c:extLst xmlns:c16r2="http://schemas.microsoft.com/office/drawing/2015/06/chart">
            <c:ext xmlns:c16="http://schemas.microsoft.com/office/drawing/2014/chart" uri="{C3380CC4-5D6E-409C-BE32-E72D297353CC}">
              <c16:uniqueId val="{00000009-6C22-46B1-A7E0-AF8625030E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C22-46B1-A7E0-AF8625030E6F}"/>
                </c:ext>
                <c:ext xmlns:c15="http://schemas.microsoft.com/office/drawing/2012/chart" uri="{CE6537A1-D6FC-4f65-9D91-7224C49458BB}">
                  <c15:dlblFieldTable>
                    <c15:dlblFTEntry>
                      <c15:txfldGUID>{2FD4C7DA-6048-4D3C-B753-5DF53BCF1370}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C22-46B1-A7E0-AF8625030E6F}"/>
                </c:ext>
                <c:ext xmlns:c15="http://schemas.microsoft.com/office/drawing/2012/chart" uri="{CE6537A1-D6FC-4f65-9D91-7224C49458BB}">
                  <c15:dlblFieldTable>
                    <c15:dlblFTEntry>
                      <c15:txfldGUID>{A42F2DCA-E20D-45CC-83A1-28430C34988B}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C22-46B1-A7E0-AF8625030E6F}"/>
                </c:ext>
                <c:ext xmlns:c15="http://schemas.microsoft.com/office/drawing/2012/chart" uri="{CE6537A1-D6FC-4f65-9D91-7224C49458BB}">
                  <c15:dlblFieldTable>
                    <c15:dlblFTEntry>
                      <c15:txfldGUID>{628281ED-7CB7-409A-A10B-BD568CB43064}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C22-46B1-A7E0-AF8625030E6F}"/>
                </c:ext>
                <c:ext xmlns:c15="http://schemas.microsoft.com/office/drawing/2012/chart" uri="{CE6537A1-D6FC-4f65-9D91-7224C49458BB}">
                  <c15:dlblFieldTable>
                    <c15:dlblFTEntry>
                      <c15:txfldGUID>{484D4878-79F4-495E-B2CC-2560A3A1F567}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C22-46B1-A7E0-AF8625030E6F}"/>
                </c:ext>
                <c:ext xmlns:c15="http://schemas.microsoft.com/office/drawing/2012/chart" uri="{CE6537A1-D6FC-4f65-9D91-7224C49458BB}">
                  <c15:dlblFieldTable>
                    <c15:dlblFTEntry>
                      <c15:txfldGUID>{76F81465-92F4-443C-A08B-D420FA839643}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C22-46B1-A7E0-AF8625030E6F}"/>
                </c:ext>
                <c:ext xmlns:c15="http://schemas.microsoft.com/office/drawing/2012/chart" uri="{CE6537A1-D6FC-4f65-9D91-7224C49458BB}">
                  <c15:dlblFieldTable>
                    <c15:dlblFTEntry>
                      <c15:txfldGUID>{E8A88906-12E5-4297-B6A6-722F789A1E08}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C22-46B1-A7E0-AF8625030E6F}"/>
                </c:ext>
                <c:ext xmlns:c15="http://schemas.microsoft.com/office/drawing/2012/chart" uri="{CE6537A1-D6FC-4f65-9D91-7224C49458BB}">
                  <c15:dlblFieldTable>
                    <c15:dlblFTEntry>
                      <c15:txfldGUID>{6349D128-57E1-4644-A1D5-3B22DBC8849F}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C22-46B1-A7E0-AF8625030E6F}"/>
                </c:ext>
                <c:ext xmlns:c15="http://schemas.microsoft.com/office/drawing/2012/chart" uri="{CE6537A1-D6FC-4f65-9D91-7224C49458BB}">
                  <c15:layout/>
                  <c15:dlblFieldTable>
                    <c15:dlblFTEntry>
                      <c15:txfldGUID>{88300F91-DFA1-44EE-ABBA-661F2D70D827}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C22-46B1-A7E0-AF8625030E6F}"/>
                </c:ext>
                <c:ext xmlns:c15="http://schemas.microsoft.com/office/drawing/2012/chart" uri="{CE6537A1-D6FC-4f65-9D91-7224C49458BB}">
                  <c15:dlblFieldTable>
                    <c15:dlblFTEntry>
                      <c15:txfldGUID>{AC514507-363D-4580-AB2E-C82727373C0D}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xmlns:c16r2="http://schemas.microsoft.com/office/drawing/2015/06/chart">
            <c:ext xmlns:c16="http://schemas.microsoft.com/office/drawing/2014/chart" uri="{C3380CC4-5D6E-409C-BE32-E72D297353CC}">
              <c16:uniqueId val="{00000013-6C22-46B1-A7E0-AF8625030E6F}"/>
            </c:ext>
          </c:extLst>
        </c:ser>
        <c:dLbls>
          <c:showLegendKey val="0"/>
          <c:showVal val="1"/>
          <c:showCatName val="0"/>
          <c:showSerName val="0"/>
          <c:showPercent val="0"/>
          <c:showBubbleSize val="0"/>
        </c:dLbls>
        <c:axId val="209197696"/>
        <c:axId val="209216256"/>
      </c:scatterChart>
      <c:valAx>
        <c:axId val="209197696"/>
        <c:scaling>
          <c:orientation val="minMax"/>
          <c:max val="63.2"/>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216256"/>
        <c:crosses val="autoZero"/>
        <c:crossBetween val="midCat"/>
      </c:valAx>
      <c:valAx>
        <c:axId val="209216256"/>
        <c:scaling>
          <c:orientation val="minMax"/>
          <c:max val="6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197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20-436D-B883-659E453F1FFE}"/>
                </c:ext>
                <c:ext xmlns:c15="http://schemas.microsoft.com/office/drawing/2012/chart" uri="{CE6537A1-D6FC-4f65-9D91-7224C49458BB}">
                  <c15:layout/>
                  <c15:dlblFieldTable>
                    <c15:dlblFTEntry>
                      <c15:txfldGUID>{32EBEBF5-EA2A-40ED-B583-C0957459A70B}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20-436D-B883-659E453F1FFE}"/>
                </c:ext>
                <c:ext xmlns:c15="http://schemas.microsoft.com/office/drawing/2012/chart" uri="{CE6537A1-D6FC-4f65-9D91-7224C49458BB}">
                  <c15:dlblFieldTable>
                    <c15:dlblFTEntry>
                      <c15:txfldGUID>{4D4A31C9-2019-49B0-9D00-465518478A47}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20-436D-B883-659E453F1FFE}"/>
                </c:ext>
                <c:ext xmlns:c15="http://schemas.microsoft.com/office/drawing/2012/chart" uri="{CE6537A1-D6FC-4f65-9D91-7224C49458BB}">
                  <c15:dlblFieldTable>
                    <c15:dlblFTEntry>
                      <c15:txfldGUID>{01F8AB45-B607-46DF-84C2-26EFAFC45B94}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20-436D-B883-659E453F1FFE}"/>
                </c:ext>
                <c:ext xmlns:c15="http://schemas.microsoft.com/office/drawing/2012/chart" uri="{CE6537A1-D6FC-4f65-9D91-7224C49458BB}">
                  <c15:dlblFieldTable>
                    <c15:dlblFTEntry>
                      <c15:txfldGUID>{146016EC-9086-41F7-A236-F162F3BA3088}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20-436D-B883-659E453F1FFE}"/>
                </c:ext>
                <c:ext xmlns:c15="http://schemas.microsoft.com/office/drawing/2012/chart" uri="{CE6537A1-D6FC-4f65-9D91-7224C49458BB}">
                  <c15:dlblFieldTable>
                    <c15:dlblFTEntry>
                      <c15:txfldGUID>{6C060988-805B-4171-94D8-8249C323D6B4}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20-436D-B883-659E453F1FFE}"/>
                </c:ext>
                <c:ext xmlns:c15="http://schemas.microsoft.com/office/drawing/2012/chart" uri="{CE6537A1-D6FC-4f65-9D91-7224C49458BB}">
                  <c15:layout/>
                  <c15:dlblFieldTable>
                    <c15:dlblFTEntry>
                      <c15:txfldGUID>{924B9F50-BB1B-4F84-B1DF-DB015C633218}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20-436D-B883-659E453F1FFE}"/>
                </c:ext>
                <c:ext xmlns:c15="http://schemas.microsoft.com/office/drawing/2012/chart" uri="{CE6537A1-D6FC-4f65-9D91-7224C49458BB}">
                  <c15:layout/>
                  <c15:dlblFieldTable>
                    <c15:dlblFTEntry>
                      <c15:txfldGUID>{0B2D2524-40C0-498C-984A-77E4B5E80368}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20-436D-B883-659E453F1FFE}"/>
                </c:ext>
                <c:ext xmlns:c15="http://schemas.microsoft.com/office/drawing/2012/chart" uri="{CE6537A1-D6FC-4f65-9D91-7224C49458BB}">
                  <c15:layout/>
                  <c15:dlblFieldTable>
                    <c15:dlblFTEntry>
                      <c15:txfldGUID>{269D5714-41B5-49CA-A622-F6A9B6E497FE}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20-436D-B883-659E453F1FFE}"/>
                </c:ext>
                <c:ext xmlns:c15="http://schemas.microsoft.com/office/drawing/2012/chart" uri="{CE6537A1-D6FC-4f65-9D91-7224C49458BB}">
                  <c15:layout/>
                  <c15:dlblFieldTable>
                    <c15:dlblFTEntry>
                      <c15:txfldGUID>{E4D7CB40-5CB8-4CC6-9DA0-51DFC47B6A07}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8.4</c:v>
                </c:pt>
                <c:pt idx="16">
                  <c:v>7.8</c:v>
                </c:pt>
                <c:pt idx="24">
                  <c:v>8.4</c:v>
                </c:pt>
                <c:pt idx="32">
                  <c:v>8.6999999999999993</c:v>
                </c:pt>
              </c:numCache>
            </c:numRef>
          </c:xVal>
          <c:yVal>
            <c:numRef>
              <c:f>公会計指標分析・財政指標組合せ分析表!$BP$73:$DC$73</c:f>
              <c:numCache>
                <c:formatCode>#,##0.0;"▲ "#,##0.0</c:formatCode>
                <c:ptCount val="40"/>
                <c:pt idx="0">
                  <c:v>36.9</c:v>
                </c:pt>
                <c:pt idx="8">
                  <c:v>29.8</c:v>
                </c:pt>
                <c:pt idx="16">
                  <c:v>30.7</c:v>
                </c:pt>
                <c:pt idx="24">
                  <c:v>10.1</c:v>
                </c:pt>
                <c:pt idx="32">
                  <c:v>15.1</c:v>
                </c:pt>
              </c:numCache>
            </c:numRef>
          </c:yVal>
          <c:smooth val="0"/>
          <c:extLst xmlns:c16r2="http://schemas.microsoft.com/office/drawing/2015/06/chart">
            <c:ext xmlns:c16="http://schemas.microsoft.com/office/drawing/2014/chart" uri="{C3380CC4-5D6E-409C-BE32-E72D297353CC}">
              <c16:uniqueId val="{00000009-4620-436D-B883-659E453F1F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20-436D-B883-659E453F1FFE}"/>
                </c:ext>
                <c:ext xmlns:c15="http://schemas.microsoft.com/office/drawing/2012/chart" uri="{CE6537A1-D6FC-4f65-9D91-7224C49458BB}">
                  <c15:layout/>
                  <c15:dlblFieldTable>
                    <c15:dlblFTEntry>
                      <c15:txfldGUID>{FD0F2DBE-9AB3-412D-815C-DE7ED5419959}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20-436D-B883-659E453F1FFE}"/>
                </c:ext>
                <c:ext xmlns:c15="http://schemas.microsoft.com/office/drawing/2012/chart" uri="{CE6537A1-D6FC-4f65-9D91-7224C49458BB}">
                  <c15:dlblFieldTable>
                    <c15:dlblFTEntry>
                      <c15:txfldGUID>{B0F1EC67-BF6F-4558-B312-AE462EB3DCE4}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20-436D-B883-659E453F1FFE}"/>
                </c:ext>
                <c:ext xmlns:c15="http://schemas.microsoft.com/office/drawing/2012/chart" uri="{CE6537A1-D6FC-4f65-9D91-7224C49458BB}">
                  <c15:dlblFieldTable>
                    <c15:dlblFTEntry>
                      <c15:txfldGUID>{A109CA99-525F-42E2-889D-17F5AD57D135}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20-436D-B883-659E453F1FFE}"/>
                </c:ext>
                <c:ext xmlns:c15="http://schemas.microsoft.com/office/drawing/2012/chart" uri="{CE6537A1-D6FC-4f65-9D91-7224C49458BB}">
                  <c15:dlblFieldTable>
                    <c15:dlblFTEntry>
                      <c15:txfldGUID>{2A1F37B9-1A9D-4485-8AAF-BD9AB8BFF28F}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20-436D-B883-659E453F1FFE}"/>
                </c:ext>
                <c:ext xmlns:c15="http://schemas.microsoft.com/office/drawing/2012/chart" uri="{CE6537A1-D6FC-4f65-9D91-7224C49458BB}">
                  <c15:dlblFieldTable>
                    <c15:dlblFTEntry>
                      <c15:txfldGUID>{DA7C45E4-12C6-4E51-A7DF-70BEC8B62505}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20-436D-B883-659E453F1FFE}"/>
                </c:ext>
                <c:ext xmlns:c15="http://schemas.microsoft.com/office/drawing/2012/chart" uri="{CE6537A1-D6FC-4f65-9D91-7224C49458BB}">
                  <c15:layout/>
                  <c15:dlblFieldTable>
                    <c15:dlblFTEntry>
                      <c15:txfldGUID>{FFF8F6C4-12D0-47BA-9AB4-A47D3794874D}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20-436D-B883-659E453F1FFE}"/>
                </c:ext>
                <c:ext xmlns:c15="http://schemas.microsoft.com/office/drawing/2012/chart" uri="{CE6537A1-D6FC-4f65-9D91-7224C49458BB}">
                  <c15:layout/>
                  <c15:dlblFieldTable>
                    <c15:dlblFTEntry>
                      <c15:txfldGUID>{D25E177B-BEE2-430C-B553-61FD54BF516C}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20-436D-B883-659E453F1FFE}"/>
                </c:ext>
                <c:ext xmlns:c15="http://schemas.microsoft.com/office/drawing/2012/chart" uri="{CE6537A1-D6FC-4f65-9D91-7224C49458BB}">
                  <c15:layout/>
                  <c15:dlblFieldTable>
                    <c15:dlblFTEntry>
                      <c15:txfldGUID>{15E49CAB-3059-420B-8E10-6E33C9207E51}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20-436D-B883-659E453F1FFE}"/>
                </c:ext>
                <c:ext xmlns:c15="http://schemas.microsoft.com/office/drawing/2012/chart" uri="{CE6537A1-D6FC-4f65-9D91-7224C49458BB}">
                  <c15:layout/>
                  <c15:dlblFieldTable>
                    <c15:dlblFTEntry>
                      <c15:txfldGUID>{50DAAB57-B700-468A-BF35-A4F08D88FCEF}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4620-436D-B883-659E453F1FFE}"/>
            </c:ext>
          </c:extLst>
        </c:ser>
        <c:dLbls>
          <c:showLegendKey val="0"/>
          <c:showVal val="1"/>
          <c:showCatName val="0"/>
          <c:showSerName val="0"/>
          <c:showPercent val="0"/>
          <c:showBubbleSize val="0"/>
        </c:dLbls>
        <c:axId val="209119872"/>
        <c:axId val="209006976"/>
      </c:scatterChart>
      <c:valAx>
        <c:axId val="209119872"/>
        <c:scaling>
          <c:orientation val="minMax"/>
          <c:max val="12.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9006976"/>
        <c:crosses val="autoZero"/>
        <c:crossBetween val="midCat"/>
      </c:valAx>
      <c:valAx>
        <c:axId val="209006976"/>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9119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年度（単年度）においては、平成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て元利償還金の増加等により分子が増加したため実質公債費比率が増加している。このため、３ヵ年平均の比率も上昇している。今後も償還額の平準化及び実質公債費比率の急激な上昇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企業会計（下水道事業会計、病院事業会計）の地方債償還に充てるための一般会計からの繰入見込額等が減少したことにより将来負担額は減少したが、基準財政需要額算入見込額の減少等により、将来負担比率は</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％と前年度より５ポイント上昇した。今後も、庁舎建設計画等に基づき、合併特例債等を活用した事業を実施することから、地方債残高は増加し、将来負担比率は上昇する見込みである。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決算剰余金積立２億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万円、太陽光発電事業収益積立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万円等により、基金全体としては３億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庁舎建替や公共施設の老朽化対策事業を実施するため、減少していく見込み。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ふるさと西脇「日本のへそ」基金：寄附者の意向を反映した、多様な主体の参加による個性と魅力あるふるさとの創造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環境基金：自然環境保全と健全なる生活環境の推進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ふるさと西脇「日本のへそ」基金：寄附金の増加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環境基金：太陽光発電事業収益積立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公共施設整備基金：太陽光発電事業収益及び茜が丘宅地売却代金を積み立てることとしているが、庁舎建替や公共施設の老朽化対策事業を実施するため減少していく見込み。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万円積立てたこと等による増加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一般的に適正な財政調整基金の残高水準とされる標準財政規模の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％相当を確保することを目指す。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現状では取り崩す予定はないが、地方債の償還に備えて残高を維持する。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41,177
40,724
132.44
19,683,317
19,337,134
260,398
11,700,090
20,161,743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有形固定資産減価償却率は類似団体より高い水準にあり、これは有形固定資産の中でも庁舎及び橋りょう・トンネルの老朽化が進んでおり、いずれも類似団体より高い水準にあることが大きく影響している。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西脇市では、平成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保有すべき公共施設に対しては、計画的な維持管理や耐震化を検討している。さらに、限りある財源を真に必要とされる機能に重点化し、集約化を進め、効率的な整備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78" name="楕円 77"/>
        <xdr:cNvSpPr/>
      </xdr:nvSpPr>
      <xdr:spPr>
        <a:xfrm>
          <a:off x="40005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81" name="n_1mainValue有形固定資産減価償却率"/>
        <xdr:cNvSpPr txBox="1"/>
      </xdr:nvSpPr>
      <xdr:spPr>
        <a:xfrm>
          <a:off x="3836044" y="529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公営企業債等繰入見込額の減少等により、債務償還可能年数は類似団体と比較すると低い水準となっている。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今後は新庁舎建設等の大型事業の実施に伴い、地方債残高は増加する見込みであるが、その他の投資的事業の実施の可否を慎重に判断し、将来負担額の抑制に努める。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18"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25" name="楕円 124"/>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26" name="債務償還可能年数該当値テキスト"/>
        <xdr:cNvSpPr txBox="1"/>
      </xdr:nvSpPr>
      <xdr:spPr>
        <a:xfrm>
          <a:off x="14846300" y="6391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41,177
40,724
132.44
19,683,317
19,337,134
260,398
11,700,090
20,161,743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69" name="楕円 68"/>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65422</xdr:rowOff>
    </xdr:from>
    <xdr:ext cx="405111" cy="259045"/>
    <xdr:sp macro="" textlink="">
      <xdr:nvSpPr>
        <xdr:cNvPr id="70"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15257</xdr:rowOff>
    </xdr:from>
    <xdr:ext cx="405111" cy="259045"/>
    <xdr:sp macro="" textlink="">
      <xdr:nvSpPr>
        <xdr:cNvPr id="72" name="n_1main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124308</xdr:rowOff>
    </xdr:from>
    <xdr:to>
      <xdr:col>50</xdr:col>
      <xdr:colOff>165100</xdr:colOff>
      <xdr:row>40</xdr:row>
      <xdr:rowOff>54458</xdr:rowOff>
    </xdr:to>
    <xdr:sp macro="" textlink="">
      <xdr:nvSpPr>
        <xdr:cNvPr id="110" name="楕円 109"/>
        <xdr:cNvSpPr/>
      </xdr:nvSpPr>
      <xdr:spPr>
        <a:xfrm>
          <a:off x="9588500" y="68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45585</xdr:rowOff>
    </xdr:from>
    <xdr:ext cx="469744" cy="259045"/>
    <xdr:sp macro="" textlink="">
      <xdr:nvSpPr>
        <xdr:cNvPr id="113" name="n_1mainValue【道路】&#10;一人当たり延長"/>
        <xdr:cNvSpPr txBox="1"/>
      </xdr:nvSpPr>
      <xdr:spPr>
        <a:xfrm>
          <a:off x="9391727" y="69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119017</xdr:rowOff>
    </xdr:from>
    <xdr:to>
      <xdr:col>20</xdr:col>
      <xdr:colOff>38100</xdr:colOff>
      <xdr:row>56</xdr:row>
      <xdr:rowOff>49167</xdr:rowOff>
    </xdr:to>
    <xdr:sp macro="" textlink="">
      <xdr:nvSpPr>
        <xdr:cNvPr id="153" name="楕円 152"/>
        <xdr:cNvSpPr/>
      </xdr:nvSpPr>
      <xdr:spPr>
        <a:xfrm>
          <a:off x="3746500" y="95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90912</xdr:rowOff>
    </xdr:from>
    <xdr:ext cx="405111" cy="259045"/>
    <xdr:sp macro="" textlink="">
      <xdr:nvSpPr>
        <xdr:cNvPr id="154"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65694</xdr:rowOff>
    </xdr:from>
    <xdr:ext cx="405111" cy="259045"/>
    <xdr:sp macro="" textlink="">
      <xdr:nvSpPr>
        <xdr:cNvPr id="156" name="n_1mainValue【橋りょう・トンネル】&#10;有形固定資産減価償却率"/>
        <xdr:cNvSpPr txBox="1"/>
      </xdr:nvSpPr>
      <xdr:spPr>
        <a:xfrm>
          <a:off x="3582044" y="932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93016</xdr:rowOff>
    </xdr:from>
    <xdr:to>
      <xdr:col>50</xdr:col>
      <xdr:colOff>165100</xdr:colOff>
      <xdr:row>62</xdr:row>
      <xdr:rowOff>23166</xdr:rowOff>
    </xdr:to>
    <xdr:sp macro="" textlink="">
      <xdr:nvSpPr>
        <xdr:cNvPr id="194" name="楕円 193"/>
        <xdr:cNvSpPr/>
      </xdr:nvSpPr>
      <xdr:spPr>
        <a:xfrm>
          <a:off x="9588500" y="105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29886</xdr:rowOff>
    </xdr:from>
    <xdr:ext cx="599010" cy="259045"/>
    <xdr:sp macro="" textlink="">
      <xdr:nvSpPr>
        <xdr:cNvPr id="195"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14293</xdr:rowOff>
    </xdr:from>
    <xdr:ext cx="599010" cy="259045"/>
    <xdr:sp macro="" textlink="">
      <xdr:nvSpPr>
        <xdr:cNvPr id="197" name="n_1mainValue【橋りょう・トンネル】&#10;一人当たり有形固定資産（償却資産）額"/>
        <xdr:cNvSpPr txBox="1"/>
      </xdr:nvSpPr>
      <xdr:spPr>
        <a:xfrm>
          <a:off x="9327095" y="1064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xdr:rowOff>
    </xdr:from>
    <xdr:to>
      <xdr:col>20</xdr:col>
      <xdr:colOff>38100</xdr:colOff>
      <xdr:row>81</xdr:row>
      <xdr:rowOff>117475</xdr:rowOff>
    </xdr:to>
    <xdr:sp macro="" textlink="">
      <xdr:nvSpPr>
        <xdr:cNvPr id="236" name="楕円 235"/>
        <xdr:cNvSpPr/>
      </xdr:nvSpPr>
      <xdr:spPr>
        <a:xfrm>
          <a:off x="3746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134002</xdr:rowOff>
    </xdr:from>
    <xdr:ext cx="405111" cy="259045"/>
    <xdr:sp macro="" textlink="">
      <xdr:nvSpPr>
        <xdr:cNvPr id="239" name="n_1mainValue【公営住宅】&#10;有形固定資産減価償却率"/>
        <xdr:cNvSpPr txBox="1"/>
      </xdr:nvSpPr>
      <xdr:spPr>
        <a:xfrm>
          <a:off x="3582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80263</xdr:rowOff>
    </xdr:from>
    <xdr:to>
      <xdr:col>50</xdr:col>
      <xdr:colOff>165100</xdr:colOff>
      <xdr:row>83</xdr:row>
      <xdr:rowOff>10413</xdr:rowOff>
    </xdr:to>
    <xdr:sp macro="" textlink="">
      <xdr:nvSpPr>
        <xdr:cNvPr id="277" name="楕円 276"/>
        <xdr:cNvSpPr/>
      </xdr:nvSpPr>
      <xdr:spPr>
        <a:xfrm>
          <a:off x="95885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7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26940</xdr:rowOff>
    </xdr:from>
    <xdr:ext cx="469744" cy="259045"/>
    <xdr:sp macro="" textlink="">
      <xdr:nvSpPr>
        <xdr:cNvPr id="280" name="n_1mainValue【公営住宅】&#10;一人当たり面積"/>
        <xdr:cNvSpPr txBox="1"/>
      </xdr:nvSpPr>
      <xdr:spPr>
        <a:xfrm>
          <a:off x="9391727" y="139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131536</xdr:rowOff>
    </xdr:from>
    <xdr:to>
      <xdr:col>81</xdr:col>
      <xdr:colOff>101600</xdr:colOff>
      <xdr:row>35</xdr:row>
      <xdr:rowOff>61686</xdr:rowOff>
    </xdr:to>
    <xdr:sp macro="" textlink="">
      <xdr:nvSpPr>
        <xdr:cNvPr id="336" name="楕円 335"/>
        <xdr:cNvSpPr/>
      </xdr:nvSpPr>
      <xdr:spPr>
        <a:xfrm>
          <a:off x="15430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78213</xdr:rowOff>
    </xdr:from>
    <xdr:ext cx="405111" cy="259045"/>
    <xdr:sp macro="" textlink="">
      <xdr:nvSpPr>
        <xdr:cNvPr id="339" name="n_1mainValue【認定こども園・幼稚園・保育所】&#10;有形固定資産減価償却率"/>
        <xdr:cNvSpPr txBox="1"/>
      </xdr:nvSpPr>
      <xdr:spPr>
        <a:xfrm>
          <a:off x="15266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379" name="楕円 378"/>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382"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117384</xdr:rowOff>
    </xdr:from>
    <xdr:to>
      <xdr:col>81</xdr:col>
      <xdr:colOff>101600</xdr:colOff>
      <xdr:row>58</xdr:row>
      <xdr:rowOff>47534</xdr:rowOff>
    </xdr:to>
    <xdr:sp macro="" textlink="">
      <xdr:nvSpPr>
        <xdr:cNvPr id="423" name="楕円 422"/>
        <xdr:cNvSpPr/>
      </xdr:nvSpPr>
      <xdr:spPr>
        <a:xfrm>
          <a:off x="15430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56623</xdr:rowOff>
    </xdr:from>
    <xdr:ext cx="405111" cy="259045"/>
    <xdr:sp macro="" textlink="">
      <xdr:nvSpPr>
        <xdr:cNvPr id="424"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64061</xdr:rowOff>
    </xdr:from>
    <xdr:ext cx="405111" cy="259045"/>
    <xdr:sp macro="" textlink="">
      <xdr:nvSpPr>
        <xdr:cNvPr id="426" name="n_1mainValue【学校施設】&#10;有形固定資産減価償却率"/>
        <xdr:cNvSpPr txBox="1"/>
      </xdr:nvSpPr>
      <xdr:spPr>
        <a:xfrm>
          <a:off x="15266044" y="966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463" name="楕円 462"/>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166540</xdr:rowOff>
    </xdr:from>
    <xdr:ext cx="469744" cy="259045"/>
    <xdr:sp macro="" textlink="">
      <xdr:nvSpPr>
        <xdr:cNvPr id="464"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466" name="n_1mainValue【学校施設】&#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52614</xdr:rowOff>
    </xdr:from>
    <xdr:to>
      <xdr:col>81</xdr:col>
      <xdr:colOff>101600</xdr:colOff>
      <xdr:row>86</xdr:row>
      <xdr:rowOff>154214</xdr:rowOff>
    </xdr:to>
    <xdr:sp macro="" textlink="">
      <xdr:nvSpPr>
        <xdr:cNvPr id="506" name="楕円 505"/>
        <xdr:cNvSpPr/>
      </xdr:nvSpPr>
      <xdr:spPr>
        <a:xfrm>
          <a:off x="1543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149514</xdr:rowOff>
    </xdr:from>
    <xdr:ext cx="405111" cy="259045"/>
    <xdr:sp macro="" textlink="">
      <xdr:nvSpPr>
        <xdr:cNvPr id="507"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145341</xdr:rowOff>
    </xdr:from>
    <xdr:ext cx="340478" cy="259045"/>
    <xdr:sp macro="" textlink="">
      <xdr:nvSpPr>
        <xdr:cNvPr id="509" name="n_1mainValue【児童館】&#10;有形固定資産減価償却率"/>
        <xdr:cNvSpPr txBox="1"/>
      </xdr:nvSpPr>
      <xdr:spPr>
        <a:xfrm>
          <a:off x="15298361" y="14890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545" name="楕円 544"/>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548"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38736</xdr:rowOff>
    </xdr:from>
    <xdr:to>
      <xdr:col>81</xdr:col>
      <xdr:colOff>101600</xdr:colOff>
      <xdr:row>102</xdr:row>
      <xdr:rowOff>140336</xdr:rowOff>
    </xdr:to>
    <xdr:sp macro="" textlink="">
      <xdr:nvSpPr>
        <xdr:cNvPr id="587" name="楕円 586"/>
        <xdr:cNvSpPr/>
      </xdr:nvSpPr>
      <xdr:spPr>
        <a:xfrm>
          <a:off x="15430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85741</xdr:rowOff>
    </xdr:from>
    <xdr:ext cx="405111" cy="259045"/>
    <xdr:sp macro="" textlink="">
      <xdr:nvSpPr>
        <xdr:cNvPr id="588"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156863</xdr:rowOff>
    </xdr:from>
    <xdr:ext cx="405111" cy="259045"/>
    <xdr:sp macro="" textlink="">
      <xdr:nvSpPr>
        <xdr:cNvPr id="590" name="n_1mainValue【公民館】&#10;有形固定資産減価償却率"/>
        <xdr:cNvSpPr txBox="1"/>
      </xdr:nvSpPr>
      <xdr:spPr>
        <a:xfrm>
          <a:off x="15266044"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21"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630" name="楕円 629"/>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16164</xdr:rowOff>
    </xdr:from>
    <xdr:ext cx="469744" cy="259045"/>
    <xdr:sp macro="" textlink="">
      <xdr:nvSpPr>
        <xdr:cNvPr id="631"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633"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類似団体と比較して、有形固定資産減価償却率が特に高くなっている施設は、橋りょう・トンネルであり、特に低くなっている施設は児童館である。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橋りょう・トンネルに関しては、平成</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年度に「西脇市橋梁長寿命化修繕計画」を策定し、計画的な修繕及び架替を行い、橋りょうの延命化を図っている。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児童館に関しては、平成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年度に開館した「茜が丘複合施設みらいえ」に児童館が設置されており、比較的新しい施設であるため有形固定資産減価償却率が低くなっている。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41,177
40,724
132.44
19,683,317
19,337,134
260,398
11,700,090
20,161,743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3" name="楕円 72"/>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42</xdr:row>
      <xdr:rowOff>69142</xdr:rowOff>
    </xdr:from>
    <xdr:ext cx="340478" cy="259045"/>
    <xdr:sp macro="" textlink="">
      <xdr:nvSpPr>
        <xdr:cNvPr id="74" name="n_1mainValue【図書館】&#10;有形固定資産減価償却率"/>
        <xdr:cNvSpPr txBox="1"/>
      </xdr:nvSpPr>
      <xdr:spPr>
        <a:xfrm>
          <a:off x="36143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0" name="直線コネクタ 99"/>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1"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2" name="直線コネクタ 101"/>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3"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4" name="直線コネクタ 103"/>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05"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6" name="フローチャート: 判断 105"/>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7" name="フローチャート: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8"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147864</xdr:rowOff>
    </xdr:from>
    <xdr:to>
      <xdr:col>46</xdr:col>
      <xdr:colOff>38100</xdr:colOff>
      <xdr:row>38</xdr:row>
      <xdr:rowOff>78014</xdr:rowOff>
    </xdr:to>
    <xdr:sp macro="" textlink="">
      <xdr:nvSpPr>
        <xdr:cNvPr id="109" name="フローチャート: 判断 108"/>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94541</xdr:rowOff>
    </xdr:from>
    <xdr:ext cx="469744" cy="259045"/>
    <xdr:sp macro="" textlink="">
      <xdr:nvSpPr>
        <xdr:cNvPr id="110"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87993</xdr:rowOff>
    </xdr:from>
    <xdr:to>
      <xdr:col>50</xdr:col>
      <xdr:colOff>165100</xdr:colOff>
      <xdr:row>40</xdr:row>
      <xdr:rowOff>18143</xdr:rowOff>
    </xdr:to>
    <xdr:sp macro="" textlink="">
      <xdr:nvSpPr>
        <xdr:cNvPr id="116" name="楕円 115"/>
        <xdr:cNvSpPr/>
      </xdr:nvSpPr>
      <xdr:spPr>
        <a:xfrm>
          <a:off x="9588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9270</xdr:rowOff>
    </xdr:from>
    <xdr:ext cx="469744" cy="259045"/>
    <xdr:sp macro="" textlink="">
      <xdr:nvSpPr>
        <xdr:cNvPr id="117" name="n_1mainValue【図書館】&#10;一人当たり面積"/>
        <xdr:cNvSpPr txBox="1"/>
      </xdr:nvSpPr>
      <xdr:spPr>
        <a:xfrm>
          <a:off x="9391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6" name="テキスト ボックス 13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0" name="直線コネクタ 139"/>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1"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2" name="直線コネクタ 141"/>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5"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6" name="フローチャート: 判断 145"/>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7" name="フローチャート: 判断 146"/>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8"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9" name="フローチャート: 判断 148"/>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50"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56" name="楕円 155"/>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113047</xdr:rowOff>
    </xdr:from>
    <xdr:ext cx="405111" cy="259045"/>
    <xdr:sp macro="" textlink="">
      <xdr:nvSpPr>
        <xdr:cNvPr id="157" name="n_1mainValue【体育館・プール】&#10;有形固定資産減価償却率"/>
        <xdr:cNvSpPr txBox="1"/>
      </xdr:nvSpPr>
      <xdr:spPr>
        <a:xfrm>
          <a:off x="35820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81" name="直線コネクタ 180"/>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2"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3" name="直線コネクタ 182"/>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6"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7" name="フローチャート: 判断 186"/>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8" name="フローチャート: 判断 187"/>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90" name="フローチャート: 判断 189"/>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91"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138430</xdr:rowOff>
    </xdr:from>
    <xdr:to>
      <xdr:col>50</xdr:col>
      <xdr:colOff>165100</xdr:colOff>
      <xdr:row>63</xdr:row>
      <xdr:rowOff>68580</xdr:rowOff>
    </xdr:to>
    <xdr:sp macro="" textlink="">
      <xdr:nvSpPr>
        <xdr:cNvPr id="197" name="楕円 196"/>
        <xdr:cNvSpPr/>
      </xdr:nvSpPr>
      <xdr:spPr>
        <a:xfrm>
          <a:off x="9588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59707</xdr:rowOff>
    </xdr:from>
    <xdr:ext cx="469744" cy="259045"/>
    <xdr:sp macro="" textlink="">
      <xdr:nvSpPr>
        <xdr:cNvPr id="198" name="n_1mainValue【体育館・プール】&#10;一人当たり面積"/>
        <xdr:cNvSpPr txBox="1"/>
      </xdr:nvSpPr>
      <xdr:spPr>
        <a:xfrm>
          <a:off x="9391727" y="1086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3" name="直線コネクタ 222"/>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4"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5" name="直線コネクタ 224"/>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6"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7" name="直線コネクタ 226"/>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8"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9" name="フローチャート: 判断 228"/>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30" name="フローチャート: 判断 229"/>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66691</xdr:rowOff>
    </xdr:from>
    <xdr:ext cx="405111" cy="259045"/>
    <xdr:sp macro="" textlink="">
      <xdr:nvSpPr>
        <xdr:cNvPr id="231"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2" name="フローチャート: 判断 231"/>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3"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239" name="楕円 238"/>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69232</xdr:rowOff>
    </xdr:from>
    <xdr:ext cx="405111" cy="259045"/>
    <xdr:sp macro="" textlink="">
      <xdr:nvSpPr>
        <xdr:cNvPr id="240" name="n_1mainValue【福祉施設】&#10;有形固定資産減価償却率"/>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1" name="直線コネクタ 25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2" name="テキスト ボックス 25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5" name="直線コネクタ 25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6" name="テキスト ボックス 25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60" name="直線コネクタ 25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6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2" name="直線コネクタ 26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4" name="直線コネクタ 26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6" name="フローチャート: 判断 26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7" name="フローチャート: 判断 26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68"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9" name="フローチャート: 判断 268"/>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70"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165036</xdr:rowOff>
    </xdr:from>
    <xdr:to>
      <xdr:col>50</xdr:col>
      <xdr:colOff>165100</xdr:colOff>
      <xdr:row>85</xdr:row>
      <xdr:rowOff>95186</xdr:rowOff>
    </xdr:to>
    <xdr:sp macro="" textlink="">
      <xdr:nvSpPr>
        <xdr:cNvPr id="276" name="楕円 275"/>
        <xdr:cNvSpPr/>
      </xdr:nvSpPr>
      <xdr:spPr>
        <a:xfrm>
          <a:off x="9588500" y="1456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86313</xdr:rowOff>
    </xdr:from>
    <xdr:ext cx="469744" cy="259045"/>
    <xdr:sp macro="" textlink="">
      <xdr:nvSpPr>
        <xdr:cNvPr id="277" name="n_1mainValue【福祉施設】&#10;一人当たり面積"/>
        <xdr:cNvSpPr txBox="1"/>
      </xdr:nvSpPr>
      <xdr:spPr>
        <a:xfrm>
          <a:off x="9391727" y="1465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3" name="直線コネクタ 302"/>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4"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5" name="直線コネクタ 304"/>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6"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7" name="直線コネクタ 30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8"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9" name="フローチャート: 判断 308"/>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10" name="フローチャート: 判断 309"/>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11"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2" name="フローチャート: 判断 31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3"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30299</xdr:rowOff>
    </xdr:from>
    <xdr:to>
      <xdr:col>20</xdr:col>
      <xdr:colOff>38100</xdr:colOff>
      <xdr:row>102</xdr:row>
      <xdr:rowOff>131899</xdr:rowOff>
    </xdr:to>
    <xdr:sp macro="" textlink="">
      <xdr:nvSpPr>
        <xdr:cNvPr id="319" name="楕円 318"/>
        <xdr:cNvSpPr/>
      </xdr:nvSpPr>
      <xdr:spPr>
        <a:xfrm>
          <a:off x="3746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148426</xdr:rowOff>
    </xdr:from>
    <xdr:ext cx="405111" cy="259045"/>
    <xdr:sp macro="" textlink="">
      <xdr:nvSpPr>
        <xdr:cNvPr id="320" name="n_1mainValue【市民会館】&#10;有形固定資産減価償却率"/>
        <xdr:cNvSpPr txBox="1"/>
      </xdr:nvSpPr>
      <xdr:spPr>
        <a:xfrm>
          <a:off x="3582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4" name="直線コネクタ 343"/>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6" name="直線コネクタ 34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7"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8" name="直線コネクタ 347"/>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9"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50" name="フローチャート: 判断 349"/>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51" name="フローチャート: 判断 350"/>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2"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3" name="フローチャート: 判断 352"/>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4"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97789</xdr:rowOff>
    </xdr:from>
    <xdr:to>
      <xdr:col>50</xdr:col>
      <xdr:colOff>165100</xdr:colOff>
      <xdr:row>104</xdr:row>
      <xdr:rowOff>27939</xdr:rowOff>
    </xdr:to>
    <xdr:sp macro="" textlink="">
      <xdr:nvSpPr>
        <xdr:cNvPr id="360" name="楕円 359"/>
        <xdr:cNvSpPr/>
      </xdr:nvSpPr>
      <xdr:spPr>
        <a:xfrm>
          <a:off x="958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44466</xdr:rowOff>
    </xdr:from>
    <xdr:ext cx="469744" cy="259045"/>
    <xdr:sp macro="" textlink="">
      <xdr:nvSpPr>
        <xdr:cNvPr id="361" name="n_1mainValue【市民会館】&#10;一人当たり面積"/>
        <xdr:cNvSpPr txBox="1"/>
      </xdr:nvSpPr>
      <xdr:spPr>
        <a:xfrm>
          <a:off x="9391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87" name="直線コネクタ 386"/>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88"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89" name="直線コネクタ 388"/>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90"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91" name="直線コネクタ 390"/>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92"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93" name="フローチャート: 判断 392"/>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94" name="フローチャート: 判断 393"/>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34126</xdr:rowOff>
    </xdr:from>
    <xdr:ext cx="405111" cy="259045"/>
    <xdr:sp macro="" textlink="">
      <xdr:nvSpPr>
        <xdr:cNvPr id="395"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22134</xdr:rowOff>
    </xdr:from>
    <xdr:to>
      <xdr:col>76</xdr:col>
      <xdr:colOff>165100</xdr:colOff>
      <xdr:row>37</xdr:row>
      <xdr:rowOff>123734</xdr:rowOff>
    </xdr:to>
    <xdr:sp macro="" textlink="">
      <xdr:nvSpPr>
        <xdr:cNvPr id="396" name="フローチャート: 判断 395"/>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140261</xdr:rowOff>
    </xdr:from>
    <xdr:ext cx="405111" cy="259045"/>
    <xdr:sp macro="" textlink="">
      <xdr:nvSpPr>
        <xdr:cNvPr id="397"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142966</xdr:rowOff>
    </xdr:from>
    <xdr:to>
      <xdr:col>81</xdr:col>
      <xdr:colOff>101600</xdr:colOff>
      <xdr:row>38</xdr:row>
      <xdr:rowOff>73116</xdr:rowOff>
    </xdr:to>
    <xdr:sp macro="" textlink="">
      <xdr:nvSpPr>
        <xdr:cNvPr id="403" name="楕円 402"/>
        <xdr:cNvSpPr/>
      </xdr:nvSpPr>
      <xdr:spPr>
        <a:xfrm>
          <a:off x="15430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64243</xdr:rowOff>
    </xdr:from>
    <xdr:ext cx="405111" cy="259045"/>
    <xdr:sp macro="" textlink="">
      <xdr:nvSpPr>
        <xdr:cNvPr id="404" name="n_1mainValue【一般廃棄物処理施設】&#10;有形固定資産減価償却率"/>
        <xdr:cNvSpPr txBox="1"/>
      </xdr:nvSpPr>
      <xdr:spPr>
        <a:xfrm>
          <a:off x="15266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5" name="直線コネクタ 4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6" name="テキスト ボックス 41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7" name="直線コネクタ 4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18" name="テキスト ボックス 41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9" name="直線コネクタ 4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0" name="テキスト ボックス 41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1" name="直線コネクタ 4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22" name="テキスト ボックス 42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3" name="直線コネクタ 4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24" name="テキスト ボックス 42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5" name="直線コネクタ 4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26" name="テキスト ボックス 42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30" name="直線コネクタ 429"/>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31"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32" name="直線コネクタ 431"/>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33"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34" name="直線コネクタ 433"/>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35"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36" name="フローチャート: 判断 435"/>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37" name="フローチャート: 判断 436"/>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60796</xdr:rowOff>
    </xdr:from>
    <xdr:ext cx="534377" cy="259045"/>
    <xdr:sp macro="" textlink="">
      <xdr:nvSpPr>
        <xdr:cNvPr id="438"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167534</xdr:rowOff>
    </xdr:from>
    <xdr:to>
      <xdr:col>107</xdr:col>
      <xdr:colOff>101600</xdr:colOff>
      <xdr:row>41</xdr:row>
      <xdr:rowOff>97684</xdr:rowOff>
    </xdr:to>
    <xdr:sp macro="" textlink="">
      <xdr:nvSpPr>
        <xdr:cNvPr id="439" name="フローチャート: 判断 438"/>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114211</xdr:rowOff>
    </xdr:from>
    <xdr:ext cx="534377" cy="259045"/>
    <xdr:sp macro="" textlink="">
      <xdr:nvSpPr>
        <xdr:cNvPr id="44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88056</xdr:rowOff>
    </xdr:from>
    <xdr:to>
      <xdr:col>112</xdr:col>
      <xdr:colOff>38100</xdr:colOff>
      <xdr:row>42</xdr:row>
      <xdr:rowOff>18206</xdr:rowOff>
    </xdr:to>
    <xdr:sp macro="" textlink="">
      <xdr:nvSpPr>
        <xdr:cNvPr id="446" name="楕円 445"/>
        <xdr:cNvSpPr/>
      </xdr:nvSpPr>
      <xdr:spPr>
        <a:xfrm>
          <a:off x="21272500" y="71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9333</xdr:rowOff>
    </xdr:from>
    <xdr:ext cx="534377" cy="259045"/>
    <xdr:sp macro="" textlink="">
      <xdr:nvSpPr>
        <xdr:cNvPr id="447" name="n_1mainValue【一般廃棄物処理施設】&#10;一人当たり有形固定資産（償却資産）額"/>
        <xdr:cNvSpPr txBox="1"/>
      </xdr:nvSpPr>
      <xdr:spPr>
        <a:xfrm>
          <a:off x="21043411" y="72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73" name="直線コネクタ 47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5" name="直線コネクタ 47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7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79" name="フローチャート: 判断 47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80" name="フローチャート: 判断 47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8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163104</xdr:rowOff>
    </xdr:from>
    <xdr:to>
      <xdr:col>76</xdr:col>
      <xdr:colOff>165100</xdr:colOff>
      <xdr:row>60</xdr:row>
      <xdr:rowOff>93254</xdr:rowOff>
    </xdr:to>
    <xdr:sp macro="" textlink="">
      <xdr:nvSpPr>
        <xdr:cNvPr id="482" name="フローチャート: 判断 481"/>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109781</xdr:rowOff>
    </xdr:from>
    <xdr:ext cx="405111" cy="259045"/>
    <xdr:sp macro="" textlink="">
      <xdr:nvSpPr>
        <xdr:cNvPr id="483"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89" name="楕円 488"/>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21607</xdr:rowOff>
    </xdr:from>
    <xdr:ext cx="405111" cy="259045"/>
    <xdr:sp macro="" textlink="">
      <xdr:nvSpPr>
        <xdr:cNvPr id="490" name="n_1mainValue【保健センター・保健所】&#10;有形固定資産減価償却率"/>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12" name="直線コネクタ 51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1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14" name="直線コネクタ 51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1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16" name="直線コネクタ 51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1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18" name="フローチャート: 判断 51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19" name="フローチャート: 判断 51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20"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521" name="フローチャート: 判断 52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522"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28" name="楕円 527"/>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144797</xdr:rowOff>
    </xdr:from>
    <xdr:ext cx="469744" cy="259045"/>
    <xdr:sp macro="" textlink="">
      <xdr:nvSpPr>
        <xdr:cNvPr id="529"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55" name="直線コネクタ 55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7" name="直線コネクタ 55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9" name="直線コネクタ 55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6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1" name="フローチャート: 判断 56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62" name="フローチャート: 判断 56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4190</xdr:rowOff>
    </xdr:from>
    <xdr:ext cx="405111" cy="259045"/>
    <xdr:sp macro="" textlink="">
      <xdr:nvSpPr>
        <xdr:cNvPr id="563" name="n_1aveValue【消防施設】&#10;有形固定資産減価償却率"/>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564" name="フローチャート: 判断 563"/>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565"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571" name="楕円 570"/>
        <xdr:cNvSpPr/>
      </xdr:nvSpPr>
      <xdr:spPr>
        <a:xfrm>
          <a:off x="15430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1650</xdr:rowOff>
    </xdr:from>
    <xdr:ext cx="405111" cy="259045"/>
    <xdr:sp macro="" textlink="">
      <xdr:nvSpPr>
        <xdr:cNvPr id="572" name="n_1mainValue【消防施設】&#10;有形固定資産減価償却率"/>
        <xdr:cNvSpPr txBox="1"/>
      </xdr:nvSpPr>
      <xdr:spPr>
        <a:xfrm>
          <a:off x="152660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3" name="直線コネクタ 5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4" name="テキスト ボックス 5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5" name="直線コネクタ 5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6" name="テキスト ボックス 5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7" name="直線コネクタ 5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8" name="テキスト ボックス 5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9" name="直線コネクタ 5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0" name="テキスト ボックス 5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4" name="直線コネクタ 593"/>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6" name="直線コネクタ 5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7"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8" name="直線コネクタ 597"/>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599"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0" name="フローチャート: 判断 599"/>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1" name="フローチャート: 判断 600"/>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139716</xdr:rowOff>
    </xdr:from>
    <xdr:ext cx="469744" cy="259045"/>
    <xdr:sp macro="" textlink="">
      <xdr:nvSpPr>
        <xdr:cNvPr id="602"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03" name="フローチャート: 判断 602"/>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04"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610" name="楕円 60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148607</xdr:rowOff>
    </xdr:from>
    <xdr:ext cx="469744" cy="259045"/>
    <xdr:sp macro="" textlink="">
      <xdr:nvSpPr>
        <xdr:cNvPr id="611"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7" name="直線コネクタ 63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9" name="直線コネクタ 6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1" name="直線コネクタ 64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2"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3" name="フローチャート: 判断 64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4" name="フローチャート: 判断 64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645"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646" name="フローチャート: 判断 645"/>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64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107043</xdr:rowOff>
    </xdr:from>
    <xdr:to>
      <xdr:col>81</xdr:col>
      <xdr:colOff>101600</xdr:colOff>
      <xdr:row>100</xdr:row>
      <xdr:rowOff>37193</xdr:rowOff>
    </xdr:to>
    <xdr:sp macro="" textlink="">
      <xdr:nvSpPr>
        <xdr:cNvPr id="653" name="楕円 652"/>
        <xdr:cNvSpPr/>
      </xdr:nvSpPr>
      <xdr:spPr>
        <a:xfrm>
          <a:off x="15430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53720</xdr:rowOff>
    </xdr:from>
    <xdr:ext cx="405111" cy="259045"/>
    <xdr:sp macro="" textlink="">
      <xdr:nvSpPr>
        <xdr:cNvPr id="654" name="n_1mainValue【庁舎】&#10;有形固定資産減価償却率"/>
        <xdr:cNvSpPr txBox="1"/>
      </xdr:nvSpPr>
      <xdr:spPr>
        <a:xfrm>
          <a:off x="15266044"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76" name="直線コネクタ 675"/>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7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78" name="直線コネクタ 67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79"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0" name="直線コネクタ 679"/>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1"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2" name="フローチャート: 判断 681"/>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3" name="フローチャート: 判断 682"/>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159529</xdr:rowOff>
    </xdr:from>
    <xdr:ext cx="469744" cy="259045"/>
    <xdr:sp macro="" textlink="">
      <xdr:nvSpPr>
        <xdr:cNvPr id="68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87122</xdr:rowOff>
    </xdr:from>
    <xdr:to>
      <xdr:col>107</xdr:col>
      <xdr:colOff>101600</xdr:colOff>
      <xdr:row>105</xdr:row>
      <xdr:rowOff>17272</xdr:rowOff>
    </xdr:to>
    <xdr:sp macro="" textlink="">
      <xdr:nvSpPr>
        <xdr:cNvPr id="685" name="フローチャート: 判断 684"/>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33799</xdr:rowOff>
    </xdr:from>
    <xdr:ext cx="469744" cy="259045"/>
    <xdr:sp macro="" textlink="">
      <xdr:nvSpPr>
        <xdr:cNvPr id="686"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692" name="楕円 691"/>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92981</xdr:rowOff>
    </xdr:from>
    <xdr:ext cx="469744" cy="259045"/>
    <xdr:sp macro="" textlink="">
      <xdr:nvSpPr>
        <xdr:cNvPr id="693" name="n_1mainValue【庁舎】&#10;一人当たり面積"/>
        <xdr:cNvSpPr txBox="1"/>
      </xdr:nvSpPr>
      <xdr:spPr>
        <a:xfrm>
          <a:off x="210757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類似団体と比較して、有形固定資産減価償却率が特に高くなっている施設は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庁舎</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に関しては、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完成して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経過しており、老朽化が進んでいるため有形固定資産減価償却率が高くなっている。令和２年度に新庁舎・市民交流施設が完成するよう整備を進めており、整備に当たっては施設の集約化を進め、コストの削減を図っている。また、計画的な維持管理・耐震化を検討し、新庁舎の長寿命化を目指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図書館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に関しては、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児童館と同様に、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に開館した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「茜が丘複合施設みらいえ」に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が設置されており、比較的新しい施設であるため有形固定資産減価償却率が低くなっている。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41,177
40,724
132.44
19,683,317
19,337,134
260,398
11,700,090
20,161,743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市町村民税の減収や、人口の減少、高齢化率の上昇等の影響を受け、引き続き指数は低下している。全国平均より低く、前年度と比較して横ばいとなっているため、市税の徴収強化（</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％以上）、歳出の徹底的な見直し等を通じて財政基盤の強化を図る。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2" name="直線コネクタ 71"/>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経常一般財源の増加等に伴い前年度と比較して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ポイント減少し、類似団体や全国市町村の平均より低い水準となっている。補助費等に係る比率が</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％と大きな負担となっており、財政構造の弾力性は依然低い状態にある。平成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年度に策定した「西脇市行財政改革大綱」に基づき、事務事業の見直しや自主財源の確保等、財政健全化を推進し、財政構造の改善に努める。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51816</xdr:rowOff>
    </xdr:from>
    <xdr:to>
      <xdr:col>23</xdr:col>
      <xdr:colOff>133350</xdr:colOff>
      <xdr:row>61</xdr:row>
      <xdr:rowOff>71120</xdr:rowOff>
    </xdr:to>
    <xdr:cxnSp macro="">
      <xdr:nvCxnSpPr>
        <xdr:cNvPr id="130" name="直線コネクタ 129"/>
        <xdr:cNvCxnSpPr/>
      </xdr:nvCxnSpPr>
      <xdr:spPr>
        <a:xfrm flipV="1">
          <a:off x="4114800" y="1051026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32512</xdr:rowOff>
    </xdr:from>
    <xdr:to>
      <xdr:col>19</xdr:col>
      <xdr:colOff>133350</xdr:colOff>
      <xdr:row>61</xdr:row>
      <xdr:rowOff>71120</xdr:rowOff>
    </xdr:to>
    <xdr:cxnSp macro="">
      <xdr:nvCxnSpPr>
        <xdr:cNvPr id="133" name="直線コネクタ 132"/>
        <xdr:cNvCxnSpPr/>
      </xdr:nvCxnSpPr>
      <xdr:spPr>
        <a:xfrm>
          <a:off x="3225800" y="104909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32512</xdr:rowOff>
    </xdr:from>
    <xdr:to>
      <xdr:col>15</xdr:col>
      <xdr:colOff>82550</xdr:colOff>
      <xdr:row>62</xdr:row>
      <xdr:rowOff>15494</xdr:rowOff>
    </xdr:to>
    <xdr:cxnSp macro="">
      <xdr:nvCxnSpPr>
        <xdr:cNvPr id="136" name="直線コネクタ 135"/>
        <xdr:cNvCxnSpPr/>
      </xdr:nvCxnSpPr>
      <xdr:spPr>
        <a:xfrm flipV="1">
          <a:off x="2336800" y="1049096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15494</xdr:rowOff>
    </xdr:to>
    <xdr:cxnSp macro="">
      <xdr:nvCxnSpPr>
        <xdr:cNvPr id="139" name="直線コネクタ 138"/>
        <xdr:cNvCxnSpPr/>
      </xdr:nvCxnSpPr>
      <xdr:spPr>
        <a:xfrm>
          <a:off x="1447800" y="105295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1016</xdr:rowOff>
    </xdr:from>
    <xdr:to>
      <xdr:col>23</xdr:col>
      <xdr:colOff>184150</xdr:colOff>
      <xdr:row>61</xdr:row>
      <xdr:rowOff>102616</xdr:rowOff>
    </xdr:to>
    <xdr:sp macro="" textlink="">
      <xdr:nvSpPr>
        <xdr:cNvPr id="149" name="楕円 148"/>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17543</xdr:rowOff>
    </xdr:from>
    <xdr:ext cx="762000" cy="259045"/>
    <xdr:sp macro="" textlink="">
      <xdr:nvSpPr>
        <xdr:cNvPr id="150" name="財政構造の弾力性該当値テキスト"/>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2" name="テキスト ボックス 151"/>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153162</xdr:rowOff>
    </xdr:from>
    <xdr:to>
      <xdr:col>15</xdr:col>
      <xdr:colOff>133350</xdr:colOff>
      <xdr:row>61</xdr:row>
      <xdr:rowOff>83312</xdr:rowOff>
    </xdr:to>
    <xdr:sp macro="" textlink="">
      <xdr:nvSpPr>
        <xdr:cNvPr id="153" name="楕円 152"/>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54" name="テキスト ボックス 153"/>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7" name="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58" name="テキスト ボックス 157"/>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として広域で行い、負担金として支出しているため、類似団体平均と比較して、人件費、物件費等の決算額が低くなっている。一部事務組合への負担金を人件費・物件費に合算した場合には、１人当たりの金額は大幅に増加することになる。引き続き、人件費の適正管理、歳出の徹底的な見直し等を通じて、財政健全化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95007</xdr:rowOff>
    </xdr:from>
    <xdr:to>
      <xdr:col>23</xdr:col>
      <xdr:colOff>133350</xdr:colOff>
      <xdr:row>80</xdr:row>
      <xdr:rowOff>100878</xdr:rowOff>
    </xdr:to>
    <xdr:cxnSp macro="">
      <xdr:nvCxnSpPr>
        <xdr:cNvPr id="193" name="直線コネクタ 192"/>
        <xdr:cNvCxnSpPr/>
      </xdr:nvCxnSpPr>
      <xdr:spPr>
        <a:xfrm>
          <a:off x="4114800" y="13811007"/>
          <a:ext cx="8382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89550</xdr:rowOff>
    </xdr:from>
    <xdr:to>
      <xdr:col>19</xdr:col>
      <xdr:colOff>133350</xdr:colOff>
      <xdr:row>80</xdr:row>
      <xdr:rowOff>95007</xdr:rowOff>
    </xdr:to>
    <xdr:cxnSp macro="">
      <xdr:nvCxnSpPr>
        <xdr:cNvPr id="196" name="直線コネクタ 195"/>
        <xdr:cNvCxnSpPr/>
      </xdr:nvCxnSpPr>
      <xdr:spPr>
        <a:xfrm>
          <a:off x="3225800" y="13805550"/>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69842</xdr:rowOff>
    </xdr:from>
    <xdr:to>
      <xdr:col>15</xdr:col>
      <xdr:colOff>82550</xdr:colOff>
      <xdr:row>80</xdr:row>
      <xdr:rowOff>89550</xdr:rowOff>
    </xdr:to>
    <xdr:cxnSp macro="">
      <xdr:nvCxnSpPr>
        <xdr:cNvPr id="199" name="直線コネクタ 198"/>
        <xdr:cNvCxnSpPr/>
      </xdr:nvCxnSpPr>
      <xdr:spPr>
        <a:xfrm>
          <a:off x="2336800" y="13785842"/>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44100</xdr:rowOff>
    </xdr:from>
    <xdr:to>
      <xdr:col>11</xdr:col>
      <xdr:colOff>31750</xdr:colOff>
      <xdr:row>80</xdr:row>
      <xdr:rowOff>69842</xdr:rowOff>
    </xdr:to>
    <xdr:cxnSp macro="">
      <xdr:nvCxnSpPr>
        <xdr:cNvPr id="202" name="直線コネクタ 201"/>
        <xdr:cNvCxnSpPr/>
      </xdr:nvCxnSpPr>
      <xdr:spPr>
        <a:xfrm>
          <a:off x="1447800" y="13760100"/>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50078</xdr:rowOff>
    </xdr:from>
    <xdr:to>
      <xdr:col>23</xdr:col>
      <xdr:colOff>184150</xdr:colOff>
      <xdr:row>80</xdr:row>
      <xdr:rowOff>151678</xdr:rowOff>
    </xdr:to>
    <xdr:sp macro="" textlink="">
      <xdr:nvSpPr>
        <xdr:cNvPr id="212" name="楕円 211"/>
        <xdr:cNvSpPr/>
      </xdr:nvSpPr>
      <xdr:spPr>
        <a:xfrm>
          <a:off x="4902200" y="1376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142805</xdr:rowOff>
    </xdr:from>
    <xdr:ext cx="762000" cy="259045"/>
    <xdr:sp macro="" textlink="">
      <xdr:nvSpPr>
        <xdr:cNvPr id="213" name="人件費・物件費等の状況該当値テキスト"/>
        <xdr:cNvSpPr txBox="1"/>
      </xdr:nvSpPr>
      <xdr:spPr>
        <a:xfrm>
          <a:off x="5041900" y="136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44207</xdr:rowOff>
    </xdr:from>
    <xdr:to>
      <xdr:col>19</xdr:col>
      <xdr:colOff>184150</xdr:colOff>
      <xdr:row>80</xdr:row>
      <xdr:rowOff>145807</xdr:rowOff>
    </xdr:to>
    <xdr:sp macro="" textlink="">
      <xdr:nvSpPr>
        <xdr:cNvPr id="214" name="楕円 213"/>
        <xdr:cNvSpPr/>
      </xdr:nvSpPr>
      <xdr:spPr>
        <a:xfrm>
          <a:off x="4064000" y="137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155984</xdr:rowOff>
    </xdr:from>
    <xdr:ext cx="736600" cy="259045"/>
    <xdr:sp macro="" textlink="">
      <xdr:nvSpPr>
        <xdr:cNvPr id="215" name="テキスト ボックス 214"/>
        <xdr:cNvSpPr txBox="1"/>
      </xdr:nvSpPr>
      <xdr:spPr>
        <a:xfrm>
          <a:off x="3733800" y="13529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38750</xdr:rowOff>
    </xdr:from>
    <xdr:to>
      <xdr:col>15</xdr:col>
      <xdr:colOff>133350</xdr:colOff>
      <xdr:row>80</xdr:row>
      <xdr:rowOff>140350</xdr:rowOff>
    </xdr:to>
    <xdr:sp macro="" textlink="">
      <xdr:nvSpPr>
        <xdr:cNvPr id="216" name="楕円 215"/>
        <xdr:cNvSpPr/>
      </xdr:nvSpPr>
      <xdr:spPr>
        <a:xfrm>
          <a:off x="3175000" y="137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150527</xdr:rowOff>
    </xdr:from>
    <xdr:ext cx="762000" cy="259045"/>
    <xdr:sp macro="" textlink="">
      <xdr:nvSpPr>
        <xdr:cNvPr id="217" name="テキスト ボックス 216"/>
        <xdr:cNvSpPr txBox="1"/>
      </xdr:nvSpPr>
      <xdr:spPr>
        <a:xfrm>
          <a:off x="2844800" y="1352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19042</xdr:rowOff>
    </xdr:from>
    <xdr:to>
      <xdr:col>11</xdr:col>
      <xdr:colOff>82550</xdr:colOff>
      <xdr:row>80</xdr:row>
      <xdr:rowOff>120642</xdr:rowOff>
    </xdr:to>
    <xdr:sp macro="" textlink="">
      <xdr:nvSpPr>
        <xdr:cNvPr id="218" name="楕円 217"/>
        <xdr:cNvSpPr/>
      </xdr:nvSpPr>
      <xdr:spPr>
        <a:xfrm>
          <a:off x="2286000" y="13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130819</xdr:rowOff>
    </xdr:from>
    <xdr:ext cx="762000" cy="259045"/>
    <xdr:sp macro="" textlink="">
      <xdr:nvSpPr>
        <xdr:cNvPr id="219" name="テキスト ボックス 218"/>
        <xdr:cNvSpPr txBox="1"/>
      </xdr:nvSpPr>
      <xdr:spPr>
        <a:xfrm>
          <a:off x="1955800" y="1350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164750</xdr:rowOff>
    </xdr:from>
    <xdr:to>
      <xdr:col>7</xdr:col>
      <xdr:colOff>31750</xdr:colOff>
      <xdr:row>80</xdr:row>
      <xdr:rowOff>94900</xdr:rowOff>
    </xdr:to>
    <xdr:sp macro="" textlink="">
      <xdr:nvSpPr>
        <xdr:cNvPr id="220" name="楕円 219"/>
        <xdr:cNvSpPr/>
      </xdr:nvSpPr>
      <xdr:spPr>
        <a:xfrm>
          <a:off x="1397000" y="137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105077</xdr:rowOff>
    </xdr:from>
    <xdr:ext cx="762000" cy="259045"/>
    <xdr:sp macro="" textlink="">
      <xdr:nvSpPr>
        <xdr:cNvPr id="221" name="テキスト ボックス 220"/>
        <xdr:cNvSpPr txBox="1"/>
      </xdr:nvSpPr>
      <xdr:spPr>
        <a:xfrm>
          <a:off x="1066800" y="134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本年度は前年度と同水準で推移し、全国平均ともほぼ同水準である。今後も定員管理とあわせ、人件費の適正管理に努める。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年地方公務員給与実態調査の数値に基づくものとする。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5" name="直線コネクタ 254"/>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131234</xdr:rowOff>
    </xdr:to>
    <xdr:cxnSp macro="">
      <xdr:nvCxnSpPr>
        <xdr:cNvPr id="258" name="直線コネクタ 257"/>
        <xdr:cNvCxnSpPr/>
      </xdr:nvCxnSpPr>
      <xdr:spPr>
        <a:xfrm>
          <a:off x="15290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91016</xdr:rowOff>
    </xdr:to>
    <xdr:cxnSp macro="">
      <xdr:nvCxnSpPr>
        <xdr:cNvPr id="261" name="直線コネクタ 260"/>
        <xdr:cNvCxnSpPr/>
      </xdr:nvCxnSpPr>
      <xdr:spPr>
        <a:xfrm>
          <a:off x="14401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50800</xdr:rowOff>
    </xdr:to>
    <xdr:cxnSp macro="">
      <xdr:nvCxnSpPr>
        <xdr:cNvPr id="264" name="直線コネクタ 263"/>
        <xdr:cNvCxnSpPr/>
      </xdr:nvCxnSpPr>
      <xdr:spPr>
        <a:xfrm>
          <a:off x="13512800" y="148731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78" name="楕円 277"/>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79" name="テキスト ボックス 278"/>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3" name="テキスト ボックス 282"/>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市町村の平均と比較して、職員数は少ない状況となっている。安定した行政サービスを維持し、より効果的で効率的な行政運営を実現するため、定員管理計画に基づき、職員数の適正化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職員数については、平成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年４月１日時点の数値に基づくものとする。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14151</xdr:rowOff>
    </xdr:from>
    <xdr:to>
      <xdr:col>81</xdr:col>
      <xdr:colOff>44450</xdr:colOff>
      <xdr:row>59</xdr:row>
      <xdr:rowOff>24493</xdr:rowOff>
    </xdr:to>
    <xdr:cxnSp macro="">
      <xdr:nvCxnSpPr>
        <xdr:cNvPr id="320" name="直線コネクタ 319"/>
        <xdr:cNvCxnSpPr/>
      </xdr:nvCxnSpPr>
      <xdr:spPr>
        <a:xfrm>
          <a:off x="16179800" y="1012970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14151</xdr:rowOff>
    </xdr:from>
    <xdr:to>
      <xdr:col>77</xdr:col>
      <xdr:colOff>44450</xdr:colOff>
      <xdr:row>59</xdr:row>
      <xdr:rowOff>21046</xdr:rowOff>
    </xdr:to>
    <xdr:cxnSp macro="">
      <xdr:nvCxnSpPr>
        <xdr:cNvPr id="323" name="直線コネクタ 322"/>
        <xdr:cNvCxnSpPr/>
      </xdr:nvCxnSpPr>
      <xdr:spPr>
        <a:xfrm flipV="1">
          <a:off x="15290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166642</xdr:rowOff>
    </xdr:from>
    <xdr:to>
      <xdr:col>72</xdr:col>
      <xdr:colOff>203200</xdr:colOff>
      <xdr:row>59</xdr:row>
      <xdr:rowOff>21046</xdr:rowOff>
    </xdr:to>
    <xdr:cxnSp macro="">
      <xdr:nvCxnSpPr>
        <xdr:cNvPr id="326" name="直線コネクタ 325"/>
        <xdr:cNvCxnSpPr/>
      </xdr:nvCxnSpPr>
      <xdr:spPr>
        <a:xfrm>
          <a:off x="14401800" y="10110742"/>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156301</xdr:rowOff>
    </xdr:from>
    <xdr:to>
      <xdr:col>68</xdr:col>
      <xdr:colOff>152400</xdr:colOff>
      <xdr:row>58</xdr:row>
      <xdr:rowOff>166642</xdr:rowOff>
    </xdr:to>
    <xdr:cxnSp macro="">
      <xdr:nvCxnSpPr>
        <xdr:cNvPr id="329" name="直線コネクタ 328"/>
        <xdr:cNvCxnSpPr/>
      </xdr:nvCxnSpPr>
      <xdr:spPr>
        <a:xfrm>
          <a:off x="13512800" y="101004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145143</xdr:rowOff>
    </xdr:from>
    <xdr:to>
      <xdr:col>81</xdr:col>
      <xdr:colOff>95250</xdr:colOff>
      <xdr:row>59</xdr:row>
      <xdr:rowOff>75293</xdr:rowOff>
    </xdr:to>
    <xdr:sp macro="" textlink="">
      <xdr:nvSpPr>
        <xdr:cNvPr id="339" name="楕円 338"/>
        <xdr:cNvSpPr/>
      </xdr:nvSpPr>
      <xdr:spPr>
        <a:xfrm>
          <a:off x="169672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66420</xdr:rowOff>
    </xdr:from>
    <xdr:ext cx="762000" cy="259045"/>
    <xdr:sp macro="" textlink="">
      <xdr:nvSpPr>
        <xdr:cNvPr id="340" name="定員管理の状況該当値テキスト"/>
        <xdr:cNvSpPr txBox="1"/>
      </xdr:nvSpPr>
      <xdr:spPr>
        <a:xfrm>
          <a:off x="17106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134801</xdr:rowOff>
    </xdr:from>
    <xdr:to>
      <xdr:col>77</xdr:col>
      <xdr:colOff>95250</xdr:colOff>
      <xdr:row>59</xdr:row>
      <xdr:rowOff>64951</xdr:rowOff>
    </xdr:to>
    <xdr:sp macro="" textlink="">
      <xdr:nvSpPr>
        <xdr:cNvPr id="341" name="楕円 340"/>
        <xdr:cNvSpPr/>
      </xdr:nvSpPr>
      <xdr:spPr>
        <a:xfrm>
          <a:off x="16129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75128</xdr:rowOff>
    </xdr:from>
    <xdr:ext cx="736600" cy="259045"/>
    <xdr:sp macro="" textlink="">
      <xdr:nvSpPr>
        <xdr:cNvPr id="342" name="テキスト ボックス 341"/>
        <xdr:cNvSpPr txBox="1"/>
      </xdr:nvSpPr>
      <xdr:spPr>
        <a:xfrm>
          <a:off x="15798800" y="984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3" name="楕円 342"/>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4" name="テキスト ボックス 343"/>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115842</xdr:rowOff>
    </xdr:from>
    <xdr:to>
      <xdr:col>68</xdr:col>
      <xdr:colOff>203200</xdr:colOff>
      <xdr:row>59</xdr:row>
      <xdr:rowOff>45992</xdr:rowOff>
    </xdr:to>
    <xdr:sp macro="" textlink="">
      <xdr:nvSpPr>
        <xdr:cNvPr id="345" name="楕円 344"/>
        <xdr:cNvSpPr/>
      </xdr:nvSpPr>
      <xdr:spPr>
        <a:xfrm>
          <a:off x="14351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56169</xdr:rowOff>
    </xdr:from>
    <xdr:ext cx="762000" cy="259045"/>
    <xdr:sp macro="" textlink="">
      <xdr:nvSpPr>
        <xdr:cNvPr id="346" name="テキスト ボックス 345"/>
        <xdr:cNvSpPr txBox="1"/>
      </xdr:nvSpPr>
      <xdr:spPr>
        <a:xfrm>
          <a:off x="14020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105501</xdr:rowOff>
    </xdr:from>
    <xdr:to>
      <xdr:col>64</xdr:col>
      <xdr:colOff>152400</xdr:colOff>
      <xdr:row>59</xdr:row>
      <xdr:rowOff>35651</xdr:rowOff>
    </xdr:to>
    <xdr:sp macro="" textlink="">
      <xdr:nvSpPr>
        <xdr:cNvPr id="347" name="楕円 346"/>
        <xdr:cNvSpPr/>
      </xdr:nvSpPr>
      <xdr:spPr>
        <a:xfrm>
          <a:off x="13462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45828</xdr:rowOff>
    </xdr:from>
    <xdr:ext cx="762000" cy="259045"/>
    <xdr:sp macro="" textlink="">
      <xdr:nvSpPr>
        <xdr:cNvPr id="348" name="テキスト ボックス 347"/>
        <xdr:cNvSpPr txBox="1"/>
      </xdr:nvSpPr>
      <xdr:spPr>
        <a:xfrm>
          <a:off x="13131800" y="98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元利償還金の増加等により分子が増加したため実質公債費比率が増加している。このため、３ヵ年平均の比率も上昇している。今後についても、緊急性・住民ニーズ等を考慮した事業選択を行い、適正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22437</xdr:rowOff>
    </xdr:to>
    <xdr:cxnSp macro="">
      <xdr:nvCxnSpPr>
        <xdr:cNvPr id="382" name="直線コネクタ 381"/>
        <xdr:cNvCxnSpPr/>
      </xdr:nvCxnSpPr>
      <xdr:spPr>
        <a:xfrm>
          <a:off x="16179800" y="68563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169756</xdr:rowOff>
    </xdr:to>
    <xdr:cxnSp macro="">
      <xdr:nvCxnSpPr>
        <xdr:cNvPr id="385" name="直線コネクタ 384"/>
        <xdr:cNvCxnSpPr/>
      </xdr:nvCxnSpPr>
      <xdr:spPr>
        <a:xfrm>
          <a:off x="15290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39</xdr:row>
      <xdr:rowOff>169756</xdr:rowOff>
    </xdr:to>
    <xdr:cxnSp macro="">
      <xdr:nvCxnSpPr>
        <xdr:cNvPr id="388" name="直線コネクタ 387"/>
        <xdr:cNvCxnSpPr/>
      </xdr:nvCxnSpPr>
      <xdr:spPr>
        <a:xfrm flipV="1">
          <a:off x="14401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94827</xdr:rowOff>
    </xdr:to>
    <xdr:cxnSp macro="">
      <xdr:nvCxnSpPr>
        <xdr:cNvPr id="391" name="直線コネクタ 390"/>
        <xdr:cNvCxnSpPr/>
      </xdr:nvCxnSpPr>
      <xdr:spPr>
        <a:xfrm flipV="1">
          <a:off x="13512800" y="685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1" name="楕円 400"/>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2"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3" name="楕円 402"/>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4" name="テキスト ボックス 403"/>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5" name="楕円 404"/>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6" name="テキスト ボックス 405"/>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7" name="楕円 406"/>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8" name="テキスト ボックス 407"/>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9" name="楕円 408"/>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10" name="テキスト ボックス 409"/>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基準財政需要額算入見込額の減少等により、前年度と比較して５ポイントの上昇となった。類似団体平均よりも低い水準となっているが、基準財政需要額に算入される有利な起債を活用する等、将来負担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51604</xdr:rowOff>
    </xdr:from>
    <xdr:to>
      <xdr:col>81</xdr:col>
      <xdr:colOff>44450</xdr:colOff>
      <xdr:row>14</xdr:row>
      <xdr:rowOff>91821</xdr:rowOff>
    </xdr:to>
    <xdr:cxnSp macro="">
      <xdr:nvCxnSpPr>
        <xdr:cNvPr id="444" name="直線コネクタ 443"/>
        <xdr:cNvCxnSpPr/>
      </xdr:nvCxnSpPr>
      <xdr:spPr>
        <a:xfrm>
          <a:off x="16179800" y="2451904"/>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51604</xdr:rowOff>
    </xdr:from>
    <xdr:to>
      <xdr:col>77</xdr:col>
      <xdr:colOff>44450</xdr:colOff>
      <xdr:row>15</xdr:row>
      <xdr:rowOff>45847</xdr:rowOff>
    </xdr:to>
    <xdr:cxnSp macro="">
      <xdr:nvCxnSpPr>
        <xdr:cNvPr id="447" name="直線コネクタ 446"/>
        <xdr:cNvCxnSpPr/>
      </xdr:nvCxnSpPr>
      <xdr:spPr>
        <a:xfrm flipV="1">
          <a:off x="15290800" y="2451904"/>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38608</xdr:rowOff>
    </xdr:from>
    <xdr:to>
      <xdr:col>72</xdr:col>
      <xdr:colOff>203200</xdr:colOff>
      <xdr:row>15</xdr:row>
      <xdr:rowOff>45847</xdr:rowOff>
    </xdr:to>
    <xdr:cxnSp macro="">
      <xdr:nvCxnSpPr>
        <xdr:cNvPr id="450" name="直線コネクタ 449"/>
        <xdr:cNvCxnSpPr/>
      </xdr:nvCxnSpPr>
      <xdr:spPr>
        <a:xfrm>
          <a:off x="14401800" y="261035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38608</xdr:rowOff>
    </xdr:from>
    <xdr:to>
      <xdr:col>68</xdr:col>
      <xdr:colOff>152400</xdr:colOff>
      <xdr:row>15</xdr:row>
      <xdr:rowOff>95716</xdr:rowOff>
    </xdr:to>
    <xdr:cxnSp macro="">
      <xdr:nvCxnSpPr>
        <xdr:cNvPr id="453" name="直線コネクタ 452"/>
        <xdr:cNvCxnSpPr/>
      </xdr:nvCxnSpPr>
      <xdr:spPr>
        <a:xfrm flipV="1">
          <a:off x="13512800" y="261035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41021</xdr:rowOff>
    </xdr:from>
    <xdr:to>
      <xdr:col>81</xdr:col>
      <xdr:colOff>95250</xdr:colOff>
      <xdr:row>14</xdr:row>
      <xdr:rowOff>142621</xdr:rowOff>
    </xdr:to>
    <xdr:sp macro="" textlink="">
      <xdr:nvSpPr>
        <xdr:cNvPr id="463" name="楕円 462"/>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133748</xdr:rowOff>
    </xdr:from>
    <xdr:ext cx="762000" cy="259045"/>
    <xdr:sp macro="" textlink="">
      <xdr:nvSpPr>
        <xdr:cNvPr id="464" name="将来負担の状況該当値テキスト"/>
        <xdr:cNvSpPr txBox="1"/>
      </xdr:nvSpPr>
      <xdr:spPr>
        <a:xfrm>
          <a:off x="17106900" y="23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xdr:rowOff>
    </xdr:from>
    <xdr:to>
      <xdr:col>77</xdr:col>
      <xdr:colOff>95250</xdr:colOff>
      <xdr:row>14</xdr:row>
      <xdr:rowOff>102404</xdr:rowOff>
    </xdr:to>
    <xdr:sp macro="" textlink="">
      <xdr:nvSpPr>
        <xdr:cNvPr id="465" name="楕円 464"/>
        <xdr:cNvSpPr/>
      </xdr:nvSpPr>
      <xdr:spPr>
        <a:xfrm>
          <a:off x="16129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112581</xdr:rowOff>
    </xdr:from>
    <xdr:ext cx="736600" cy="259045"/>
    <xdr:sp macro="" textlink="">
      <xdr:nvSpPr>
        <xdr:cNvPr id="466" name="テキスト ボックス 465"/>
        <xdr:cNvSpPr txBox="1"/>
      </xdr:nvSpPr>
      <xdr:spPr>
        <a:xfrm>
          <a:off x="15798800" y="216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166497</xdr:rowOff>
    </xdr:from>
    <xdr:to>
      <xdr:col>73</xdr:col>
      <xdr:colOff>44450</xdr:colOff>
      <xdr:row>15</xdr:row>
      <xdr:rowOff>96647</xdr:rowOff>
    </xdr:to>
    <xdr:sp macro="" textlink="">
      <xdr:nvSpPr>
        <xdr:cNvPr id="467" name="楕円 466"/>
        <xdr:cNvSpPr/>
      </xdr:nvSpPr>
      <xdr:spPr>
        <a:xfrm>
          <a:off x="15240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106824</xdr:rowOff>
    </xdr:from>
    <xdr:ext cx="762000" cy="259045"/>
    <xdr:sp macro="" textlink="">
      <xdr:nvSpPr>
        <xdr:cNvPr id="468" name="テキスト ボックス 467"/>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159258</xdr:rowOff>
    </xdr:from>
    <xdr:to>
      <xdr:col>68</xdr:col>
      <xdr:colOff>203200</xdr:colOff>
      <xdr:row>15</xdr:row>
      <xdr:rowOff>89408</xdr:rowOff>
    </xdr:to>
    <xdr:sp macro="" textlink="">
      <xdr:nvSpPr>
        <xdr:cNvPr id="469" name="楕円 468"/>
        <xdr:cNvSpPr/>
      </xdr:nvSpPr>
      <xdr:spPr>
        <a:xfrm>
          <a:off x="14351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99585</xdr:rowOff>
    </xdr:from>
    <xdr:ext cx="762000" cy="259045"/>
    <xdr:sp macro="" textlink="">
      <xdr:nvSpPr>
        <xdr:cNvPr id="470" name="テキスト ボックス 469"/>
        <xdr:cNvSpPr txBox="1"/>
      </xdr:nvSpPr>
      <xdr:spPr>
        <a:xfrm>
          <a:off x="14020800" y="232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44916</xdr:rowOff>
    </xdr:from>
    <xdr:to>
      <xdr:col>64</xdr:col>
      <xdr:colOff>152400</xdr:colOff>
      <xdr:row>15</xdr:row>
      <xdr:rowOff>146516</xdr:rowOff>
    </xdr:to>
    <xdr:sp macro="" textlink="">
      <xdr:nvSpPr>
        <xdr:cNvPr id="471" name="楕円 470"/>
        <xdr:cNvSpPr/>
      </xdr:nvSpPr>
      <xdr:spPr>
        <a:xfrm>
          <a:off x="13462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156693</xdr:rowOff>
    </xdr:from>
    <xdr:ext cx="762000" cy="259045"/>
    <xdr:sp macro="" textlink="">
      <xdr:nvSpPr>
        <xdr:cNvPr id="472" name="テキスト ボックス 471"/>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41,177
40,724
132.44
19,683,317
19,337,134
260,398
11,700,090
20,161,743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と比較すると、人件費に係る経常収支比率は低くなっており、ごみ処理業務・消防業務を一部事務組合として広域で行っていることが要因である。今後も定員管理とあわせ、人件費の適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62230</xdr:rowOff>
    </xdr:to>
    <xdr:cxnSp macro="">
      <xdr:nvCxnSpPr>
        <xdr:cNvPr id="66" name="直線コネクタ 65"/>
        <xdr:cNvCxnSpPr/>
      </xdr:nvCxnSpPr>
      <xdr:spPr>
        <a:xfrm flipV="1">
          <a:off x="3987800" y="5712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39370</xdr:rowOff>
    </xdr:from>
    <xdr:to>
      <xdr:col>19</xdr:col>
      <xdr:colOff>187325</xdr:colOff>
      <xdr:row>33</xdr:row>
      <xdr:rowOff>62230</xdr:rowOff>
    </xdr:to>
    <xdr:cxnSp macro="">
      <xdr:nvCxnSpPr>
        <xdr:cNvPr id="69" name="直線コネクタ 68"/>
        <xdr:cNvCxnSpPr/>
      </xdr:nvCxnSpPr>
      <xdr:spPr>
        <a:xfrm>
          <a:off x="3098800" y="569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39370</xdr:rowOff>
    </xdr:from>
    <xdr:to>
      <xdr:col>15</xdr:col>
      <xdr:colOff>98425</xdr:colOff>
      <xdr:row>33</xdr:row>
      <xdr:rowOff>138430</xdr:rowOff>
    </xdr:to>
    <xdr:cxnSp macro="">
      <xdr:nvCxnSpPr>
        <xdr:cNvPr id="72" name="直線コネクタ 71"/>
        <xdr:cNvCxnSpPr/>
      </xdr:nvCxnSpPr>
      <xdr:spPr>
        <a:xfrm flipV="1">
          <a:off x="2209800" y="5697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34</xdr:row>
      <xdr:rowOff>20320</xdr:rowOff>
    </xdr:to>
    <xdr:cxnSp macro="">
      <xdr:nvCxnSpPr>
        <xdr:cNvPr id="75" name="直線コネクタ 74"/>
        <xdr:cNvCxnSpPr/>
      </xdr:nvCxnSpPr>
      <xdr:spPr>
        <a:xfrm flipV="1">
          <a:off x="1320800" y="579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11430</xdr:rowOff>
    </xdr:from>
    <xdr:to>
      <xdr:col>20</xdr:col>
      <xdr:colOff>38100</xdr:colOff>
      <xdr:row>33</xdr:row>
      <xdr:rowOff>113030</xdr:rowOff>
    </xdr:to>
    <xdr:sp macro="" textlink="">
      <xdr:nvSpPr>
        <xdr:cNvPr id="87" name="楕円 86"/>
        <xdr:cNvSpPr/>
      </xdr:nvSpPr>
      <xdr:spPr>
        <a:xfrm>
          <a:off x="3937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123207</xdr:rowOff>
    </xdr:from>
    <xdr:ext cx="736600" cy="259045"/>
    <xdr:sp macro="" textlink="">
      <xdr:nvSpPr>
        <xdr:cNvPr id="88" name="テキスト ボックス 87"/>
        <xdr:cNvSpPr txBox="1"/>
      </xdr:nvSpPr>
      <xdr:spPr>
        <a:xfrm>
          <a:off x="3606800" y="543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160020</xdr:rowOff>
    </xdr:from>
    <xdr:to>
      <xdr:col>15</xdr:col>
      <xdr:colOff>149225</xdr:colOff>
      <xdr:row>33</xdr:row>
      <xdr:rowOff>90170</xdr:rowOff>
    </xdr:to>
    <xdr:sp macro="" textlink="">
      <xdr:nvSpPr>
        <xdr:cNvPr id="89" name="楕円 88"/>
        <xdr:cNvSpPr/>
      </xdr:nvSpPr>
      <xdr:spPr>
        <a:xfrm>
          <a:off x="3048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100347</xdr:rowOff>
    </xdr:from>
    <xdr:ext cx="762000" cy="259045"/>
    <xdr:sp macro="" textlink="">
      <xdr:nvSpPr>
        <xdr:cNvPr id="90" name="テキスト ボックス 89"/>
        <xdr:cNvSpPr txBox="1"/>
      </xdr:nvSpPr>
      <xdr:spPr>
        <a:xfrm>
          <a:off x="2717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140970</xdr:rowOff>
    </xdr:from>
    <xdr:to>
      <xdr:col>6</xdr:col>
      <xdr:colOff>171450</xdr:colOff>
      <xdr:row>34</xdr:row>
      <xdr:rowOff>71120</xdr:rowOff>
    </xdr:to>
    <xdr:sp macro="" textlink="">
      <xdr:nvSpPr>
        <xdr:cNvPr id="93" name="楕円 92"/>
        <xdr:cNvSpPr/>
      </xdr:nvSpPr>
      <xdr:spPr>
        <a:xfrm>
          <a:off x="1270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81297</xdr:rowOff>
    </xdr:from>
    <xdr:ext cx="762000" cy="259045"/>
    <xdr:sp macro="" textlink="">
      <xdr:nvSpPr>
        <xdr:cNvPr id="94" name="テキスト ボックス 93"/>
        <xdr:cNvSpPr txBox="1"/>
      </xdr:nvSpPr>
      <xdr:spPr>
        <a:xfrm>
          <a:off x="939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ポイント減少し、類似団体平均よりも低い水準にあり、良好といえる。引き続き適正な執行管理に努める。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41275</xdr:rowOff>
    </xdr:from>
    <xdr:to>
      <xdr:col>82</xdr:col>
      <xdr:colOff>107950</xdr:colOff>
      <xdr:row>21</xdr:row>
      <xdr:rowOff>41275</xdr:rowOff>
    </xdr:to>
    <xdr:cxnSp macro="">
      <xdr:nvCxnSpPr>
        <xdr:cNvPr id="126" name="直線コネクタ 125"/>
        <xdr:cNvCxnSpPr/>
      </xdr:nvCxnSpPr>
      <xdr:spPr>
        <a:xfrm flipV="1">
          <a:off x="16510000" y="24415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13352</xdr:rowOff>
    </xdr:from>
    <xdr:ext cx="762000" cy="259045"/>
    <xdr:sp macro="" textlink="">
      <xdr:nvSpPr>
        <xdr:cNvPr id="127" name="物件費最小値テキスト"/>
        <xdr:cNvSpPr txBox="1"/>
      </xdr:nvSpPr>
      <xdr:spPr>
        <a:xfrm>
          <a:off x="16598900" y="361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41275</xdr:rowOff>
    </xdr:from>
    <xdr:to>
      <xdr:col>82</xdr:col>
      <xdr:colOff>196850</xdr:colOff>
      <xdr:row>21</xdr:row>
      <xdr:rowOff>41275</xdr:rowOff>
    </xdr:to>
    <xdr:cxnSp macro="">
      <xdr:nvCxnSpPr>
        <xdr:cNvPr id="128" name="直線コネクタ 127"/>
        <xdr:cNvCxnSpPr/>
      </xdr:nvCxnSpPr>
      <xdr:spPr>
        <a:xfrm>
          <a:off x="16421100" y="36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127652</xdr:rowOff>
    </xdr:from>
    <xdr:ext cx="762000" cy="259045"/>
    <xdr:sp macro="" textlink="">
      <xdr:nvSpPr>
        <xdr:cNvPr id="129" name="物件費最大値テキスト"/>
        <xdr:cNvSpPr txBox="1"/>
      </xdr:nvSpPr>
      <xdr:spPr>
        <a:xfrm>
          <a:off x="16598900" y="218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41275</xdr:rowOff>
    </xdr:from>
    <xdr:to>
      <xdr:col>82</xdr:col>
      <xdr:colOff>196850</xdr:colOff>
      <xdr:row>14</xdr:row>
      <xdr:rowOff>41275</xdr:rowOff>
    </xdr:to>
    <xdr:cxnSp macro="">
      <xdr:nvCxnSpPr>
        <xdr:cNvPr id="130" name="直線コネクタ 129"/>
        <xdr:cNvCxnSpPr/>
      </xdr:nvCxnSpPr>
      <xdr:spPr>
        <a:xfrm>
          <a:off x="16421100" y="24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41275</xdr:rowOff>
    </xdr:from>
    <xdr:to>
      <xdr:col>82</xdr:col>
      <xdr:colOff>107950</xdr:colOff>
      <xdr:row>14</xdr:row>
      <xdr:rowOff>98425</xdr:rowOff>
    </xdr:to>
    <xdr:cxnSp macro="">
      <xdr:nvCxnSpPr>
        <xdr:cNvPr id="131" name="直線コネクタ 130"/>
        <xdr:cNvCxnSpPr/>
      </xdr:nvCxnSpPr>
      <xdr:spPr>
        <a:xfrm flipV="1">
          <a:off x="15671800" y="24415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2"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3" name="フローチャート: 判断 132"/>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xdr:rowOff>
    </xdr:from>
    <xdr:to>
      <xdr:col>78</xdr:col>
      <xdr:colOff>69850</xdr:colOff>
      <xdr:row>14</xdr:row>
      <xdr:rowOff>98425</xdr:rowOff>
    </xdr:to>
    <xdr:cxnSp macro="">
      <xdr:nvCxnSpPr>
        <xdr:cNvPr id="134" name="直線コネクタ 133"/>
        <xdr:cNvCxnSpPr/>
      </xdr:nvCxnSpPr>
      <xdr:spPr>
        <a:xfrm>
          <a:off x="14782800" y="2413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5" name="フローチャート: 判断 134"/>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6" name="テキスト ボックス 135"/>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12700</xdr:rowOff>
    </xdr:to>
    <xdr:cxnSp macro="">
      <xdr:nvCxnSpPr>
        <xdr:cNvPr id="137" name="直線コネクタ 136"/>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8" name="フローチャート: 判断 137"/>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9" name="テキスト ボックス 138"/>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79375</xdr:rowOff>
    </xdr:from>
    <xdr:to>
      <xdr:col>69</xdr:col>
      <xdr:colOff>92075</xdr:colOff>
      <xdr:row>13</xdr:row>
      <xdr:rowOff>146050</xdr:rowOff>
    </xdr:to>
    <xdr:cxnSp macro="">
      <xdr:nvCxnSpPr>
        <xdr:cNvPr id="140" name="直線コネクタ 139"/>
        <xdr:cNvCxnSpPr/>
      </xdr:nvCxnSpPr>
      <xdr:spPr>
        <a:xfrm>
          <a:off x="13004800" y="2308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142875</xdr:rowOff>
    </xdr:from>
    <xdr:to>
      <xdr:col>69</xdr:col>
      <xdr:colOff>142875</xdr:colOff>
      <xdr:row>16</xdr:row>
      <xdr:rowOff>73025</xdr:rowOff>
    </xdr:to>
    <xdr:sp macro="" textlink="">
      <xdr:nvSpPr>
        <xdr:cNvPr id="141" name="フローチャート: 判断 140"/>
        <xdr:cNvSpPr/>
      </xdr:nvSpPr>
      <xdr:spPr>
        <a:xfrm>
          <a:off x="13843000" y="271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57802</xdr:rowOff>
    </xdr:from>
    <xdr:ext cx="762000" cy="259045"/>
    <xdr:sp macro="" textlink="">
      <xdr:nvSpPr>
        <xdr:cNvPr id="142" name="テキスト ボックス 141"/>
        <xdr:cNvSpPr txBox="1"/>
      </xdr:nvSpPr>
      <xdr:spPr>
        <a:xfrm>
          <a:off x="13512800" y="280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3" name="フローチャート: 判断 142"/>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4" name="テキスト ボックス 143"/>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161925</xdr:rowOff>
    </xdr:from>
    <xdr:to>
      <xdr:col>82</xdr:col>
      <xdr:colOff>158750</xdr:colOff>
      <xdr:row>14</xdr:row>
      <xdr:rowOff>92075</xdr:rowOff>
    </xdr:to>
    <xdr:sp macro="" textlink="">
      <xdr:nvSpPr>
        <xdr:cNvPr id="150" name="楕円 149"/>
        <xdr:cNvSpPr/>
      </xdr:nvSpPr>
      <xdr:spPr>
        <a:xfrm>
          <a:off x="164592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70502</xdr:rowOff>
    </xdr:from>
    <xdr:ext cx="762000" cy="259045"/>
    <xdr:sp macro="" textlink="">
      <xdr:nvSpPr>
        <xdr:cNvPr id="151" name="物件費該当値テキスト"/>
        <xdr:cNvSpPr txBox="1"/>
      </xdr:nvSpPr>
      <xdr:spPr>
        <a:xfrm>
          <a:off x="16598900" y="229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47625</xdr:rowOff>
    </xdr:from>
    <xdr:to>
      <xdr:col>78</xdr:col>
      <xdr:colOff>120650</xdr:colOff>
      <xdr:row>14</xdr:row>
      <xdr:rowOff>149225</xdr:rowOff>
    </xdr:to>
    <xdr:sp macro="" textlink="">
      <xdr:nvSpPr>
        <xdr:cNvPr id="152" name="楕円 151"/>
        <xdr:cNvSpPr/>
      </xdr:nvSpPr>
      <xdr:spPr>
        <a:xfrm>
          <a:off x="15621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159402</xdr:rowOff>
    </xdr:from>
    <xdr:ext cx="736600" cy="259045"/>
    <xdr:sp macro="" textlink="">
      <xdr:nvSpPr>
        <xdr:cNvPr id="153" name="テキスト ボックス 152"/>
        <xdr:cNvSpPr txBox="1"/>
      </xdr:nvSpPr>
      <xdr:spPr>
        <a:xfrm>
          <a:off x="15290800" y="221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4" name="楕円 153"/>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5" name="テキスト ボックス 154"/>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6" name="楕円 155"/>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7" name="テキスト ボックス 156"/>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28575</xdr:rowOff>
    </xdr:from>
    <xdr:to>
      <xdr:col>65</xdr:col>
      <xdr:colOff>53975</xdr:colOff>
      <xdr:row>13</xdr:row>
      <xdr:rowOff>130175</xdr:rowOff>
    </xdr:to>
    <xdr:sp macro="" textlink="">
      <xdr:nvSpPr>
        <xdr:cNvPr id="158" name="楕円 157"/>
        <xdr:cNvSpPr/>
      </xdr:nvSpPr>
      <xdr:spPr>
        <a:xfrm>
          <a:off x="12954000" y="22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140352</xdr:rowOff>
    </xdr:from>
    <xdr:ext cx="762000" cy="259045"/>
    <xdr:sp macro="" textlink="">
      <xdr:nvSpPr>
        <xdr:cNvPr id="159" name="テキスト ボックス 158"/>
        <xdr:cNvSpPr txBox="1"/>
      </xdr:nvSpPr>
      <xdr:spPr>
        <a:xfrm>
          <a:off x="12623800" y="202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扶助費に係る経常収支比率は類似団体よりも下回っている。平成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ポイント上昇しており、今後も少子高齢化に伴い、比率は増加傾向で推移するものと見込んでいる。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7" name="直線コネクタ 186"/>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8"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9" name="直線コネクタ 188"/>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165100</xdr:rowOff>
    </xdr:to>
    <xdr:cxnSp macro="">
      <xdr:nvCxnSpPr>
        <xdr:cNvPr id="192" name="直線コネクタ 191"/>
        <xdr:cNvCxnSpPr/>
      </xdr:nvCxnSpPr>
      <xdr:spPr>
        <a:xfrm>
          <a:off x="3987800" y="9664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63500</xdr:rowOff>
    </xdr:to>
    <xdr:cxnSp macro="">
      <xdr:nvCxnSpPr>
        <xdr:cNvPr id="195" name="直線コネクタ 194"/>
        <xdr:cNvCxnSpPr/>
      </xdr:nvCxnSpPr>
      <xdr:spPr>
        <a:xfrm>
          <a:off x="3098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6" name="フローチャート: 判断 195"/>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7" name="テキスト ボックス 196"/>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25400</xdr:rowOff>
    </xdr:to>
    <xdr:cxnSp macro="">
      <xdr:nvCxnSpPr>
        <xdr:cNvPr id="198" name="直線コネクタ 197"/>
        <xdr:cNvCxnSpPr/>
      </xdr:nvCxnSpPr>
      <xdr:spPr>
        <a:xfrm>
          <a:off x="2209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201" name="直線コネクタ 200"/>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2" name="フローチャート: 判断 201"/>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3" name="テキスト ボックス 202"/>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4" name="フローチャート: 判断 203"/>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5" name="テキスト ボックス 204"/>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3" name="楕円 212"/>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4" name="テキスト ボックス 213"/>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5" name="楕円 214"/>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6" name="テキスト ボックス 215"/>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7" name="楕円 216"/>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8" name="テキスト ボックス 217"/>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20" name="テキスト ボックス 21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多くを占める繰出金の中で、介護保険事業分が増加したものの、国民健康保険事業分が減少したため、平成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比率は昨年度とほぼ同水準となった。類似団体平均と比較して低い水準にあるが、少子高齢化に伴い、今後も事業の運営負担の増加が見込まれるため、医療費の抑制や徴収率の向上等に取り組み、運営の安定を図っていくとともに、事業の効率化と経費削減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8" name="直線コネクタ 247"/>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51"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2" name="直線コネクタ 251"/>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73660</xdr:rowOff>
    </xdr:to>
    <xdr:cxnSp macro="">
      <xdr:nvCxnSpPr>
        <xdr:cNvPr id="253" name="直線コネクタ 252"/>
        <xdr:cNvCxnSpPr/>
      </xdr:nvCxnSpPr>
      <xdr:spPr>
        <a:xfrm flipV="1">
          <a:off x="15671800" y="9667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4"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5" name="フローチャート: 判断 254"/>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73660</xdr:rowOff>
    </xdr:to>
    <xdr:cxnSp macro="">
      <xdr:nvCxnSpPr>
        <xdr:cNvPr id="256" name="直線コネクタ 255"/>
        <xdr:cNvCxnSpPr/>
      </xdr:nvCxnSpPr>
      <xdr:spPr>
        <a:xfrm>
          <a:off x="14782800" y="9552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7" name="フローチャート: 判断 256"/>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8" name="テキスト ボックス 257"/>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35560</xdr:rowOff>
    </xdr:to>
    <xdr:cxnSp macro="">
      <xdr:nvCxnSpPr>
        <xdr:cNvPr id="259" name="直線コネクタ 258"/>
        <xdr:cNvCxnSpPr/>
      </xdr:nvCxnSpPr>
      <xdr:spPr>
        <a:xfrm flipV="1">
          <a:off x="13893800" y="955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60" name="フローチャート: 判断 259"/>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1" name="テキスト ボックス 260"/>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56</xdr:row>
      <xdr:rowOff>35560</xdr:rowOff>
    </xdr:to>
    <xdr:cxnSp macro="">
      <xdr:nvCxnSpPr>
        <xdr:cNvPr id="262" name="直線コネクタ 261"/>
        <xdr:cNvCxnSpPr/>
      </xdr:nvCxnSpPr>
      <xdr:spPr>
        <a:xfrm>
          <a:off x="13004800" y="9530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3" name="フローチャート: 判断 262"/>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4" name="テキスト ボックス 263"/>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2" name="楕円 271"/>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3"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4" name="楕円 273"/>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5" name="テキスト ボックス 274"/>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6" name="楕円 275"/>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7" name="テキスト ボックス 276"/>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8" name="楕円 277"/>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9" name="テキスト ボックス 278"/>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80" name="楕円 279"/>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81" name="テキスト ボックス 280"/>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で行っていることや、病院事業に対する負担金の占める割合が高いことが主な要因となり、類似団体の中で一番高い率となっている。下水道事業に対する負担金額の減少等により、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ポイント減少したが、今後新ごみ処理施設整備に係る補助費について増加する見込みであるため、各事業においては効率化と経費削減により、引き続き経営の健全化を図る。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66040</xdr:rowOff>
    </xdr:to>
    <xdr:cxnSp macro="">
      <xdr:nvCxnSpPr>
        <xdr:cNvPr id="308" name="直線コネクタ 307"/>
        <xdr:cNvCxnSpPr/>
      </xdr:nvCxnSpPr>
      <xdr:spPr>
        <a:xfrm flipV="1">
          <a:off x="16510000" y="572770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38117</xdr:rowOff>
    </xdr:from>
    <xdr:ext cx="762000" cy="259045"/>
    <xdr:sp macro="" textlink="">
      <xdr:nvSpPr>
        <xdr:cNvPr id="309" name="補助費等最小値テキスト"/>
        <xdr:cNvSpPr txBox="1"/>
      </xdr:nvSpPr>
      <xdr:spPr>
        <a:xfrm>
          <a:off x="16598900" y="672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66040</xdr:rowOff>
    </xdr:from>
    <xdr:to>
      <xdr:col>82</xdr:col>
      <xdr:colOff>196850</xdr:colOff>
      <xdr:row>39</xdr:row>
      <xdr:rowOff>66040</xdr:rowOff>
    </xdr:to>
    <xdr:cxnSp macro="">
      <xdr:nvCxnSpPr>
        <xdr:cNvPr id="310" name="直線コネクタ 309"/>
        <xdr:cNvCxnSpPr/>
      </xdr:nvCxnSpPr>
      <xdr:spPr>
        <a:xfrm>
          <a:off x="16421100" y="675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11"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12" name="直線コネクタ 311"/>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66040</xdr:rowOff>
    </xdr:from>
    <xdr:to>
      <xdr:col>82</xdr:col>
      <xdr:colOff>107950</xdr:colOff>
      <xdr:row>39</xdr:row>
      <xdr:rowOff>107950</xdr:rowOff>
    </xdr:to>
    <xdr:cxnSp macro="">
      <xdr:nvCxnSpPr>
        <xdr:cNvPr id="313" name="直線コネクタ 312"/>
        <xdr:cNvCxnSpPr/>
      </xdr:nvCxnSpPr>
      <xdr:spPr>
        <a:xfrm flipV="1">
          <a:off x="15671800" y="67525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107967</xdr:rowOff>
    </xdr:from>
    <xdr:ext cx="762000" cy="259045"/>
    <xdr:sp macro="" textlink="">
      <xdr:nvSpPr>
        <xdr:cNvPr id="314" name="補助費等平均値テキスト"/>
        <xdr:cNvSpPr txBox="1"/>
      </xdr:nvSpPr>
      <xdr:spPr>
        <a:xfrm>
          <a:off x="16598900" y="5937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91440</xdr:rowOff>
    </xdr:from>
    <xdr:to>
      <xdr:col>82</xdr:col>
      <xdr:colOff>158750</xdr:colOff>
      <xdr:row>36</xdr:row>
      <xdr:rowOff>21590</xdr:rowOff>
    </xdr:to>
    <xdr:sp macro="" textlink="">
      <xdr:nvSpPr>
        <xdr:cNvPr id="315" name="フローチャート: 判断 314"/>
        <xdr:cNvSpPr/>
      </xdr:nvSpPr>
      <xdr:spPr>
        <a:xfrm>
          <a:off x="164592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40</xdr:row>
      <xdr:rowOff>24130</xdr:rowOff>
    </xdr:to>
    <xdr:cxnSp macro="">
      <xdr:nvCxnSpPr>
        <xdr:cNvPr id="316" name="直線コネクタ 315"/>
        <xdr:cNvCxnSpPr/>
      </xdr:nvCxnSpPr>
      <xdr:spPr>
        <a:xfrm flipV="1">
          <a:off x="14782800" y="67945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83820</xdr:rowOff>
    </xdr:from>
    <xdr:to>
      <xdr:col>78</xdr:col>
      <xdr:colOff>120650</xdr:colOff>
      <xdr:row>36</xdr:row>
      <xdr:rowOff>13970</xdr:rowOff>
    </xdr:to>
    <xdr:sp macro="" textlink="">
      <xdr:nvSpPr>
        <xdr:cNvPr id="317" name="フローチャート: 判断 316"/>
        <xdr:cNvSpPr/>
      </xdr:nvSpPr>
      <xdr:spPr>
        <a:xfrm>
          <a:off x="15621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24147</xdr:rowOff>
    </xdr:from>
    <xdr:ext cx="736600" cy="259045"/>
    <xdr:sp macro="" textlink="">
      <xdr:nvSpPr>
        <xdr:cNvPr id="318" name="テキスト ボックス 317"/>
        <xdr:cNvSpPr txBox="1"/>
      </xdr:nvSpPr>
      <xdr:spPr>
        <a:xfrm>
          <a:off x="15290800" y="585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24130</xdr:rowOff>
    </xdr:from>
    <xdr:to>
      <xdr:col>73</xdr:col>
      <xdr:colOff>180975</xdr:colOff>
      <xdr:row>40</xdr:row>
      <xdr:rowOff>58420</xdr:rowOff>
    </xdr:to>
    <xdr:cxnSp macro="">
      <xdr:nvCxnSpPr>
        <xdr:cNvPr id="319" name="直線コネクタ 318"/>
        <xdr:cNvCxnSpPr/>
      </xdr:nvCxnSpPr>
      <xdr:spPr>
        <a:xfrm flipV="1">
          <a:off x="13893800" y="6882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53340</xdr:rowOff>
    </xdr:from>
    <xdr:to>
      <xdr:col>74</xdr:col>
      <xdr:colOff>31750</xdr:colOff>
      <xdr:row>35</xdr:row>
      <xdr:rowOff>154940</xdr:rowOff>
    </xdr:to>
    <xdr:sp macro="" textlink="">
      <xdr:nvSpPr>
        <xdr:cNvPr id="320" name="フローチャート: 判断 319"/>
        <xdr:cNvSpPr/>
      </xdr:nvSpPr>
      <xdr:spPr>
        <a:xfrm>
          <a:off x="14732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165117</xdr:rowOff>
    </xdr:from>
    <xdr:ext cx="762000" cy="259045"/>
    <xdr:sp macro="" textlink="">
      <xdr:nvSpPr>
        <xdr:cNvPr id="321" name="テキスト ボックス 320"/>
        <xdr:cNvSpPr txBox="1"/>
      </xdr:nvSpPr>
      <xdr:spPr>
        <a:xfrm>
          <a:off x="14401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31750</xdr:rowOff>
    </xdr:from>
    <xdr:to>
      <xdr:col>69</xdr:col>
      <xdr:colOff>92075</xdr:colOff>
      <xdr:row>40</xdr:row>
      <xdr:rowOff>58420</xdr:rowOff>
    </xdr:to>
    <xdr:cxnSp macro="">
      <xdr:nvCxnSpPr>
        <xdr:cNvPr id="322" name="直線コネクタ 321"/>
        <xdr:cNvCxnSpPr/>
      </xdr:nvCxnSpPr>
      <xdr:spPr>
        <a:xfrm>
          <a:off x="13004800" y="6889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26670</xdr:rowOff>
    </xdr:from>
    <xdr:to>
      <xdr:col>69</xdr:col>
      <xdr:colOff>142875</xdr:colOff>
      <xdr:row>35</xdr:row>
      <xdr:rowOff>128270</xdr:rowOff>
    </xdr:to>
    <xdr:sp macro="" textlink="">
      <xdr:nvSpPr>
        <xdr:cNvPr id="323" name="フローチャート: 判断 322"/>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138447</xdr:rowOff>
    </xdr:from>
    <xdr:ext cx="762000" cy="259045"/>
    <xdr:sp macro="" textlink="">
      <xdr:nvSpPr>
        <xdr:cNvPr id="324" name="テキスト ボックス 323"/>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25" name="フローチャート: 判断 324"/>
        <xdr:cNvSpPr/>
      </xdr:nvSpPr>
      <xdr:spPr>
        <a:xfrm>
          <a:off x="12954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26" name="テキスト ボックス 325"/>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15240</xdr:rowOff>
    </xdr:from>
    <xdr:to>
      <xdr:col>82</xdr:col>
      <xdr:colOff>158750</xdr:colOff>
      <xdr:row>39</xdr:row>
      <xdr:rowOff>116840</xdr:rowOff>
    </xdr:to>
    <xdr:sp macro="" textlink="">
      <xdr:nvSpPr>
        <xdr:cNvPr id="332" name="楕円 331"/>
        <xdr:cNvSpPr/>
      </xdr:nvSpPr>
      <xdr:spPr>
        <a:xfrm>
          <a:off x="164592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95267</xdr:rowOff>
    </xdr:from>
    <xdr:ext cx="762000" cy="259045"/>
    <xdr:sp macro="" textlink="">
      <xdr:nvSpPr>
        <xdr:cNvPr id="333" name="補助費等該当値テキスト"/>
        <xdr:cNvSpPr txBox="1"/>
      </xdr:nvSpPr>
      <xdr:spPr>
        <a:xfrm>
          <a:off x="16598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57150</xdr:rowOff>
    </xdr:from>
    <xdr:to>
      <xdr:col>78</xdr:col>
      <xdr:colOff>120650</xdr:colOff>
      <xdr:row>39</xdr:row>
      <xdr:rowOff>158750</xdr:rowOff>
    </xdr:to>
    <xdr:sp macro="" textlink="">
      <xdr:nvSpPr>
        <xdr:cNvPr id="334" name="楕円 333"/>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143527</xdr:rowOff>
    </xdr:from>
    <xdr:ext cx="736600" cy="259045"/>
    <xdr:sp macro="" textlink="">
      <xdr:nvSpPr>
        <xdr:cNvPr id="335" name="テキスト ボックス 334"/>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144780</xdr:rowOff>
    </xdr:from>
    <xdr:to>
      <xdr:col>74</xdr:col>
      <xdr:colOff>31750</xdr:colOff>
      <xdr:row>40</xdr:row>
      <xdr:rowOff>74930</xdr:rowOff>
    </xdr:to>
    <xdr:sp macro="" textlink="">
      <xdr:nvSpPr>
        <xdr:cNvPr id="336" name="楕円 335"/>
        <xdr:cNvSpPr/>
      </xdr:nvSpPr>
      <xdr:spPr>
        <a:xfrm>
          <a:off x="147320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59707</xdr:rowOff>
    </xdr:from>
    <xdr:ext cx="762000" cy="259045"/>
    <xdr:sp macro="" textlink="">
      <xdr:nvSpPr>
        <xdr:cNvPr id="337" name="テキスト ボックス 336"/>
        <xdr:cNvSpPr txBox="1"/>
      </xdr:nvSpPr>
      <xdr:spPr>
        <a:xfrm>
          <a:off x="14401800" y="691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7620</xdr:rowOff>
    </xdr:from>
    <xdr:to>
      <xdr:col>69</xdr:col>
      <xdr:colOff>142875</xdr:colOff>
      <xdr:row>40</xdr:row>
      <xdr:rowOff>109220</xdr:rowOff>
    </xdr:to>
    <xdr:sp macro="" textlink="">
      <xdr:nvSpPr>
        <xdr:cNvPr id="338" name="楕円 337"/>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93997</xdr:rowOff>
    </xdr:from>
    <xdr:ext cx="762000" cy="259045"/>
    <xdr:sp macro="" textlink="">
      <xdr:nvSpPr>
        <xdr:cNvPr id="339" name="テキスト ボックス 338"/>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152400</xdr:rowOff>
    </xdr:from>
    <xdr:to>
      <xdr:col>65</xdr:col>
      <xdr:colOff>53975</xdr:colOff>
      <xdr:row>40</xdr:row>
      <xdr:rowOff>82550</xdr:rowOff>
    </xdr:to>
    <xdr:sp macro="" textlink="">
      <xdr:nvSpPr>
        <xdr:cNvPr id="340" name="楕円 339"/>
        <xdr:cNvSpPr/>
      </xdr:nvSpPr>
      <xdr:spPr>
        <a:xfrm>
          <a:off x="12954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67327</xdr:rowOff>
    </xdr:from>
    <xdr:ext cx="762000" cy="259045"/>
    <xdr:sp macro="" textlink="">
      <xdr:nvSpPr>
        <xdr:cNvPr id="341" name="テキスト ボックス 340"/>
        <xdr:cNvSpPr txBox="1"/>
      </xdr:nvSpPr>
      <xdr:spPr>
        <a:xfrm>
          <a:off x="12623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類似団体平均より低い水準にあるが、合併特例債の償還の増加により、前年度と比較して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ポイント増加している。公債費は今後も増加する見込みであり、基準財政需要額に算入される有利な起債を活用する等の取組により公債費負担の軽減に努める。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9" name="直線コネクタ 368"/>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2"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3" name="直線コネクタ 372"/>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127000</xdr:rowOff>
    </xdr:to>
    <xdr:cxnSp macro="">
      <xdr:nvCxnSpPr>
        <xdr:cNvPr id="374" name="直線コネクタ 373"/>
        <xdr:cNvCxnSpPr/>
      </xdr:nvCxnSpPr>
      <xdr:spPr>
        <a:xfrm>
          <a:off x="3987800" y="12760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5"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6" name="フローチャート: 判断 375"/>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73660</xdr:rowOff>
    </xdr:to>
    <xdr:cxnSp macro="">
      <xdr:nvCxnSpPr>
        <xdr:cNvPr id="377" name="直線コネクタ 376"/>
        <xdr:cNvCxnSpPr/>
      </xdr:nvCxnSpPr>
      <xdr:spPr>
        <a:xfrm>
          <a:off x="3098800" y="12760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8" name="フローチャート: 判断 377"/>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9" name="テキスト ボックス 378"/>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73660</xdr:rowOff>
    </xdr:from>
    <xdr:to>
      <xdr:col>15</xdr:col>
      <xdr:colOff>98425</xdr:colOff>
      <xdr:row>74</xdr:row>
      <xdr:rowOff>119380</xdr:rowOff>
    </xdr:to>
    <xdr:cxnSp macro="">
      <xdr:nvCxnSpPr>
        <xdr:cNvPr id="380" name="直線コネクタ 379"/>
        <xdr:cNvCxnSpPr/>
      </xdr:nvCxnSpPr>
      <xdr:spPr>
        <a:xfrm flipV="1">
          <a:off x="2209800" y="12760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81" name="フローチャート: 判断 380"/>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82" name="テキスト ボックス 381"/>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119380</xdr:rowOff>
    </xdr:to>
    <xdr:cxnSp macro="">
      <xdr:nvCxnSpPr>
        <xdr:cNvPr id="383" name="直線コネクタ 382"/>
        <xdr:cNvCxnSpPr/>
      </xdr:nvCxnSpPr>
      <xdr:spPr>
        <a:xfrm>
          <a:off x="1320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4" name="フローチャート: 判断 383"/>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5" name="テキスト ボックス 384"/>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6" name="フローチャート: 判断 385"/>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7" name="テキスト ボックス 386"/>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3" name="楕円 392"/>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94"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5" name="楕円 394"/>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6" name="テキスト ボックス 395"/>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22860</xdr:rowOff>
    </xdr:from>
    <xdr:to>
      <xdr:col>15</xdr:col>
      <xdr:colOff>149225</xdr:colOff>
      <xdr:row>74</xdr:row>
      <xdr:rowOff>124460</xdr:rowOff>
    </xdr:to>
    <xdr:sp macro="" textlink="">
      <xdr:nvSpPr>
        <xdr:cNvPr id="397" name="楕円 396"/>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134637</xdr:rowOff>
    </xdr:from>
    <xdr:ext cx="762000" cy="259045"/>
    <xdr:sp macro="" textlink="">
      <xdr:nvSpPr>
        <xdr:cNvPr id="398" name="テキスト ボックス 397"/>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9" name="楕円 398"/>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400" name="テキスト ボックス 399"/>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401" name="楕円 400"/>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402" name="テキスト ボックス 401"/>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多くを占める補助費の比率の減少により、類似団体平均に近い水準となったものの、のｋｌ依然高い水準にある。今後も公営企業会計に対する負担金を抑制するため、経営の健全化を図っていく。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8" name="直線コネクタ 427"/>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9"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30" name="直線コネクタ 429"/>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31"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32" name="直線コネクタ 431"/>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124713</xdr:rowOff>
    </xdr:to>
    <xdr:cxnSp macro="">
      <xdr:nvCxnSpPr>
        <xdr:cNvPr id="433" name="直線コネクタ 432"/>
        <xdr:cNvCxnSpPr/>
      </xdr:nvCxnSpPr>
      <xdr:spPr>
        <a:xfrm flipV="1">
          <a:off x="15671800" y="132760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4"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5" name="フローチャート: 判断 434"/>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124713</xdr:rowOff>
    </xdr:to>
    <xdr:cxnSp macro="">
      <xdr:nvCxnSpPr>
        <xdr:cNvPr id="436" name="直線コネクタ 435"/>
        <xdr:cNvCxnSpPr/>
      </xdr:nvCxnSpPr>
      <xdr:spPr>
        <a:xfrm>
          <a:off x="14782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7" name="フローチャート: 判断 43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8" name="テキスト ボックス 43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78</xdr:row>
      <xdr:rowOff>35561</xdr:rowOff>
    </xdr:to>
    <xdr:cxnSp macro="">
      <xdr:nvCxnSpPr>
        <xdr:cNvPr id="439" name="直線コネクタ 438"/>
        <xdr:cNvCxnSpPr/>
      </xdr:nvCxnSpPr>
      <xdr:spPr>
        <a:xfrm flipV="1">
          <a:off x="13893800" y="132897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40" name="フローチャート: 判断 439"/>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1" name="テキスト ボックス 440"/>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78</xdr:row>
      <xdr:rowOff>35561</xdr:rowOff>
    </xdr:to>
    <xdr:cxnSp macro="">
      <xdr:nvCxnSpPr>
        <xdr:cNvPr id="442" name="直線コネクタ 441"/>
        <xdr:cNvCxnSpPr/>
      </xdr:nvCxnSpPr>
      <xdr:spPr>
        <a:xfrm>
          <a:off x="13004800" y="13308076"/>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43" name="フローチャート: 判断 442"/>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4" name="テキスト ボックス 443"/>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5" name="フローチャート: 判断 444"/>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6" name="テキスト ボックス 445"/>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52" name="楕円 451"/>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53"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4" name="楕円 453"/>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5" name="テキスト ボックス 454"/>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6" name="楕円 455"/>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7" name="テキスト ボックス 456"/>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8" name="楕円 457"/>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9" name="テキスト ボックス 458"/>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60" name="楕円 459"/>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61" name="テキスト ボックス 460"/>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99644</xdr:rowOff>
    </xdr:from>
    <xdr:to>
      <xdr:col>29</xdr:col>
      <xdr:colOff>127000</xdr:colOff>
      <xdr:row>16</xdr:row>
      <xdr:rowOff>129019</xdr:rowOff>
    </xdr:to>
    <xdr:cxnSp macro="">
      <xdr:nvCxnSpPr>
        <xdr:cNvPr id="50" name="直線コネクタ 49"/>
        <xdr:cNvCxnSpPr/>
      </xdr:nvCxnSpPr>
      <xdr:spPr bwMode="auto">
        <a:xfrm flipV="1">
          <a:off x="5003800" y="2890469"/>
          <a:ext cx="6477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123819</xdr:rowOff>
    </xdr:from>
    <xdr:to>
      <xdr:col>26</xdr:col>
      <xdr:colOff>50800</xdr:colOff>
      <xdr:row>16</xdr:row>
      <xdr:rowOff>129019</xdr:rowOff>
    </xdr:to>
    <xdr:cxnSp macro="">
      <xdr:nvCxnSpPr>
        <xdr:cNvPr id="53" name="直線コネクタ 52"/>
        <xdr:cNvCxnSpPr/>
      </xdr:nvCxnSpPr>
      <xdr:spPr bwMode="auto">
        <a:xfrm>
          <a:off x="4305300" y="2914644"/>
          <a:ext cx="698500" cy="5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123819</xdr:rowOff>
    </xdr:from>
    <xdr:to>
      <xdr:col>22</xdr:col>
      <xdr:colOff>114300</xdr:colOff>
      <xdr:row>16</xdr:row>
      <xdr:rowOff>154470</xdr:rowOff>
    </xdr:to>
    <xdr:cxnSp macro="">
      <xdr:nvCxnSpPr>
        <xdr:cNvPr id="56" name="直線コネクタ 55"/>
        <xdr:cNvCxnSpPr/>
      </xdr:nvCxnSpPr>
      <xdr:spPr bwMode="auto">
        <a:xfrm flipV="1">
          <a:off x="3606800" y="2914644"/>
          <a:ext cx="698500" cy="3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154470</xdr:rowOff>
    </xdr:from>
    <xdr:to>
      <xdr:col>18</xdr:col>
      <xdr:colOff>177800</xdr:colOff>
      <xdr:row>17</xdr:row>
      <xdr:rowOff>39656</xdr:rowOff>
    </xdr:to>
    <xdr:cxnSp macro="">
      <xdr:nvCxnSpPr>
        <xdr:cNvPr id="59" name="直線コネクタ 58"/>
        <xdr:cNvCxnSpPr/>
      </xdr:nvCxnSpPr>
      <xdr:spPr bwMode="auto">
        <a:xfrm flipV="1">
          <a:off x="2908300" y="2945295"/>
          <a:ext cx="698500" cy="56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48844</xdr:rowOff>
    </xdr:from>
    <xdr:to>
      <xdr:col>29</xdr:col>
      <xdr:colOff>177800</xdr:colOff>
      <xdr:row>16</xdr:row>
      <xdr:rowOff>150444</xdr:rowOff>
    </xdr:to>
    <xdr:sp macro="" textlink="">
      <xdr:nvSpPr>
        <xdr:cNvPr id="69" name="楕円 68"/>
        <xdr:cNvSpPr/>
      </xdr:nvSpPr>
      <xdr:spPr bwMode="auto">
        <a:xfrm>
          <a:off x="5600700" y="2839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20921</xdr:rowOff>
    </xdr:from>
    <xdr:ext cx="762000" cy="259045"/>
    <xdr:sp macro="" textlink="">
      <xdr:nvSpPr>
        <xdr:cNvPr id="70" name="人口1人当たり決算額の推移該当値テキスト130"/>
        <xdr:cNvSpPr txBox="1"/>
      </xdr:nvSpPr>
      <xdr:spPr>
        <a:xfrm>
          <a:off x="5740400" y="281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78219</xdr:rowOff>
    </xdr:from>
    <xdr:to>
      <xdr:col>26</xdr:col>
      <xdr:colOff>101600</xdr:colOff>
      <xdr:row>17</xdr:row>
      <xdr:rowOff>8369</xdr:rowOff>
    </xdr:to>
    <xdr:sp macro="" textlink="">
      <xdr:nvSpPr>
        <xdr:cNvPr id="71" name="楕円 70"/>
        <xdr:cNvSpPr/>
      </xdr:nvSpPr>
      <xdr:spPr bwMode="auto">
        <a:xfrm>
          <a:off x="4953000" y="286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164596</xdr:rowOff>
    </xdr:from>
    <xdr:ext cx="736600" cy="259045"/>
    <xdr:sp macro="" textlink="">
      <xdr:nvSpPr>
        <xdr:cNvPr id="72" name="テキスト ボックス 71"/>
        <xdr:cNvSpPr txBox="1"/>
      </xdr:nvSpPr>
      <xdr:spPr>
        <a:xfrm>
          <a:off x="4622800" y="29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73019</xdr:rowOff>
    </xdr:from>
    <xdr:to>
      <xdr:col>22</xdr:col>
      <xdr:colOff>165100</xdr:colOff>
      <xdr:row>17</xdr:row>
      <xdr:rowOff>3169</xdr:rowOff>
    </xdr:to>
    <xdr:sp macro="" textlink="">
      <xdr:nvSpPr>
        <xdr:cNvPr id="73" name="楕円 72"/>
        <xdr:cNvSpPr/>
      </xdr:nvSpPr>
      <xdr:spPr bwMode="auto">
        <a:xfrm>
          <a:off x="4254500" y="2863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159396</xdr:rowOff>
    </xdr:from>
    <xdr:ext cx="762000" cy="259045"/>
    <xdr:sp macro="" textlink="">
      <xdr:nvSpPr>
        <xdr:cNvPr id="74" name="テキスト ボックス 73"/>
        <xdr:cNvSpPr txBox="1"/>
      </xdr:nvSpPr>
      <xdr:spPr>
        <a:xfrm>
          <a:off x="3924300" y="2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103670</xdr:rowOff>
    </xdr:from>
    <xdr:to>
      <xdr:col>19</xdr:col>
      <xdr:colOff>38100</xdr:colOff>
      <xdr:row>17</xdr:row>
      <xdr:rowOff>33820</xdr:rowOff>
    </xdr:to>
    <xdr:sp macro="" textlink="">
      <xdr:nvSpPr>
        <xdr:cNvPr id="75" name="楕円 74"/>
        <xdr:cNvSpPr/>
      </xdr:nvSpPr>
      <xdr:spPr bwMode="auto">
        <a:xfrm>
          <a:off x="3556000" y="289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18597</xdr:rowOff>
    </xdr:from>
    <xdr:ext cx="762000" cy="259045"/>
    <xdr:sp macro="" textlink="">
      <xdr:nvSpPr>
        <xdr:cNvPr id="76" name="テキスト ボックス 75"/>
        <xdr:cNvSpPr txBox="1"/>
      </xdr:nvSpPr>
      <xdr:spPr>
        <a:xfrm>
          <a:off x="3225800" y="29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160306</xdr:rowOff>
    </xdr:from>
    <xdr:to>
      <xdr:col>15</xdr:col>
      <xdr:colOff>101600</xdr:colOff>
      <xdr:row>17</xdr:row>
      <xdr:rowOff>90456</xdr:rowOff>
    </xdr:to>
    <xdr:sp macro="" textlink="">
      <xdr:nvSpPr>
        <xdr:cNvPr id="77" name="楕円 76"/>
        <xdr:cNvSpPr/>
      </xdr:nvSpPr>
      <xdr:spPr bwMode="auto">
        <a:xfrm>
          <a:off x="2857500" y="295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75233</xdr:rowOff>
    </xdr:from>
    <xdr:ext cx="762000" cy="259045"/>
    <xdr:sp macro="" textlink="">
      <xdr:nvSpPr>
        <xdr:cNvPr id="78" name="テキスト ボックス 77"/>
        <xdr:cNvSpPr txBox="1"/>
      </xdr:nvSpPr>
      <xdr:spPr>
        <a:xfrm>
          <a:off x="2527300" y="303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71267</xdr:rowOff>
    </xdr:from>
    <xdr:to>
      <xdr:col>29</xdr:col>
      <xdr:colOff>127000</xdr:colOff>
      <xdr:row>36</xdr:row>
      <xdr:rowOff>101534</xdr:rowOff>
    </xdr:to>
    <xdr:cxnSp macro="">
      <xdr:nvCxnSpPr>
        <xdr:cNvPr id="110" name="直線コネクタ 109"/>
        <xdr:cNvCxnSpPr/>
      </xdr:nvCxnSpPr>
      <xdr:spPr bwMode="auto">
        <a:xfrm flipV="1">
          <a:off x="5003800" y="7024517"/>
          <a:ext cx="647700" cy="30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101168</xdr:rowOff>
    </xdr:from>
    <xdr:to>
      <xdr:col>26</xdr:col>
      <xdr:colOff>50800</xdr:colOff>
      <xdr:row>36</xdr:row>
      <xdr:rowOff>101534</xdr:rowOff>
    </xdr:to>
    <xdr:cxnSp macro="">
      <xdr:nvCxnSpPr>
        <xdr:cNvPr id="113" name="直線コネクタ 112"/>
        <xdr:cNvCxnSpPr/>
      </xdr:nvCxnSpPr>
      <xdr:spPr bwMode="auto">
        <a:xfrm>
          <a:off x="4305300" y="7054418"/>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101168</xdr:rowOff>
    </xdr:from>
    <xdr:to>
      <xdr:col>22</xdr:col>
      <xdr:colOff>114300</xdr:colOff>
      <xdr:row>36</xdr:row>
      <xdr:rowOff>128669</xdr:rowOff>
    </xdr:to>
    <xdr:cxnSp macro="">
      <xdr:nvCxnSpPr>
        <xdr:cNvPr id="116" name="直線コネクタ 115"/>
        <xdr:cNvCxnSpPr/>
      </xdr:nvCxnSpPr>
      <xdr:spPr bwMode="auto">
        <a:xfrm flipV="1">
          <a:off x="3606800" y="7054418"/>
          <a:ext cx="698500" cy="27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128669</xdr:rowOff>
    </xdr:from>
    <xdr:to>
      <xdr:col>18</xdr:col>
      <xdr:colOff>177800</xdr:colOff>
      <xdr:row>37</xdr:row>
      <xdr:rowOff>20450</xdr:rowOff>
    </xdr:to>
    <xdr:cxnSp macro="">
      <xdr:nvCxnSpPr>
        <xdr:cNvPr id="119" name="直線コネクタ 118"/>
        <xdr:cNvCxnSpPr/>
      </xdr:nvCxnSpPr>
      <xdr:spPr bwMode="auto">
        <a:xfrm flipV="1">
          <a:off x="2908300" y="7081919"/>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20467</xdr:rowOff>
    </xdr:from>
    <xdr:to>
      <xdr:col>29</xdr:col>
      <xdr:colOff>177800</xdr:colOff>
      <xdr:row>36</xdr:row>
      <xdr:rowOff>122067</xdr:rowOff>
    </xdr:to>
    <xdr:sp macro="" textlink="">
      <xdr:nvSpPr>
        <xdr:cNvPr id="129" name="楕円 128"/>
        <xdr:cNvSpPr/>
      </xdr:nvSpPr>
      <xdr:spPr bwMode="auto">
        <a:xfrm>
          <a:off x="5600700" y="697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335444</xdr:rowOff>
    </xdr:from>
    <xdr:ext cx="762000" cy="259045"/>
    <xdr:sp macro="" textlink="">
      <xdr:nvSpPr>
        <xdr:cNvPr id="130" name="人口1人当たり決算額の推移該当値テキスト445"/>
        <xdr:cNvSpPr txBox="1"/>
      </xdr:nvSpPr>
      <xdr:spPr>
        <a:xfrm>
          <a:off x="5740400" y="694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50734</xdr:rowOff>
    </xdr:from>
    <xdr:to>
      <xdr:col>26</xdr:col>
      <xdr:colOff>101600</xdr:colOff>
      <xdr:row>36</xdr:row>
      <xdr:rowOff>152334</xdr:rowOff>
    </xdr:to>
    <xdr:sp macro="" textlink="">
      <xdr:nvSpPr>
        <xdr:cNvPr id="131" name="楕円 130"/>
        <xdr:cNvSpPr/>
      </xdr:nvSpPr>
      <xdr:spPr bwMode="auto">
        <a:xfrm>
          <a:off x="4953000" y="700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137111</xdr:rowOff>
    </xdr:from>
    <xdr:ext cx="736600" cy="259045"/>
    <xdr:sp macro="" textlink="">
      <xdr:nvSpPr>
        <xdr:cNvPr id="132" name="テキスト ボックス 131"/>
        <xdr:cNvSpPr txBox="1"/>
      </xdr:nvSpPr>
      <xdr:spPr>
        <a:xfrm>
          <a:off x="4622800" y="709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50368</xdr:rowOff>
    </xdr:from>
    <xdr:to>
      <xdr:col>22</xdr:col>
      <xdr:colOff>165100</xdr:colOff>
      <xdr:row>36</xdr:row>
      <xdr:rowOff>151968</xdr:rowOff>
    </xdr:to>
    <xdr:sp macro="" textlink="">
      <xdr:nvSpPr>
        <xdr:cNvPr id="133" name="楕円 132"/>
        <xdr:cNvSpPr/>
      </xdr:nvSpPr>
      <xdr:spPr bwMode="auto">
        <a:xfrm>
          <a:off x="4254500" y="70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136745</xdr:rowOff>
    </xdr:from>
    <xdr:ext cx="762000" cy="259045"/>
    <xdr:sp macro="" textlink="">
      <xdr:nvSpPr>
        <xdr:cNvPr id="134" name="テキスト ボックス 133"/>
        <xdr:cNvSpPr txBox="1"/>
      </xdr:nvSpPr>
      <xdr:spPr>
        <a:xfrm>
          <a:off x="3924300" y="708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77869</xdr:rowOff>
    </xdr:from>
    <xdr:to>
      <xdr:col>19</xdr:col>
      <xdr:colOff>38100</xdr:colOff>
      <xdr:row>37</xdr:row>
      <xdr:rowOff>8019</xdr:rowOff>
    </xdr:to>
    <xdr:sp macro="" textlink="">
      <xdr:nvSpPr>
        <xdr:cNvPr id="135" name="楕円 134"/>
        <xdr:cNvSpPr/>
      </xdr:nvSpPr>
      <xdr:spPr bwMode="auto">
        <a:xfrm>
          <a:off x="3556000" y="703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164246</xdr:rowOff>
    </xdr:from>
    <xdr:ext cx="762000" cy="259045"/>
    <xdr:sp macro="" textlink="">
      <xdr:nvSpPr>
        <xdr:cNvPr id="136" name="テキスト ボックス 135"/>
        <xdr:cNvSpPr txBox="1"/>
      </xdr:nvSpPr>
      <xdr:spPr>
        <a:xfrm>
          <a:off x="3225800" y="711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141100</xdr:rowOff>
    </xdr:from>
    <xdr:to>
      <xdr:col>15</xdr:col>
      <xdr:colOff>101600</xdr:colOff>
      <xdr:row>37</xdr:row>
      <xdr:rowOff>71250</xdr:rowOff>
    </xdr:to>
    <xdr:sp macro="" textlink="">
      <xdr:nvSpPr>
        <xdr:cNvPr id="137" name="楕円 136"/>
        <xdr:cNvSpPr/>
      </xdr:nvSpPr>
      <xdr:spPr bwMode="auto">
        <a:xfrm>
          <a:off x="2857500" y="709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56027</xdr:rowOff>
    </xdr:from>
    <xdr:ext cx="762000" cy="259045"/>
    <xdr:sp macro="" textlink="">
      <xdr:nvSpPr>
        <xdr:cNvPr id="138" name="テキスト ボックス 137"/>
        <xdr:cNvSpPr txBox="1"/>
      </xdr:nvSpPr>
      <xdr:spPr>
        <a:xfrm>
          <a:off x="2527300" y="71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41,177
40,724
132.44
19,683,317
19,337,134
260,398
11,700,090
20,161,743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31458</xdr:rowOff>
    </xdr:from>
    <xdr:to>
      <xdr:col>24</xdr:col>
      <xdr:colOff>63500</xdr:colOff>
      <xdr:row>38</xdr:row>
      <xdr:rowOff>48584</xdr:rowOff>
    </xdr:to>
    <xdr:cxnSp macro="">
      <xdr:nvCxnSpPr>
        <xdr:cNvPr id="61" name="直線コネクタ 60"/>
        <xdr:cNvCxnSpPr/>
      </xdr:nvCxnSpPr>
      <xdr:spPr>
        <a:xfrm flipV="1">
          <a:off x="3797300" y="6546558"/>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41631</xdr:rowOff>
    </xdr:from>
    <xdr:to>
      <xdr:col>19</xdr:col>
      <xdr:colOff>177800</xdr:colOff>
      <xdr:row>38</xdr:row>
      <xdr:rowOff>48584</xdr:rowOff>
    </xdr:to>
    <xdr:cxnSp macro="">
      <xdr:nvCxnSpPr>
        <xdr:cNvPr id="64" name="直線コネクタ 63"/>
        <xdr:cNvCxnSpPr/>
      </xdr:nvCxnSpPr>
      <xdr:spPr>
        <a:xfrm>
          <a:off x="2908300" y="655673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13780</xdr:rowOff>
    </xdr:from>
    <xdr:to>
      <xdr:col>15</xdr:col>
      <xdr:colOff>50800</xdr:colOff>
      <xdr:row>38</xdr:row>
      <xdr:rowOff>41631</xdr:rowOff>
    </xdr:to>
    <xdr:cxnSp macro="">
      <xdr:nvCxnSpPr>
        <xdr:cNvPr id="67" name="直線コネクタ 66"/>
        <xdr:cNvCxnSpPr/>
      </xdr:nvCxnSpPr>
      <xdr:spPr>
        <a:xfrm>
          <a:off x="2019300" y="6528880"/>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158121</xdr:rowOff>
    </xdr:from>
    <xdr:to>
      <xdr:col>10</xdr:col>
      <xdr:colOff>114300</xdr:colOff>
      <xdr:row>38</xdr:row>
      <xdr:rowOff>13780</xdr:rowOff>
    </xdr:to>
    <xdr:cxnSp macro="">
      <xdr:nvCxnSpPr>
        <xdr:cNvPr id="70" name="直線コネクタ 69"/>
        <xdr:cNvCxnSpPr/>
      </xdr:nvCxnSpPr>
      <xdr:spPr>
        <a:xfrm>
          <a:off x="1130300" y="6501771"/>
          <a:ext cx="889000" cy="2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152108</xdr:rowOff>
    </xdr:from>
    <xdr:to>
      <xdr:col>24</xdr:col>
      <xdr:colOff>114300</xdr:colOff>
      <xdr:row>38</xdr:row>
      <xdr:rowOff>82258</xdr:rowOff>
    </xdr:to>
    <xdr:sp macro="" textlink="">
      <xdr:nvSpPr>
        <xdr:cNvPr id="80" name="楕円 79"/>
        <xdr:cNvSpPr/>
      </xdr:nvSpPr>
      <xdr:spPr>
        <a:xfrm>
          <a:off x="4584700" y="64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130535</xdr:rowOff>
    </xdr:from>
    <xdr:ext cx="534377" cy="259045"/>
    <xdr:sp macro="" textlink="">
      <xdr:nvSpPr>
        <xdr:cNvPr id="81" name="人件費該当値テキスト"/>
        <xdr:cNvSpPr txBox="1"/>
      </xdr:nvSpPr>
      <xdr:spPr>
        <a:xfrm>
          <a:off x="4686300" y="64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169234</xdr:rowOff>
    </xdr:from>
    <xdr:to>
      <xdr:col>20</xdr:col>
      <xdr:colOff>38100</xdr:colOff>
      <xdr:row>38</xdr:row>
      <xdr:rowOff>99384</xdr:rowOff>
    </xdr:to>
    <xdr:sp macro="" textlink="">
      <xdr:nvSpPr>
        <xdr:cNvPr id="82" name="楕円 81"/>
        <xdr:cNvSpPr/>
      </xdr:nvSpPr>
      <xdr:spPr>
        <a:xfrm>
          <a:off x="3746500" y="65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90511</xdr:rowOff>
    </xdr:from>
    <xdr:ext cx="534377" cy="259045"/>
    <xdr:sp macro="" textlink="">
      <xdr:nvSpPr>
        <xdr:cNvPr id="83" name="テキスト ボックス 82"/>
        <xdr:cNvSpPr txBox="1"/>
      </xdr:nvSpPr>
      <xdr:spPr>
        <a:xfrm>
          <a:off x="3530111" y="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162281</xdr:rowOff>
    </xdr:from>
    <xdr:to>
      <xdr:col>15</xdr:col>
      <xdr:colOff>101600</xdr:colOff>
      <xdr:row>38</xdr:row>
      <xdr:rowOff>92431</xdr:rowOff>
    </xdr:to>
    <xdr:sp macro="" textlink="">
      <xdr:nvSpPr>
        <xdr:cNvPr id="84" name="楕円 83"/>
        <xdr:cNvSpPr/>
      </xdr:nvSpPr>
      <xdr:spPr>
        <a:xfrm>
          <a:off x="28575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83558</xdr:rowOff>
    </xdr:from>
    <xdr:ext cx="534377" cy="259045"/>
    <xdr:sp macro="" textlink="">
      <xdr:nvSpPr>
        <xdr:cNvPr id="85" name="テキスト ボックス 84"/>
        <xdr:cNvSpPr txBox="1"/>
      </xdr:nvSpPr>
      <xdr:spPr>
        <a:xfrm>
          <a:off x="2641111" y="65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134429</xdr:rowOff>
    </xdr:from>
    <xdr:to>
      <xdr:col>10</xdr:col>
      <xdr:colOff>165100</xdr:colOff>
      <xdr:row>38</xdr:row>
      <xdr:rowOff>64579</xdr:rowOff>
    </xdr:to>
    <xdr:sp macro="" textlink="">
      <xdr:nvSpPr>
        <xdr:cNvPr id="86" name="楕円 85"/>
        <xdr:cNvSpPr/>
      </xdr:nvSpPr>
      <xdr:spPr>
        <a:xfrm>
          <a:off x="1968500" y="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55707</xdr:rowOff>
    </xdr:from>
    <xdr:ext cx="534377" cy="259045"/>
    <xdr:sp macro="" textlink="">
      <xdr:nvSpPr>
        <xdr:cNvPr id="87" name="テキスト ボックス 86"/>
        <xdr:cNvSpPr txBox="1"/>
      </xdr:nvSpPr>
      <xdr:spPr>
        <a:xfrm>
          <a:off x="1752111" y="65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107321</xdr:rowOff>
    </xdr:from>
    <xdr:to>
      <xdr:col>6</xdr:col>
      <xdr:colOff>38100</xdr:colOff>
      <xdr:row>38</xdr:row>
      <xdr:rowOff>37471</xdr:rowOff>
    </xdr:to>
    <xdr:sp macro="" textlink="">
      <xdr:nvSpPr>
        <xdr:cNvPr id="88" name="楕円 87"/>
        <xdr:cNvSpPr/>
      </xdr:nvSpPr>
      <xdr:spPr>
        <a:xfrm>
          <a:off x="10795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28598</xdr:rowOff>
    </xdr:from>
    <xdr:ext cx="534377" cy="259045"/>
    <xdr:sp macro="" textlink="">
      <xdr:nvSpPr>
        <xdr:cNvPr id="89" name="テキスト ボックス 88"/>
        <xdr:cNvSpPr txBox="1"/>
      </xdr:nvSpPr>
      <xdr:spPr>
        <a:xfrm>
          <a:off x="863111" y="65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5626</xdr:rowOff>
    </xdr:from>
    <xdr:to>
      <xdr:col>24</xdr:col>
      <xdr:colOff>63500</xdr:colOff>
      <xdr:row>58</xdr:row>
      <xdr:rowOff>5699</xdr:rowOff>
    </xdr:to>
    <xdr:cxnSp macro="">
      <xdr:nvCxnSpPr>
        <xdr:cNvPr id="118" name="直線コネクタ 117"/>
        <xdr:cNvCxnSpPr/>
      </xdr:nvCxnSpPr>
      <xdr:spPr>
        <a:xfrm flipV="1">
          <a:off x="3797300" y="9949726"/>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5699</xdr:rowOff>
    </xdr:from>
    <xdr:to>
      <xdr:col>19</xdr:col>
      <xdr:colOff>177800</xdr:colOff>
      <xdr:row>58</xdr:row>
      <xdr:rowOff>10362</xdr:rowOff>
    </xdr:to>
    <xdr:cxnSp macro="">
      <xdr:nvCxnSpPr>
        <xdr:cNvPr id="121" name="直線コネクタ 120"/>
        <xdr:cNvCxnSpPr/>
      </xdr:nvCxnSpPr>
      <xdr:spPr>
        <a:xfrm flipV="1">
          <a:off x="2908300" y="9949799"/>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10362</xdr:rowOff>
    </xdr:from>
    <xdr:to>
      <xdr:col>15</xdr:col>
      <xdr:colOff>50800</xdr:colOff>
      <xdr:row>58</xdr:row>
      <xdr:rowOff>30395</xdr:rowOff>
    </xdr:to>
    <xdr:cxnSp macro="">
      <xdr:nvCxnSpPr>
        <xdr:cNvPr id="124" name="直線コネクタ 123"/>
        <xdr:cNvCxnSpPr/>
      </xdr:nvCxnSpPr>
      <xdr:spPr>
        <a:xfrm flipV="1">
          <a:off x="2019300" y="9954462"/>
          <a:ext cx="889000" cy="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30395</xdr:rowOff>
    </xdr:from>
    <xdr:to>
      <xdr:col>10</xdr:col>
      <xdr:colOff>114300</xdr:colOff>
      <xdr:row>58</xdr:row>
      <xdr:rowOff>55937</xdr:rowOff>
    </xdr:to>
    <xdr:cxnSp macro="">
      <xdr:nvCxnSpPr>
        <xdr:cNvPr id="127" name="直線コネクタ 126"/>
        <xdr:cNvCxnSpPr/>
      </xdr:nvCxnSpPr>
      <xdr:spPr>
        <a:xfrm flipV="1">
          <a:off x="1130300" y="9974495"/>
          <a:ext cx="889000" cy="2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126276</xdr:rowOff>
    </xdr:from>
    <xdr:to>
      <xdr:col>24</xdr:col>
      <xdr:colOff>114300</xdr:colOff>
      <xdr:row>58</xdr:row>
      <xdr:rowOff>56426</xdr:rowOff>
    </xdr:to>
    <xdr:sp macro="" textlink="">
      <xdr:nvSpPr>
        <xdr:cNvPr id="137" name="楕円 136"/>
        <xdr:cNvSpPr/>
      </xdr:nvSpPr>
      <xdr:spPr>
        <a:xfrm>
          <a:off x="4584700" y="98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126349</xdr:rowOff>
    </xdr:from>
    <xdr:to>
      <xdr:col>20</xdr:col>
      <xdr:colOff>38100</xdr:colOff>
      <xdr:row>58</xdr:row>
      <xdr:rowOff>56499</xdr:rowOff>
    </xdr:to>
    <xdr:sp macro="" textlink="">
      <xdr:nvSpPr>
        <xdr:cNvPr id="139" name="楕円 138"/>
        <xdr:cNvSpPr/>
      </xdr:nvSpPr>
      <xdr:spPr>
        <a:xfrm>
          <a:off x="3746500" y="98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47626</xdr:rowOff>
    </xdr:from>
    <xdr:ext cx="534377" cy="259045"/>
    <xdr:sp macro="" textlink="">
      <xdr:nvSpPr>
        <xdr:cNvPr id="140" name="テキスト ボックス 139"/>
        <xdr:cNvSpPr txBox="1"/>
      </xdr:nvSpPr>
      <xdr:spPr>
        <a:xfrm>
          <a:off x="3530111" y="99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131012</xdr:rowOff>
    </xdr:from>
    <xdr:to>
      <xdr:col>15</xdr:col>
      <xdr:colOff>101600</xdr:colOff>
      <xdr:row>58</xdr:row>
      <xdr:rowOff>61162</xdr:rowOff>
    </xdr:to>
    <xdr:sp macro="" textlink="">
      <xdr:nvSpPr>
        <xdr:cNvPr id="141" name="楕円 140"/>
        <xdr:cNvSpPr/>
      </xdr:nvSpPr>
      <xdr:spPr>
        <a:xfrm>
          <a:off x="2857500" y="99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52289</xdr:rowOff>
    </xdr:from>
    <xdr:ext cx="534377" cy="259045"/>
    <xdr:sp macro="" textlink="">
      <xdr:nvSpPr>
        <xdr:cNvPr id="142" name="テキスト ボックス 141"/>
        <xdr:cNvSpPr txBox="1"/>
      </xdr:nvSpPr>
      <xdr:spPr>
        <a:xfrm>
          <a:off x="2641111" y="99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151045</xdr:rowOff>
    </xdr:from>
    <xdr:to>
      <xdr:col>10</xdr:col>
      <xdr:colOff>165100</xdr:colOff>
      <xdr:row>58</xdr:row>
      <xdr:rowOff>81195</xdr:rowOff>
    </xdr:to>
    <xdr:sp macro="" textlink="">
      <xdr:nvSpPr>
        <xdr:cNvPr id="143" name="楕円 142"/>
        <xdr:cNvSpPr/>
      </xdr:nvSpPr>
      <xdr:spPr>
        <a:xfrm>
          <a:off x="1968500" y="99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72322</xdr:rowOff>
    </xdr:from>
    <xdr:ext cx="534377" cy="259045"/>
    <xdr:sp macro="" textlink="">
      <xdr:nvSpPr>
        <xdr:cNvPr id="144" name="テキスト ボックス 143"/>
        <xdr:cNvSpPr txBox="1"/>
      </xdr:nvSpPr>
      <xdr:spPr>
        <a:xfrm>
          <a:off x="1752111" y="100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5137</xdr:rowOff>
    </xdr:from>
    <xdr:to>
      <xdr:col>6</xdr:col>
      <xdr:colOff>38100</xdr:colOff>
      <xdr:row>58</xdr:row>
      <xdr:rowOff>106737</xdr:rowOff>
    </xdr:to>
    <xdr:sp macro="" textlink="">
      <xdr:nvSpPr>
        <xdr:cNvPr id="145" name="楕円 144"/>
        <xdr:cNvSpPr/>
      </xdr:nvSpPr>
      <xdr:spPr>
        <a:xfrm>
          <a:off x="1079500" y="99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97864</xdr:rowOff>
    </xdr:from>
    <xdr:ext cx="534377" cy="259045"/>
    <xdr:sp macro="" textlink="">
      <xdr:nvSpPr>
        <xdr:cNvPr id="146" name="テキスト ボックス 145"/>
        <xdr:cNvSpPr txBox="1"/>
      </xdr:nvSpPr>
      <xdr:spPr>
        <a:xfrm>
          <a:off x="863111" y="100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22493</xdr:rowOff>
    </xdr:from>
    <xdr:to>
      <xdr:col>24</xdr:col>
      <xdr:colOff>63500</xdr:colOff>
      <xdr:row>79</xdr:row>
      <xdr:rowOff>32356</xdr:rowOff>
    </xdr:to>
    <xdr:cxnSp macro="">
      <xdr:nvCxnSpPr>
        <xdr:cNvPr id="177" name="直線コネクタ 176"/>
        <xdr:cNvCxnSpPr/>
      </xdr:nvCxnSpPr>
      <xdr:spPr>
        <a:xfrm flipV="1">
          <a:off x="3797300" y="13567043"/>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32356</xdr:rowOff>
    </xdr:from>
    <xdr:to>
      <xdr:col>19</xdr:col>
      <xdr:colOff>177800</xdr:colOff>
      <xdr:row>79</xdr:row>
      <xdr:rowOff>39737</xdr:rowOff>
    </xdr:to>
    <xdr:cxnSp macro="">
      <xdr:nvCxnSpPr>
        <xdr:cNvPr id="180" name="直線コネクタ 179"/>
        <xdr:cNvCxnSpPr/>
      </xdr:nvCxnSpPr>
      <xdr:spPr>
        <a:xfrm flipV="1">
          <a:off x="2908300" y="13576906"/>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39737</xdr:rowOff>
    </xdr:from>
    <xdr:to>
      <xdr:col>15</xdr:col>
      <xdr:colOff>50800</xdr:colOff>
      <xdr:row>79</xdr:row>
      <xdr:rowOff>47149</xdr:rowOff>
    </xdr:to>
    <xdr:cxnSp macro="">
      <xdr:nvCxnSpPr>
        <xdr:cNvPr id="183" name="直線コネクタ 182"/>
        <xdr:cNvCxnSpPr/>
      </xdr:nvCxnSpPr>
      <xdr:spPr>
        <a:xfrm flipV="1">
          <a:off x="2019300" y="13584287"/>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47149</xdr:rowOff>
    </xdr:from>
    <xdr:to>
      <xdr:col>10</xdr:col>
      <xdr:colOff>114300</xdr:colOff>
      <xdr:row>79</xdr:row>
      <xdr:rowOff>52735</xdr:rowOff>
    </xdr:to>
    <xdr:cxnSp macro="">
      <xdr:nvCxnSpPr>
        <xdr:cNvPr id="186" name="直線コネクタ 185"/>
        <xdr:cNvCxnSpPr/>
      </xdr:nvCxnSpPr>
      <xdr:spPr>
        <a:xfrm flipV="1">
          <a:off x="1130300" y="13591699"/>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143143</xdr:rowOff>
    </xdr:from>
    <xdr:to>
      <xdr:col>24</xdr:col>
      <xdr:colOff>114300</xdr:colOff>
      <xdr:row>79</xdr:row>
      <xdr:rowOff>73293</xdr:rowOff>
    </xdr:to>
    <xdr:sp macro="" textlink="">
      <xdr:nvSpPr>
        <xdr:cNvPr id="196" name="楕円 195"/>
        <xdr:cNvSpPr/>
      </xdr:nvSpPr>
      <xdr:spPr>
        <a:xfrm>
          <a:off x="4584700" y="135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58070</xdr:rowOff>
    </xdr:from>
    <xdr:ext cx="469744" cy="259045"/>
    <xdr:sp macro="" textlink="">
      <xdr:nvSpPr>
        <xdr:cNvPr id="197" name="維持補修費該当値テキスト"/>
        <xdr:cNvSpPr txBox="1"/>
      </xdr:nvSpPr>
      <xdr:spPr>
        <a:xfrm>
          <a:off x="4686300" y="134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153006</xdr:rowOff>
    </xdr:from>
    <xdr:to>
      <xdr:col>20</xdr:col>
      <xdr:colOff>38100</xdr:colOff>
      <xdr:row>79</xdr:row>
      <xdr:rowOff>83156</xdr:rowOff>
    </xdr:to>
    <xdr:sp macro="" textlink="">
      <xdr:nvSpPr>
        <xdr:cNvPr id="198" name="楕円 197"/>
        <xdr:cNvSpPr/>
      </xdr:nvSpPr>
      <xdr:spPr>
        <a:xfrm>
          <a:off x="3746500" y="135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74283</xdr:rowOff>
    </xdr:from>
    <xdr:ext cx="469744" cy="259045"/>
    <xdr:sp macro="" textlink="">
      <xdr:nvSpPr>
        <xdr:cNvPr id="199" name="テキスト ボックス 198"/>
        <xdr:cNvSpPr txBox="1"/>
      </xdr:nvSpPr>
      <xdr:spPr>
        <a:xfrm>
          <a:off x="3562428" y="1361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160387</xdr:rowOff>
    </xdr:from>
    <xdr:to>
      <xdr:col>15</xdr:col>
      <xdr:colOff>101600</xdr:colOff>
      <xdr:row>79</xdr:row>
      <xdr:rowOff>90537</xdr:rowOff>
    </xdr:to>
    <xdr:sp macro="" textlink="">
      <xdr:nvSpPr>
        <xdr:cNvPr id="200" name="楕円 199"/>
        <xdr:cNvSpPr/>
      </xdr:nvSpPr>
      <xdr:spPr>
        <a:xfrm>
          <a:off x="28575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81664</xdr:rowOff>
    </xdr:from>
    <xdr:ext cx="469744" cy="259045"/>
    <xdr:sp macro="" textlink="">
      <xdr:nvSpPr>
        <xdr:cNvPr id="201" name="テキスト ボックス 200"/>
        <xdr:cNvSpPr txBox="1"/>
      </xdr:nvSpPr>
      <xdr:spPr>
        <a:xfrm>
          <a:off x="2673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167799</xdr:rowOff>
    </xdr:from>
    <xdr:to>
      <xdr:col>10</xdr:col>
      <xdr:colOff>165100</xdr:colOff>
      <xdr:row>79</xdr:row>
      <xdr:rowOff>97949</xdr:rowOff>
    </xdr:to>
    <xdr:sp macro="" textlink="">
      <xdr:nvSpPr>
        <xdr:cNvPr id="202" name="楕円 201"/>
        <xdr:cNvSpPr/>
      </xdr:nvSpPr>
      <xdr:spPr>
        <a:xfrm>
          <a:off x="1968500" y="135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89076</xdr:rowOff>
    </xdr:from>
    <xdr:ext cx="469744" cy="259045"/>
    <xdr:sp macro="" textlink="">
      <xdr:nvSpPr>
        <xdr:cNvPr id="203" name="テキスト ボックス 202"/>
        <xdr:cNvSpPr txBox="1"/>
      </xdr:nvSpPr>
      <xdr:spPr>
        <a:xfrm>
          <a:off x="1784428" y="136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1935</xdr:rowOff>
    </xdr:from>
    <xdr:to>
      <xdr:col>6</xdr:col>
      <xdr:colOff>38100</xdr:colOff>
      <xdr:row>79</xdr:row>
      <xdr:rowOff>103535</xdr:rowOff>
    </xdr:to>
    <xdr:sp macro="" textlink="">
      <xdr:nvSpPr>
        <xdr:cNvPr id="204" name="楕円 203"/>
        <xdr:cNvSpPr/>
      </xdr:nvSpPr>
      <xdr:spPr>
        <a:xfrm>
          <a:off x="1079500" y="135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94662</xdr:rowOff>
    </xdr:from>
    <xdr:ext cx="469744" cy="259045"/>
    <xdr:sp macro="" textlink="">
      <xdr:nvSpPr>
        <xdr:cNvPr id="205" name="テキスト ボックス 204"/>
        <xdr:cNvSpPr txBox="1"/>
      </xdr:nvSpPr>
      <xdr:spPr>
        <a:xfrm>
          <a:off x="895428" y="1363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80550</xdr:rowOff>
    </xdr:from>
    <xdr:to>
      <xdr:col>24</xdr:col>
      <xdr:colOff>63500</xdr:colOff>
      <xdr:row>94</xdr:row>
      <xdr:rowOff>117030</xdr:rowOff>
    </xdr:to>
    <xdr:cxnSp macro="">
      <xdr:nvCxnSpPr>
        <xdr:cNvPr id="235" name="直線コネクタ 234"/>
        <xdr:cNvCxnSpPr/>
      </xdr:nvCxnSpPr>
      <xdr:spPr>
        <a:xfrm flipV="1">
          <a:off x="3797300" y="16196850"/>
          <a:ext cx="8382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117030</xdr:rowOff>
    </xdr:from>
    <xdr:to>
      <xdr:col>19</xdr:col>
      <xdr:colOff>177800</xdr:colOff>
      <xdr:row>95</xdr:row>
      <xdr:rowOff>41878</xdr:rowOff>
    </xdr:to>
    <xdr:cxnSp macro="">
      <xdr:nvCxnSpPr>
        <xdr:cNvPr id="238" name="直線コネクタ 237"/>
        <xdr:cNvCxnSpPr/>
      </xdr:nvCxnSpPr>
      <xdr:spPr>
        <a:xfrm flipV="1">
          <a:off x="2908300" y="16233330"/>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41878</xdr:rowOff>
    </xdr:from>
    <xdr:to>
      <xdr:col>15</xdr:col>
      <xdr:colOff>50800</xdr:colOff>
      <xdr:row>95</xdr:row>
      <xdr:rowOff>77463</xdr:rowOff>
    </xdr:to>
    <xdr:cxnSp macro="">
      <xdr:nvCxnSpPr>
        <xdr:cNvPr id="241" name="直線コネクタ 240"/>
        <xdr:cNvCxnSpPr/>
      </xdr:nvCxnSpPr>
      <xdr:spPr>
        <a:xfrm flipV="1">
          <a:off x="2019300" y="16329628"/>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77463</xdr:rowOff>
    </xdr:from>
    <xdr:to>
      <xdr:col>10</xdr:col>
      <xdr:colOff>114300</xdr:colOff>
      <xdr:row>95</xdr:row>
      <xdr:rowOff>166484</xdr:rowOff>
    </xdr:to>
    <xdr:cxnSp macro="">
      <xdr:nvCxnSpPr>
        <xdr:cNvPr id="244" name="直線コネクタ 243"/>
        <xdr:cNvCxnSpPr/>
      </xdr:nvCxnSpPr>
      <xdr:spPr>
        <a:xfrm flipV="1">
          <a:off x="1130300" y="16365213"/>
          <a:ext cx="889000" cy="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29750</xdr:rowOff>
    </xdr:from>
    <xdr:to>
      <xdr:col>24</xdr:col>
      <xdr:colOff>114300</xdr:colOff>
      <xdr:row>94</xdr:row>
      <xdr:rowOff>131350</xdr:rowOff>
    </xdr:to>
    <xdr:sp macro="" textlink="">
      <xdr:nvSpPr>
        <xdr:cNvPr id="254" name="楕円 253"/>
        <xdr:cNvSpPr/>
      </xdr:nvSpPr>
      <xdr:spPr>
        <a:xfrm>
          <a:off x="4584700" y="161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52627</xdr:rowOff>
    </xdr:from>
    <xdr:ext cx="534377" cy="259045"/>
    <xdr:sp macro="" textlink="">
      <xdr:nvSpPr>
        <xdr:cNvPr id="255" name="扶助費該当値テキスト"/>
        <xdr:cNvSpPr txBox="1"/>
      </xdr:nvSpPr>
      <xdr:spPr>
        <a:xfrm>
          <a:off x="4686300" y="159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66230</xdr:rowOff>
    </xdr:from>
    <xdr:to>
      <xdr:col>20</xdr:col>
      <xdr:colOff>38100</xdr:colOff>
      <xdr:row>94</xdr:row>
      <xdr:rowOff>167830</xdr:rowOff>
    </xdr:to>
    <xdr:sp macro="" textlink="">
      <xdr:nvSpPr>
        <xdr:cNvPr id="256" name="楕円 255"/>
        <xdr:cNvSpPr/>
      </xdr:nvSpPr>
      <xdr:spPr>
        <a:xfrm>
          <a:off x="3746500" y="161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12907</xdr:rowOff>
    </xdr:from>
    <xdr:ext cx="534377" cy="259045"/>
    <xdr:sp macro="" textlink="">
      <xdr:nvSpPr>
        <xdr:cNvPr id="257" name="テキスト ボックス 256"/>
        <xdr:cNvSpPr txBox="1"/>
      </xdr:nvSpPr>
      <xdr:spPr>
        <a:xfrm>
          <a:off x="3530111" y="159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162528</xdr:rowOff>
    </xdr:from>
    <xdr:to>
      <xdr:col>15</xdr:col>
      <xdr:colOff>101600</xdr:colOff>
      <xdr:row>95</xdr:row>
      <xdr:rowOff>92678</xdr:rowOff>
    </xdr:to>
    <xdr:sp macro="" textlink="">
      <xdr:nvSpPr>
        <xdr:cNvPr id="258" name="楕円 257"/>
        <xdr:cNvSpPr/>
      </xdr:nvSpPr>
      <xdr:spPr>
        <a:xfrm>
          <a:off x="2857500" y="162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109205</xdr:rowOff>
    </xdr:from>
    <xdr:ext cx="534377" cy="259045"/>
    <xdr:sp macro="" textlink="">
      <xdr:nvSpPr>
        <xdr:cNvPr id="259" name="テキスト ボックス 258"/>
        <xdr:cNvSpPr txBox="1"/>
      </xdr:nvSpPr>
      <xdr:spPr>
        <a:xfrm>
          <a:off x="2641111" y="160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26663</xdr:rowOff>
    </xdr:from>
    <xdr:to>
      <xdr:col>10</xdr:col>
      <xdr:colOff>165100</xdr:colOff>
      <xdr:row>95</xdr:row>
      <xdr:rowOff>128263</xdr:rowOff>
    </xdr:to>
    <xdr:sp macro="" textlink="">
      <xdr:nvSpPr>
        <xdr:cNvPr id="260" name="楕円 259"/>
        <xdr:cNvSpPr/>
      </xdr:nvSpPr>
      <xdr:spPr>
        <a:xfrm>
          <a:off x="1968500" y="163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119390</xdr:rowOff>
    </xdr:from>
    <xdr:ext cx="534377" cy="259045"/>
    <xdr:sp macro="" textlink="">
      <xdr:nvSpPr>
        <xdr:cNvPr id="261" name="テキスト ボックス 260"/>
        <xdr:cNvSpPr txBox="1"/>
      </xdr:nvSpPr>
      <xdr:spPr>
        <a:xfrm>
          <a:off x="1752111" y="164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115684</xdr:rowOff>
    </xdr:from>
    <xdr:to>
      <xdr:col>6</xdr:col>
      <xdr:colOff>38100</xdr:colOff>
      <xdr:row>96</xdr:row>
      <xdr:rowOff>45834</xdr:rowOff>
    </xdr:to>
    <xdr:sp macro="" textlink="">
      <xdr:nvSpPr>
        <xdr:cNvPr id="262" name="楕円 261"/>
        <xdr:cNvSpPr/>
      </xdr:nvSpPr>
      <xdr:spPr>
        <a:xfrm>
          <a:off x="1079500" y="164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36961</xdr:rowOff>
    </xdr:from>
    <xdr:ext cx="534377" cy="259045"/>
    <xdr:sp macro="" textlink="">
      <xdr:nvSpPr>
        <xdr:cNvPr id="263" name="テキスト ボックス 262"/>
        <xdr:cNvSpPr txBox="1"/>
      </xdr:nvSpPr>
      <xdr:spPr>
        <a:xfrm>
          <a:off x="863111" y="164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50851</xdr:rowOff>
    </xdr:from>
    <xdr:to>
      <xdr:col>55</xdr:col>
      <xdr:colOff>0</xdr:colOff>
      <xdr:row>34</xdr:row>
      <xdr:rowOff>30345</xdr:rowOff>
    </xdr:to>
    <xdr:cxnSp macro="">
      <xdr:nvCxnSpPr>
        <xdr:cNvPr id="292" name="直線コネクタ 291"/>
        <xdr:cNvCxnSpPr/>
      </xdr:nvCxnSpPr>
      <xdr:spPr>
        <a:xfrm flipV="1">
          <a:off x="9639300" y="5708701"/>
          <a:ext cx="838200" cy="1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57099</xdr:rowOff>
    </xdr:from>
    <xdr:to>
      <xdr:col>50</xdr:col>
      <xdr:colOff>114300</xdr:colOff>
      <xdr:row>34</xdr:row>
      <xdr:rowOff>30345</xdr:rowOff>
    </xdr:to>
    <xdr:cxnSp macro="">
      <xdr:nvCxnSpPr>
        <xdr:cNvPr id="295" name="直線コネクタ 294"/>
        <xdr:cNvCxnSpPr/>
      </xdr:nvCxnSpPr>
      <xdr:spPr>
        <a:xfrm>
          <a:off x="8750300" y="5714949"/>
          <a:ext cx="889000" cy="1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57099</xdr:rowOff>
    </xdr:from>
    <xdr:to>
      <xdr:col>45</xdr:col>
      <xdr:colOff>177800</xdr:colOff>
      <xdr:row>33</xdr:row>
      <xdr:rowOff>153058</xdr:rowOff>
    </xdr:to>
    <xdr:cxnSp macro="">
      <xdr:nvCxnSpPr>
        <xdr:cNvPr id="298" name="直線コネクタ 297"/>
        <xdr:cNvCxnSpPr/>
      </xdr:nvCxnSpPr>
      <xdr:spPr>
        <a:xfrm flipV="1">
          <a:off x="7861300" y="5714949"/>
          <a:ext cx="889000" cy="9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153058</xdr:rowOff>
    </xdr:from>
    <xdr:to>
      <xdr:col>41</xdr:col>
      <xdr:colOff>50800</xdr:colOff>
      <xdr:row>34</xdr:row>
      <xdr:rowOff>84531</xdr:rowOff>
    </xdr:to>
    <xdr:cxnSp macro="">
      <xdr:nvCxnSpPr>
        <xdr:cNvPr id="301" name="直線コネクタ 300"/>
        <xdr:cNvCxnSpPr/>
      </xdr:nvCxnSpPr>
      <xdr:spPr>
        <a:xfrm flipV="1">
          <a:off x="6972300" y="5810908"/>
          <a:ext cx="889000" cy="10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3" name="テキスト ボックス 302"/>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5" name="テキスト ボックス 304"/>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51</xdr:rowOff>
    </xdr:from>
    <xdr:to>
      <xdr:col>55</xdr:col>
      <xdr:colOff>50800</xdr:colOff>
      <xdr:row>33</xdr:row>
      <xdr:rowOff>101651</xdr:rowOff>
    </xdr:to>
    <xdr:sp macro="" textlink="">
      <xdr:nvSpPr>
        <xdr:cNvPr id="311" name="楕円 310"/>
        <xdr:cNvSpPr/>
      </xdr:nvSpPr>
      <xdr:spPr>
        <a:xfrm>
          <a:off x="10426700" y="56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22928</xdr:rowOff>
    </xdr:from>
    <xdr:ext cx="599010" cy="259045"/>
    <xdr:sp macro="" textlink="">
      <xdr:nvSpPr>
        <xdr:cNvPr id="312" name="補助費等該当値テキスト"/>
        <xdr:cNvSpPr txBox="1"/>
      </xdr:nvSpPr>
      <xdr:spPr>
        <a:xfrm>
          <a:off x="10528300" y="550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150995</xdr:rowOff>
    </xdr:from>
    <xdr:to>
      <xdr:col>50</xdr:col>
      <xdr:colOff>165100</xdr:colOff>
      <xdr:row>34</xdr:row>
      <xdr:rowOff>81145</xdr:rowOff>
    </xdr:to>
    <xdr:sp macro="" textlink="">
      <xdr:nvSpPr>
        <xdr:cNvPr id="313" name="楕円 312"/>
        <xdr:cNvSpPr/>
      </xdr:nvSpPr>
      <xdr:spPr>
        <a:xfrm>
          <a:off x="9588500" y="5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97672</xdr:rowOff>
    </xdr:from>
    <xdr:ext cx="599010" cy="259045"/>
    <xdr:sp macro="" textlink="">
      <xdr:nvSpPr>
        <xdr:cNvPr id="314" name="テキスト ボックス 313"/>
        <xdr:cNvSpPr txBox="1"/>
      </xdr:nvSpPr>
      <xdr:spPr>
        <a:xfrm>
          <a:off x="9339795" y="558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6299</xdr:rowOff>
    </xdr:from>
    <xdr:to>
      <xdr:col>46</xdr:col>
      <xdr:colOff>38100</xdr:colOff>
      <xdr:row>33</xdr:row>
      <xdr:rowOff>107899</xdr:rowOff>
    </xdr:to>
    <xdr:sp macro="" textlink="">
      <xdr:nvSpPr>
        <xdr:cNvPr id="315" name="楕円 314"/>
        <xdr:cNvSpPr/>
      </xdr:nvSpPr>
      <xdr:spPr>
        <a:xfrm>
          <a:off x="8699500" y="56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124426</xdr:rowOff>
    </xdr:from>
    <xdr:ext cx="599010" cy="259045"/>
    <xdr:sp macro="" textlink="">
      <xdr:nvSpPr>
        <xdr:cNvPr id="316" name="テキスト ボックス 315"/>
        <xdr:cNvSpPr txBox="1"/>
      </xdr:nvSpPr>
      <xdr:spPr>
        <a:xfrm>
          <a:off x="8450795" y="54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102258</xdr:rowOff>
    </xdr:from>
    <xdr:to>
      <xdr:col>41</xdr:col>
      <xdr:colOff>101600</xdr:colOff>
      <xdr:row>34</xdr:row>
      <xdr:rowOff>32408</xdr:rowOff>
    </xdr:to>
    <xdr:sp macro="" textlink="">
      <xdr:nvSpPr>
        <xdr:cNvPr id="317" name="楕円 316"/>
        <xdr:cNvSpPr/>
      </xdr:nvSpPr>
      <xdr:spPr>
        <a:xfrm>
          <a:off x="7810500" y="57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48935</xdr:rowOff>
    </xdr:from>
    <xdr:ext cx="599010" cy="259045"/>
    <xdr:sp macro="" textlink="">
      <xdr:nvSpPr>
        <xdr:cNvPr id="318" name="テキスト ボックス 317"/>
        <xdr:cNvSpPr txBox="1"/>
      </xdr:nvSpPr>
      <xdr:spPr>
        <a:xfrm>
          <a:off x="7561795" y="553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33731</xdr:rowOff>
    </xdr:from>
    <xdr:to>
      <xdr:col>36</xdr:col>
      <xdr:colOff>165100</xdr:colOff>
      <xdr:row>34</xdr:row>
      <xdr:rowOff>135331</xdr:rowOff>
    </xdr:to>
    <xdr:sp macro="" textlink="">
      <xdr:nvSpPr>
        <xdr:cNvPr id="319" name="楕円 318"/>
        <xdr:cNvSpPr/>
      </xdr:nvSpPr>
      <xdr:spPr>
        <a:xfrm>
          <a:off x="6921500" y="58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151858</xdr:rowOff>
    </xdr:from>
    <xdr:ext cx="599010" cy="259045"/>
    <xdr:sp macro="" textlink="">
      <xdr:nvSpPr>
        <xdr:cNvPr id="320" name="テキスト ボックス 319"/>
        <xdr:cNvSpPr txBox="1"/>
      </xdr:nvSpPr>
      <xdr:spPr>
        <a:xfrm>
          <a:off x="6672795" y="563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16583</xdr:rowOff>
    </xdr:from>
    <xdr:to>
      <xdr:col>55</xdr:col>
      <xdr:colOff>0</xdr:colOff>
      <xdr:row>59</xdr:row>
      <xdr:rowOff>51746</xdr:rowOff>
    </xdr:to>
    <xdr:cxnSp macro="">
      <xdr:nvCxnSpPr>
        <xdr:cNvPr id="351" name="直線コネクタ 350"/>
        <xdr:cNvCxnSpPr/>
      </xdr:nvCxnSpPr>
      <xdr:spPr>
        <a:xfrm>
          <a:off x="9639300" y="10132133"/>
          <a:ext cx="838200" cy="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16583</xdr:rowOff>
    </xdr:from>
    <xdr:to>
      <xdr:col>50</xdr:col>
      <xdr:colOff>114300</xdr:colOff>
      <xdr:row>59</xdr:row>
      <xdr:rowOff>29544</xdr:rowOff>
    </xdr:to>
    <xdr:cxnSp macro="">
      <xdr:nvCxnSpPr>
        <xdr:cNvPr id="354" name="直線コネクタ 353"/>
        <xdr:cNvCxnSpPr/>
      </xdr:nvCxnSpPr>
      <xdr:spPr>
        <a:xfrm flipV="1">
          <a:off x="8750300" y="10132133"/>
          <a:ext cx="889000" cy="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5229</xdr:rowOff>
    </xdr:from>
    <xdr:to>
      <xdr:col>45</xdr:col>
      <xdr:colOff>177800</xdr:colOff>
      <xdr:row>59</xdr:row>
      <xdr:rowOff>29544</xdr:rowOff>
    </xdr:to>
    <xdr:cxnSp macro="">
      <xdr:nvCxnSpPr>
        <xdr:cNvPr id="357" name="直線コネクタ 356"/>
        <xdr:cNvCxnSpPr/>
      </xdr:nvCxnSpPr>
      <xdr:spPr>
        <a:xfrm>
          <a:off x="7861300" y="10120779"/>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118682</xdr:rowOff>
    </xdr:from>
    <xdr:to>
      <xdr:col>41</xdr:col>
      <xdr:colOff>50800</xdr:colOff>
      <xdr:row>59</xdr:row>
      <xdr:rowOff>5229</xdr:rowOff>
    </xdr:to>
    <xdr:cxnSp macro="">
      <xdr:nvCxnSpPr>
        <xdr:cNvPr id="360" name="直線コネクタ 359"/>
        <xdr:cNvCxnSpPr/>
      </xdr:nvCxnSpPr>
      <xdr:spPr>
        <a:xfrm>
          <a:off x="6972300" y="10062782"/>
          <a:ext cx="889000" cy="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946</xdr:rowOff>
    </xdr:from>
    <xdr:to>
      <xdr:col>55</xdr:col>
      <xdr:colOff>50800</xdr:colOff>
      <xdr:row>59</xdr:row>
      <xdr:rowOff>102546</xdr:rowOff>
    </xdr:to>
    <xdr:sp macro="" textlink="">
      <xdr:nvSpPr>
        <xdr:cNvPr id="370" name="楕円 369"/>
        <xdr:cNvSpPr/>
      </xdr:nvSpPr>
      <xdr:spPr>
        <a:xfrm>
          <a:off x="10426700" y="101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87323</xdr:rowOff>
    </xdr:from>
    <xdr:ext cx="534377" cy="259045"/>
    <xdr:sp macro="" textlink="">
      <xdr:nvSpPr>
        <xdr:cNvPr id="371" name="普通建設事業費該当値テキスト"/>
        <xdr:cNvSpPr txBox="1"/>
      </xdr:nvSpPr>
      <xdr:spPr>
        <a:xfrm>
          <a:off x="10528300" y="100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137233</xdr:rowOff>
    </xdr:from>
    <xdr:to>
      <xdr:col>50</xdr:col>
      <xdr:colOff>165100</xdr:colOff>
      <xdr:row>59</xdr:row>
      <xdr:rowOff>67383</xdr:rowOff>
    </xdr:to>
    <xdr:sp macro="" textlink="">
      <xdr:nvSpPr>
        <xdr:cNvPr id="372" name="楕円 371"/>
        <xdr:cNvSpPr/>
      </xdr:nvSpPr>
      <xdr:spPr>
        <a:xfrm>
          <a:off x="9588500" y="100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58510</xdr:rowOff>
    </xdr:from>
    <xdr:ext cx="534377" cy="259045"/>
    <xdr:sp macro="" textlink="">
      <xdr:nvSpPr>
        <xdr:cNvPr id="373" name="テキスト ボックス 372"/>
        <xdr:cNvSpPr txBox="1"/>
      </xdr:nvSpPr>
      <xdr:spPr>
        <a:xfrm>
          <a:off x="9372111" y="101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150194</xdr:rowOff>
    </xdr:from>
    <xdr:to>
      <xdr:col>46</xdr:col>
      <xdr:colOff>38100</xdr:colOff>
      <xdr:row>59</xdr:row>
      <xdr:rowOff>80344</xdr:rowOff>
    </xdr:to>
    <xdr:sp macro="" textlink="">
      <xdr:nvSpPr>
        <xdr:cNvPr id="374" name="楕円 373"/>
        <xdr:cNvSpPr/>
      </xdr:nvSpPr>
      <xdr:spPr>
        <a:xfrm>
          <a:off x="8699500" y="100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71471</xdr:rowOff>
    </xdr:from>
    <xdr:ext cx="534377" cy="259045"/>
    <xdr:sp macro="" textlink="">
      <xdr:nvSpPr>
        <xdr:cNvPr id="375" name="テキスト ボックス 374"/>
        <xdr:cNvSpPr txBox="1"/>
      </xdr:nvSpPr>
      <xdr:spPr>
        <a:xfrm>
          <a:off x="8483111" y="101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125879</xdr:rowOff>
    </xdr:from>
    <xdr:to>
      <xdr:col>41</xdr:col>
      <xdr:colOff>101600</xdr:colOff>
      <xdr:row>59</xdr:row>
      <xdr:rowOff>56029</xdr:rowOff>
    </xdr:to>
    <xdr:sp macro="" textlink="">
      <xdr:nvSpPr>
        <xdr:cNvPr id="376" name="楕円 375"/>
        <xdr:cNvSpPr/>
      </xdr:nvSpPr>
      <xdr:spPr>
        <a:xfrm>
          <a:off x="7810500" y="100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47156</xdr:rowOff>
    </xdr:from>
    <xdr:ext cx="534377" cy="259045"/>
    <xdr:sp macro="" textlink="">
      <xdr:nvSpPr>
        <xdr:cNvPr id="377" name="テキスト ボックス 376"/>
        <xdr:cNvSpPr txBox="1"/>
      </xdr:nvSpPr>
      <xdr:spPr>
        <a:xfrm>
          <a:off x="7594111" y="1016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67882</xdr:rowOff>
    </xdr:from>
    <xdr:to>
      <xdr:col>36</xdr:col>
      <xdr:colOff>165100</xdr:colOff>
      <xdr:row>58</xdr:row>
      <xdr:rowOff>169482</xdr:rowOff>
    </xdr:to>
    <xdr:sp macro="" textlink="">
      <xdr:nvSpPr>
        <xdr:cNvPr id="378" name="楕円 377"/>
        <xdr:cNvSpPr/>
      </xdr:nvSpPr>
      <xdr:spPr>
        <a:xfrm>
          <a:off x="6921500" y="100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14559</xdr:rowOff>
    </xdr:from>
    <xdr:ext cx="534377" cy="259045"/>
    <xdr:sp macro="" textlink="">
      <xdr:nvSpPr>
        <xdr:cNvPr id="379" name="テキスト ボックス 378"/>
        <xdr:cNvSpPr txBox="1"/>
      </xdr:nvSpPr>
      <xdr:spPr>
        <a:xfrm>
          <a:off x="6705111" y="978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37288</xdr:rowOff>
    </xdr:from>
    <xdr:to>
      <xdr:col>55</xdr:col>
      <xdr:colOff>0</xdr:colOff>
      <xdr:row>79</xdr:row>
      <xdr:rowOff>40746</xdr:rowOff>
    </xdr:to>
    <xdr:cxnSp macro="">
      <xdr:nvCxnSpPr>
        <xdr:cNvPr id="408" name="直線コネクタ 407"/>
        <xdr:cNvCxnSpPr/>
      </xdr:nvCxnSpPr>
      <xdr:spPr>
        <a:xfrm>
          <a:off x="9639300" y="13581838"/>
          <a:ext cx="8382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165102</xdr:rowOff>
    </xdr:from>
    <xdr:to>
      <xdr:col>50</xdr:col>
      <xdr:colOff>114300</xdr:colOff>
      <xdr:row>79</xdr:row>
      <xdr:rowOff>37288</xdr:rowOff>
    </xdr:to>
    <xdr:cxnSp macro="">
      <xdr:nvCxnSpPr>
        <xdr:cNvPr id="411" name="直線コネクタ 410"/>
        <xdr:cNvCxnSpPr/>
      </xdr:nvCxnSpPr>
      <xdr:spPr>
        <a:xfrm>
          <a:off x="8750300" y="13538202"/>
          <a:ext cx="889000" cy="4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134089</xdr:rowOff>
    </xdr:from>
    <xdr:to>
      <xdr:col>45</xdr:col>
      <xdr:colOff>177800</xdr:colOff>
      <xdr:row>78</xdr:row>
      <xdr:rowOff>165102</xdr:rowOff>
    </xdr:to>
    <xdr:cxnSp macro="">
      <xdr:nvCxnSpPr>
        <xdr:cNvPr id="414" name="直線コネクタ 413"/>
        <xdr:cNvCxnSpPr/>
      </xdr:nvCxnSpPr>
      <xdr:spPr>
        <a:xfrm>
          <a:off x="7861300" y="13507189"/>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161396</xdr:rowOff>
    </xdr:from>
    <xdr:to>
      <xdr:col>55</xdr:col>
      <xdr:colOff>50800</xdr:colOff>
      <xdr:row>79</xdr:row>
      <xdr:rowOff>91546</xdr:rowOff>
    </xdr:to>
    <xdr:sp macro="" textlink="">
      <xdr:nvSpPr>
        <xdr:cNvPr id="424" name="楕円 423"/>
        <xdr:cNvSpPr/>
      </xdr:nvSpPr>
      <xdr:spPr>
        <a:xfrm>
          <a:off x="10426700" y="135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97860</xdr:rowOff>
    </xdr:from>
    <xdr:ext cx="469744" cy="259045"/>
    <xdr:sp macro="" textlink="">
      <xdr:nvSpPr>
        <xdr:cNvPr id="425" name="普通建設事業費 （ うち新規整備　）該当値テキスト"/>
        <xdr:cNvSpPr txBox="1"/>
      </xdr:nvSpPr>
      <xdr:spPr>
        <a:xfrm>
          <a:off x="10528300" y="1347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157938</xdr:rowOff>
    </xdr:from>
    <xdr:to>
      <xdr:col>50</xdr:col>
      <xdr:colOff>165100</xdr:colOff>
      <xdr:row>79</xdr:row>
      <xdr:rowOff>88088</xdr:rowOff>
    </xdr:to>
    <xdr:sp macro="" textlink="">
      <xdr:nvSpPr>
        <xdr:cNvPr id="426" name="楕円 425"/>
        <xdr:cNvSpPr/>
      </xdr:nvSpPr>
      <xdr:spPr>
        <a:xfrm>
          <a:off x="9588500" y="135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79215</xdr:rowOff>
    </xdr:from>
    <xdr:ext cx="469744" cy="259045"/>
    <xdr:sp macro="" textlink="">
      <xdr:nvSpPr>
        <xdr:cNvPr id="427" name="テキスト ボックス 426"/>
        <xdr:cNvSpPr txBox="1"/>
      </xdr:nvSpPr>
      <xdr:spPr>
        <a:xfrm>
          <a:off x="9404428" y="1362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114302</xdr:rowOff>
    </xdr:from>
    <xdr:to>
      <xdr:col>46</xdr:col>
      <xdr:colOff>38100</xdr:colOff>
      <xdr:row>79</xdr:row>
      <xdr:rowOff>44452</xdr:rowOff>
    </xdr:to>
    <xdr:sp macro="" textlink="">
      <xdr:nvSpPr>
        <xdr:cNvPr id="428" name="楕円 427"/>
        <xdr:cNvSpPr/>
      </xdr:nvSpPr>
      <xdr:spPr>
        <a:xfrm>
          <a:off x="8699500" y="134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35579</xdr:rowOff>
    </xdr:from>
    <xdr:ext cx="534377" cy="259045"/>
    <xdr:sp macro="" textlink="">
      <xdr:nvSpPr>
        <xdr:cNvPr id="429" name="テキスト ボックス 428"/>
        <xdr:cNvSpPr txBox="1"/>
      </xdr:nvSpPr>
      <xdr:spPr>
        <a:xfrm>
          <a:off x="8483111" y="135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83289</xdr:rowOff>
    </xdr:from>
    <xdr:to>
      <xdr:col>41</xdr:col>
      <xdr:colOff>101600</xdr:colOff>
      <xdr:row>79</xdr:row>
      <xdr:rowOff>13439</xdr:rowOff>
    </xdr:to>
    <xdr:sp macro="" textlink="">
      <xdr:nvSpPr>
        <xdr:cNvPr id="430" name="楕円 429"/>
        <xdr:cNvSpPr/>
      </xdr:nvSpPr>
      <xdr:spPr>
        <a:xfrm>
          <a:off x="7810500" y="134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4566</xdr:rowOff>
    </xdr:from>
    <xdr:ext cx="534377" cy="259045"/>
    <xdr:sp macro="" textlink="">
      <xdr:nvSpPr>
        <xdr:cNvPr id="431" name="テキスト ボックス 430"/>
        <xdr:cNvSpPr txBox="1"/>
      </xdr:nvSpPr>
      <xdr:spPr>
        <a:xfrm>
          <a:off x="7594111" y="135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92215</xdr:rowOff>
    </xdr:from>
    <xdr:to>
      <xdr:col>55</xdr:col>
      <xdr:colOff>0</xdr:colOff>
      <xdr:row>98</xdr:row>
      <xdr:rowOff>3811</xdr:rowOff>
    </xdr:to>
    <xdr:cxnSp macro="">
      <xdr:nvCxnSpPr>
        <xdr:cNvPr id="460" name="直線コネクタ 459"/>
        <xdr:cNvCxnSpPr/>
      </xdr:nvCxnSpPr>
      <xdr:spPr>
        <a:xfrm flipV="1">
          <a:off x="9639300" y="16722865"/>
          <a:ext cx="838200" cy="8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3811</xdr:rowOff>
    </xdr:from>
    <xdr:to>
      <xdr:col>50</xdr:col>
      <xdr:colOff>114300</xdr:colOff>
      <xdr:row>98</xdr:row>
      <xdr:rowOff>24625</xdr:rowOff>
    </xdr:to>
    <xdr:cxnSp macro="">
      <xdr:nvCxnSpPr>
        <xdr:cNvPr id="463" name="直線コネクタ 462"/>
        <xdr:cNvCxnSpPr/>
      </xdr:nvCxnSpPr>
      <xdr:spPr>
        <a:xfrm flipV="1">
          <a:off x="8750300" y="16805911"/>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24625</xdr:rowOff>
    </xdr:from>
    <xdr:to>
      <xdr:col>45</xdr:col>
      <xdr:colOff>177800</xdr:colOff>
      <xdr:row>98</xdr:row>
      <xdr:rowOff>60110</xdr:rowOff>
    </xdr:to>
    <xdr:cxnSp macro="">
      <xdr:nvCxnSpPr>
        <xdr:cNvPr id="466" name="直線コネクタ 465"/>
        <xdr:cNvCxnSpPr/>
      </xdr:nvCxnSpPr>
      <xdr:spPr>
        <a:xfrm flipV="1">
          <a:off x="7861300" y="16826725"/>
          <a:ext cx="889000" cy="3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41415</xdr:rowOff>
    </xdr:from>
    <xdr:to>
      <xdr:col>55</xdr:col>
      <xdr:colOff>50800</xdr:colOff>
      <xdr:row>97</xdr:row>
      <xdr:rowOff>143015</xdr:rowOff>
    </xdr:to>
    <xdr:sp macro="" textlink="">
      <xdr:nvSpPr>
        <xdr:cNvPr id="476" name="楕円 475"/>
        <xdr:cNvSpPr/>
      </xdr:nvSpPr>
      <xdr:spPr>
        <a:xfrm>
          <a:off x="10426700" y="166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19842</xdr:rowOff>
    </xdr:from>
    <xdr:ext cx="534377" cy="259045"/>
    <xdr:sp macro="" textlink="">
      <xdr:nvSpPr>
        <xdr:cNvPr id="477" name="普通建設事業費 （ うち更新整備　）該当値テキスト"/>
        <xdr:cNvSpPr txBox="1"/>
      </xdr:nvSpPr>
      <xdr:spPr>
        <a:xfrm>
          <a:off x="10528300" y="1665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124461</xdr:rowOff>
    </xdr:from>
    <xdr:to>
      <xdr:col>50</xdr:col>
      <xdr:colOff>165100</xdr:colOff>
      <xdr:row>98</xdr:row>
      <xdr:rowOff>54611</xdr:rowOff>
    </xdr:to>
    <xdr:sp macro="" textlink="">
      <xdr:nvSpPr>
        <xdr:cNvPr id="478" name="楕円 477"/>
        <xdr:cNvSpPr/>
      </xdr:nvSpPr>
      <xdr:spPr>
        <a:xfrm>
          <a:off x="9588500" y="167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45738</xdr:rowOff>
    </xdr:from>
    <xdr:ext cx="534377" cy="259045"/>
    <xdr:sp macro="" textlink="">
      <xdr:nvSpPr>
        <xdr:cNvPr id="479" name="テキスト ボックス 478"/>
        <xdr:cNvSpPr txBox="1"/>
      </xdr:nvSpPr>
      <xdr:spPr>
        <a:xfrm>
          <a:off x="9372111" y="168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145275</xdr:rowOff>
    </xdr:from>
    <xdr:to>
      <xdr:col>46</xdr:col>
      <xdr:colOff>38100</xdr:colOff>
      <xdr:row>98</xdr:row>
      <xdr:rowOff>75425</xdr:rowOff>
    </xdr:to>
    <xdr:sp macro="" textlink="">
      <xdr:nvSpPr>
        <xdr:cNvPr id="480" name="楕円 479"/>
        <xdr:cNvSpPr/>
      </xdr:nvSpPr>
      <xdr:spPr>
        <a:xfrm>
          <a:off x="8699500" y="167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66552</xdr:rowOff>
    </xdr:from>
    <xdr:ext cx="534377" cy="259045"/>
    <xdr:sp macro="" textlink="">
      <xdr:nvSpPr>
        <xdr:cNvPr id="481" name="テキスト ボックス 480"/>
        <xdr:cNvSpPr txBox="1"/>
      </xdr:nvSpPr>
      <xdr:spPr>
        <a:xfrm>
          <a:off x="8483111" y="1686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9310</xdr:rowOff>
    </xdr:from>
    <xdr:to>
      <xdr:col>41</xdr:col>
      <xdr:colOff>101600</xdr:colOff>
      <xdr:row>98</xdr:row>
      <xdr:rowOff>110910</xdr:rowOff>
    </xdr:to>
    <xdr:sp macro="" textlink="">
      <xdr:nvSpPr>
        <xdr:cNvPr id="482" name="楕円 481"/>
        <xdr:cNvSpPr/>
      </xdr:nvSpPr>
      <xdr:spPr>
        <a:xfrm>
          <a:off x="7810500" y="168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102037</xdr:rowOff>
    </xdr:from>
    <xdr:ext cx="534377" cy="259045"/>
    <xdr:sp macro="" textlink="">
      <xdr:nvSpPr>
        <xdr:cNvPr id="483" name="テキスト ボックス 482"/>
        <xdr:cNvSpPr txBox="1"/>
      </xdr:nvSpPr>
      <xdr:spPr>
        <a:xfrm>
          <a:off x="7594111" y="169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25166</xdr:rowOff>
    </xdr:from>
    <xdr:to>
      <xdr:col>81</xdr:col>
      <xdr:colOff>50800</xdr:colOff>
      <xdr:row>38</xdr:row>
      <xdr:rowOff>25400</xdr:rowOff>
    </xdr:to>
    <xdr:cxnSp macro="">
      <xdr:nvCxnSpPr>
        <xdr:cNvPr id="511" name="直線コネクタ 510"/>
        <xdr:cNvCxnSpPr/>
      </xdr:nvCxnSpPr>
      <xdr:spPr>
        <a:xfrm>
          <a:off x="14592300" y="654026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24354</xdr:rowOff>
    </xdr:from>
    <xdr:to>
      <xdr:col>76</xdr:col>
      <xdr:colOff>114300</xdr:colOff>
      <xdr:row>38</xdr:row>
      <xdr:rowOff>25166</xdr:rowOff>
    </xdr:to>
    <xdr:cxnSp macro="">
      <xdr:nvCxnSpPr>
        <xdr:cNvPr id="514" name="直線コネクタ 513"/>
        <xdr:cNvCxnSpPr/>
      </xdr:nvCxnSpPr>
      <xdr:spPr>
        <a:xfrm>
          <a:off x="13703300" y="6539454"/>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24354</xdr:rowOff>
    </xdr:from>
    <xdr:to>
      <xdr:col>71</xdr:col>
      <xdr:colOff>177800</xdr:colOff>
      <xdr:row>38</xdr:row>
      <xdr:rowOff>25171</xdr:rowOff>
    </xdr:to>
    <xdr:cxnSp macro="">
      <xdr:nvCxnSpPr>
        <xdr:cNvPr id="517" name="直線コネクタ 516"/>
        <xdr:cNvCxnSpPr/>
      </xdr:nvCxnSpPr>
      <xdr:spPr>
        <a:xfrm flipV="1">
          <a:off x="12814300" y="653945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145816</xdr:rowOff>
    </xdr:from>
    <xdr:to>
      <xdr:col>76</xdr:col>
      <xdr:colOff>165100</xdr:colOff>
      <xdr:row>38</xdr:row>
      <xdr:rowOff>75966</xdr:rowOff>
    </xdr:to>
    <xdr:sp macro="" textlink="">
      <xdr:nvSpPr>
        <xdr:cNvPr id="531" name="楕円 530"/>
        <xdr:cNvSpPr/>
      </xdr:nvSpPr>
      <xdr:spPr>
        <a:xfrm>
          <a:off x="14541500" y="64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67093</xdr:rowOff>
    </xdr:from>
    <xdr:ext cx="313932" cy="259045"/>
    <xdr:sp macro="" textlink="">
      <xdr:nvSpPr>
        <xdr:cNvPr id="532" name="テキスト ボックス 531"/>
        <xdr:cNvSpPr txBox="1"/>
      </xdr:nvSpPr>
      <xdr:spPr>
        <a:xfrm>
          <a:off x="14435333" y="6582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145004</xdr:rowOff>
    </xdr:from>
    <xdr:to>
      <xdr:col>72</xdr:col>
      <xdr:colOff>38100</xdr:colOff>
      <xdr:row>38</xdr:row>
      <xdr:rowOff>75154</xdr:rowOff>
    </xdr:to>
    <xdr:sp macro="" textlink="">
      <xdr:nvSpPr>
        <xdr:cNvPr id="533" name="楕円 532"/>
        <xdr:cNvSpPr/>
      </xdr:nvSpPr>
      <xdr:spPr>
        <a:xfrm>
          <a:off x="13652500" y="64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66281</xdr:rowOff>
    </xdr:from>
    <xdr:ext cx="378565" cy="259045"/>
    <xdr:sp macro="" textlink="">
      <xdr:nvSpPr>
        <xdr:cNvPr id="534" name="テキスト ボックス 533"/>
        <xdr:cNvSpPr txBox="1"/>
      </xdr:nvSpPr>
      <xdr:spPr>
        <a:xfrm>
          <a:off x="13514017" y="658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145821</xdr:rowOff>
    </xdr:from>
    <xdr:to>
      <xdr:col>67</xdr:col>
      <xdr:colOff>101600</xdr:colOff>
      <xdr:row>38</xdr:row>
      <xdr:rowOff>75971</xdr:rowOff>
    </xdr:to>
    <xdr:sp macro="" textlink="">
      <xdr:nvSpPr>
        <xdr:cNvPr id="535" name="楕円 534"/>
        <xdr:cNvSpPr/>
      </xdr:nvSpPr>
      <xdr:spPr>
        <a:xfrm>
          <a:off x="12763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67098</xdr:rowOff>
    </xdr:from>
    <xdr:ext cx="313932" cy="259045"/>
    <xdr:sp macro="" textlink="">
      <xdr:nvSpPr>
        <xdr:cNvPr id="536" name="テキスト ボックス 535"/>
        <xdr:cNvSpPr txBox="1"/>
      </xdr:nvSpPr>
      <xdr:spPr>
        <a:xfrm>
          <a:off x="12657333" y="6582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27000</xdr:rowOff>
    </xdr:from>
    <xdr:to>
      <xdr:col>85</xdr:col>
      <xdr:colOff>127000</xdr:colOff>
      <xdr:row>76</xdr:row>
      <xdr:rowOff>57302</xdr:rowOff>
    </xdr:to>
    <xdr:cxnSp macro="">
      <xdr:nvCxnSpPr>
        <xdr:cNvPr id="620" name="直線コネクタ 619"/>
        <xdr:cNvCxnSpPr/>
      </xdr:nvCxnSpPr>
      <xdr:spPr>
        <a:xfrm flipV="1">
          <a:off x="15481300" y="13057200"/>
          <a:ext cx="8382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42787</xdr:rowOff>
    </xdr:from>
    <xdr:to>
      <xdr:col>81</xdr:col>
      <xdr:colOff>50800</xdr:colOff>
      <xdr:row>76</xdr:row>
      <xdr:rowOff>57302</xdr:rowOff>
    </xdr:to>
    <xdr:cxnSp macro="">
      <xdr:nvCxnSpPr>
        <xdr:cNvPr id="623" name="直線コネクタ 622"/>
        <xdr:cNvCxnSpPr/>
      </xdr:nvCxnSpPr>
      <xdr:spPr>
        <a:xfrm>
          <a:off x="14592300" y="13072987"/>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42787</xdr:rowOff>
    </xdr:from>
    <xdr:to>
      <xdr:col>76</xdr:col>
      <xdr:colOff>114300</xdr:colOff>
      <xdr:row>76</xdr:row>
      <xdr:rowOff>47295</xdr:rowOff>
    </xdr:to>
    <xdr:cxnSp macro="">
      <xdr:nvCxnSpPr>
        <xdr:cNvPr id="626" name="直線コネクタ 625"/>
        <xdr:cNvCxnSpPr/>
      </xdr:nvCxnSpPr>
      <xdr:spPr>
        <a:xfrm flipV="1">
          <a:off x="13703300" y="13072987"/>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47295</xdr:rowOff>
    </xdr:from>
    <xdr:to>
      <xdr:col>71</xdr:col>
      <xdr:colOff>177800</xdr:colOff>
      <xdr:row>76</xdr:row>
      <xdr:rowOff>50254</xdr:rowOff>
    </xdr:to>
    <xdr:cxnSp macro="">
      <xdr:nvCxnSpPr>
        <xdr:cNvPr id="629" name="直線コネクタ 628"/>
        <xdr:cNvCxnSpPr/>
      </xdr:nvCxnSpPr>
      <xdr:spPr>
        <a:xfrm flipV="1">
          <a:off x="12814300" y="13077495"/>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147650</xdr:rowOff>
    </xdr:from>
    <xdr:to>
      <xdr:col>85</xdr:col>
      <xdr:colOff>177800</xdr:colOff>
      <xdr:row>76</xdr:row>
      <xdr:rowOff>77800</xdr:rowOff>
    </xdr:to>
    <xdr:sp macro="" textlink="">
      <xdr:nvSpPr>
        <xdr:cNvPr id="639" name="楕円 638"/>
        <xdr:cNvSpPr/>
      </xdr:nvSpPr>
      <xdr:spPr>
        <a:xfrm>
          <a:off x="162687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126077</xdr:rowOff>
    </xdr:from>
    <xdr:ext cx="534377" cy="259045"/>
    <xdr:sp macro="" textlink="">
      <xdr:nvSpPr>
        <xdr:cNvPr id="640" name="公債費該当値テキスト"/>
        <xdr:cNvSpPr txBox="1"/>
      </xdr:nvSpPr>
      <xdr:spPr>
        <a:xfrm>
          <a:off x="16370300" y="129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6502</xdr:rowOff>
    </xdr:from>
    <xdr:to>
      <xdr:col>81</xdr:col>
      <xdr:colOff>101600</xdr:colOff>
      <xdr:row>76</xdr:row>
      <xdr:rowOff>108102</xdr:rowOff>
    </xdr:to>
    <xdr:sp macro="" textlink="">
      <xdr:nvSpPr>
        <xdr:cNvPr id="641" name="楕円 640"/>
        <xdr:cNvSpPr/>
      </xdr:nvSpPr>
      <xdr:spPr>
        <a:xfrm>
          <a:off x="15430500" y="130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99229</xdr:rowOff>
    </xdr:from>
    <xdr:ext cx="534377" cy="259045"/>
    <xdr:sp macro="" textlink="">
      <xdr:nvSpPr>
        <xdr:cNvPr id="642" name="テキスト ボックス 641"/>
        <xdr:cNvSpPr txBox="1"/>
      </xdr:nvSpPr>
      <xdr:spPr>
        <a:xfrm>
          <a:off x="15214111" y="131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163437</xdr:rowOff>
    </xdr:from>
    <xdr:to>
      <xdr:col>76</xdr:col>
      <xdr:colOff>165100</xdr:colOff>
      <xdr:row>76</xdr:row>
      <xdr:rowOff>93587</xdr:rowOff>
    </xdr:to>
    <xdr:sp macro="" textlink="">
      <xdr:nvSpPr>
        <xdr:cNvPr id="643" name="楕円 642"/>
        <xdr:cNvSpPr/>
      </xdr:nvSpPr>
      <xdr:spPr>
        <a:xfrm>
          <a:off x="14541500" y="130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84714</xdr:rowOff>
    </xdr:from>
    <xdr:ext cx="534377" cy="259045"/>
    <xdr:sp macro="" textlink="">
      <xdr:nvSpPr>
        <xdr:cNvPr id="644" name="テキスト ボックス 643"/>
        <xdr:cNvSpPr txBox="1"/>
      </xdr:nvSpPr>
      <xdr:spPr>
        <a:xfrm>
          <a:off x="14325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167945</xdr:rowOff>
    </xdr:from>
    <xdr:to>
      <xdr:col>72</xdr:col>
      <xdr:colOff>38100</xdr:colOff>
      <xdr:row>76</xdr:row>
      <xdr:rowOff>98095</xdr:rowOff>
    </xdr:to>
    <xdr:sp macro="" textlink="">
      <xdr:nvSpPr>
        <xdr:cNvPr id="645" name="楕円 644"/>
        <xdr:cNvSpPr/>
      </xdr:nvSpPr>
      <xdr:spPr>
        <a:xfrm>
          <a:off x="13652500" y="130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89222</xdr:rowOff>
    </xdr:from>
    <xdr:ext cx="534377" cy="259045"/>
    <xdr:sp macro="" textlink="">
      <xdr:nvSpPr>
        <xdr:cNvPr id="646" name="テキスト ボックス 645"/>
        <xdr:cNvSpPr txBox="1"/>
      </xdr:nvSpPr>
      <xdr:spPr>
        <a:xfrm>
          <a:off x="13436111" y="131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170904</xdr:rowOff>
    </xdr:from>
    <xdr:to>
      <xdr:col>67</xdr:col>
      <xdr:colOff>101600</xdr:colOff>
      <xdr:row>76</xdr:row>
      <xdr:rowOff>101054</xdr:rowOff>
    </xdr:to>
    <xdr:sp macro="" textlink="">
      <xdr:nvSpPr>
        <xdr:cNvPr id="647" name="楕円 646"/>
        <xdr:cNvSpPr/>
      </xdr:nvSpPr>
      <xdr:spPr>
        <a:xfrm>
          <a:off x="12763500" y="130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92181</xdr:rowOff>
    </xdr:from>
    <xdr:ext cx="534377" cy="259045"/>
    <xdr:sp macro="" textlink="">
      <xdr:nvSpPr>
        <xdr:cNvPr id="648" name="テキスト ボックス 647"/>
        <xdr:cNvSpPr txBox="1"/>
      </xdr:nvSpPr>
      <xdr:spPr>
        <a:xfrm>
          <a:off x="12547111" y="131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158452</xdr:rowOff>
    </xdr:from>
    <xdr:to>
      <xdr:col>85</xdr:col>
      <xdr:colOff>127000</xdr:colOff>
      <xdr:row>98</xdr:row>
      <xdr:rowOff>164564</xdr:rowOff>
    </xdr:to>
    <xdr:cxnSp macro="">
      <xdr:nvCxnSpPr>
        <xdr:cNvPr id="677" name="直線コネクタ 676"/>
        <xdr:cNvCxnSpPr/>
      </xdr:nvCxnSpPr>
      <xdr:spPr>
        <a:xfrm>
          <a:off x="15481300" y="16960552"/>
          <a:ext cx="8382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109151</xdr:rowOff>
    </xdr:from>
    <xdr:to>
      <xdr:col>81</xdr:col>
      <xdr:colOff>50800</xdr:colOff>
      <xdr:row>98</xdr:row>
      <xdr:rowOff>158452</xdr:rowOff>
    </xdr:to>
    <xdr:cxnSp macro="">
      <xdr:nvCxnSpPr>
        <xdr:cNvPr id="680" name="直線コネクタ 679"/>
        <xdr:cNvCxnSpPr/>
      </xdr:nvCxnSpPr>
      <xdr:spPr>
        <a:xfrm>
          <a:off x="14592300" y="16911251"/>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109151</xdr:rowOff>
    </xdr:from>
    <xdr:to>
      <xdr:col>76</xdr:col>
      <xdr:colOff>114300</xdr:colOff>
      <xdr:row>99</xdr:row>
      <xdr:rowOff>27389</xdr:rowOff>
    </xdr:to>
    <xdr:cxnSp macro="">
      <xdr:nvCxnSpPr>
        <xdr:cNvPr id="683" name="直線コネクタ 682"/>
        <xdr:cNvCxnSpPr/>
      </xdr:nvCxnSpPr>
      <xdr:spPr>
        <a:xfrm flipV="1">
          <a:off x="13703300" y="16911251"/>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75113</xdr:rowOff>
    </xdr:from>
    <xdr:to>
      <xdr:col>71</xdr:col>
      <xdr:colOff>177800</xdr:colOff>
      <xdr:row>99</xdr:row>
      <xdr:rowOff>27389</xdr:rowOff>
    </xdr:to>
    <xdr:cxnSp macro="">
      <xdr:nvCxnSpPr>
        <xdr:cNvPr id="686" name="直線コネクタ 685"/>
        <xdr:cNvCxnSpPr/>
      </xdr:nvCxnSpPr>
      <xdr:spPr>
        <a:xfrm>
          <a:off x="12814300" y="16877213"/>
          <a:ext cx="889000" cy="1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113764</xdr:rowOff>
    </xdr:from>
    <xdr:to>
      <xdr:col>85</xdr:col>
      <xdr:colOff>177800</xdr:colOff>
      <xdr:row>99</xdr:row>
      <xdr:rowOff>43914</xdr:rowOff>
    </xdr:to>
    <xdr:sp macro="" textlink="">
      <xdr:nvSpPr>
        <xdr:cNvPr id="696" name="楕円 695"/>
        <xdr:cNvSpPr/>
      </xdr:nvSpPr>
      <xdr:spPr>
        <a:xfrm>
          <a:off x="16268700" y="169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469744" cy="259045"/>
    <xdr:sp macro="" textlink="">
      <xdr:nvSpPr>
        <xdr:cNvPr id="697" name="積立金該当値テキスト"/>
        <xdr:cNvSpPr txBox="1"/>
      </xdr:nvSpPr>
      <xdr:spPr>
        <a:xfrm>
          <a:off x="16370300" y="168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107652</xdr:rowOff>
    </xdr:from>
    <xdr:to>
      <xdr:col>81</xdr:col>
      <xdr:colOff>101600</xdr:colOff>
      <xdr:row>99</xdr:row>
      <xdr:rowOff>37802</xdr:rowOff>
    </xdr:to>
    <xdr:sp macro="" textlink="">
      <xdr:nvSpPr>
        <xdr:cNvPr id="698" name="楕円 697"/>
        <xdr:cNvSpPr/>
      </xdr:nvSpPr>
      <xdr:spPr>
        <a:xfrm>
          <a:off x="15430500" y="169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28929</xdr:rowOff>
    </xdr:from>
    <xdr:ext cx="469744" cy="259045"/>
    <xdr:sp macro="" textlink="">
      <xdr:nvSpPr>
        <xdr:cNvPr id="699" name="テキスト ボックス 698"/>
        <xdr:cNvSpPr txBox="1"/>
      </xdr:nvSpPr>
      <xdr:spPr>
        <a:xfrm>
          <a:off x="15246428" y="170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58351</xdr:rowOff>
    </xdr:from>
    <xdr:to>
      <xdr:col>76</xdr:col>
      <xdr:colOff>165100</xdr:colOff>
      <xdr:row>98</xdr:row>
      <xdr:rowOff>159951</xdr:rowOff>
    </xdr:to>
    <xdr:sp macro="" textlink="">
      <xdr:nvSpPr>
        <xdr:cNvPr id="700" name="楕円 699"/>
        <xdr:cNvSpPr/>
      </xdr:nvSpPr>
      <xdr:spPr>
        <a:xfrm>
          <a:off x="14541500" y="168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151078</xdr:rowOff>
    </xdr:from>
    <xdr:ext cx="534377" cy="259045"/>
    <xdr:sp macro="" textlink="">
      <xdr:nvSpPr>
        <xdr:cNvPr id="701" name="テキスト ボックス 700"/>
        <xdr:cNvSpPr txBox="1"/>
      </xdr:nvSpPr>
      <xdr:spPr>
        <a:xfrm>
          <a:off x="14325111" y="169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148039</xdr:rowOff>
    </xdr:from>
    <xdr:to>
      <xdr:col>72</xdr:col>
      <xdr:colOff>38100</xdr:colOff>
      <xdr:row>99</xdr:row>
      <xdr:rowOff>78189</xdr:rowOff>
    </xdr:to>
    <xdr:sp macro="" textlink="">
      <xdr:nvSpPr>
        <xdr:cNvPr id="702" name="楕円 701"/>
        <xdr:cNvSpPr/>
      </xdr:nvSpPr>
      <xdr:spPr>
        <a:xfrm>
          <a:off x="13652500" y="169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69316</xdr:rowOff>
    </xdr:from>
    <xdr:ext cx="469744" cy="259045"/>
    <xdr:sp macro="" textlink="">
      <xdr:nvSpPr>
        <xdr:cNvPr id="703" name="テキスト ボックス 702"/>
        <xdr:cNvSpPr txBox="1"/>
      </xdr:nvSpPr>
      <xdr:spPr>
        <a:xfrm>
          <a:off x="13468428" y="1704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24313</xdr:rowOff>
    </xdr:from>
    <xdr:to>
      <xdr:col>67</xdr:col>
      <xdr:colOff>101600</xdr:colOff>
      <xdr:row>98</xdr:row>
      <xdr:rowOff>125913</xdr:rowOff>
    </xdr:to>
    <xdr:sp macro="" textlink="">
      <xdr:nvSpPr>
        <xdr:cNvPr id="704" name="楕円 703"/>
        <xdr:cNvSpPr/>
      </xdr:nvSpPr>
      <xdr:spPr>
        <a:xfrm>
          <a:off x="12763500" y="168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117040</xdr:rowOff>
    </xdr:from>
    <xdr:ext cx="534377" cy="259045"/>
    <xdr:sp macro="" textlink="">
      <xdr:nvSpPr>
        <xdr:cNvPr id="705" name="テキスト ボックス 704"/>
        <xdr:cNvSpPr txBox="1"/>
      </xdr:nvSpPr>
      <xdr:spPr>
        <a:xfrm>
          <a:off x="12547111" y="169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100740</xdr:rowOff>
    </xdr:from>
    <xdr:to>
      <xdr:col>116</xdr:col>
      <xdr:colOff>63500</xdr:colOff>
      <xdr:row>36</xdr:row>
      <xdr:rowOff>48913</xdr:rowOff>
    </xdr:to>
    <xdr:cxnSp macro="">
      <xdr:nvCxnSpPr>
        <xdr:cNvPr id="736" name="直線コネクタ 735"/>
        <xdr:cNvCxnSpPr/>
      </xdr:nvCxnSpPr>
      <xdr:spPr>
        <a:xfrm>
          <a:off x="21323300" y="6101490"/>
          <a:ext cx="838200" cy="11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100740</xdr:rowOff>
    </xdr:from>
    <xdr:to>
      <xdr:col>111</xdr:col>
      <xdr:colOff>177800</xdr:colOff>
      <xdr:row>38</xdr:row>
      <xdr:rowOff>42251</xdr:rowOff>
    </xdr:to>
    <xdr:cxnSp macro="">
      <xdr:nvCxnSpPr>
        <xdr:cNvPr id="739" name="直線コネクタ 738"/>
        <xdr:cNvCxnSpPr/>
      </xdr:nvCxnSpPr>
      <xdr:spPr>
        <a:xfrm flipV="1">
          <a:off x="20434300" y="6101490"/>
          <a:ext cx="889000" cy="4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1" name="テキスト ボックス 740"/>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103549</xdr:rowOff>
    </xdr:from>
    <xdr:to>
      <xdr:col>107</xdr:col>
      <xdr:colOff>50800</xdr:colOff>
      <xdr:row>38</xdr:row>
      <xdr:rowOff>42251</xdr:rowOff>
    </xdr:to>
    <xdr:cxnSp macro="">
      <xdr:nvCxnSpPr>
        <xdr:cNvPr id="742" name="直線コネクタ 741"/>
        <xdr:cNvCxnSpPr/>
      </xdr:nvCxnSpPr>
      <xdr:spPr>
        <a:xfrm>
          <a:off x="19545300" y="6447199"/>
          <a:ext cx="889000" cy="11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44" name="テキスト ボックス 743"/>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103549</xdr:rowOff>
    </xdr:from>
    <xdr:to>
      <xdr:col>102</xdr:col>
      <xdr:colOff>114300</xdr:colOff>
      <xdr:row>38</xdr:row>
      <xdr:rowOff>162821</xdr:rowOff>
    </xdr:to>
    <xdr:cxnSp macro="">
      <xdr:nvCxnSpPr>
        <xdr:cNvPr id="745" name="直線コネクタ 744"/>
        <xdr:cNvCxnSpPr/>
      </xdr:nvCxnSpPr>
      <xdr:spPr>
        <a:xfrm flipV="1">
          <a:off x="18656300" y="6447199"/>
          <a:ext cx="889000" cy="23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83459</xdr:rowOff>
    </xdr:from>
    <xdr:ext cx="469744" cy="259045"/>
    <xdr:sp macro="" textlink="">
      <xdr:nvSpPr>
        <xdr:cNvPr id="747" name="テキスト ボックス 746"/>
        <xdr:cNvSpPr txBox="1"/>
      </xdr:nvSpPr>
      <xdr:spPr>
        <a:xfrm>
          <a:off x="19310428" y="677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89697</xdr:rowOff>
    </xdr:from>
    <xdr:ext cx="469744" cy="259045"/>
    <xdr:sp macro="" textlink="">
      <xdr:nvSpPr>
        <xdr:cNvPr id="749" name="テキスト ボックス 748"/>
        <xdr:cNvSpPr txBox="1"/>
      </xdr:nvSpPr>
      <xdr:spPr>
        <a:xfrm>
          <a:off x="18421428" y="67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169563</xdr:rowOff>
    </xdr:from>
    <xdr:to>
      <xdr:col>116</xdr:col>
      <xdr:colOff>114300</xdr:colOff>
      <xdr:row>36</xdr:row>
      <xdr:rowOff>99713</xdr:rowOff>
    </xdr:to>
    <xdr:sp macro="" textlink="">
      <xdr:nvSpPr>
        <xdr:cNvPr id="755" name="楕円 754"/>
        <xdr:cNvSpPr/>
      </xdr:nvSpPr>
      <xdr:spPr>
        <a:xfrm>
          <a:off x="221107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20990</xdr:rowOff>
    </xdr:from>
    <xdr:ext cx="534377" cy="259045"/>
    <xdr:sp macro="" textlink="">
      <xdr:nvSpPr>
        <xdr:cNvPr id="756" name="投資及び出資金該当値テキスト"/>
        <xdr:cNvSpPr txBox="1"/>
      </xdr:nvSpPr>
      <xdr:spPr>
        <a:xfrm>
          <a:off x="22212300" y="60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49940</xdr:rowOff>
    </xdr:from>
    <xdr:to>
      <xdr:col>112</xdr:col>
      <xdr:colOff>38100</xdr:colOff>
      <xdr:row>35</xdr:row>
      <xdr:rowOff>151540</xdr:rowOff>
    </xdr:to>
    <xdr:sp macro="" textlink="">
      <xdr:nvSpPr>
        <xdr:cNvPr id="757" name="楕円 756"/>
        <xdr:cNvSpPr/>
      </xdr:nvSpPr>
      <xdr:spPr>
        <a:xfrm>
          <a:off x="21272500" y="60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168067</xdr:rowOff>
    </xdr:from>
    <xdr:ext cx="534377" cy="259045"/>
    <xdr:sp macro="" textlink="">
      <xdr:nvSpPr>
        <xdr:cNvPr id="758" name="テキスト ボックス 757"/>
        <xdr:cNvSpPr txBox="1"/>
      </xdr:nvSpPr>
      <xdr:spPr>
        <a:xfrm>
          <a:off x="21056111" y="58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162901</xdr:rowOff>
    </xdr:from>
    <xdr:to>
      <xdr:col>107</xdr:col>
      <xdr:colOff>101600</xdr:colOff>
      <xdr:row>38</xdr:row>
      <xdr:rowOff>93051</xdr:rowOff>
    </xdr:to>
    <xdr:sp macro="" textlink="">
      <xdr:nvSpPr>
        <xdr:cNvPr id="759" name="楕円 758"/>
        <xdr:cNvSpPr/>
      </xdr:nvSpPr>
      <xdr:spPr>
        <a:xfrm>
          <a:off x="20383500" y="65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109578</xdr:rowOff>
    </xdr:from>
    <xdr:ext cx="469744" cy="259045"/>
    <xdr:sp macro="" textlink="">
      <xdr:nvSpPr>
        <xdr:cNvPr id="760" name="テキスト ボックス 759"/>
        <xdr:cNvSpPr txBox="1"/>
      </xdr:nvSpPr>
      <xdr:spPr>
        <a:xfrm>
          <a:off x="20199428" y="62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52749</xdr:rowOff>
    </xdr:from>
    <xdr:to>
      <xdr:col>102</xdr:col>
      <xdr:colOff>165100</xdr:colOff>
      <xdr:row>37</xdr:row>
      <xdr:rowOff>154349</xdr:rowOff>
    </xdr:to>
    <xdr:sp macro="" textlink="">
      <xdr:nvSpPr>
        <xdr:cNvPr id="761" name="楕円 760"/>
        <xdr:cNvSpPr/>
      </xdr:nvSpPr>
      <xdr:spPr>
        <a:xfrm>
          <a:off x="19494500" y="63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170876</xdr:rowOff>
    </xdr:from>
    <xdr:ext cx="534377" cy="259045"/>
    <xdr:sp macro="" textlink="">
      <xdr:nvSpPr>
        <xdr:cNvPr id="762" name="テキスト ボックス 761"/>
        <xdr:cNvSpPr txBox="1"/>
      </xdr:nvSpPr>
      <xdr:spPr>
        <a:xfrm>
          <a:off x="19278111" y="6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112021</xdr:rowOff>
    </xdr:from>
    <xdr:to>
      <xdr:col>98</xdr:col>
      <xdr:colOff>38100</xdr:colOff>
      <xdr:row>39</xdr:row>
      <xdr:rowOff>42171</xdr:rowOff>
    </xdr:to>
    <xdr:sp macro="" textlink="">
      <xdr:nvSpPr>
        <xdr:cNvPr id="763" name="楕円 762"/>
        <xdr:cNvSpPr/>
      </xdr:nvSpPr>
      <xdr:spPr>
        <a:xfrm>
          <a:off x="18605500" y="66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58698</xdr:rowOff>
    </xdr:from>
    <xdr:ext cx="469744" cy="259045"/>
    <xdr:sp macro="" textlink="">
      <xdr:nvSpPr>
        <xdr:cNvPr id="764" name="テキスト ボックス 763"/>
        <xdr:cNvSpPr txBox="1"/>
      </xdr:nvSpPr>
      <xdr:spPr>
        <a:xfrm>
          <a:off x="18421428" y="640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3180</xdr:rowOff>
    </xdr:from>
    <xdr:to>
      <xdr:col>116</xdr:col>
      <xdr:colOff>63500</xdr:colOff>
      <xdr:row>57</xdr:row>
      <xdr:rowOff>29287</xdr:rowOff>
    </xdr:to>
    <xdr:cxnSp macro="">
      <xdr:nvCxnSpPr>
        <xdr:cNvPr id="791" name="直線コネクタ 790"/>
        <xdr:cNvCxnSpPr/>
      </xdr:nvCxnSpPr>
      <xdr:spPr>
        <a:xfrm>
          <a:off x="21323300" y="9775830"/>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129459</xdr:rowOff>
    </xdr:from>
    <xdr:to>
      <xdr:col>111</xdr:col>
      <xdr:colOff>177800</xdr:colOff>
      <xdr:row>57</xdr:row>
      <xdr:rowOff>3180</xdr:rowOff>
    </xdr:to>
    <xdr:cxnSp macro="">
      <xdr:nvCxnSpPr>
        <xdr:cNvPr id="794" name="直線コネクタ 793"/>
        <xdr:cNvCxnSpPr/>
      </xdr:nvCxnSpPr>
      <xdr:spPr>
        <a:xfrm>
          <a:off x="20434300" y="9730659"/>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97180</xdr:rowOff>
    </xdr:from>
    <xdr:to>
      <xdr:col>107</xdr:col>
      <xdr:colOff>50800</xdr:colOff>
      <xdr:row>56</xdr:row>
      <xdr:rowOff>129459</xdr:rowOff>
    </xdr:to>
    <xdr:cxnSp macro="">
      <xdr:nvCxnSpPr>
        <xdr:cNvPr id="797" name="直線コネクタ 796"/>
        <xdr:cNvCxnSpPr/>
      </xdr:nvCxnSpPr>
      <xdr:spPr>
        <a:xfrm>
          <a:off x="19545300" y="9698380"/>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104861</xdr:rowOff>
    </xdr:from>
    <xdr:to>
      <xdr:col>102</xdr:col>
      <xdr:colOff>114300</xdr:colOff>
      <xdr:row>56</xdr:row>
      <xdr:rowOff>97180</xdr:rowOff>
    </xdr:to>
    <xdr:cxnSp macro="">
      <xdr:nvCxnSpPr>
        <xdr:cNvPr id="800" name="直線コネクタ 799"/>
        <xdr:cNvCxnSpPr/>
      </xdr:nvCxnSpPr>
      <xdr:spPr>
        <a:xfrm>
          <a:off x="18656300" y="9363161"/>
          <a:ext cx="889000" cy="3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149937</xdr:rowOff>
    </xdr:from>
    <xdr:to>
      <xdr:col>116</xdr:col>
      <xdr:colOff>114300</xdr:colOff>
      <xdr:row>57</xdr:row>
      <xdr:rowOff>80087</xdr:rowOff>
    </xdr:to>
    <xdr:sp macro="" textlink="">
      <xdr:nvSpPr>
        <xdr:cNvPr id="810" name="楕円 809"/>
        <xdr:cNvSpPr/>
      </xdr:nvSpPr>
      <xdr:spPr>
        <a:xfrm>
          <a:off x="221107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1364</xdr:rowOff>
    </xdr:from>
    <xdr:ext cx="469744" cy="259045"/>
    <xdr:sp macro="" textlink="">
      <xdr:nvSpPr>
        <xdr:cNvPr id="811" name="貸付金該当値テキスト"/>
        <xdr:cNvSpPr txBox="1"/>
      </xdr:nvSpPr>
      <xdr:spPr>
        <a:xfrm>
          <a:off x="22212300" y="960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123830</xdr:rowOff>
    </xdr:from>
    <xdr:to>
      <xdr:col>112</xdr:col>
      <xdr:colOff>38100</xdr:colOff>
      <xdr:row>57</xdr:row>
      <xdr:rowOff>53980</xdr:rowOff>
    </xdr:to>
    <xdr:sp macro="" textlink="">
      <xdr:nvSpPr>
        <xdr:cNvPr id="812" name="楕円 811"/>
        <xdr:cNvSpPr/>
      </xdr:nvSpPr>
      <xdr:spPr>
        <a:xfrm>
          <a:off x="212725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45107</xdr:rowOff>
    </xdr:from>
    <xdr:ext cx="469744" cy="259045"/>
    <xdr:sp macro="" textlink="">
      <xdr:nvSpPr>
        <xdr:cNvPr id="813" name="テキスト ボックス 812"/>
        <xdr:cNvSpPr txBox="1"/>
      </xdr:nvSpPr>
      <xdr:spPr>
        <a:xfrm>
          <a:off x="21088428" y="98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78659</xdr:rowOff>
    </xdr:from>
    <xdr:to>
      <xdr:col>107</xdr:col>
      <xdr:colOff>101600</xdr:colOff>
      <xdr:row>57</xdr:row>
      <xdr:rowOff>8809</xdr:rowOff>
    </xdr:to>
    <xdr:sp macro="" textlink="">
      <xdr:nvSpPr>
        <xdr:cNvPr id="814" name="楕円 813"/>
        <xdr:cNvSpPr/>
      </xdr:nvSpPr>
      <xdr:spPr>
        <a:xfrm>
          <a:off x="20383500" y="96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25336</xdr:rowOff>
    </xdr:from>
    <xdr:ext cx="469744" cy="259045"/>
    <xdr:sp macro="" textlink="">
      <xdr:nvSpPr>
        <xdr:cNvPr id="815" name="テキスト ボックス 814"/>
        <xdr:cNvSpPr txBox="1"/>
      </xdr:nvSpPr>
      <xdr:spPr>
        <a:xfrm>
          <a:off x="20199428" y="945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46380</xdr:rowOff>
    </xdr:from>
    <xdr:to>
      <xdr:col>102</xdr:col>
      <xdr:colOff>165100</xdr:colOff>
      <xdr:row>56</xdr:row>
      <xdr:rowOff>147980</xdr:rowOff>
    </xdr:to>
    <xdr:sp macro="" textlink="">
      <xdr:nvSpPr>
        <xdr:cNvPr id="816" name="楕円 815"/>
        <xdr:cNvSpPr/>
      </xdr:nvSpPr>
      <xdr:spPr>
        <a:xfrm>
          <a:off x="19494500" y="9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164507</xdr:rowOff>
    </xdr:from>
    <xdr:ext cx="469744" cy="259045"/>
    <xdr:sp macro="" textlink="">
      <xdr:nvSpPr>
        <xdr:cNvPr id="817" name="テキスト ボックス 816"/>
        <xdr:cNvSpPr txBox="1"/>
      </xdr:nvSpPr>
      <xdr:spPr>
        <a:xfrm>
          <a:off x="19310428" y="942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54061</xdr:rowOff>
    </xdr:from>
    <xdr:to>
      <xdr:col>98</xdr:col>
      <xdr:colOff>38100</xdr:colOff>
      <xdr:row>54</xdr:row>
      <xdr:rowOff>155661</xdr:rowOff>
    </xdr:to>
    <xdr:sp macro="" textlink="">
      <xdr:nvSpPr>
        <xdr:cNvPr id="818" name="楕円 817"/>
        <xdr:cNvSpPr/>
      </xdr:nvSpPr>
      <xdr:spPr>
        <a:xfrm>
          <a:off x="18605500" y="93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738</xdr:rowOff>
    </xdr:from>
    <xdr:ext cx="534377" cy="259045"/>
    <xdr:sp macro="" textlink="">
      <xdr:nvSpPr>
        <xdr:cNvPr id="819" name="テキスト ボックス 818"/>
        <xdr:cNvSpPr txBox="1"/>
      </xdr:nvSpPr>
      <xdr:spPr>
        <a:xfrm>
          <a:off x="18389111" y="90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84455</xdr:rowOff>
    </xdr:from>
    <xdr:to>
      <xdr:col>116</xdr:col>
      <xdr:colOff>63500</xdr:colOff>
      <xdr:row>76</xdr:row>
      <xdr:rowOff>97561</xdr:rowOff>
    </xdr:to>
    <xdr:cxnSp macro="">
      <xdr:nvCxnSpPr>
        <xdr:cNvPr id="849" name="直線コネクタ 848"/>
        <xdr:cNvCxnSpPr/>
      </xdr:nvCxnSpPr>
      <xdr:spPr>
        <a:xfrm>
          <a:off x="21323300" y="13114655"/>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5093</xdr:rowOff>
    </xdr:from>
    <xdr:to>
      <xdr:col>111</xdr:col>
      <xdr:colOff>177800</xdr:colOff>
      <xdr:row>76</xdr:row>
      <xdr:rowOff>84455</xdr:rowOff>
    </xdr:to>
    <xdr:cxnSp macro="">
      <xdr:nvCxnSpPr>
        <xdr:cNvPr id="852" name="直線コネクタ 851"/>
        <xdr:cNvCxnSpPr/>
      </xdr:nvCxnSpPr>
      <xdr:spPr>
        <a:xfrm>
          <a:off x="20434300" y="1303529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5093</xdr:rowOff>
    </xdr:from>
    <xdr:to>
      <xdr:col>107</xdr:col>
      <xdr:colOff>50800</xdr:colOff>
      <xdr:row>76</xdr:row>
      <xdr:rowOff>132442</xdr:rowOff>
    </xdr:to>
    <xdr:cxnSp macro="">
      <xdr:nvCxnSpPr>
        <xdr:cNvPr id="855" name="直線コネクタ 854"/>
        <xdr:cNvCxnSpPr/>
      </xdr:nvCxnSpPr>
      <xdr:spPr>
        <a:xfrm flipV="1">
          <a:off x="19545300" y="13035293"/>
          <a:ext cx="889000" cy="1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132442</xdr:rowOff>
    </xdr:from>
    <xdr:to>
      <xdr:col>102</xdr:col>
      <xdr:colOff>114300</xdr:colOff>
      <xdr:row>77</xdr:row>
      <xdr:rowOff>70168</xdr:rowOff>
    </xdr:to>
    <xdr:cxnSp macro="">
      <xdr:nvCxnSpPr>
        <xdr:cNvPr id="858" name="直線コネクタ 857"/>
        <xdr:cNvCxnSpPr/>
      </xdr:nvCxnSpPr>
      <xdr:spPr>
        <a:xfrm flipV="1">
          <a:off x="18656300" y="13162642"/>
          <a:ext cx="889000" cy="10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46761</xdr:rowOff>
    </xdr:from>
    <xdr:to>
      <xdr:col>116</xdr:col>
      <xdr:colOff>114300</xdr:colOff>
      <xdr:row>76</xdr:row>
      <xdr:rowOff>148361</xdr:rowOff>
    </xdr:to>
    <xdr:sp macro="" textlink="">
      <xdr:nvSpPr>
        <xdr:cNvPr id="868" name="楕円 867"/>
        <xdr:cNvSpPr/>
      </xdr:nvSpPr>
      <xdr:spPr>
        <a:xfrm>
          <a:off x="22110700" y="130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25188</xdr:rowOff>
    </xdr:from>
    <xdr:ext cx="534377" cy="259045"/>
    <xdr:sp macro="" textlink="">
      <xdr:nvSpPr>
        <xdr:cNvPr id="869" name="繰出金該当値テキスト"/>
        <xdr:cNvSpPr txBox="1"/>
      </xdr:nvSpPr>
      <xdr:spPr>
        <a:xfrm>
          <a:off x="22212300" y="13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33655</xdr:rowOff>
    </xdr:from>
    <xdr:to>
      <xdr:col>112</xdr:col>
      <xdr:colOff>38100</xdr:colOff>
      <xdr:row>76</xdr:row>
      <xdr:rowOff>135255</xdr:rowOff>
    </xdr:to>
    <xdr:sp macro="" textlink="">
      <xdr:nvSpPr>
        <xdr:cNvPr id="870" name="楕円 869"/>
        <xdr:cNvSpPr/>
      </xdr:nvSpPr>
      <xdr:spPr>
        <a:xfrm>
          <a:off x="21272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126382</xdr:rowOff>
    </xdr:from>
    <xdr:ext cx="534377" cy="259045"/>
    <xdr:sp macro="" textlink="">
      <xdr:nvSpPr>
        <xdr:cNvPr id="871" name="テキスト ボックス 870"/>
        <xdr:cNvSpPr txBox="1"/>
      </xdr:nvSpPr>
      <xdr:spPr>
        <a:xfrm>
          <a:off x="21056111" y="131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125743</xdr:rowOff>
    </xdr:from>
    <xdr:to>
      <xdr:col>107</xdr:col>
      <xdr:colOff>101600</xdr:colOff>
      <xdr:row>76</xdr:row>
      <xdr:rowOff>55893</xdr:rowOff>
    </xdr:to>
    <xdr:sp macro="" textlink="">
      <xdr:nvSpPr>
        <xdr:cNvPr id="872" name="楕円 871"/>
        <xdr:cNvSpPr/>
      </xdr:nvSpPr>
      <xdr:spPr>
        <a:xfrm>
          <a:off x="20383500" y="129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47020</xdr:rowOff>
    </xdr:from>
    <xdr:ext cx="534377" cy="259045"/>
    <xdr:sp macro="" textlink="">
      <xdr:nvSpPr>
        <xdr:cNvPr id="873" name="テキスト ボックス 872"/>
        <xdr:cNvSpPr txBox="1"/>
      </xdr:nvSpPr>
      <xdr:spPr>
        <a:xfrm>
          <a:off x="20167111" y="130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81642</xdr:rowOff>
    </xdr:from>
    <xdr:to>
      <xdr:col>102</xdr:col>
      <xdr:colOff>165100</xdr:colOff>
      <xdr:row>77</xdr:row>
      <xdr:rowOff>11792</xdr:rowOff>
    </xdr:to>
    <xdr:sp macro="" textlink="">
      <xdr:nvSpPr>
        <xdr:cNvPr id="874" name="楕円 873"/>
        <xdr:cNvSpPr/>
      </xdr:nvSpPr>
      <xdr:spPr>
        <a:xfrm>
          <a:off x="19494500" y="131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2919</xdr:rowOff>
    </xdr:from>
    <xdr:ext cx="534377" cy="259045"/>
    <xdr:sp macro="" textlink="">
      <xdr:nvSpPr>
        <xdr:cNvPr id="875" name="テキスト ボックス 874"/>
        <xdr:cNvSpPr txBox="1"/>
      </xdr:nvSpPr>
      <xdr:spPr>
        <a:xfrm>
          <a:off x="19278111" y="132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19368</xdr:rowOff>
    </xdr:from>
    <xdr:to>
      <xdr:col>98</xdr:col>
      <xdr:colOff>38100</xdr:colOff>
      <xdr:row>77</xdr:row>
      <xdr:rowOff>120968</xdr:rowOff>
    </xdr:to>
    <xdr:sp macro="" textlink="">
      <xdr:nvSpPr>
        <xdr:cNvPr id="876" name="楕円 875"/>
        <xdr:cNvSpPr/>
      </xdr:nvSpPr>
      <xdr:spPr>
        <a:xfrm>
          <a:off x="18605500" y="132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112095</xdr:rowOff>
    </xdr:from>
    <xdr:ext cx="534377" cy="259045"/>
    <xdr:sp macro="" textlink="">
      <xdr:nvSpPr>
        <xdr:cNvPr id="877" name="テキスト ボックス 876"/>
        <xdr:cNvSpPr txBox="1"/>
      </xdr:nvSpPr>
      <xdr:spPr>
        <a:xfrm>
          <a:off x="18389111" y="133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千円となっている。人件費は住民一人当たり約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万円であり、平成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年度までの低下傾向から転じて増加となったが、平成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年度に策定した定員適正化計画（平成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の年齢別職員数の平準化等）に基づく職員数の増及び、給与改定に基づく人件費単価の増が主な要因である。安定した行政サービスを維持し、より効果的で効率的な行政運営を実現するため、定員管理計画に基づき、引き続き、職員数、人件費等の適正管理に努める。補助費等は住民一人当た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万円となっており、類似団体と比較して一人当たりコストが高い状況となっている。ごみ処理業務及び消防業務を一部事務組合で行っていることや、病院事業及び下水道事業に対する負担金の占める割合が高いことが主な要因となっている。病院事業においては経営基本計画を着実に実行するとともに、下水道事業では水道事業経営戦略に基づく事業の効率化と経費削減により、今後も経営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41,177
40,724
132.44
19,683,317
19,337,134
260,398
11,700,090
20,161,743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153089</xdr:rowOff>
    </xdr:from>
    <xdr:to>
      <xdr:col>24</xdr:col>
      <xdr:colOff>63500</xdr:colOff>
      <xdr:row>36</xdr:row>
      <xdr:rowOff>163213</xdr:rowOff>
    </xdr:to>
    <xdr:cxnSp macro="">
      <xdr:nvCxnSpPr>
        <xdr:cNvPr id="63" name="直線コネクタ 62"/>
        <xdr:cNvCxnSpPr/>
      </xdr:nvCxnSpPr>
      <xdr:spPr>
        <a:xfrm>
          <a:off x="3797300" y="6325289"/>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22461</xdr:rowOff>
    </xdr:from>
    <xdr:to>
      <xdr:col>19</xdr:col>
      <xdr:colOff>177800</xdr:colOff>
      <xdr:row>36</xdr:row>
      <xdr:rowOff>153089</xdr:rowOff>
    </xdr:to>
    <xdr:cxnSp macro="">
      <xdr:nvCxnSpPr>
        <xdr:cNvPr id="66" name="直線コネクタ 65"/>
        <xdr:cNvCxnSpPr/>
      </xdr:nvCxnSpPr>
      <xdr:spPr>
        <a:xfrm>
          <a:off x="2908300" y="6194661"/>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22461</xdr:rowOff>
    </xdr:from>
    <xdr:to>
      <xdr:col>15</xdr:col>
      <xdr:colOff>50800</xdr:colOff>
      <xdr:row>36</xdr:row>
      <xdr:rowOff>144599</xdr:rowOff>
    </xdr:to>
    <xdr:cxnSp macro="">
      <xdr:nvCxnSpPr>
        <xdr:cNvPr id="69" name="直線コネクタ 68"/>
        <xdr:cNvCxnSpPr/>
      </xdr:nvCxnSpPr>
      <xdr:spPr>
        <a:xfrm flipV="1">
          <a:off x="2019300" y="6194661"/>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118473</xdr:rowOff>
    </xdr:from>
    <xdr:to>
      <xdr:col>10</xdr:col>
      <xdr:colOff>114300</xdr:colOff>
      <xdr:row>36</xdr:row>
      <xdr:rowOff>144599</xdr:rowOff>
    </xdr:to>
    <xdr:cxnSp macro="">
      <xdr:nvCxnSpPr>
        <xdr:cNvPr id="72" name="直線コネクタ 71"/>
        <xdr:cNvCxnSpPr/>
      </xdr:nvCxnSpPr>
      <xdr:spPr>
        <a:xfrm>
          <a:off x="1130300" y="62906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112413</xdr:rowOff>
    </xdr:from>
    <xdr:to>
      <xdr:col>24</xdr:col>
      <xdr:colOff>114300</xdr:colOff>
      <xdr:row>37</xdr:row>
      <xdr:rowOff>42563</xdr:rowOff>
    </xdr:to>
    <xdr:sp macro="" textlink="">
      <xdr:nvSpPr>
        <xdr:cNvPr id="82" name="楕円 81"/>
        <xdr:cNvSpPr/>
      </xdr:nvSpPr>
      <xdr:spPr>
        <a:xfrm>
          <a:off x="45847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90840</xdr:rowOff>
    </xdr:from>
    <xdr:ext cx="469744" cy="259045"/>
    <xdr:sp macro="" textlink="">
      <xdr:nvSpPr>
        <xdr:cNvPr id="83" name="議会費該当値テキスト"/>
        <xdr:cNvSpPr txBox="1"/>
      </xdr:nvSpPr>
      <xdr:spPr>
        <a:xfrm>
          <a:off x="4686300" y="626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102289</xdr:rowOff>
    </xdr:from>
    <xdr:to>
      <xdr:col>20</xdr:col>
      <xdr:colOff>38100</xdr:colOff>
      <xdr:row>37</xdr:row>
      <xdr:rowOff>32439</xdr:rowOff>
    </xdr:to>
    <xdr:sp macro="" textlink="">
      <xdr:nvSpPr>
        <xdr:cNvPr id="84" name="楕円 83"/>
        <xdr:cNvSpPr/>
      </xdr:nvSpPr>
      <xdr:spPr>
        <a:xfrm>
          <a:off x="3746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23566</xdr:rowOff>
    </xdr:from>
    <xdr:ext cx="469744" cy="259045"/>
    <xdr:sp macro="" textlink="">
      <xdr:nvSpPr>
        <xdr:cNvPr id="85" name="テキスト ボックス 84"/>
        <xdr:cNvSpPr txBox="1"/>
      </xdr:nvSpPr>
      <xdr:spPr>
        <a:xfrm>
          <a:off x="3562428"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143111</xdr:rowOff>
    </xdr:from>
    <xdr:to>
      <xdr:col>15</xdr:col>
      <xdr:colOff>101600</xdr:colOff>
      <xdr:row>36</xdr:row>
      <xdr:rowOff>73261</xdr:rowOff>
    </xdr:to>
    <xdr:sp macro="" textlink="">
      <xdr:nvSpPr>
        <xdr:cNvPr id="86" name="楕円 85"/>
        <xdr:cNvSpPr/>
      </xdr:nvSpPr>
      <xdr:spPr>
        <a:xfrm>
          <a:off x="2857500" y="61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64388</xdr:rowOff>
    </xdr:from>
    <xdr:ext cx="469744" cy="259045"/>
    <xdr:sp macro="" textlink="">
      <xdr:nvSpPr>
        <xdr:cNvPr id="87" name="テキスト ボックス 86"/>
        <xdr:cNvSpPr txBox="1"/>
      </xdr:nvSpPr>
      <xdr:spPr>
        <a:xfrm>
          <a:off x="2673428" y="623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93799</xdr:rowOff>
    </xdr:from>
    <xdr:to>
      <xdr:col>10</xdr:col>
      <xdr:colOff>165100</xdr:colOff>
      <xdr:row>37</xdr:row>
      <xdr:rowOff>23949</xdr:rowOff>
    </xdr:to>
    <xdr:sp macro="" textlink="">
      <xdr:nvSpPr>
        <xdr:cNvPr id="88" name="楕円 87"/>
        <xdr:cNvSpPr/>
      </xdr:nvSpPr>
      <xdr:spPr>
        <a:xfrm>
          <a:off x="19685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15076</xdr:rowOff>
    </xdr:from>
    <xdr:ext cx="469744" cy="259045"/>
    <xdr:sp macro="" textlink="">
      <xdr:nvSpPr>
        <xdr:cNvPr id="89" name="テキスト ボックス 88"/>
        <xdr:cNvSpPr txBox="1"/>
      </xdr:nvSpPr>
      <xdr:spPr>
        <a:xfrm>
          <a:off x="1784428" y="635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67673</xdr:rowOff>
    </xdr:from>
    <xdr:to>
      <xdr:col>6</xdr:col>
      <xdr:colOff>38100</xdr:colOff>
      <xdr:row>36</xdr:row>
      <xdr:rowOff>169273</xdr:rowOff>
    </xdr:to>
    <xdr:sp macro="" textlink="">
      <xdr:nvSpPr>
        <xdr:cNvPr id="90" name="楕円 89"/>
        <xdr:cNvSpPr/>
      </xdr:nvSpPr>
      <xdr:spPr>
        <a:xfrm>
          <a:off x="1079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160400</xdr:rowOff>
    </xdr:from>
    <xdr:ext cx="469744" cy="259045"/>
    <xdr:sp macro="" textlink="">
      <xdr:nvSpPr>
        <xdr:cNvPr id="91" name="テキスト ボックス 90"/>
        <xdr:cNvSpPr txBox="1"/>
      </xdr:nvSpPr>
      <xdr:spPr>
        <a:xfrm>
          <a:off x="895428" y="63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98552</xdr:rowOff>
    </xdr:from>
    <xdr:to>
      <xdr:col>24</xdr:col>
      <xdr:colOff>63500</xdr:colOff>
      <xdr:row>57</xdr:row>
      <xdr:rowOff>106334</xdr:rowOff>
    </xdr:to>
    <xdr:cxnSp macro="">
      <xdr:nvCxnSpPr>
        <xdr:cNvPr id="118" name="直線コネクタ 117"/>
        <xdr:cNvCxnSpPr/>
      </xdr:nvCxnSpPr>
      <xdr:spPr>
        <a:xfrm flipV="1">
          <a:off x="3797300" y="9871202"/>
          <a:ext cx="8382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81727</xdr:rowOff>
    </xdr:from>
    <xdr:to>
      <xdr:col>19</xdr:col>
      <xdr:colOff>177800</xdr:colOff>
      <xdr:row>57</xdr:row>
      <xdr:rowOff>106334</xdr:rowOff>
    </xdr:to>
    <xdr:cxnSp macro="">
      <xdr:nvCxnSpPr>
        <xdr:cNvPr id="121" name="直線コネクタ 120"/>
        <xdr:cNvCxnSpPr/>
      </xdr:nvCxnSpPr>
      <xdr:spPr>
        <a:xfrm>
          <a:off x="2908300" y="9854377"/>
          <a:ext cx="889000" cy="2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81727</xdr:rowOff>
    </xdr:from>
    <xdr:to>
      <xdr:col>15</xdr:col>
      <xdr:colOff>50800</xdr:colOff>
      <xdr:row>57</xdr:row>
      <xdr:rowOff>152543</xdr:rowOff>
    </xdr:to>
    <xdr:cxnSp macro="">
      <xdr:nvCxnSpPr>
        <xdr:cNvPr id="124" name="直線コネクタ 123"/>
        <xdr:cNvCxnSpPr/>
      </xdr:nvCxnSpPr>
      <xdr:spPr>
        <a:xfrm flipV="1">
          <a:off x="2019300" y="9854377"/>
          <a:ext cx="889000" cy="7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80163</xdr:rowOff>
    </xdr:from>
    <xdr:to>
      <xdr:col>10</xdr:col>
      <xdr:colOff>114300</xdr:colOff>
      <xdr:row>57</xdr:row>
      <xdr:rowOff>152543</xdr:rowOff>
    </xdr:to>
    <xdr:cxnSp macro="">
      <xdr:nvCxnSpPr>
        <xdr:cNvPr id="127" name="直線コネクタ 126"/>
        <xdr:cNvCxnSpPr/>
      </xdr:nvCxnSpPr>
      <xdr:spPr>
        <a:xfrm>
          <a:off x="1130300" y="9852813"/>
          <a:ext cx="889000" cy="7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47752</xdr:rowOff>
    </xdr:from>
    <xdr:to>
      <xdr:col>24</xdr:col>
      <xdr:colOff>114300</xdr:colOff>
      <xdr:row>57</xdr:row>
      <xdr:rowOff>149352</xdr:rowOff>
    </xdr:to>
    <xdr:sp macro="" textlink="">
      <xdr:nvSpPr>
        <xdr:cNvPr id="137" name="楕円 136"/>
        <xdr:cNvSpPr/>
      </xdr:nvSpPr>
      <xdr:spPr>
        <a:xfrm>
          <a:off x="4584700" y="98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134129</xdr:rowOff>
    </xdr:from>
    <xdr:ext cx="534377" cy="259045"/>
    <xdr:sp macro="" textlink="">
      <xdr:nvSpPr>
        <xdr:cNvPr id="138" name="総務費該当値テキスト"/>
        <xdr:cNvSpPr txBox="1"/>
      </xdr:nvSpPr>
      <xdr:spPr>
        <a:xfrm>
          <a:off x="4686300" y="973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55534</xdr:rowOff>
    </xdr:from>
    <xdr:to>
      <xdr:col>20</xdr:col>
      <xdr:colOff>38100</xdr:colOff>
      <xdr:row>57</xdr:row>
      <xdr:rowOff>157134</xdr:rowOff>
    </xdr:to>
    <xdr:sp macro="" textlink="">
      <xdr:nvSpPr>
        <xdr:cNvPr id="139" name="楕円 138"/>
        <xdr:cNvSpPr/>
      </xdr:nvSpPr>
      <xdr:spPr>
        <a:xfrm>
          <a:off x="3746500" y="98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148261</xdr:rowOff>
    </xdr:from>
    <xdr:ext cx="534377" cy="259045"/>
    <xdr:sp macro="" textlink="">
      <xdr:nvSpPr>
        <xdr:cNvPr id="140" name="テキスト ボックス 139"/>
        <xdr:cNvSpPr txBox="1"/>
      </xdr:nvSpPr>
      <xdr:spPr>
        <a:xfrm>
          <a:off x="3530111" y="992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30927</xdr:rowOff>
    </xdr:from>
    <xdr:to>
      <xdr:col>15</xdr:col>
      <xdr:colOff>101600</xdr:colOff>
      <xdr:row>57</xdr:row>
      <xdr:rowOff>132527</xdr:rowOff>
    </xdr:to>
    <xdr:sp macro="" textlink="">
      <xdr:nvSpPr>
        <xdr:cNvPr id="141" name="楕円 140"/>
        <xdr:cNvSpPr/>
      </xdr:nvSpPr>
      <xdr:spPr>
        <a:xfrm>
          <a:off x="2857500" y="98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123654</xdr:rowOff>
    </xdr:from>
    <xdr:ext cx="534377" cy="259045"/>
    <xdr:sp macro="" textlink="">
      <xdr:nvSpPr>
        <xdr:cNvPr id="142" name="テキスト ボックス 141"/>
        <xdr:cNvSpPr txBox="1"/>
      </xdr:nvSpPr>
      <xdr:spPr>
        <a:xfrm>
          <a:off x="2641111" y="98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101743</xdr:rowOff>
    </xdr:from>
    <xdr:to>
      <xdr:col>10</xdr:col>
      <xdr:colOff>165100</xdr:colOff>
      <xdr:row>58</xdr:row>
      <xdr:rowOff>31893</xdr:rowOff>
    </xdr:to>
    <xdr:sp macro="" textlink="">
      <xdr:nvSpPr>
        <xdr:cNvPr id="143" name="楕円 142"/>
        <xdr:cNvSpPr/>
      </xdr:nvSpPr>
      <xdr:spPr>
        <a:xfrm>
          <a:off x="1968500" y="98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23020</xdr:rowOff>
    </xdr:from>
    <xdr:ext cx="534377" cy="259045"/>
    <xdr:sp macro="" textlink="">
      <xdr:nvSpPr>
        <xdr:cNvPr id="144" name="テキスト ボックス 143"/>
        <xdr:cNvSpPr txBox="1"/>
      </xdr:nvSpPr>
      <xdr:spPr>
        <a:xfrm>
          <a:off x="1752111" y="99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29363</xdr:rowOff>
    </xdr:from>
    <xdr:to>
      <xdr:col>6</xdr:col>
      <xdr:colOff>38100</xdr:colOff>
      <xdr:row>57</xdr:row>
      <xdr:rowOff>130963</xdr:rowOff>
    </xdr:to>
    <xdr:sp macro="" textlink="">
      <xdr:nvSpPr>
        <xdr:cNvPr id="145" name="楕円 144"/>
        <xdr:cNvSpPr/>
      </xdr:nvSpPr>
      <xdr:spPr>
        <a:xfrm>
          <a:off x="1079500" y="98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122090</xdr:rowOff>
    </xdr:from>
    <xdr:ext cx="534377" cy="259045"/>
    <xdr:sp macro="" textlink="">
      <xdr:nvSpPr>
        <xdr:cNvPr id="146" name="テキスト ボックス 145"/>
        <xdr:cNvSpPr txBox="1"/>
      </xdr:nvSpPr>
      <xdr:spPr>
        <a:xfrm>
          <a:off x="863111" y="98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119286</xdr:rowOff>
    </xdr:from>
    <xdr:to>
      <xdr:col>24</xdr:col>
      <xdr:colOff>63500</xdr:colOff>
      <xdr:row>78</xdr:row>
      <xdr:rowOff>35847</xdr:rowOff>
    </xdr:to>
    <xdr:cxnSp macro="">
      <xdr:nvCxnSpPr>
        <xdr:cNvPr id="176" name="直線コネクタ 175"/>
        <xdr:cNvCxnSpPr/>
      </xdr:nvCxnSpPr>
      <xdr:spPr>
        <a:xfrm>
          <a:off x="3797300" y="13320936"/>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119286</xdr:rowOff>
    </xdr:from>
    <xdr:to>
      <xdr:col>19</xdr:col>
      <xdr:colOff>177800</xdr:colOff>
      <xdr:row>78</xdr:row>
      <xdr:rowOff>85869</xdr:rowOff>
    </xdr:to>
    <xdr:cxnSp macro="">
      <xdr:nvCxnSpPr>
        <xdr:cNvPr id="179" name="直線コネクタ 178"/>
        <xdr:cNvCxnSpPr/>
      </xdr:nvCxnSpPr>
      <xdr:spPr>
        <a:xfrm flipV="1">
          <a:off x="2908300" y="13320936"/>
          <a:ext cx="889000" cy="1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85869</xdr:rowOff>
    </xdr:from>
    <xdr:to>
      <xdr:col>15</xdr:col>
      <xdr:colOff>50800</xdr:colOff>
      <xdr:row>78</xdr:row>
      <xdr:rowOff>97272</xdr:rowOff>
    </xdr:to>
    <xdr:cxnSp macro="">
      <xdr:nvCxnSpPr>
        <xdr:cNvPr id="182" name="直線コネクタ 181"/>
        <xdr:cNvCxnSpPr/>
      </xdr:nvCxnSpPr>
      <xdr:spPr>
        <a:xfrm flipV="1">
          <a:off x="2019300" y="13458969"/>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97272</xdr:rowOff>
    </xdr:from>
    <xdr:to>
      <xdr:col>10</xdr:col>
      <xdr:colOff>114300</xdr:colOff>
      <xdr:row>78</xdr:row>
      <xdr:rowOff>137125</xdr:rowOff>
    </xdr:to>
    <xdr:cxnSp macro="">
      <xdr:nvCxnSpPr>
        <xdr:cNvPr id="185" name="直線コネクタ 184"/>
        <xdr:cNvCxnSpPr/>
      </xdr:nvCxnSpPr>
      <xdr:spPr>
        <a:xfrm flipV="1">
          <a:off x="1130300" y="13470372"/>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156497</xdr:rowOff>
    </xdr:from>
    <xdr:to>
      <xdr:col>24</xdr:col>
      <xdr:colOff>114300</xdr:colOff>
      <xdr:row>78</xdr:row>
      <xdr:rowOff>86647</xdr:rowOff>
    </xdr:to>
    <xdr:sp macro="" textlink="">
      <xdr:nvSpPr>
        <xdr:cNvPr id="195" name="楕円 194"/>
        <xdr:cNvSpPr/>
      </xdr:nvSpPr>
      <xdr:spPr>
        <a:xfrm>
          <a:off x="4584700" y="133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68486</xdr:rowOff>
    </xdr:from>
    <xdr:to>
      <xdr:col>20</xdr:col>
      <xdr:colOff>38100</xdr:colOff>
      <xdr:row>77</xdr:row>
      <xdr:rowOff>170086</xdr:rowOff>
    </xdr:to>
    <xdr:sp macro="" textlink="">
      <xdr:nvSpPr>
        <xdr:cNvPr id="197" name="楕円 196"/>
        <xdr:cNvSpPr/>
      </xdr:nvSpPr>
      <xdr:spPr>
        <a:xfrm>
          <a:off x="3746500" y="132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15163</xdr:rowOff>
    </xdr:from>
    <xdr:ext cx="599010" cy="259045"/>
    <xdr:sp macro="" textlink="">
      <xdr:nvSpPr>
        <xdr:cNvPr id="198" name="テキスト ボックス 197"/>
        <xdr:cNvSpPr txBox="1"/>
      </xdr:nvSpPr>
      <xdr:spPr>
        <a:xfrm>
          <a:off x="3497795" y="130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35069</xdr:rowOff>
    </xdr:from>
    <xdr:to>
      <xdr:col>15</xdr:col>
      <xdr:colOff>101600</xdr:colOff>
      <xdr:row>78</xdr:row>
      <xdr:rowOff>136669</xdr:rowOff>
    </xdr:to>
    <xdr:sp macro="" textlink="">
      <xdr:nvSpPr>
        <xdr:cNvPr id="199" name="楕円 198"/>
        <xdr:cNvSpPr/>
      </xdr:nvSpPr>
      <xdr:spPr>
        <a:xfrm>
          <a:off x="2857500" y="134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127796</xdr:rowOff>
    </xdr:from>
    <xdr:ext cx="599010" cy="259045"/>
    <xdr:sp macro="" textlink="">
      <xdr:nvSpPr>
        <xdr:cNvPr id="200" name="テキスト ボックス 199"/>
        <xdr:cNvSpPr txBox="1"/>
      </xdr:nvSpPr>
      <xdr:spPr>
        <a:xfrm>
          <a:off x="2608795" y="135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46472</xdr:rowOff>
    </xdr:from>
    <xdr:to>
      <xdr:col>10</xdr:col>
      <xdr:colOff>165100</xdr:colOff>
      <xdr:row>78</xdr:row>
      <xdr:rowOff>148072</xdr:rowOff>
    </xdr:to>
    <xdr:sp macro="" textlink="">
      <xdr:nvSpPr>
        <xdr:cNvPr id="201" name="楕円 200"/>
        <xdr:cNvSpPr/>
      </xdr:nvSpPr>
      <xdr:spPr>
        <a:xfrm>
          <a:off x="1968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139199</xdr:rowOff>
    </xdr:from>
    <xdr:ext cx="599010" cy="259045"/>
    <xdr:sp macro="" textlink="">
      <xdr:nvSpPr>
        <xdr:cNvPr id="202" name="テキスト ボックス 201"/>
        <xdr:cNvSpPr txBox="1"/>
      </xdr:nvSpPr>
      <xdr:spPr>
        <a:xfrm>
          <a:off x="1719795" y="1351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86325</xdr:rowOff>
    </xdr:from>
    <xdr:to>
      <xdr:col>6</xdr:col>
      <xdr:colOff>38100</xdr:colOff>
      <xdr:row>79</xdr:row>
      <xdr:rowOff>16475</xdr:rowOff>
    </xdr:to>
    <xdr:sp macro="" textlink="">
      <xdr:nvSpPr>
        <xdr:cNvPr id="203" name="楕円 202"/>
        <xdr:cNvSpPr/>
      </xdr:nvSpPr>
      <xdr:spPr>
        <a:xfrm>
          <a:off x="1079500" y="1345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7602</xdr:rowOff>
    </xdr:from>
    <xdr:ext cx="599010" cy="259045"/>
    <xdr:sp macro="" textlink="">
      <xdr:nvSpPr>
        <xdr:cNvPr id="204" name="テキスト ボックス 203"/>
        <xdr:cNvSpPr txBox="1"/>
      </xdr:nvSpPr>
      <xdr:spPr>
        <a:xfrm>
          <a:off x="830795" y="135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98112</xdr:rowOff>
    </xdr:from>
    <xdr:to>
      <xdr:col>24</xdr:col>
      <xdr:colOff>63500</xdr:colOff>
      <xdr:row>95</xdr:row>
      <xdr:rowOff>106586</xdr:rowOff>
    </xdr:to>
    <xdr:cxnSp macro="">
      <xdr:nvCxnSpPr>
        <xdr:cNvPr id="236" name="直線コネクタ 235"/>
        <xdr:cNvCxnSpPr/>
      </xdr:nvCxnSpPr>
      <xdr:spPr>
        <a:xfrm flipV="1">
          <a:off x="3797300" y="16385862"/>
          <a:ext cx="8382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42610</xdr:rowOff>
    </xdr:from>
    <xdr:to>
      <xdr:col>19</xdr:col>
      <xdr:colOff>177800</xdr:colOff>
      <xdr:row>95</xdr:row>
      <xdr:rowOff>106586</xdr:rowOff>
    </xdr:to>
    <xdr:cxnSp macro="">
      <xdr:nvCxnSpPr>
        <xdr:cNvPr id="239" name="直線コネクタ 238"/>
        <xdr:cNvCxnSpPr/>
      </xdr:nvCxnSpPr>
      <xdr:spPr>
        <a:xfrm>
          <a:off x="2908300" y="16158910"/>
          <a:ext cx="889000" cy="2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42610</xdr:rowOff>
    </xdr:from>
    <xdr:to>
      <xdr:col>15</xdr:col>
      <xdr:colOff>50800</xdr:colOff>
      <xdr:row>95</xdr:row>
      <xdr:rowOff>8336</xdr:rowOff>
    </xdr:to>
    <xdr:cxnSp macro="">
      <xdr:nvCxnSpPr>
        <xdr:cNvPr id="242" name="直線コネクタ 241"/>
        <xdr:cNvCxnSpPr/>
      </xdr:nvCxnSpPr>
      <xdr:spPr>
        <a:xfrm flipV="1">
          <a:off x="2019300" y="16158910"/>
          <a:ext cx="889000" cy="13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8336</xdr:rowOff>
    </xdr:from>
    <xdr:to>
      <xdr:col>10</xdr:col>
      <xdr:colOff>114300</xdr:colOff>
      <xdr:row>96</xdr:row>
      <xdr:rowOff>59674</xdr:rowOff>
    </xdr:to>
    <xdr:cxnSp macro="">
      <xdr:nvCxnSpPr>
        <xdr:cNvPr id="245" name="直線コネクタ 244"/>
        <xdr:cNvCxnSpPr/>
      </xdr:nvCxnSpPr>
      <xdr:spPr>
        <a:xfrm flipV="1">
          <a:off x="1130300" y="16296086"/>
          <a:ext cx="889000" cy="2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47312</xdr:rowOff>
    </xdr:from>
    <xdr:to>
      <xdr:col>24</xdr:col>
      <xdr:colOff>114300</xdr:colOff>
      <xdr:row>95</xdr:row>
      <xdr:rowOff>148912</xdr:rowOff>
    </xdr:to>
    <xdr:sp macro="" textlink="">
      <xdr:nvSpPr>
        <xdr:cNvPr id="255" name="楕円 254"/>
        <xdr:cNvSpPr/>
      </xdr:nvSpPr>
      <xdr:spPr>
        <a:xfrm>
          <a:off x="4584700" y="163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70189</xdr:rowOff>
    </xdr:from>
    <xdr:ext cx="534377" cy="259045"/>
    <xdr:sp macro="" textlink="">
      <xdr:nvSpPr>
        <xdr:cNvPr id="256" name="衛生費該当値テキスト"/>
        <xdr:cNvSpPr txBox="1"/>
      </xdr:nvSpPr>
      <xdr:spPr>
        <a:xfrm>
          <a:off x="4686300" y="1618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55786</xdr:rowOff>
    </xdr:from>
    <xdr:to>
      <xdr:col>20</xdr:col>
      <xdr:colOff>38100</xdr:colOff>
      <xdr:row>95</xdr:row>
      <xdr:rowOff>157386</xdr:rowOff>
    </xdr:to>
    <xdr:sp macro="" textlink="">
      <xdr:nvSpPr>
        <xdr:cNvPr id="257" name="楕円 256"/>
        <xdr:cNvSpPr/>
      </xdr:nvSpPr>
      <xdr:spPr>
        <a:xfrm>
          <a:off x="3746500" y="163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2463</xdr:rowOff>
    </xdr:from>
    <xdr:ext cx="534377" cy="259045"/>
    <xdr:sp macro="" textlink="">
      <xdr:nvSpPr>
        <xdr:cNvPr id="258" name="テキスト ボックス 257"/>
        <xdr:cNvSpPr txBox="1"/>
      </xdr:nvSpPr>
      <xdr:spPr>
        <a:xfrm>
          <a:off x="3530111" y="161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163260</xdr:rowOff>
    </xdr:from>
    <xdr:to>
      <xdr:col>15</xdr:col>
      <xdr:colOff>101600</xdr:colOff>
      <xdr:row>94</xdr:row>
      <xdr:rowOff>93410</xdr:rowOff>
    </xdr:to>
    <xdr:sp macro="" textlink="">
      <xdr:nvSpPr>
        <xdr:cNvPr id="259" name="楕円 258"/>
        <xdr:cNvSpPr/>
      </xdr:nvSpPr>
      <xdr:spPr>
        <a:xfrm>
          <a:off x="2857500" y="161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109937</xdr:rowOff>
    </xdr:from>
    <xdr:ext cx="534377" cy="259045"/>
    <xdr:sp macro="" textlink="">
      <xdr:nvSpPr>
        <xdr:cNvPr id="260" name="テキスト ボックス 259"/>
        <xdr:cNvSpPr txBox="1"/>
      </xdr:nvSpPr>
      <xdr:spPr>
        <a:xfrm>
          <a:off x="2641111" y="158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128986</xdr:rowOff>
    </xdr:from>
    <xdr:to>
      <xdr:col>10</xdr:col>
      <xdr:colOff>165100</xdr:colOff>
      <xdr:row>95</xdr:row>
      <xdr:rowOff>59136</xdr:rowOff>
    </xdr:to>
    <xdr:sp macro="" textlink="">
      <xdr:nvSpPr>
        <xdr:cNvPr id="261" name="楕円 260"/>
        <xdr:cNvSpPr/>
      </xdr:nvSpPr>
      <xdr:spPr>
        <a:xfrm>
          <a:off x="1968500" y="162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75663</xdr:rowOff>
    </xdr:from>
    <xdr:ext cx="534377" cy="259045"/>
    <xdr:sp macro="" textlink="">
      <xdr:nvSpPr>
        <xdr:cNvPr id="262" name="テキスト ボックス 261"/>
        <xdr:cNvSpPr txBox="1"/>
      </xdr:nvSpPr>
      <xdr:spPr>
        <a:xfrm>
          <a:off x="1752111" y="160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8874</xdr:rowOff>
    </xdr:from>
    <xdr:to>
      <xdr:col>6</xdr:col>
      <xdr:colOff>38100</xdr:colOff>
      <xdr:row>96</xdr:row>
      <xdr:rowOff>110474</xdr:rowOff>
    </xdr:to>
    <xdr:sp macro="" textlink="">
      <xdr:nvSpPr>
        <xdr:cNvPr id="263" name="楕円 262"/>
        <xdr:cNvSpPr/>
      </xdr:nvSpPr>
      <xdr:spPr>
        <a:xfrm>
          <a:off x="1079500" y="164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127001</xdr:rowOff>
    </xdr:from>
    <xdr:ext cx="534377" cy="259045"/>
    <xdr:sp macro="" textlink="">
      <xdr:nvSpPr>
        <xdr:cNvPr id="264" name="テキスト ボックス 263"/>
        <xdr:cNvSpPr txBox="1"/>
      </xdr:nvSpPr>
      <xdr:spPr>
        <a:xfrm>
          <a:off x="863111" y="162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32258</xdr:rowOff>
    </xdr:from>
    <xdr:to>
      <xdr:col>55</xdr:col>
      <xdr:colOff>0</xdr:colOff>
      <xdr:row>34</xdr:row>
      <xdr:rowOff>33172</xdr:rowOff>
    </xdr:to>
    <xdr:cxnSp macro="">
      <xdr:nvCxnSpPr>
        <xdr:cNvPr id="291" name="直線コネクタ 290"/>
        <xdr:cNvCxnSpPr/>
      </xdr:nvCxnSpPr>
      <xdr:spPr>
        <a:xfrm>
          <a:off x="9639300" y="5690108"/>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119126</xdr:rowOff>
    </xdr:from>
    <xdr:to>
      <xdr:col>50</xdr:col>
      <xdr:colOff>114300</xdr:colOff>
      <xdr:row>33</xdr:row>
      <xdr:rowOff>32258</xdr:rowOff>
    </xdr:to>
    <xdr:cxnSp macro="">
      <xdr:nvCxnSpPr>
        <xdr:cNvPr id="294" name="直線コネクタ 293"/>
        <xdr:cNvCxnSpPr/>
      </xdr:nvCxnSpPr>
      <xdr:spPr>
        <a:xfrm>
          <a:off x="8750300" y="54340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30429</xdr:rowOff>
    </xdr:from>
    <xdr:to>
      <xdr:col>45</xdr:col>
      <xdr:colOff>177800</xdr:colOff>
      <xdr:row>31</xdr:row>
      <xdr:rowOff>119126</xdr:rowOff>
    </xdr:to>
    <xdr:cxnSp macro="">
      <xdr:nvCxnSpPr>
        <xdr:cNvPr id="297" name="直線コネクタ 296"/>
        <xdr:cNvCxnSpPr/>
      </xdr:nvCxnSpPr>
      <xdr:spPr>
        <a:xfrm>
          <a:off x="7861300" y="5345379"/>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30429</xdr:rowOff>
    </xdr:from>
    <xdr:to>
      <xdr:col>41</xdr:col>
      <xdr:colOff>50800</xdr:colOff>
      <xdr:row>31</xdr:row>
      <xdr:rowOff>93066</xdr:rowOff>
    </xdr:to>
    <xdr:cxnSp macro="">
      <xdr:nvCxnSpPr>
        <xdr:cNvPr id="300" name="直線コネクタ 299"/>
        <xdr:cNvCxnSpPr/>
      </xdr:nvCxnSpPr>
      <xdr:spPr>
        <a:xfrm flipV="1">
          <a:off x="6972300" y="5345379"/>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153822</xdr:rowOff>
    </xdr:from>
    <xdr:to>
      <xdr:col>55</xdr:col>
      <xdr:colOff>50800</xdr:colOff>
      <xdr:row>34</xdr:row>
      <xdr:rowOff>83972</xdr:rowOff>
    </xdr:to>
    <xdr:sp macro="" textlink="">
      <xdr:nvSpPr>
        <xdr:cNvPr id="310" name="楕円 309"/>
        <xdr:cNvSpPr/>
      </xdr:nvSpPr>
      <xdr:spPr>
        <a:xfrm>
          <a:off x="104267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5249</xdr:rowOff>
    </xdr:from>
    <xdr:ext cx="469744" cy="259045"/>
    <xdr:sp macro="" textlink="">
      <xdr:nvSpPr>
        <xdr:cNvPr id="311" name="労働費該当値テキスト"/>
        <xdr:cNvSpPr txBox="1"/>
      </xdr:nvSpPr>
      <xdr:spPr>
        <a:xfrm>
          <a:off x="10528300" y="56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152908</xdr:rowOff>
    </xdr:from>
    <xdr:to>
      <xdr:col>50</xdr:col>
      <xdr:colOff>165100</xdr:colOff>
      <xdr:row>33</xdr:row>
      <xdr:rowOff>83058</xdr:rowOff>
    </xdr:to>
    <xdr:sp macro="" textlink="">
      <xdr:nvSpPr>
        <xdr:cNvPr id="312" name="楕円 311"/>
        <xdr:cNvSpPr/>
      </xdr:nvSpPr>
      <xdr:spPr>
        <a:xfrm>
          <a:off x="958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99585</xdr:rowOff>
    </xdr:from>
    <xdr:ext cx="469744" cy="259045"/>
    <xdr:sp macro="" textlink="">
      <xdr:nvSpPr>
        <xdr:cNvPr id="313" name="テキスト ボックス 312"/>
        <xdr:cNvSpPr txBox="1"/>
      </xdr:nvSpPr>
      <xdr:spPr>
        <a:xfrm>
          <a:off x="9404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68326</xdr:rowOff>
    </xdr:from>
    <xdr:to>
      <xdr:col>46</xdr:col>
      <xdr:colOff>38100</xdr:colOff>
      <xdr:row>31</xdr:row>
      <xdr:rowOff>169926</xdr:rowOff>
    </xdr:to>
    <xdr:sp macro="" textlink="">
      <xdr:nvSpPr>
        <xdr:cNvPr id="314" name="楕円 313"/>
        <xdr:cNvSpPr/>
      </xdr:nvSpPr>
      <xdr:spPr>
        <a:xfrm>
          <a:off x="8699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15003</xdr:rowOff>
    </xdr:from>
    <xdr:ext cx="469744" cy="259045"/>
    <xdr:sp macro="" textlink="">
      <xdr:nvSpPr>
        <xdr:cNvPr id="315" name="テキスト ボックス 314"/>
        <xdr:cNvSpPr txBox="1"/>
      </xdr:nvSpPr>
      <xdr:spPr>
        <a:xfrm>
          <a:off x="8515428"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151079</xdr:rowOff>
    </xdr:from>
    <xdr:to>
      <xdr:col>41</xdr:col>
      <xdr:colOff>101600</xdr:colOff>
      <xdr:row>31</xdr:row>
      <xdr:rowOff>81229</xdr:rowOff>
    </xdr:to>
    <xdr:sp macro="" textlink="">
      <xdr:nvSpPr>
        <xdr:cNvPr id="316" name="楕円 315"/>
        <xdr:cNvSpPr/>
      </xdr:nvSpPr>
      <xdr:spPr>
        <a:xfrm>
          <a:off x="7810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97756</xdr:rowOff>
    </xdr:from>
    <xdr:ext cx="469744" cy="259045"/>
    <xdr:sp macro="" textlink="">
      <xdr:nvSpPr>
        <xdr:cNvPr id="317" name="テキスト ボックス 316"/>
        <xdr:cNvSpPr txBox="1"/>
      </xdr:nvSpPr>
      <xdr:spPr>
        <a:xfrm>
          <a:off x="7626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42266</xdr:rowOff>
    </xdr:from>
    <xdr:to>
      <xdr:col>36</xdr:col>
      <xdr:colOff>165100</xdr:colOff>
      <xdr:row>31</xdr:row>
      <xdr:rowOff>143866</xdr:rowOff>
    </xdr:to>
    <xdr:sp macro="" textlink="">
      <xdr:nvSpPr>
        <xdr:cNvPr id="318" name="楕円 317"/>
        <xdr:cNvSpPr/>
      </xdr:nvSpPr>
      <xdr:spPr>
        <a:xfrm>
          <a:off x="6921500" y="53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160393</xdr:rowOff>
    </xdr:from>
    <xdr:ext cx="469744" cy="259045"/>
    <xdr:sp macro="" textlink="">
      <xdr:nvSpPr>
        <xdr:cNvPr id="319" name="テキスト ボックス 318"/>
        <xdr:cNvSpPr txBox="1"/>
      </xdr:nvSpPr>
      <xdr:spPr>
        <a:xfrm>
          <a:off x="6737428" y="513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149244</xdr:rowOff>
    </xdr:from>
    <xdr:to>
      <xdr:col>55</xdr:col>
      <xdr:colOff>0</xdr:colOff>
      <xdr:row>57</xdr:row>
      <xdr:rowOff>154692</xdr:rowOff>
    </xdr:to>
    <xdr:cxnSp macro="">
      <xdr:nvCxnSpPr>
        <xdr:cNvPr id="348" name="直線コネクタ 347"/>
        <xdr:cNvCxnSpPr/>
      </xdr:nvCxnSpPr>
      <xdr:spPr>
        <a:xfrm flipV="1">
          <a:off x="9639300" y="992189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76359</xdr:rowOff>
    </xdr:from>
    <xdr:to>
      <xdr:col>50</xdr:col>
      <xdr:colOff>114300</xdr:colOff>
      <xdr:row>57</xdr:row>
      <xdr:rowOff>154692</xdr:rowOff>
    </xdr:to>
    <xdr:cxnSp macro="">
      <xdr:nvCxnSpPr>
        <xdr:cNvPr id="351" name="直線コネクタ 350"/>
        <xdr:cNvCxnSpPr/>
      </xdr:nvCxnSpPr>
      <xdr:spPr>
        <a:xfrm>
          <a:off x="8750300" y="9849009"/>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76359</xdr:rowOff>
    </xdr:from>
    <xdr:to>
      <xdr:col>45</xdr:col>
      <xdr:colOff>177800</xdr:colOff>
      <xdr:row>57</xdr:row>
      <xdr:rowOff>123469</xdr:rowOff>
    </xdr:to>
    <xdr:cxnSp macro="">
      <xdr:nvCxnSpPr>
        <xdr:cNvPr id="354" name="直線コネクタ 353"/>
        <xdr:cNvCxnSpPr/>
      </xdr:nvCxnSpPr>
      <xdr:spPr>
        <a:xfrm flipV="1">
          <a:off x="7861300" y="9849009"/>
          <a:ext cx="889000" cy="4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123469</xdr:rowOff>
    </xdr:from>
    <xdr:to>
      <xdr:col>41</xdr:col>
      <xdr:colOff>50800</xdr:colOff>
      <xdr:row>57</xdr:row>
      <xdr:rowOff>165474</xdr:rowOff>
    </xdr:to>
    <xdr:cxnSp macro="">
      <xdr:nvCxnSpPr>
        <xdr:cNvPr id="357" name="直線コネクタ 356"/>
        <xdr:cNvCxnSpPr/>
      </xdr:nvCxnSpPr>
      <xdr:spPr>
        <a:xfrm flipV="1">
          <a:off x="6972300" y="9896119"/>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98444</xdr:rowOff>
    </xdr:from>
    <xdr:to>
      <xdr:col>55</xdr:col>
      <xdr:colOff>50800</xdr:colOff>
      <xdr:row>58</xdr:row>
      <xdr:rowOff>28594</xdr:rowOff>
    </xdr:to>
    <xdr:sp macro="" textlink="">
      <xdr:nvSpPr>
        <xdr:cNvPr id="367" name="楕円 366"/>
        <xdr:cNvSpPr/>
      </xdr:nvSpPr>
      <xdr:spPr>
        <a:xfrm>
          <a:off x="10426700" y="98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76871</xdr:rowOff>
    </xdr:from>
    <xdr:ext cx="534377" cy="259045"/>
    <xdr:sp macro="" textlink="">
      <xdr:nvSpPr>
        <xdr:cNvPr id="368" name="農林水産業費該当値テキスト"/>
        <xdr:cNvSpPr txBox="1"/>
      </xdr:nvSpPr>
      <xdr:spPr>
        <a:xfrm>
          <a:off x="10528300" y="98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103892</xdr:rowOff>
    </xdr:from>
    <xdr:to>
      <xdr:col>50</xdr:col>
      <xdr:colOff>165100</xdr:colOff>
      <xdr:row>58</xdr:row>
      <xdr:rowOff>34042</xdr:rowOff>
    </xdr:to>
    <xdr:sp macro="" textlink="">
      <xdr:nvSpPr>
        <xdr:cNvPr id="369" name="楕円 368"/>
        <xdr:cNvSpPr/>
      </xdr:nvSpPr>
      <xdr:spPr>
        <a:xfrm>
          <a:off x="9588500" y="9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25169</xdr:rowOff>
    </xdr:from>
    <xdr:ext cx="534377" cy="259045"/>
    <xdr:sp macro="" textlink="">
      <xdr:nvSpPr>
        <xdr:cNvPr id="370" name="テキスト ボックス 369"/>
        <xdr:cNvSpPr txBox="1"/>
      </xdr:nvSpPr>
      <xdr:spPr>
        <a:xfrm>
          <a:off x="9372111" y="99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25559</xdr:rowOff>
    </xdr:from>
    <xdr:to>
      <xdr:col>46</xdr:col>
      <xdr:colOff>38100</xdr:colOff>
      <xdr:row>57</xdr:row>
      <xdr:rowOff>127159</xdr:rowOff>
    </xdr:to>
    <xdr:sp macro="" textlink="">
      <xdr:nvSpPr>
        <xdr:cNvPr id="371" name="楕円 370"/>
        <xdr:cNvSpPr/>
      </xdr:nvSpPr>
      <xdr:spPr>
        <a:xfrm>
          <a:off x="8699500" y="97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118286</xdr:rowOff>
    </xdr:from>
    <xdr:ext cx="534377" cy="259045"/>
    <xdr:sp macro="" textlink="">
      <xdr:nvSpPr>
        <xdr:cNvPr id="372" name="テキスト ボックス 371"/>
        <xdr:cNvSpPr txBox="1"/>
      </xdr:nvSpPr>
      <xdr:spPr>
        <a:xfrm>
          <a:off x="8483111" y="989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72669</xdr:rowOff>
    </xdr:from>
    <xdr:to>
      <xdr:col>41</xdr:col>
      <xdr:colOff>101600</xdr:colOff>
      <xdr:row>58</xdr:row>
      <xdr:rowOff>2819</xdr:rowOff>
    </xdr:to>
    <xdr:sp macro="" textlink="">
      <xdr:nvSpPr>
        <xdr:cNvPr id="373" name="楕円 372"/>
        <xdr:cNvSpPr/>
      </xdr:nvSpPr>
      <xdr:spPr>
        <a:xfrm>
          <a:off x="7810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165396</xdr:rowOff>
    </xdr:from>
    <xdr:ext cx="534377" cy="259045"/>
    <xdr:sp macro="" textlink="">
      <xdr:nvSpPr>
        <xdr:cNvPr id="374" name="テキスト ボックス 373"/>
        <xdr:cNvSpPr txBox="1"/>
      </xdr:nvSpPr>
      <xdr:spPr>
        <a:xfrm>
          <a:off x="7594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114674</xdr:rowOff>
    </xdr:from>
    <xdr:to>
      <xdr:col>36</xdr:col>
      <xdr:colOff>165100</xdr:colOff>
      <xdr:row>58</xdr:row>
      <xdr:rowOff>44824</xdr:rowOff>
    </xdr:to>
    <xdr:sp macro="" textlink="">
      <xdr:nvSpPr>
        <xdr:cNvPr id="375" name="楕円 374"/>
        <xdr:cNvSpPr/>
      </xdr:nvSpPr>
      <xdr:spPr>
        <a:xfrm>
          <a:off x="6921500" y="98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35951</xdr:rowOff>
    </xdr:from>
    <xdr:ext cx="534377" cy="259045"/>
    <xdr:sp macro="" textlink="">
      <xdr:nvSpPr>
        <xdr:cNvPr id="376" name="テキスト ボックス 375"/>
        <xdr:cNvSpPr txBox="1"/>
      </xdr:nvSpPr>
      <xdr:spPr>
        <a:xfrm>
          <a:off x="6705111" y="998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115207</xdr:rowOff>
    </xdr:from>
    <xdr:to>
      <xdr:col>55</xdr:col>
      <xdr:colOff>0</xdr:colOff>
      <xdr:row>78</xdr:row>
      <xdr:rowOff>147636</xdr:rowOff>
    </xdr:to>
    <xdr:cxnSp macro="">
      <xdr:nvCxnSpPr>
        <xdr:cNvPr id="407" name="直線コネクタ 406"/>
        <xdr:cNvCxnSpPr/>
      </xdr:nvCxnSpPr>
      <xdr:spPr>
        <a:xfrm>
          <a:off x="9639300" y="13488307"/>
          <a:ext cx="8382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115207</xdr:rowOff>
    </xdr:from>
    <xdr:to>
      <xdr:col>50</xdr:col>
      <xdr:colOff>114300</xdr:colOff>
      <xdr:row>78</xdr:row>
      <xdr:rowOff>128532</xdr:rowOff>
    </xdr:to>
    <xdr:cxnSp macro="">
      <xdr:nvCxnSpPr>
        <xdr:cNvPr id="410" name="直線コネクタ 409"/>
        <xdr:cNvCxnSpPr/>
      </xdr:nvCxnSpPr>
      <xdr:spPr>
        <a:xfrm flipV="1">
          <a:off x="8750300" y="13488307"/>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128532</xdr:rowOff>
    </xdr:from>
    <xdr:to>
      <xdr:col>45</xdr:col>
      <xdr:colOff>177800</xdr:colOff>
      <xdr:row>78</xdr:row>
      <xdr:rowOff>133756</xdr:rowOff>
    </xdr:to>
    <xdr:cxnSp macro="">
      <xdr:nvCxnSpPr>
        <xdr:cNvPr id="413" name="直線コネクタ 412"/>
        <xdr:cNvCxnSpPr/>
      </xdr:nvCxnSpPr>
      <xdr:spPr>
        <a:xfrm flipV="1">
          <a:off x="7861300" y="13501632"/>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133756</xdr:rowOff>
    </xdr:from>
    <xdr:to>
      <xdr:col>41</xdr:col>
      <xdr:colOff>50800</xdr:colOff>
      <xdr:row>79</xdr:row>
      <xdr:rowOff>3569</xdr:rowOff>
    </xdr:to>
    <xdr:cxnSp macro="">
      <xdr:nvCxnSpPr>
        <xdr:cNvPr id="416" name="直線コネクタ 415"/>
        <xdr:cNvCxnSpPr/>
      </xdr:nvCxnSpPr>
      <xdr:spPr>
        <a:xfrm flipV="1">
          <a:off x="6972300" y="13506856"/>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96836</xdr:rowOff>
    </xdr:from>
    <xdr:to>
      <xdr:col>55</xdr:col>
      <xdr:colOff>50800</xdr:colOff>
      <xdr:row>79</xdr:row>
      <xdr:rowOff>26986</xdr:rowOff>
    </xdr:to>
    <xdr:sp macro="" textlink="">
      <xdr:nvSpPr>
        <xdr:cNvPr id="426" name="楕円 425"/>
        <xdr:cNvSpPr/>
      </xdr:nvSpPr>
      <xdr:spPr>
        <a:xfrm>
          <a:off x="10426700" y="1346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11763</xdr:rowOff>
    </xdr:from>
    <xdr:ext cx="469744" cy="259045"/>
    <xdr:sp macro="" textlink="">
      <xdr:nvSpPr>
        <xdr:cNvPr id="427" name="商工費該当値テキスト"/>
        <xdr:cNvSpPr txBox="1"/>
      </xdr:nvSpPr>
      <xdr:spPr>
        <a:xfrm>
          <a:off x="10528300" y="1338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64407</xdr:rowOff>
    </xdr:from>
    <xdr:to>
      <xdr:col>50</xdr:col>
      <xdr:colOff>165100</xdr:colOff>
      <xdr:row>78</xdr:row>
      <xdr:rowOff>166007</xdr:rowOff>
    </xdr:to>
    <xdr:sp macro="" textlink="">
      <xdr:nvSpPr>
        <xdr:cNvPr id="428" name="楕円 427"/>
        <xdr:cNvSpPr/>
      </xdr:nvSpPr>
      <xdr:spPr>
        <a:xfrm>
          <a:off x="9588500" y="1343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157134</xdr:rowOff>
    </xdr:from>
    <xdr:ext cx="469744" cy="259045"/>
    <xdr:sp macro="" textlink="">
      <xdr:nvSpPr>
        <xdr:cNvPr id="429" name="テキスト ボックス 428"/>
        <xdr:cNvSpPr txBox="1"/>
      </xdr:nvSpPr>
      <xdr:spPr>
        <a:xfrm>
          <a:off x="9404428" y="1353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77732</xdr:rowOff>
    </xdr:from>
    <xdr:to>
      <xdr:col>46</xdr:col>
      <xdr:colOff>38100</xdr:colOff>
      <xdr:row>79</xdr:row>
      <xdr:rowOff>7882</xdr:rowOff>
    </xdr:to>
    <xdr:sp macro="" textlink="">
      <xdr:nvSpPr>
        <xdr:cNvPr id="430" name="楕円 429"/>
        <xdr:cNvSpPr/>
      </xdr:nvSpPr>
      <xdr:spPr>
        <a:xfrm>
          <a:off x="8699500" y="134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170459</xdr:rowOff>
    </xdr:from>
    <xdr:ext cx="469744" cy="259045"/>
    <xdr:sp macro="" textlink="">
      <xdr:nvSpPr>
        <xdr:cNvPr id="431" name="テキスト ボックス 430"/>
        <xdr:cNvSpPr txBox="1"/>
      </xdr:nvSpPr>
      <xdr:spPr>
        <a:xfrm>
          <a:off x="8515428" y="1354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82956</xdr:rowOff>
    </xdr:from>
    <xdr:to>
      <xdr:col>41</xdr:col>
      <xdr:colOff>101600</xdr:colOff>
      <xdr:row>79</xdr:row>
      <xdr:rowOff>13106</xdr:rowOff>
    </xdr:to>
    <xdr:sp macro="" textlink="">
      <xdr:nvSpPr>
        <xdr:cNvPr id="432" name="楕円 431"/>
        <xdr:cNvSpPr/>
      </xdr:nvSpPr>
      <xdr:spPr>
        <a:xfrm>
          <a:off x="7810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4233</xdr:rowOff>
    </xdr:from>
    <xdr:ext cx="469744" cy="259045"/>
    <xdr:sp macro="" textlink="">
      <xdr:nvSpPr>
        <xdr:cNvPr id="433" name="テキスト ボックス 432"/>
        <xdr:cNvSpPr txBox="1"/>
      </xdr:nvSpPr>
      <xdr:spPr>
        <a:xfrm>
          <a:off x="7626428"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124219</xdr:rowOff>
    </xdr:from>
    <xdr:to>
      <xdr:col>36</xdr:col>
      <xdr:colOff>165100</xdr:colOff>
      <xdr:row>79</xdr:row>
      <xdr:rowOff>54369</xdr:rowOff>
    </xdr:to>
    <xdr:sp macro="" textlink="">
      <xdr:nvSpPr>
        <xdr:cNvPr id="434" name="楕円 433"/>
        <xdr:cNvSpPr/>
      </xdr:nvSpPr>
      <xdr:spPr>
        <a:xfrm>
          <a:off x="6921500" y="134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45496</xdr:rowOff>
    </xdr:from>
    <xdr:ext cx="469744" cy="259045"/>
    <xdr:sp macro="" textlink="">
      <xdr:nvSpPr>
        <xdr:cNvPr id="435" name="テキスト ボックス 434"/>
        <xdr:cNvSpPr txBox="1"/>
      </xdr:nvSpPr>
      <xdr:spPr>
        <a:xfrm>
          <a:off x="6737428" y="135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104098</xdr:rowOff>
    </xdr:from>
    <xdr:to>
      <xdr:col>55</xdr:col>
      <xdr:colOff>0</xdr:colOff>
      <xdr:row>98</xdr:row>
      <xdr:rowOff>107697</xdr:rowOff>
    </xdr:to>
    <xdr:cxnSp macro="">
      <xdr:nvCxnSpPr>
        <xdr:cNvPr id="464" name="直線コネクタ 463"/>
        <xdr:cNvCxnSpPr/>
      </xdr:nvCxnSpPr>
      <xdr:spPr>
        <a:xfrm flipV="1">
          <a:off x="9639300" y="16906198"/>
          <a:ext cx="838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94557</xdr:rowOff>
    </xdr:from>
    <xdr:to>
      <xdr:col>50</xdr:col>
      <xdr:colOff>114300</xdr:colOff>
      <xdr:row>98</xdr:row>
      <xdr:rowOff>107697</xdr:rowOff>
    </xdr:to>
    <xdr:cxnSp macro="">
      <xdr:nvCxnSpPr>
        <xdr:cNvPr id="467" name="直線コネクタ 466"/>
        <xdr:cNvCxnSpPr/>
      </xdr:nvCxnSpPr>
      <xdr:spPr>
        <a:xfrm>
          <a:off x="8750300" y="16896657"/>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35699</xdr:rowOff>
    </xdr:from>
    <xdr:to>
      <xdr:col>45</xdr:col>
      <xdr:colOff>177800</xdr:colOff>
      <xdr:row>98</xdr:row>
      <xdr:rowOff>94557</xdr:rowOff>
    </xdr:to>
    <xdr:cxnSp macro="">
      <xdr:nvCxnSpPr>
        <xdr:cNvPr id="470" name="直線コネクタ 469"/>
        <xdr:cNvCxnSpPr/>
      </xdr:nvCxnSpPr>
      <xdr:spPr>
        <a:xfrm>
          <a:off x="7861300" y="16837799"/>
          <a:ext cx="889000" cy="5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35699</xdr:rowOff>
    </xdr:from>
    <xdr:to>
      <xdr:col>41</xdr:col>
      <xdr:colOff>50800</xdr:colOff>
      <xdr:row>98</xdr:row>
      <xdr:rowOff>39224</xdr:rowOff>
    </xdr:to>
    <xdr:cxnSp macro="">
      <xdr:nvCxnSpPr>
        <xdr:cNvPr id="473" name="直線コネクタ 472"/>
        <xdr:cNvCxnSpPr/>
      </xdr:nvCxnSpPr>
      <xdr:spPr>
        <a:xfrm flipV="1">
          <a:off x="6972300" y="16837799"/>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53298</xdr:rowOff>
    </xdr:from>
    <xdr:to>
      <xdr:col>55</xdr:col>
      <xdr:colOff>50800</xdr:colOff>
      <xdr:row>98</xdr:row>
      <xdr:rowOff>154898</xdr:rowOff>
    </xdr:to>
    <xdr:sp macro="" textlink="">
      <xdr:nvSpPr>
        <xdr:cNvPr id="483" name="楕円 482"/>
        <xdr:cNvSpPr/>
      </xdr:nvSpPr>
      <xdr:spPr>
        <a:xfrm>
          <a:off x="10426700" y="168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12675</xdr:rowOff>
    </xdr:from>
    <xdr:ext cx="534377" cy="259045"/>
    <xdr:sp macro="" textlink="">
      <xdr:nvSpPr>
        <xdr:cNvPr id="484" name="土木費該当値テキスト"/>
        <xdr:cNvSpPr txBox="1"/>
      </xdr:nvSpPr>
      <xdr:spPr>
        <a:xfrm>
          <a:off x="10528300" y="1664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56897</xdr:rowOff>
    </xdr:from>
    <xdr:to>
      <xdr:col>50</xdr:col>
      <xdr:colOff>165100</xdr:colOff>
      <xdr:row>98</xdr:row>
      <xdr:rowOff>158497</xdr:rowOff>
    </xdr:to>
    <xdr:sp macro="" textlink="">
      <xdr:nvSpPr>
        <xdr:cNvPr id="485" name="楕円 484"/>
        <xdr:cNvSpPr/>
      </xdr:nvSpPr>
      <xdr:spPr>
        <a:xfrm>
          <a:off x="9588500" y="168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3574</xdr:rowOff>
    </xdr:from>
    <xdr:ext cx="534377" cy="259045"/>
    <xdr:sp macro="" textlink="">
      <xdr:nvSpPr>
        <xdr:cNvPr id="486" name="テキスト ボックス 485"/>
        <xdr:cNvSpPr txBox="1"/>
      </xdr:nvSpPr>
      <xdr:spPr>
        <a:xfrm>
          <a:off x="9372111" y="166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43757</xdr:rowOff>
    </xdr:from>
    <xdr:to>
      <xdr:col>46</xdr:col>
      <xdr:colOff>38100</xdr:colOff>
      <xdr:row>98</xdr:row>
      <xdr:rowOff>145357</xdr:rowOff>
    </xdr:to>
    <xdr:sp macro="" textlink="">
      <xdr:nvSpPr>
        <xdr:cNvPr id="487" name="楕円 486"/>
        <xdr:cNvSpPr/>
      </xdr:nvSpPr>
      <xdr:spPr>
        <a:xfrm>
          <a:off x="8699500" y="168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161884</xdr:rowOff>
    </xdr:from>
    <xdr:ext cx="534377" cy="259045"/>
    <xdr:sp macro="" textlink="">
      <xdr:nvSpPr>
        <xdr:cNvPr id="488" name="テキスト ボックス 487"/>
        <xdr:cNvSpPr txBox="1"/>
      </xdr:nvSpPr>
      <xdr:spPr>
        <a:xfrm>
          <a:off x="8483111" y="166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156349</xdr:rowOff>
    </xdr:from>
    <xdr:to>
      <xdr:col>41</xdr:col>
      <xdr:colOff>101600</xdr:colOff>
      <xdr:row>98</xdr:row>
      <xdr:rowOff>86499</xdr:rowOff>
    </xdr:to>
    <xdr:sp macro="" textlink="">
      <xdr:nvSpPr>
        <xdr:cNvPr id="489" name="楕円 488"/>
        <xdr:cNvSpPr/>
      </xdr:nvSpPr>
      <xdr:spPr>
        <a:xfrm>
          <a:off x="7810500" y="167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103026</xdr:rowOff>
    </xdr:from>
    <xdr:ext cx="534377" cy="259045"/>
    <xdr:sp macro="" textlink="">
      <xdr:nvSpPr>
        <xdr:cNvPr id="490" name="テキスト ボックス 489"/>
        <xdr:cNvSpPr txBox="1"/>
      </xdr:nvSpPr>
      <xdr:spPr>
        <a:xfrm>
          <a:off x="7594111" y="165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159874</xdr:rowOff>
    </xdr:from>
    <xdr:to>
      <xdr:col>36</xdr:col>
      <xdr:colOff>165100</xdr:colOff>
      <xdr:row>98</xdr:row>
      <xdr:rowOff>90024</xdr:rowOff>
    </xdr:to>
    <xdr:sp macro="" textlink="">
      <xdr:nvSpPr>
        <xdr:cNvPr id="491" name="楕円 490"/>
        <xdr:cNvSpPr/>
      </xdr:nvSpPr>
      <xdr:spPr>
        <a:xfrm>
          <a:off x="6921500" y="167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106551</xdr:rowOff>
    </xdr:from>
    <xdr:ext cx="534377" cy="259045"/>
    <xdr:sp macro="" textlink="">
      <xdr:nvSpPr>
        <xdr:cNvPr id="492" name="テキスト ボックス 491"/>
        <xdr:cNvSpPr txBox="1"/>
      </xdr:nvSpPr>
      <xdr:spPr>
        <a:xfrm>
          <a:off x="6705111" y="165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153378</xdr:rowOff>
    </xdr:from>
    <xdr:to>
      <xdr:col>85</xdr:col>
      <xdr:colOff>127000</xdr:colOff>
      <xdr:row>35</xdr:row>
      <xdr:rowOff>47384</xdr:rowOff>
    </xdr:to>
    <xdr:cxnSp macro="">
      <xdr:nvCxnSpPr>
        <xdr:cNvPr id="522" name="直線コネクタ 521"/>
        <xdr:cNvCxnSpPr/>
      </xdr:nvCxnSpPr>
      <xdr:spPr>
        <a:xfrm flipV="1">
          <a:off x="15481300" y="5639778"/>
          <a:ext cx="838200" cy="4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47384</xdr:rowOff>
    </xdr:from>
    <xdr:to>
      <xdr:col>81</xdr:col>
      <xdr:colOff>50800</xdr:colOff>
      <xdr:row>37</xdr:row>
      <xdr:rowOff>98057</xdr:rowOff>
    </xdr:to>
    <xdr:cxnSp macro="">
      <xdr:nvCxnSpPr>
        <xdr:cNvPr id="525" name="直線コネクタ 524"/>
        <xdr:cNvCxnSpPr/>
      </xdr:nvCxnSpPr>
      <xdr:spPr>
        <a:xfrm flipV="1">
          <a:off x="14592300" y="6048134"/>
          <a:ext cx="889000" cy="39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98057</xdr:rowOff>
    </xdr:from>
    <xdr:to>
      <xdr:col>76</xdr:col>
      <xdr:colOff>114300</xdr:colOff>
      <xdr:row>37</xdr:row>
      <xdr:rowOff>139929</xdr:rowOff>
    </xdr:to>
    <xdr:cxnSp macro="">
      <xdr:nvCxnSpPr>
        <xdr:cNvPr id="528" name="直線コネクタ 527"/>
        <xdr:cNvCxnSpPr/>
      </xdr:nvCxnSpPr>
      <xdr:spPr>
        <a:xfrm flipV="1">
          <a:off x="13703300" y="644170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139929</xdr:rowOff>
    </xdr:from>
    <xdr:to>
      <xdr:col>71</xdr:col>
      <xdr:colOff>177800</xdr:colOff>
      <xdr:row>38</xdr:row>
      <xdr:rowOff>111011</xdr:rowOff>
    </xdr:to>
    <xdr:cxnSp macro="">
      <xdr:nvCxnSpPr>
        <xdr:cNvPr id="531" name="直線コネクタ 530"/>
        <xdr:cNvCxnSpPr/>
      </xdr:nvCxnSpPr>
      <xdr:spPr>
        <a:xfrm flipV="1">
          <a:off x="12814300" y="6483579"/>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102578</xdr:rowOff>
    </xdr:from>
    <xdr:to>
      <xdr:col>85</xdr:col>
      <xdr:colOff>177800</xdr:colOff>
      <xdr:row>33</xdr:row>
      <xdr:rowOff>32728</xdr:rowOff>
    </xdr:to>
    <xdr:sp macro="" textlink="">
      <xdr:nvSpPr>
        <xdr:cNvPr id="541" name="楕円 540"/>
        <xdr:cNvSpPr/>
      </xdr:nvSpPr>
      <xdr:spPr>
        <a:xfrm>
          <a:off x="16268700" y="5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125455</xdr:rowOff>
    </xdr:from>
    <xdr:ext cx="534377" cy="259045"/>
    <xdr:sp macro="" textlink="">
      <xdr:nvSpPr>
        <xdr:cNvPr id="542" name="消防費該当値テキスト"/>
        <xdr:cNvSpPr txBox="1"/>
      </xdr:nvSpPr>
      <xdr:spPr>
        <a:xfrm>
          <a:off x="16370300" y="54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168034</xdr:rowOff>
    </xdr:from>
    <xdr:to>
      <xdr:col>81</xdr:col>
      <xdr:colOff>101600</xdr:colOff>
      <xdr:row>35</xdr:row>
      <xdr:rowOff>98184</xdr:rowOff>
    </xdr:to>
    <xdr:sp macro="" textlink="">
      <xdr:nvSpPr>
        <xdr:cNvPr id="543" name="楕円 542"/>
        <xdr:cNvSpPr/>
      </xdr:nvSpPr>
      <xdr:spPr>
        <a:xfrm>
          <a:off x="15430500" y="59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114711</xdr:rowOff>
    </xdr:from>
    <xdr:ext cx="534377" cy="259045"/>
    <xdr:sp macro="" textlink="">
      <xdr:nvSpPr>
        <xdr:cNvPr id="544" name="テキスト ボックス 543"/>
        <xdr:cNvSpPr txBox="1"/>
      </xdr:nvSpPr>
      <xdr:spPr>
        <a:xfrm>
          <a:off x="15214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47257</xdr:rowOff>
    </xdr:from>
    <xdr:to>
      <xdr:col>76</xdr:col>
      <xdr:colOff>165100</xdr:colOff>
      <xdr:row>37</xdr:row>
      <xdr:rowOff>148857</xdr:rowOff>
    </xdr:to>
    <xdr:sp macro="" textlink="">
      <xdr:nvSpPr>
        <xdr:cNvPr id="545" name="楕円 544"/>
        <xdr:cNvSpPr/>
      </xdr:nvSpPr>
      <xdr:spPr>
        <a:xfrm>
          <a:off x="14541500" y="63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139984</xdr:rowOff>
    </xdr:from>
    <xdr:ext cx="534377" cy="259045"/>
    <xdr:sp macro="" textlink="">
      <xdr:nvSpPr>
        <xdr:cNvPr id="546" name="テキスト ボックス 545"/>
        <xdr:cNvSpPr txBox="1"/>
      </xdr:nvSpPr>
      <xdr:spPr>
        <a:xfrm>
          <a:off x="14325111" y="6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89129</xdr:rowOff>
    </xdr:from>
    <xdr:to>
      <xdr:col>72</xdr:col>
      <xdr:colOff>38100</xdr:colOff>
      <xdr:row>38</xdr:row>
      <xdr:rowOff>19279</xdr:rowOff>
    </xdr:to>
    <xdr:sp macro="" textlink="">
      <xdr:nvSpPr>
        <xdr:cNvPr id="547" name="楕円 546"/>
        <xdr:cNvSpPr/>
      </xdr:nvSpPr>
      <xdr:spPr>
        <a:xfrm>
          <a:off x="13652500" y="64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10406</xdr:rowOff>
    </xdr:from>
    <xdr:ext cx="534377" cy="259045"/>
    <xdr:sp macro="" textlink="">
      <xdr:nvSpPr>
        <xdr:cNvPr id="548" name="テキスト ボックス 547"/>
        <xdr:cNvSpPr txBox="1"/>
      </xdr:nvSpPr>
      <xdr:spPr>
        <a:xfrm>
          <a:off x="13436111" y="65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60211</xdr:rowOff>
    </xdr:from>
    <xdr:to>
      <xdr:col>67</xdr:col>
      <xdr:colOff>101600</xdr:colOff>
      <xdr:row>38</xdr:row>
      <xdr:rowOff>161811</xdr:rowOff>
    </xdr:to>
    <xdr:sp macro="" textlink="">
      <xdr:nvSpPr>
        <xdr:cNvPr id="549" name="楕円 548"/>
        <xdr:cNvSpPr/>
      </xdr:nvSpPr>
      <xdr:spPr>
        <a:xfrm>
          <a:off x="12763500" y="65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152938</xdr:rowOff>
    </xdr:from>
    <xdr:ext cx="534377" cy="259045"/>
    <xdr:sp macro="" textlink="">
      <xdr:nvSpPr>
        <xdr:cNvPr id="550" name="テキスト ボックス 549"/>
        <xdr:cNvSpPr txBox="1"/>
      </xdr:nvSpPr>
      <xdr:spPr>
        <a:xfrm>
          <a:off x="12547111" y="66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7912</xdr:rowOff>
    </xdr:from>
    <xdr:to>
      <xdr:col>85</xdr:col>
      <xdr:colOff>127000</xdr:colOff>
      <xdr:row>57</xdr:row>
      <xdr:rowOff>110309</xdr:rowOff>
    </xdr:to>
    <xdr:cxnSp macro="">
      <xdr:nvCxnSpPr>
        <xdr:cNvPr id="582" name="直線コネクタ 581"/>
        <xdr:cNvCxnSpPr/>
      </xdr:nvCxnSpPr>
      <xdr:spPr>
        <a:xfrm flipV="1">
          <a:off x="15481300" y="9780562"/>
          <a:ext cx="838200" cy="10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165499</xdr:rowOff>
    </xdr:from>
    <xdr:to>
      <xdr:col>81</xdr:col>
      <xdr:colOff>50800</xdr:colOff>
      <xdr:row>57</xdr:row>
      <xdr:rowOff>110309</xdr:rowOff>
    </xdr:to>
    <xdr:cxnSp macro="">
      <xdr:nvCxnSpPr>
        <xdr:cNvPr id="585" name="直線コネクタ 584"/>
        <xdr:cNvCxnSpPr/>
      </xdr:nvCxnSpPr>
      <xdr:spPr>
        <a:xfrm>
          <a:off x="14592300" y="9595249"/>
          <a:ext cx="889000" cy="28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165499</xdr:rowOff>
    </xdr:from>
    <xdr:to>
      <xdr:col>76</xdr:col>
      <xdr:colOff>114300</xdr:colOff>
      <xdr:row>57</xdr:row>
      <xdr:rowOff>118211</xdr:rowOff>
    </xdr:to>
    <xdr:cxnSp macro="">
      <xdr:nvCxnSpPr>
        <xdr:cNvPr id="588" name="直線コネクタ 587"/>
        <xdr:cNvCxnSpPr/>
      </xdr:nvCxnSpPr>
      <xdr:spPr>
        <a:xfrm flipV="1">
          <a:off x="13703300" y="9595249"/>
          <a:ext cx="889000" cy="2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99352</xdr:rowOff>
    </xdr:from>
    <xdr:to>
      <xdr:col>71</xdr:col>
      <xdr:colOff>177800</xdr:colOff>
      <xdr:row>57</xdr:row>
      <xdr:rowOff>118211</xdr:rowOff>
    </xdr:to>
    <xdr:cxnSp macro="">
      <xdr:nvCxnSpPr>
        <xdr:cNvPr id="591" name="直線コネクタ 590"/>
        <xdr:cNvCxnSpPr/>
      </xdr:nvCxnSpPr>
      <xdr:spPr>
        <a:xfrm>
          <a:off x="12814300" y="9357652"/>
          <a:ext cx="889000" cy="53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128562</xdr:rowOff>
    </xdr:from>
    <xdr:to>
      <xdr:col>85</xdr:col>
      <xdr:colOff>177800</xdr:colOff>
      <xdr:row>57</xdr:row>
      <xdr:rowOff>58712</xdr:rowOff>
    </xdr:to>
    <xdr:sp macro="" textlink="">
      <xdr:nvSpPr>
        <xdr:cNvPr id="601" name="楕円 600"/>
        <xdr:cNvSpPr/>
      </xdr:nvSpPr>
      <xdr:spPr>
        <a:xfrm>
          <a:off x="16268700" y="97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106989</xdr:rowOff>
    </xdr:from>
    <xdr:ext cx="534377" cy="259045"/>
    <xdr:sp macro="" textlink="">
      <xdr:nvSpPr>
        <xdr:cNvPr id="602" name="教育費該当値テキスト"/>
        <xdr:cNvSpPr txBox="1"/>
      </xdr:nvSpPr>
      <xdr:spPr>
        <a:xfrm>
          <a:off x="16370300" y="97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59509</xdr:rowOff>
    </xdr:from>
    <xdr:to>
      <xdr:col>81</xdr:col>
      <xdr:colOff>101600</xdr:colOff>
      <xdr:row>57</xdr:row>
      <xdr:rowOff>161109</xdr:rowOff>
    </xdr:to>
    <xdr:sp macro="" textlink="">
      <xdr:nvSpPr>
        <xdr:cNvPr id="603" name="楕円 602"/>
        <xdr:cNvSpPr/>
      </xdr:nvSpPr>
      <xdr:spPr>
        <a:xfrm>
          <a:off x="15430500" y="983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152236</xdr:rowOff>
    </xdr:from>
    <xdr:ext cx="534377" cy="259045"/>
    <xdr:sp macro="" textlink="">
      <xdr:nvSpPr>
        <xdr:cNvPr id="604" name="テキスト ボックス 603"/>
        <xdr:cNvSpPr txBox="1"/>
      </xdr:nvSpPr>
      <xdr:spPr>
        <a:xfrm>
          <a:off x="15214111" y="99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114699</xdr:rowOff>
    </xdr:from>
    <xdr:to>
      <xdr:col>76</xdr:col>
      <xdr:colOff>165100</xdr:colOff>
      <xdr:row>56</xdr:row>
      <xdr:rowOff>44849</xdr:rowOff>
    </xdr:to>
    <xdr:sp macro="" textlink="">
      <xdr:nvSpPr>
        <xdr:cNvPr id="605" name="楕円 604"/>
        <xdr:cNvSpPr/>
      </xdr:nvSpPr>
      <xdr:spPr>
        <a:xfrm>
          <a:off x="14541500" y="95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61376</xdr:rowOff>
    </xdr:from>
    <xdr:ext cx="534377" cy="259045"/>
    <xdr:sp macro="" textlink="">
      <xdr:nvSpPr>
        <xdr:cNvPr id="606" name="テキスト ボックス 605"/>
        <xdr:cNvSpPr txBox="1"/>
      </xdr:nvSpPr>
      <xdr:spPr>
        <a:xfrm>
          <a:off x="14325111" y="93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67411</xdr:rowOff>
    </xdr:from>
    <xdr:to>
      <xdr:col>72</xdr:col>
      <xdr:colOff>38100</xdr:colOff>
      <xdr:row>57</xdr:row>
      <xdr:rowOff>169011</xdr:rowOff>
    </xdr:to>
    <xdr:sp macro="" textlink="">
      <xdr:nvSpPr>
        <xdr:cNvPr id="607" name="楕円 606"/>
        <xdr:cNvSpPr/>
      </xdr:nvSpPr>
      <xdr:spPr>
        <a:xfrm>
          <a:off x="13652500" y="98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160138</xdr:rowOff>
    </xdr:from>
    <xdr:ext cx="534377" cy="259045"/>
    <xdr:sp macro="" textlink="">
      <xdr:nvSpPr>
        <xdr:cNvPr id="608" name="テキスト ボックス 607"/>
        <xdr:cNvSpPr txBox="1"/>
      </xdr:nvSpPr>
      <xdr:spPr>
        <a:xfrm>
          <a:off x="13436111" y="99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48552</xdr:rowOff>
    </xdr:from>
    <xdr:to>
      <xdr:col>67</xdr:col>
      <xdr:colOff>101600</xdr:colOff>
      <xdr:row>54</xdr:row>
      <xdr:rowOff>150152</xdr:rowOff>
    </xdr:to>
    <xdr:sp macro="" textlink="">
      <xdr:nvSpPr>
        <xdr:cNvPr id="609" name="楕円 608"/>
        <xdr:cNvSpPr/>
      </xdr:nvSpPr>
      <xdr:spPr>
        <a:xfrm>
          <a:off x="12763500" y="93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166679</xdr:rowOff>
    </xdr:from>
    <xdr:ext cx="534377" cy="259045"/>
    <xdr:sp macro="" textlink="">
      <xdr:nvSpPr>
        <xdr:cNvPr id="610" name="テキスト ボックス 609"/>
        <xdr:cNvSpPr txBox="1"/>
      </xdr:nvSpPr>
      <xdr:spPr>
        <a:xfrm>
          <a:off x="12547111" y="908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25166</xdr:rowOff>
    </xdr:from>
    <xdr:to>
      <xdr:col>81</xdr:col>
      <xdr:colOff>50800</xdr:colOff>
      <xdr:row>78</xdr:row>
      <xdr:rowOff>25400</xdr:rowOff>
    </xdr:to>
    <xdr:cxnSp macro="">
      <xdr:nvCxnSpPr>
        <xdr:cNvPr id="638" name="直線コネクタ 637"/>
        <xdr:cNvCxnSpPr/>
      </xdr:nvCxnSpPr>
      <xdr:spPr>
        <a:xfrm>
          <a:off x="14592300" y="13398266"/>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24354</xdr:rowOff>
    </xdr:from>
    <xdr:to>
      <xdr:col>76</xdr:col>
      <xdr:colOff>114300</xdr:colOff>
      <xdr:row>78</xdr:row>
      <xdr:rowOff>25166</xdr:rowOff>
    </xdr:to>
    <xdr:cxnSp macro="">
      <xdr:nvCxnSpPr>
        <xdr:cNvPr id="641" name="直線コネクタ 640"/>
        <xdr:cNvCxnSpPr/>
      </xdr:nvCxnSpPr>
      <xdr:spPr>
        <a:xfrm>
          <a:off x="13703300" y="13397454"/>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24354</xdr:rowOff>
    </xdr:from>
    <xdr:to>
      <xdr:col>71</xdr:col>
      <xdr:colOff>177800</xdr:colOff>
      <xdr:row>78</xdr:row>
      <xdr:rowOff>25172</xdr:rowOff>
    </xdr:to>
    <xdr:cxnSp macro="">
      <xdr:nvCxnSpPr>
        <xdr:cNvPr id="644" name="直線コネクタ 643"/>
        <xdr:cNvCxnSpPr/>
      </xdr:nvCxnSpPr>
      <xdr:spPr>
        <a:xfrm flipV="1">
          <a:off x="12814300" y="13397454"/>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145816</xdr:rowOff>
    </xdr:from>
    <xdr:to>
      <xdr:col>76</xdr:col>
      <xdr:colOff>165100</xdr:colOff>
      <xdr:row>78</xdr:row>
      <xdr:rowOff>75966</xdr:rowOff>
    </xdr:to>
    <xdr:sp macro="" textlink="">
      <xdr:nvSpPr>
        <xdr:cNvPr id="658" name="楕円 657"/>
        <xdr:cNvSpPr/>
      </xdr:nvSpPr>
      <xdr:spPr>
        <a:xfrm>
          <a:off x="14541500" y="133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67093</xdr:rowOff>
    </xdr:from>
    <xdr:ext cx="313932" cy="259045"/>
    <xdr:sp macro="" textlink="">
      <xdr:nvSpPr>
        <xdr:cNvPr id="659" name="テキスト ボックス 658"/>
        <xdr:cNvSpPr txBox="1"/>
      </xdr:nvSpPr>
      <xdr:spPr>
        <a:xfrm>
          <a:off x="14435333" y="13440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145004</xdr:rowOff>
    </xdr:from>
    <xdr:to>
      <xdr:col>72</xdr:col>
      <xdr:colOff>38100</xdr:colOff>
      <xdr:row>78</xdr:row>
      <xdr:rowOff>75154</xdr:rowOff>
    </xdr:to>
    <xdr:sp macro="" textlink="">
      <xdr:nvSpPr>
        <xdr:cNvPr id="660" name="楕円 659"/>
        <xdr:cNvSpPr/>
      </xdr:nvSpPr>
      <xdr:spPr>
        <a:xfrm>
          <a:off x="13652500" y="133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66281</xdr:rowOff>
    </xdr:from>
    <xdr:ext cx="378565" cy="259045"/>
    <xdr:sp macro="" textlink="">
      <xdr:nvSpPr>
        <xdr:cNvPr id="661" name="テキスト ボックス 660"/>
        <xdr:cNvSpPr txBox="1"/>
      </xdr:nvSpPr>
      <xdr:spPr>
        <a:xfrm>
          <a:off x="13514017" y="13439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145822</xdr:rowOff>
    </xdr:from>
    <xdr:to>
      <xdr:col>67</xdr:col>
      <xdr:colOff>101600</xdr:colOff>
      <xdr:row>78</xdr:row>
      <xdr:rowOff>75972</xdr:rowOff>
    </xdr:to>
    <xdr:sp macro="" textlink="">
      <xdr:nvSpPr>
        <xdr:cNvPr id="662" name="楕円 661"/>
        <xdr:cNvSpPr/>
      </xdr:nvSpPr>
      <xdr:spPr>
        <a:xfrm>
          <a:off x="12763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67099</xdr:rowOff>
    </xdr:from>
    <xdr:ext cx="313932" cy="259045"/>
    <xdr:sp macro="" textlink="">
      <xdr:nvSpPr>
        <xdr:cNvPr id="663" name="テキスト ボックス 662"/>
        <xdr:cNvSpPr txBox="1"/>
      </xdr:nvSpPr>
      <xdr:spPr>
        <a:xfrm>
          <a:off x="12657333" y="13440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27000</xdr:rowOff>
    </xdr:from>
    <xdr:to>
      <xdr:col>85</xdr:col>
      <xdr:colOff>127000</xdr:colOff>
      <xdr:row>96</xdr:row>
      <xdr:rowOff>57302</xdr:rowOff>
    </xdr:to>
    <xdr:cxnSp macro="">
      <xdr:nvCxnSpPr>
        <xdr:cNvPr id="692" name="直線コネクタ 691"/>
        <xdr:cNvCxnSpPr/>
      </xdr:nvCxnSpPr>
      <xdr:spPr>
        <a:xfrm flipV="1">
          <a:off x="15481300" y="16486200"/>
          <a:ext cx="8382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42760</xdr:rowOff>
    </xdr:from>
    <xdr:to>
      <xdr:col>81</xdr:col>
      <xdr:colOff>50800</xdr:colOff>
      <xdr:row>96</xdr:row>
      <xdr:rowOff>57302</xdr:rowOff>
    </xdr:to>
    <xdr:cxnSp macro="">
      <xdr:nvCxnSpPr>
        <xdr:cNvPr id="695" name="直線コネクタ 694"/>
        <xdr:cNvCxnSpPr/>
      </xdr:nvCxnSpPr>
      <xdr:spPr>
        <a:xfrm>
          <a:off x="14592300" y="16501960"/>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42760</xdr:rowOff>
    </xdr:from>
    <xdr:to>
      <xdr:col>76</xdr:col>
      <xdr:colOff>114300</xdr:colOff>
      <xdr:row>96</xdr:row>
      <xdr:rowOff>47270</xdr:rowOff>
    </xdr:to>
    <xdr:cxnSp macro="">
      <xdr:nvCxnSpPr>
        <xdr:cNvPr id="698" name="直線コネクタ 697"/>
        <xdr:cNvCxnSpPr/>
      </xdr:nvCxnSpPr>
      <xdr:spPr>
        <a:xfrm flipV="1">
          <a:off x="13703300" y="16501960"/>
          <a:ext cx="889000" cy="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47270</xdr:rowOff>
    </xdr:from>
    <xdr:to>
      <xdr:col>71</xdr:col>
      <xdr:colOff>177800</xdr:colOff>
      <xdr:row>96</xdr:row>
      <xdr:rowOff>50228</xdr:rowOff>
    </xdr:to>
    <xdr:cxnSp macro="">
      <xdr:nvCxnSpPr>
        <xdr:cNvPr id="701" name="直線コネクタ 700"/>
        <xdr:cNvCxnSpPr/>
      </xdr:nvCxnSpPr>
      <xdr:spPr>
        <a:xfrm flipV="1">
          <a:off x="12814300" y="16506470"/>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147650</xdr:rowOff>
    </xdr:from>
    <xdr:to>
      <xdr:col>85</xdr:col>
      <xdr:colOff>177800</xdr:colOff>
      <xdr:row>96</xdr:row>
      <xdr:rowOff>77800</xdr:rowOff>
    </xdr:to>
    <xdr:sp macro="" textlink="">
      <xdr:nvSpPr>
        <xdr:cNvPr id="711" name="楕円 710"/>
        <xdr:cNvSpPr/>
      </xdr:nvSpPr>
      <xdr:spPr>
        <a:xfrm>
          <a:off x="162687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126077</xdr:rowOff>
    </xdr:from>
    <xdr:ext cx="534377" cy="259045"/>
    <xdr:sp macro="" textlink="">
      <xdr:nvSpPr>
        <xdr:cNvPr id="712" name="公債費該当値テキスト"/>
        <xdr:cNvSpPr txBox="1"/>
      </xdr:nvSpPr>
      <xdr:spPr>
        <a:xfrm>
          <a:off x="16370300" y="16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6502</xdr:rowOff>
    </xdr:from>
    <xdr:to>
      <xdr:col>81</xdr:col>
      <xdr:colOff>101600</xdr:colOff>
      <xdr:row>96</xdr:row>
      <xdr:rowOff>108102</xdr:rowOff>
    </xdr:to>
    <xdr:sp macro="" textlink="">
      <xdr:nvSpPr>
        <xdr:cNvPr id="713" name="楕円 712"/>
        <xdr:cNvSpPr/>
      </xdr:nvSpPr>
      <xdr:spPr>
        <a:xfrm>
          <a:off x="15430500" y="164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99229</xdr:rowOff>
    </xdr:from>
    <xdr:ext cx="534377" cy="259045"/>
    <xdr:sp macro="" textlink="">
      <xdr:nvSpPr>
        <xdr:cNvPr id="714" name="テキスト ボックス 713"/>
        <xdr:cNvSpPr txBox="1"/>
      </xdr:nvSpPr>
      <xdr:spPr>
        <a:xfrm>
          <a:off x="15214111" y="165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163410</xdr:rowOff>
    </xdr:from>
    <xdr:to>
      <xdr:col>76</xdr:col>
      <xdr:colOff>165100</xdr:colOff>
      <xdr:row>96</xdr:row>
      <xdr:rowOff>93560</xdr:rowOff>
    </xdr:to>
    <xdr:sp macro="" textlink="">
      <xdr:nvSpPr>
        <xdr:cNvPr id="715" name="楕円 714"/>
        <xdr:cNvSpPr/>
      </xdr:nvSpPr>
      <xdr:spPr>
        <a:xfrm>
          <a:off x="14541500" y="16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84687</xdr:rowOff>
    </xdr:from>
    <xdr:ext cx="534377" cy="259045"/>
    <xdr:sp macro="" textlink="">
      <xdr:nvSpPr>
        <xdr:cNvPr id="716" name="テキスト ボックス 715"/>
        <xdr:cNvSpPr txBox="1"/>
      </xdr:nvSpPr>
      <xdr:spPr>
        <a:xfrm>
          <a:off x="14325111" y="165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167920</xdr:rowOff>
    </xdr:from>
    <xdr:to>
      <xdr:col>72</xdr:col>
      <xdr:colOff>38100</xdr:colOff>
      <xdr:row>96</xdr:row>
      <xdr:rowOff>98070</xdr:rowOff>
    </xdr:to>
    <xdr:sp macro="" textlink="">
      <xdr:nvSpPr>
        <xdr:cNvPr id="717" name="楕円 716"/>
        <xdr:cNvSpPr/>
      </xdr:nvSpPr>
      <xdr:spPr>
        <a:xfrm>
          <a:off x="13652500" y="164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89197</xdr:rowOff>
    </xdr:from>
    <xdr:ext cx="534377" cy="259045"/>
    <xdr:sp macro="" textlink="">
      <xdr:nvSpPr>
        <xdr:cNvPr id="718" name="テキスト ボックス 717"/>
        <xdr:cNvSpPr txBox="1"/>
      </xdr:nvSpPr>
      <xdr:spPr>
        <a:xfrm>
          <a:off x="13436111" y="165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170878</xdr:rowOff>
    </xdr:from>
    <xdr:to>
      <xdr:col>67</xdr:col>
      <xdr:colOff>101600</xdr:colOff>
      <xdr:row>96</xdr:row>
      <xdr:rowOff>101028</xdr:rowOff>
    </xdr:to>
    <xdr:sp macro="" textlink="">
      <xdr:nvSpPr>
        <xdr:cNvPr id="719" name="楕円 718"/>
        <xdr:cNvSpPr/>
      </xdr:nvSpPr>
      <xdr:spPr>
        <a:xfrm>
          <a:off x="12763500" y="164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92155</xdr:rowOff>
    </xdr:from>
    <xdr:ext cx="534377" cy="259045"/>
    <xdr:sp macro="" textlink="">
      <xdr:nvSpPr>
        <xdr:cNvPr id="720" name="テキスト ボックス 719"/>
        <xdr:cNvSpPr txBox="1"/>
      </xdr:nvSpPr>
      <xdr:spPr>
        <a:xfrm>
          <a:off x="12547111" y="165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90061</xdr:rowOff>
    </xdr:from>
    <xdr:to>
      <xdr:col>116</xdr:col>
      <xdr:colOff>62864</xdr:colOff>
      <xdr:row>39</xdr:row>
      <xdr:rowOff>98878</xdr:rowOff>
    </xdr:to>
    <xdr:cxnSp macro="">
      <xdr:nvCxnSpPr>
        <xdr:cNvPr id="746" name="直線コネクタ 745"/>
        <xdr:cNvCxnSpPr/>
      </xdr:nvCxnSpPr>
      <xdr:spPr>
        <a:xfrm flipV="1">
          <a:off x="22159595" y="5747911"/>
          <a:ext cx="1269" cy="103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135380</xdr:rowOff>
    </xdr:from>
    <xdr:ext cx="249299" cy="259045"/>
    <xdr:sp macro="" textlink="">
      <xdr:nvSpPr>
        <xdr:cNvPr id="747" name="諸支出金最小値テキスト"/>
        <xdr:cNvSpPr txBox="1"/>
      </xdr:nvSpPr>
      <xdr:spPr>
        <a:xfrm>
          <a:off x="22212300" y="68219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36738</xdr:rowOff>
    </xdr:from>
    <xdr:ext cx="469744" cy="259045"/>
    <xdr:sp macro="" textlink="">
      <xdr:nvSpPr>
        <xdr:cNvPr id="749" name="諸支出金最大値テキスト"/>
        <xdr:cNvSpPr txBox="1"/>
      </xdr:nvSpPr>
      <xdr:spPr>
        <a:xfrm>
          <a:off x="22212300" y="55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90061</xdr:rowOff>
    </xdr:from>
    <xdr:to>
      <xdr:col>116</xdr:col>
      <xdr:colOff>152400</xdr:colOff>
      <xdr:row>33</xdr:row>
      <xdr:rowOff>90061</xdr:rowOff>
    </xdr:to>
    <xdr:cxnSp macro="">
      <xdr:nvCxnSpPr>
        <xdr:cNvPr id="750" name="直線コネクタ 749"/>
        <xdr:cNvCxnSpPr/>
      </xdr:nvCxnSpPr>
      <xdr:spPr>
        <a:xfrm>
          <a:off x="22072600" y="574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70630</xdr:rowOff>
    </xdr:from>
    <xdr:to>
      <xdr:col>116</xdr:col>
      <xdr:colOff>63500</xdr:colOff>
      <xdr:row>39</xdr:row>
      <xdr:rowOff>98878</xdr:rowOff>
    </xdr:to>
    <xdr:cxnSp macro="">
      <xdr:nvCxnSpPr>
        <xdr:cNvPr id="751" name="直線コネクタ 750"/>
        <xdr:cNvCxnSpPr/>
      </xdr:nvCxnSpPr>
      <xdr:spPr>
        <a:xfrm flipV="1">
          <a:off x="21323300" y="6757180"/>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8381</xdr:rowOff>
    </xdr:from>
    <xdr:ext cx="378565" cy="259045"/>
    <xdr:sp macro="" textlink="">
      <xdr:nvSpPr>
        <xdr:cNvPr id="752" name="諸支出金平均値テキスト"/>
        <xdr:cNvSpPr txBox="1"/>
      </xdr:nvSpPr>
      <xdr:spPr>
        <a:xfrm>
          <a:off x="22212300" y="66949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29954</xdr:rowOff>
    </xdr:from>
    <xdr:to>
      <xdr:col>116</xdr:col>
      <xdr:colOff>114300</xdr:colOff>
      <xdr:row>39</xdr:row>
      <xdr:rowOff>131554</xdr:rowOff>
    </xdr:to>
    <xdr:sp macro="" textlink="">
      <xdr:nvSpPr>
        <xdr:cNvPr id="753" name="フローチャート: 判断 752"/>
        <xdr:cNvSpPr/>
      </xdr:nvSpPr>
      <xdr:spPr>
        <a:xfrm>
          <a:off x="22110700" y="671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167440</xdr:rowOff>
    </xdr:from>
    <xdr:to>
      <xdr:col>112</xdr:col>
      <xdr:colOff>38100</xdr:colOff>
      <xdr:row>39</xdr:row>
      <xdr:rowOff>97590</xdr:rowOff>
    </xdr:to>
    <xdr:sp macro="" textlink="">
      <xdr:nvSpPr>
        <xdr:cNvPr id="755" name="フローチャート: 判断 754"/>
        <xdr:cNvSpPr/>
      </xdr:nvSpPr>
      <xdr:spPr>
        <a:xfrm>
          <a:off x="21272500" y="66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114118</xdr:rowOff>
    </xdr:from>
    <xdr:ext cx="378565" cy="259045"/>
    <xdr:sp macro="" textlink="">
      <xdr:nvSpPr>
        <xdr:cNvPr id="756" name="テキスト ボックス 755"/>
        <xdr:cNvSpPr txBox="1"/>
      </xdr:nvSpPr>
      <xdr:spPr>
        <a:xfrm>
          <a:off x="21134017" y="6457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18524</xdr:rowOff>
    </xdr:from>
    <xdr:to>
      <xdr:col>107</xdr:col>
      <xdr:colOff>101600</xdr:colOff>
      <xdr:row>39</xdr:row>
      <xdr:rowOff>120124</xdr:rowOff>
    </xdr:to>
    <xdr:sp macro="" textlink="">
      <xdr:nvSpPr>
        <xdr:cNvPr id="758" name="フローチャート: 判断 757"/>
        <xdr:cNvSpPr/>
      </xdr:nvSpPr>
      <xdr:spPr>
        <a:xfrm>
          <a:off x="20383500" y="670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136651</xdr:rowOff>
    </xdr:from>
    <xdr:ext cx="378565" cy="259045"/>
    <xdr:sp macro="" textlink="">
      <xdr:nvSpPr>
        <xdr:cNvPr id="759" name="テキスト ボックス 758"/>
        <xdr:cNvSpPr txBox="1"/>
      </xdr:nvSpPr>
      <xdr:spPr>
        <a:xfrm>
          <a:off x="20245017" y="648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34054</xdr:rowOff>
    </xdr:from>
    <xdr:to>
      <xdr:col>102</xdr:col>
      <xdr:colOff>114300</xdr:colOff>
      <xdr:row>39</xdr:row>
      <xdr:rowOff>98878</xdr:rowOff>
    </xdr:to>
    <xdr:cxnSp macro="">
      <xdr:nvCxnSpPr>
        <xdr:cNvPr id="760" name="直線コネクタ 759"/>
        <xdr:cNvCxnSpPr/>
      </xdr:nvCxnSpPr>
      <xdr:spPr>
        <a:xfrm>
          <a:off x="18656300" y="5349004"/>
          <a:ext cx="889000" cy="14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8563</xdr:rowOff>
    </xdr:from>
    <xdr:to>
      <xdr:col>102</xdr:col>
      <xdr:colOff>165100</xdr:colOff>
      <xdr:row>39</xdr:row>
      <xdr:rowOff>110163</xdr:rowOff>
    </xdr:to>
    <xdr:sp macro="" textlink="">
      <xdr:nvSpPr>
        <xdr:cNvPr id="761" name="フローチャート: 判断 760"/>
        <xdr:cNvSpPr/>
      </xdr:nvSpPr>
      <xdr:spPr>
        <a:xfrm>
          <a:off x="19494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126690</xdr:rowOff>
    </xdr:from>
    <xdr:ext cx="378565" cy="259045"/>
    <xdr:sp macro="" textlink="">
      <xdr:nvSpPr>
        <xdr:cNvPr id="762" name="テキスト ボックス 761"/>
        <xdr:cNvSpPr txBox="1"/>
      </xdr:nvSpPr>
      <xdr:spPr>
        <a:xfrm>
          <a:off x="19356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113066</xdr:rowOff>
    </xdr:from>
    <xdr:to>
      <xdr:col>98</xdr:col>
      <xdr:colOff>38100</xdr:colOff>
      <xdr:row>39</xdr:row>
      <xdr:rowOff>43216</xdr:rowOff>
    </xdr:to>
    <xdr:sp macro="" textlink="">
      <xdr:nvSpPr>
        <xdr:cNvPr id="763" name="フローチャート: 判断 762"/>
        <xdr:cNvSpPr/>
      </xdr:nvSpPr>
      <xdr:spPr>
        <a:xfrm>
          <a:off x="18605500" y="662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34343</xdr:rowOff>
    </xdr:from>
    <xdr:ext cx="378565" cy="259045"/>
    <xdr:sp macro="" textlink="">
      <xdr:nvSpPr>
        <xdr:cNvPr id="764" name="テキスト ボックス 763"/>
        <xdr:cNvSpPr txBox="1"/>
      </xdr:nvSpPr>
      <xdr:spPr>
        <a:xfrm>
          <a:off x="18467017" y="672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19830</xdr:rowOff>
    </xdr:from>
    <xdr:to>
      <xdr:col>116</xdr:col>
      <xdr:colOff>114300</xdr:colOff>
      <xdr:row>39</xdr:row>
      <xdr:rowOff>121430</xdr:rowOff>
    </xdr:to>
    <xdr:sp macro="" textlink="">
      <xdr:nvSpPr>
        <xdr:cNvPr id="770" name="楕円 769"/>
        <xdr:cNvSpPr/>
      </xdr:nvSpPr>
      <xdr:spPr>
        <a:xfrm>
          <a:off x="221107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150657</xdr:rowOff>
    </xdr:from>
    <xdr:ext cx="378565" cy="259045"/>
    <xdr:sp macro="" textlink="">
      <xdr:nvSpPr>
        <xdr:cNvPr id="771" name="諸支出金該当値テキスト"/>
        <xdr:cNvSpPr txBox="1"/>
      </xdr:nvSpPr>
      <xdr:spPr>
        <a:xfrm>
          <a:off x="22212300" y="64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154704</xdr:rowOff>
    </xdr:from>
    <xdr:to>
      <xdr:col>98</xdr:col>
      <xdr:colOff>38100</xdr:colOff>
      <xdr:row>31</xdr:row>
      <xdr:rowOff>84854</xdr:rowOff>
    </xdr:to>
    <xdr:sp macro="" textlink="">
      <xdr:nvSpPr>
        <xdr:cNvPr id="778" name="楕円 777"/>
        <xdr:cNvSpPr/>
      </xdr:nvSpPr>
      <xdr:spPr>
        <a:xfrm>
          <a:off x="18605500" y="52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101381</xdr:rowOff>
    </xdr:from>
    <xdr:ext cx="469744" cy="259045"/>
    <xdr:sp macro="" textlink="">
      <xdr:nvSpPr>
        <xdr:cNvPr id="779" name="テキスト ボックス 778"/>
        <xdr:cNvSpPr txBox="1"/>
      </xdr:nvSpPr>
      <xdr:spPr>
        <a:xfrm>
          <a:off x="18421428" y="507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93" name="テキスト ボックス 792"/>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5" name="テキスト ボックス 794"/>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9" name="直線コネクタ 798"/>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800"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802"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803" name="直線コネクタ 802"/>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5"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6" name="フローチャート: 判断 805"/>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8" name="フローチャート: 判断 807"/>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9" name="テキスト ボックス 808"/>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4" name="フローチャート: 判断 813"/>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5" name="テキスト ボックス 814"/>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6" name="フローチャート: 判断 815"/>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7" name="テキスト ボックス 816"/>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4"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6" name="テキスト ボックス 82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0" name="テキスト ボックス 82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latin typeface="ＭＳ Ｐゴシック" panose="020B0600070205080204" pitchFamily="50" charset="-128"/>
              <a:ea typeface="ＭＳ Ｐゴシック" panose="020B0600070205080204" pitchFamily="50" charset="-128"/>
            </a:rPr>
            <a:t> </a:t>
          </a:r>
          <a:r>
            <a:rPr kumimoji="1" lang="ja-JP" altLang="en-US" sz="1300" baseline="0">
              <a:solidFill>
                <a:schemeClr val="dk1"/>
              </a:solidFill>
              <a:latin typeface="ＭＳ Ｐゴシック" panose="020B0600070205080204" pitchFamily="50" charset="-128"/>
              <a:ea typeface="ＭＳ Ｐゴシック" panose="020B0600070205080204" pitchFamily="50" charset="-128"/>
            </a:rPr>
            <a:t>民生費については、住民一人当たり約</a:t>
          </a:r>
          <a:r>
            <a:rPr kumimoji="1" lang="en-US" altLang="ja-JP" sz="1300" baseline="0">
              <a:solidFill>
                <a:schemeClr val="dk1"/>
              </a:solidFill>
              <a:latin typeface="ＭＳ Ｐゴシック" panose="020B0600070205080204" pitchFamily="50" charset="-128"/>
              <a:ea typeface="ＭＳ Ｐゴシック" panose="020B0600070205080204" pitchFamily="50" charset="-128"/>
            </a:rPr>
            <a:t>147</a:t>
          </a:r>
          <a:r>
            <a:rPr kumimoji="1" lang="ja-JP" altLang="en-US" sz="1300" baseline="0">
              <a:solidFill>
                <a:schemeClr val="dk1"/>
              </a:solidFill>
              <a:latin typeface="ＭＳ Ｐゴシック" panose="020B0600070205080204" pitchFamily="50" charset="-128"/>
              <a:ea typeface="ＭＳ Ｐゴシック" panose="020B0600070205080204" pitchFamily="50" charset="-128"/>
            </a:rPr>
            <a:t>千円となっている。類似団体と比較して低い水準にあり、前年度から</a:t>
          </a:r>
          <a:r>
            <a:rPr kumimoji="1" lang="en-US" altLang="ja-JP" sz="1300" baseline="0">
              <a:solidFill>
                <a:schemeClr val="dk1"/>
              </a:solidFill>
              <a:latin typeface="ＭＳ Ｐゴシック" panose="020B0600070205080204" pitchFamily="50" charset="-128"/>
              <a:ea typeface="ＭＳ Ｐゴシック" panose="020B0600070205080204" pitchFamily="50" charset="-128"/>
            </a:rPr>
            <a:t>23</a:t>
          </a:r>
          <a:r>
            <a:rPr kumimoji="1" lang="ja-JP" altLang="en-US" sz="1300" baseline="0">
              <a:solidFill>
                <a:schemeClr val="dk1"/>
              </a:solidFill>
              <a:latin typeface="ＭＳ Ｐゴシック" panose="020B0600070205080204" pitchFamily="50" charset="-128"/>
              <a:ea typeface="ＭＳ Ｐゴシック" panose="020B0600070205080204" pitchFamily="50" charset="-128"/>
            </a:rPr>
            <a:t>千円減少している。これは、前年度に取り組んでいた認定こども園施設整備事業が完了し、児童福祉費が減少したことが主な要因である。消防費については、住民一人当たり約</a:t>
          </a:r>
          <a:r>
            <a:rPr kumimoji="1" lang="en-US" altLang="ja-JP" sz="1300" baseline="0">
              <a:solidFill>
                <a:schemeClr val="dk1"/>
              </a:solidFill>
              <a:latin typeface="ＭＳ Ｐゴシック" panose="020B0600070205080204" pitchFamily="50" charset="-128"/>
              <a:ea typeface="ＭＳ Ｐゴシック" panose="020B0600070205080204" pitchFamily="50" charset="-128"/>
            </a:rPr>
            <a:t>39</a:t>
          </a:r>
          <a:r>
            <a:rPr kumimoji="1" lang="ja-JP" altLang="en-US" sz="1300" baseline="0">
              <a:solidFill>
                <a:schemeClr val="dk1"/>
              </a:solidFill>
              <a:latin typeface="ＭＳ Ｐゴシック" panose="020B0600070205080204" pitchFamily="50" charset="-128"/>
              <a:ea typeface="ＭＳ Ｐゴシック" panose="020B0600070205080204" pitchFamily="50" charset="-128"/>
            </a:rPr>
            <a:t>千円と前年度から約</a:t>
          </a:r>
          <a:r>
            <a:rPr kumimoji="1" lang="en-US" altLang="ja-JP" sz="1300" baseline="0">
              <a:solidFill>
                <a:schemeClr val="dk1"/>
              </a:solidFill>
              <a:latin typeface="ＭＳ Ｐゴシック" panose="020B0600070205080204" pitchFamily="50" charset="-128"/>
              <a:ea typeface="ＭＳ Ｐゴシック" panose="020B0600070205080204" pitchFamily="50" charset="-128"/>
            </a:rPr>
            <a:t>11</a:t>
          </a:r>
          <a:r>
            <a:rPr kumimoji="1" lang="ja-JP" altLang="en-US" sz="1300" baseline="0">
              <a:solidFill>
                <a:schemeClr val="dk1"/>
              </a:solidFill>
              <a:latin typeface="ＭＳ Ｐゴシック" panose="020B0600070205080204" pitchFamily="50" charset="-128"/>
              <a:ea typeface="ＭＳ Ｐゴシック" panose="020B0600070205080204" pitchFamily="50" charset="-128"/>
            </a:rPr>
            <a:t>千円増加しており、前年度に引き続き消防施設の建設に伴う負担金が増加したことが要因である。少子高齢化や公共施設の老朽化が進む中、事業の優先付けにより、効果的で重点的な投資を行うとともに、歳出の徹底的な見直し等を通じて財政健全化に取り組む。</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実質収支額の標準財政規模に占める割合は減少傾向にあるも、財政調整基金残高の標準財政規模に占める割合については、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％以上の高い水準で推移している。今後、庁舎建替や公共施設の老朽化対策に要する経費が見込まれるため、財政調整基金の適正管理に努め、引き続き健全財政の安定化を図る。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年度は全ての会計において黒字となっている。今後も事業の効率化と経費削減等により、経営の健全化に努め、適正な財政運営を図っていく。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U2" sqref="U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19683317</v>
      </c>
      <c r="BO4" s="441"/>
      <c r="BP4" s="441"/>
      <c r="BQ4" s="441"/>
      <c r="BR4" s="441"/>
      <c r="BS4" s="441"/>
      <c r="BT4" s="441"/>
      <c r="BU4" s="442"/>
      <c r="BV4" s="440">
        <v>20237125</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2.2000000000000002</v>
      </c>
      <c r="CU4" s="622"/>
      <c r="CV4" s="622"/>
      <c r="CW4" s="622"/>
      <c r="CX4" s="622"/>
      <c r="CY4" s="622"/>
      <c r="CZ4" s="622"/>
      <c r="DA4" s="623"/>
      <c r="DB4" s="621">
        <v>4.3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19337134</v>
      </c>
      <c r="BO5" s="446"/>
      <c r="BP5" s="446"/>
      <c r="BQ5" s="446"/>
      <c r="BR5" s="446"/>
      <c r="BS5" s="446"/>
      <c r="BT5" s="446"/>
      <c r="BU5" s="447"/>
      <c r="BV5" s="445">
        <v>19641438</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89.1</v>
      </c>
      <c r="CU5" s="416"/>
      <c r="CV5" s="416"/>
      <c r="CW5" s="416"/>
      <c r="CX5" s="416"/>
      <c r="CY5" s="416"/>
      <c r="CZ5" s="416"/>
      <c r="DA5" s="417"/>
      <c r="DB5" s="415">
        <v>89.5</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346183</v>
      </c>
      <c r="BO6" s="446"/>
      <c r="BP6" s="446"/>
      <c r="BQ6" s="446"/>
      <c r="BR6" s="446"/>
      <c r="BS6" s="446"/>
      <c r="BT6" s="446"/>
      <c r="BU6" s="447"/>
      <c r="BV6" s="445">
        <v>595687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94.6</v>
      </c>
      <c r="CU6" s="596"/>
      <c r="CV6" s="596"/>
      <c r="CW6" s="596"/>
      <c r="CX6" s="596"/>
      <c r="CY6" s="596"/>
      <c r="CZ6" s="596"/>
      <c r="DA6" s="597"/>
      <c r="DB6" s="595">
        <v>94.8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86</v>
      </c>
      <c r="AV7" s="503"/>
      <c r="AW7" s="503"/>
      <c r="AX7" s="503"/>
      <c r="AY7" s="425" t="s">
        <v>98</v>
      </c>
      <c r="AZ7" s="426"/>
      <c r="BA7" s="426"/>
      <c r="BB7" s="426"/>
      <c r="BC7" s="426"/>
      <c r="BD7" s="426"/>
      <c r="BE7" s="426"/>
      <c r="BF7" s="426"/>
      <c r="BG7" s="426"/>
      <c r="BH7" s="426"/>
      <c r="BI7" s="426"/>
      <c r="BJ7" s="426"/>
      <c r="BK7" s="426"/>
      <c r="BL7" s="426"/>
      <c r="BM7" s="427"/>
      <c r="BN7" s="445">
        <v>85785</v>
      </c>
      <c r="BO7" s="446"/>
      <c r="BP7" s="446"/>
      <c r="BQ7" s="446"/>
      <c r="BR7" s="446"/>
      <c r="BS7" s="446"/>
      <c r="BT7" s="446"/>
      <c r="BU7" s="447"/>
      <c r="BV7" s="445">
        <v>89927</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11700090</v>
      </c>
      <c r="CU7" s="446"/>
      <c r="CV7" s="446"/>
      <c r="CW7" s="446"/>
      <c r="CX7" s="446"/>
      <c r="CY7" s="446"/>
      <c r="CZ7" s="446"/>
      <c r="DA7" s="447"/>
      <c r="DB7" s="445">
        <v>11828816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260398</v>
      </c>
      <c r="BO8" s="446"/>
      <c r="BP8" s="446"/>
      <c r="BQ8" s="446"/>
      <c r="BR8" s="446"/>
      <c r="BS8" s="446"/>
      <c r="BT8" s="446"/>
      <c r="BU8" s="447"/>
      <c r="BV8" s="445">
        <v>505760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0.46</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40866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86</v>
      </c>
      <c r="AV9" s="503"/>
      <c r="AW9" s="503"/>
      <c r="AX9" s="503"/>
      <c r="AY9" s="425" t="s">
        <v>108</v>
      </c>
      <c r="AZ9" s="426"/>
      <c r="BA9" s="426"/>
      <c r="BB9" s="426"/>
      <c r="BC9" s="426"/>
      <c r="BD9" s="426"/>
      <c r="BE9" s="426"/>
      <c r="BF9" s="426"/>
      <c r="BG9" s="426"/>
      <c r="BH9" s="426"/>
      <c r="BI9" s="426"/>
      <c r="BJ9" s="426"/>
      <c r="BK9" s="426"/>
      <c r="BL9" s="426"/>
      <c r="BM9" s="427"/>
      <c r="BN9" s="445">
        <v>-245362</v>
      </c>
      <c r="BO9" s="446"/>
      <c r="BP9" s="446"/>
      <c r="BQ9" s="446"/>
      <c r="BR9" s="446"/>
      <c r="BS9" s="446"/>
      <c r="BT9" s="446"/>
      <c r="BU9" s="447"/>
      <c r="BV9" s="445">
        <v>-62205</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12.3</v>
      </c>
      <c r="CU9" s="416"/>
      <c r="CV9" s="416"/>
      <c r="CW9" s="416"/>
      <c r="CX9" s="416"/>
      <c r="CY9" s="416"/>
      <c r="CZ9" s="416"/>
      <c r="DA9" s="417"/>
      <c r="DB9" s="415">
        <v>11.8</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42802</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86</v>
      </c>
      <c r="AV10" s="503"/>
      <c r="AW10" s="503"/>
      <c r="AX10" s="503"/>
      <c r="AY10" s="425" t="s">
        <v>112</v>
      </c>
      <c r="AZ10" s="426"/>
      <c r="BA10" s="426"/>
      <c r="BB10" s="426"/>
      <c r="BC10" s="426"/>
      <c r="BD10" s="426"/>
      <c r="BE10" s="426"/>
      <c r="BF10" s="426"/>
      <c r="BG10" s="426"/>
      <c r="BH10" s="426"/>
      <c r="BI10" s="426"/>
      <c r="BJ10" s="426"/>
      <c r="BK10" s="426"/>
      <c r="BL10" s="426"/>
      <c r="BM10" s="427"/>
      <c r="BN10" s="445">
        <v>6347</v>
      </c>
      <c r="BO10" s="446"/>
      <c r="BP10" s="446"/>
      <c r="BQ10" s="446"/>
      <c r="BR10" s="446"/>
      <c r="BS10" s="446"/>
      <c r="BT10" s="446"/>
      <c r="BU10" s="447"/>
      <c r="BV10" s="445">
        <v>6347</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86</v>
      </c>
      <c r="AV11" s="503"/>
      <c r="AW11" s="503"/>
      <c r="AX11" s="503"/>
      <c r="AY11" s="425" t="s">
        <v>117</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118</v>
      </c>
      <c r="CE11" s="455"/>
      <c r="CF11" s="455"/>
      <c r="CG11" s="455"/>
      <c r="CH11" s="455"/>
      <c r="CI11" s="455"/>
      <c r="CJ11" s="455"/>
      <c r="CK11" s="455"/>
      <c r="CL11" s="455"/>
      <c r="CM11" s="455"/>
      <c r="CN11" s="455"/>
      <c r="CO11" s="455"/>
      <c r="CP11" s="455"/>
      <c r="CQ11" s="455"/>
      <c r="CR11" s="455"/>
      <c r="CS11" s="456"/>
      <c r="CT11" s="558" t="s">
        <v>119</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41177</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86</v>
      </c>
      <c r="AV12" s="503"/>
      <c r="AW12" s="503"/>
      <c r="AX12" s="503"/>
      <c r="AY12" s="425" t="s">
        <v>126</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128</v>
      </c>
      <c r="N13" s="546"/>
      <c r="O13" s="546"/>
      <c r="P13" s="546"/>
      <c r="Q13" s="547"/>
      <c r="R13" s="548">
        <v>40724</v>
      </c>
      <c r="S13" s="549"/>
      <c r="T13" s="549"/>
      <c r="U13" s="549"/>
      <c r="V13" s="550"/>
      <c r="W13" s="536" t="s">
        <v>129</v>
      </c>
      <c r="X13" s="458"/>
      <c r="Y13" s="458"/>
      <c r="Z13" s="458"/>
      <c r="AA13" s="458"/>
      <c r="AB13" s="459"/>
      <c r="AC13" s="421">
        <v>357</v>
      </c>
      <c r="AD13" s="422"/>
      <c r="AE13" s="422"/>
      <c r="AF13" s="422"/>
      <c r="AG13" s="423"/>
      <c r="AH13" s="421">
        <v>390</v>
      </c>
      <c r="AI13" s="422"/>
      <c r="AJ13" s="422"/>
      <c r="AK13" s="422"/>
      <c r="AL13" s="424"/>
      <c r="AM13" s="514" t="s">
        <v>130</v>
      </c>
      <c r="AN13" s="419"/>
      <c r="AO13" s="419"/>
      <c r="AP13" s="419"/>
      <c r="AQ13" s="419"/>
      <c r="AR13" s="419"/>
      <c r="AS13" s="419"/>
      <c r="AT13" s="420"/>
      <c r="AU13" s="502" t="s">
        <v>101</v>
      </c>
      <c r="AV13" s="503"/>
      <c r="AW13" s="503"/>
      <c r="AX13" s="503"/>
      <c r="AY13" s="425" t="s">
        <v>131</v>
      </c>
      <c r="AZ13" s="426"/>
      <c r="BA13" s="426"/>
      <c r="BB13" s="426"/>
      <c r="BC13" s="426"/>
      <c r="BD13" s="426"/>
      <c r="BE13" s="426"/>
      <c r="BF13" s="426"/>
      <c r="BG13" s="426"/>
      <c r="BH13" s="426"/>
      <c r="BI13" s="426"/>
      <c r="BJ13" s="426"/>
      <c r="BK13" s="426"/>
      <c r="BL13" s="426"/>
      <c r="BM13" s="427"/>
      <c r="BN13" s="445">
        <v>-239015</v>
      </c>
      <c r="BO13" s="446"/>
      <c r="BP13" s="446"/>
      <c r="BQ13" s="446"/>
      <c r="BR13" s="446"/>
      <c r="BS13" s="446"/>
      <c r="BT13" s="446"/>
      <c r="BU13" s="447"/>
      <c r="BV13" s="445">
        <v>-55858</v>
      </c>
      <c r="BW13" s="446"/>
      <c r="BX13" s="446"/>
      <c r="BY13" s="446"/>
      <c r="BZ13" s="446"/>
      <c r="CA13" s="446"/>
      <c r="CB13" s="446"/>
      <c r="CC13" s="447"/>
      <c r="CD13" s="454" t="s">
        <v>132</v>
      </c>
      <c r="CE13" s="455"/>
      <c r="CF13" s="455"/>
      <c r="CG13" s="455"/>
      <c r="CH13" s="455"/>
      <c r="CI13" s="455"/>
      <c r="CJ13" s="455"/>
      <c r="CK13" s="455"/>
      <c r="CL13" s="455"/>
      <c r="CM13" s="455"/>
      <c r="CN13" s="455"/>
      <c r="CO13" s="455"/>
      <c r="CP13" s="455"/>
      <c r="CQ13" s="455"/>
      <c r="CR13" s="455"/>
      <c r="CS13" s="456"/>
      <c r="CT13" s="415">
        <v>8.6999999999999993</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133</v>
      </c>
      <c r="M14" s="579"/>
      <c r="N14" s="579"/>
      <c r="O14" s="579"/>
      <c r="P14" s="579"/>
      <c r="Q14" s="580"/>
      <c r="R14" s="548">
        <v>41654</v>
      </c>
      <c r="S14" s="549"/>
      <c r="T14" s="549"/>
      <c r="U14" s="549"/>
      <c r="V14" s="550"/>
      <c r="W14" s="551"/>
      <c r="X14" s="461"/>
      <c r="Y14" s="461"/>
      <c r="Z14" s="461"/>
      <c r="AA14" s="461"/>
      <c r="AB14" s="462"/>
      <c r="AC14" s="541">
        <v>1.8</v>
      </c>
      <c r="AD14" s="542"/>
      <c r="AE14" s="542"/>
      <c r="AF14" s="542"/>
      <c r="AG14" s="543"/>
      <c r="AH14" s="541">
        <v>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134</v>
      </c>
      <c r="CE14" s="452"/>
      <c r="CF14" s="452"/>
      <c r="CG14" s="452"/>
      <c r="CH14" s="452"/>
      <c r="CI14" s="452"/>
      <c r="CJ14" s="452"/>
      <c r="CK14" s="452"/>
      <c r="CL14" s="452"/>
      <c r="CM14" s="452"/>
      <c r="CN14" s="452"/>
      <c r="CO14" s="452"/>
      <c r="CP14" s="452"/>
      <c r="CQ14" s="452"/>
      <c r="CR14" s="452"/>
      <c r="CS14" s="453"/>
      <c r="CT14" s="552">
        <v>15.1</v>
      </c>
      <c r="CU14" s="553"/>
      <c r="CV14" s="553"/>
      <c r="CW14" s="553"/>
      <c r="CX14" s="553"/>
      <c r="CY14" s="553"/>
      <c r="CZ14" s="553"/>
      <c r="DA14" s="554"/>
      <c r="DB14" s="552">
        <v>10.1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128</v>
      </c>
      <c r="N15" s="546"/>
      <c r="O15" s="546"/>
      <c r="P15" s="546"/>
      <c r="Q15" s="547"/>
      <c r="R15" s="548">
        <v>41251</v>
      </c>
      <c r="S15" s="549"/>
      <c r="T15" s="549"/>
      <c r="U15" s="549"/>
      <c r="V15" s="550"/>
      <c r="W15" s="536" t="s">
        <v>135</v>
      </c>
      <c r="X15" s="458"/>
      <c r="Y15" s="458"/>
      <c r="Z15" s="458"/>
      <c r="AA15" s="458"/>
      <c r="AB15" s="459"/>
      <c r="AC15" s="421">
        <v>7555</v>
      </c>
      <c r="AD15" s="422"/>
      <c r="AE15" s="422"/>
      <c r="AF15" s="422"/>
      <c r="AG15" s="423"/>
      <c r="AH15" s="421">
        <v>7502</v>
      </c>
      <c r="AI15" s="422"/>
      <c r="AJ15" s="422"/>
      <c r="AK15" s="422"/>
      <c r="AL15" s="424"/>
      <c r="AM15" s="514"/>
      <c r="AN15" s="419"/>
      <c r="AO15" s="419"/>
      <c r="AP15" s="419"/>
      <c r="AQ15" s="419"/>
      <c r="AR15" s="419"/>
      <c r="AS15" s="419"/>
      <c r="AT15" s="420"/>
      <c r="AU15" s="502"/>
      <c r="AV15" s="503"/>
      <c r="AW15" s="503"/>
      <c r="AX15" s="503"/>
      <c r="AY15" s="437" t="s">
        <v>136</v>
      </c>
      <c r="AZ15" s="438"/>
      <c r="BA15" s="438"/>
      <c r="BB15" s="438"/>
      <c r="BC15" s="438"/>
      <c r="BD15" s="438"/>
      <c r="BE15" s="438"/>
      <c r="BF15" s="438"/>
      <c r="BG15" s="438"/>
      <c r="BH15" s="438"/>
      <c r="BI15" s="438"/>
      <c r="BJ15" s="438"/>
      <c r="BK15" s="438"/>
      <c r="BL15" s="438"/>
      <c r="BM15" s="439"/>
      <c r="BN15" s="440">
        <v>4375854</v>
      </c>
      <c r="BO15" s="441"/>
      <c r="BP15" s="441"/>
      <c r="BQ15" s="441"/>
      <c r="BR15" s="441"/>
      <c r="BS15" s="441"/>
      <c r="BT15" s="441"/>
      <c r="BU15" s="442"/>
      <c r="BV15" s="440">
        <v>4514718</v>
      </c>
      <c r="BW15" s="441"/>
      <c r="BX15" s="441"/>
      <c r="BY15" s="441"/>
      <c r="BZ15" s="441"/>
      <c r="CA15" s="441"/>
      <c r="CB15" s="441"/>
      <c r="CC15" s="442"/>
      <c r="CD15" s="555" t="s">
        <v>137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138</v>
      </c>
      <c r="M16" s="539"/>
      <c r="N16" s="539"/>
      <c r="O16" s="539"/>
      <c r="P16" s="539"/>
      <c r="Q16" s="540"/>
      <c r="R16" s="533" t="s">
        <v>139</v>
      </c>
      <c r="S16" s="534"/>
      <c r="T16" s="534"/>
      <c r="U16" s="534"/>
      <c r="V16" s="535"/>
      <c r="W16" s="551"/>
      <c r="X16" s="461"/>
      <c r="Y16" s="461"/>
      <c r="Z16" s="461"/>
      <c r="AA16" s="461"/>
      <c r="AB16" s="462"/>
      <c r="AC16" s="541">
        <v>38.9</v>
      </c>
      <c r="AD16" s="542"/>
      <c r="AE16" s="542"/>
      <c r="AF16" s="542"/>
      <c r="AG16" s="543"/>
      <c r="AH16" s="541">
        <v>38.700000000000003</v>
      </c>
      <c r="AI16" s="542"/>
      <c r="AJ16" s="542"/>
      <c r="AK16" s="542"/>
      <c r="AL16" s="544"/>
      <c r="AM16" s="514"/>
      <c r="AN16" s="419"/>
      <c r="AO16" s="419"/>
      <c r="AP16" s="419"/>
      <c r="AQ16" s="419"/>
      <c r="AR16" s="419"/>
      <c r="AS16" s="419"/>
      <c r="AT16" s="420"/>
      <c r="AU16" s="502"/>
      <c r="AV16" s="503"/>
      <c r="AW16" s="503"/>
      <c r="AX16" s="503"/>
      <c r="AY16" s="425" t="s">
        <v>140</v>
      </c>
      <c r="AZ16" s="426"/>
      <c r="BA16" s="426"/>
      <c r="BB16" s="426"/>
      <c r="BC16" s="426"/>
      <c r="BD16" s="426"/>
      <c r="BE16" s="426"/>
      <c r="BF16" s="426"/>
      <c r="BG16" s="426"/>
      <c r="BH16" s="426"/>
      <c r="BI16" s="426"/>
      <c r="BJ16" s="426"/>
      <c r="BK16" s="426"/>
      <c r="BL16" s="426"/>
      <c r="BM16" s="427"/>
      <c r="BN16" s="445">
        <v>9637770</v>
      </c>
      <c r="BO16" s="446"/>
      <c r="BP16" s="446"/>
      <c r="BQ16" s="446"/>
      <c r="BR16" s="446"/>
      <c r="BS16" s="446"/>
      <c r="BT16" s="446"/>
      <c r="BU16" s="447"/>
      <c r="BV16" s="445">
        <v>9636134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141</v>
      </c>
      <c r="N17" s="531"/>
      <c r="O17" s="531"/>
      <c r="P17" s="531"/>
      <c r="Q17" s="532"/>
      <c r="R17" s="533" t="s">
        <v>142</v>
      </c>
      <c r="S17" s="534"/>
      <c r="T17" s="534"/>
      <c r="U17" s="534"/>
      <c r="V17" s="535"/>
      <c r="W17" s="536" t="s">
        <v>143</v>
      </c>
      <c r="X17" s="458"/>
      <c r="Y17" s="458"/>
      <c r="Z17" s="458"/>
      <c r="AA17" s="458"/>
      <c r="AB17" s="459"/>
      <c r="AC17" s="421">
        <v>11516</v>
      </c>
      <c r="AD17" s="422"/>
      <c r="AE17" s="422"/>
      <c r="AF17" s="422"/>
      <c r="AG17" s="423"/>
      <c r="AH17" s="421">
        <v>11493</v>
      </c>
      <c r="AI17" s="422"/>
      <c r="AJ17" s="422"/>
      <c r="AK17" s="422"/>
      <c r="AL17" s="424"/>
      <c r="AM17" s="514"/>
      <c r="AN17" s="419"/>
      <c r="AO17" s="419"/>
      <c r="AP17" s="419"/>
      <c r="AQ17" s="419"/>
      <c r="AR17" s="419"/>
      <c r="AS17" s="419"/>
      <c r="AT17" s="420"/>
      <c r="AU17" s="502"/>
      <c r="AV17" s="503"/>
      <c r="AW17" s="503"/>
      <c r="AX17" s="503"/>
      <c r="AY17" s="425" t="s">
        <v>144</v>
      </c>
      <c r="AZ17" s="426"/>
      <c r="BA17" s="426"/>
      <c r="BB17" s="426"/>
      <c r="BC17" s="426"/>
      <c r="BD17" s="426"/>
      <c r="BE17" s="426"/>
      <c r="BF17" s="426"/>
      <c r="BG17" s="426"/>
      <c r="BH17" s="426"/>
      <c r="BI17" s="426"/>
      <c r="BJ17" s="426"/>
      <c r="BK17" s="426"/>
      <c r="BL17" s="426"/>
      <c r="BM17" s="427"/>
      <c r="BN17" s="445">
        <v>5557339</v>
      </c>
      <c r="BO17" s="446"/>
      <c r="BP17" s="446"/>
      <c r="BQ17" s="446"/>
      <c r="BR17" s="446"/>
      <c r="BS17" s="446"/>
      <c r="BT17" s="446"/>
      <c r="BU17" s="447"/>
      <c r="BV17" s="445">
        <v>5737681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145</v>
      </c>
      <c r="C18" s="508"/>
      <c r="D18" s="508"/>
      <c r="E18" s="509"/>
      <c r="F18" s="509"/>
      <c r="G18" s="509"/>
      <c r="H18" s="509"/>
      <c r="I18" s="509"/>
      <c r="J18" s="509"/>
      <c r="K18" s="509"/>
      <c r="L18" s="510">
        <v>132.44</v>
      </c>
      <c r="M18" s="510"/>
      <c r="N18" s="510"/>
      <c r="O18" s="510"/>
      <c r="P18" s="510"/>
      <c r="Q18" s="510"/>
      <c r="R18" s="511"/>
      <c r="S18" s="511"/>
      <c r="T18" s="511"/>
      <c r="U18" s="511"/>
      <c r="V18" s="512"/>
      <c r="W18" s="526"/>
      <c r="X18" s="527"/>
      <c r="Y18" s="527"/>
      <c r="Z18" s="527"/>
      <c r="AA18" s="527"/>
      <c r="AB18" s="537"/>
      <c r="AC18" s="409">
        <v>59.3</v>
      </c>
      <c r="AD18" s="410"/>
      <c r="AE18" s="410"/>
      <c r="AF18" s="410"/>
      <c r="AG18" s="513"/>
      <c r="AH18" s="409">
        <v>59.3</v>
      </c>
      <c r="AI18" s="410"/>
      <c r="AJ18" s="410"/>
      <c r="AK18" s="410"/>
      <c r="AL18" s="411"/>
      <c r="AM18" s="514"/>
      <c r="AN18" s="419"/>
      <c r="AO18" s="419"/>
      <c r="AP18" s="419"/>
      <c r="AQ18" s="419"/>
      <c r="AR18" s="419"/>
      <c r="AS18" s="419"/>
      <c r="AT18" s="420"/>
      <c r="AU18" s="502"/>
      <c r="AV18" s="503"/>
      <c r="AW18" s="503"/>
      <c r="AX18" s="503"/>
      <c r="AY18" s="425" t="s">
        <v>146</v>
      </c>
      <c r="AZ18" s="426"/>
      <c r="BA18" s="426"/>
      <c r="BB18" s="426"/>
      <c r="BC18" s="426"/>
      <c r="BD18" s="426"/>
      <c r="BE18" s="426"/>
      <c r="BF18" s="426"/>
      <c r="BG18" s="426"/>
      <c r="BH18" s="426"/>
      <c r="BI18" s="426"/>
      <c r="BJ18" s="426"/>
      <c r="BK18" s="426"/>
      <c r="BL18" s="426"/>
      <c r="BM18" s="427"/>
      <c r="BN18" s="445">
        <v>10545249</v>
      </c>
      <c r="BO18" s="446"/>
      <c r="BP18" s="446"/>
      <c r="BQ18" s="446"/>
      <c r="BR18" s="446"/>
      <c r="BS18" s="446"/>
      <c r="BT18" s="446"/>
      <c r="BU18" s="447"/>
      <c r="BV18" s="445">
        <v>10548010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147</v>
      </c>
      <c r="C19" s="508"/>
      <c r="D19" s="508"/>
      <c r="E19" s="509"/>
      <c r="F19" s="509"/>
      <c r="G19" s="509"/>
      <c r="H19" s="509"/>
      <c r="I19" s="509"/>
      <c r="J19" s="509"/>
      <c r="K19" s="509"/>
      <c r="L19" s="515">
        <v>309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148</v>
      </c>
      <c r="AZ19" s="426"/>
      <c r="BA19" s="426"/>
      <c r="BB19" s="426"/>
      <c r="BC19" s="426"/>
      <c r="BD19" s="426"/>
      <c r="BE19" s="426"/>
      <c r="BF19" s="426"/>
      <c r="BG19" s="426"/>
      <c r="BH19" s="426"/>
      <c r="BI19" s="426"/>
      <c r="BJ19" s="426"/>
      <c r="BK19" s="426"/>
      <c r="BL19" s="426"/>
      <c r="BM19" s="427"/>
      <c r="BN19" s="445">
        <v>13440049</v>
      </c>
      <c r="BO19" s="446"/>
      <c r="BP19" s="446"/>
      <c r="BQ19" s="446"/>
      <c r="BR19" s="446"/>
      <c r="BS19" s="446"/>
      <c r="BT19" s="446"/>
      <c r="BU19" s="447"/>
      <c r="BV19" s="445">
        <v>13277876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149</v>
      </c>
      <c r="C20" s="508"/>
      <c r="D20" s="508"/>
      <c r="E20" s="509"/>
      <c r="F20" s="509"/>
      <c r="G20" s="509"/>
      <c r="H20" s="509"/>
      <c r="I20" s="509"/>
      <c r="J20" s="509"/>
      <c r="K20" s="509"/>
      <c r="L20" s="515">
        <v>15049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151</v>
      </c>
      <c r="C22" s="475"/>
      <c r="D22" s="476"/>
      <c r="E22" s="483" t="s">
        <v>1</v>
      </c>
      <c r="F22" s="458"/>
      <c r="G22" s="458"/>
      <c r="H22" s="458"/>
      <c r="I22" s="458"/>
      <c r="J22" s="458"/>
      <c r="K22" s="459"/>
      <c r="L22" s="483" t="s">
        <v>152</v>
      </c>
      <c r="M22" s="458"/>
      <c r="N22" s="458"/>
      <c r="O22" s="458"/>
      <c r="P22" s="459"/>
      <c r="Q22" s="468" t="s">
        <v>153</v>
      </c>
      <c r="R22" s="469"/>
      <c r="S22" s="469"/>
      <c r="T22" s="469"/>
      <c r="U22" s="469"/>
      <c r="V22" s="484"/>
      <c r="W22" s="486" t="s">
        <v>154</v>
      </c>
      <c r="X22" s="475"/>
      <c r="Y22" s="476"/>
      <c r="Z22" s="483" t="s">
        <v>1</v>
      </c>
      <c r="AA22" s="458"/>
      <c r="AB22" s="458"/>
      <c r="AC22" s="458"/>
      <c r="AD22" s="458"/>
      <c r="AE22" s="458"/>
      <c r="AF22" s="458"/>
      <c r="AG22" s="459"/>
      <c r="AH22" s="457" t="s">
        <v>155</v>
      </c>
      <c r="AI22" s="458"/>
      <c r="AJ22" s="458"/>
      <c r="AK22" s="458"/>
      <c r="AL22" s="459"/>
      <c r="AM22" s="457" t="s">
        <v>156</v>
      </c>
      <c r="AN22" s="463"/>
      <c r="AO22" s="463"/>
      <c r="AP22" s="463"/>
      <c r="AQ22" s="463"/>
      <c r="AR22" s="464"/>
      <c r="AS22" s="468" t="s">
        <v>153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157</v>
      </c>
      <c r="AZ23" s="438"/>
      <c r="BA23" s="438"/>
      <c r="BB23" s="438"/>
      <c r="BC23" s="438"/>
      <c r="BD23" s="438"/>
      <c r="BE23" s="438"/>
      <c r="BF23" s="438"/>
      <c r="BG23" s="438"/>
      <c r="BH23" s="438"/>
      <c r="BI23" s="438"/>
      <c r="BJ23" s="438"/>
      <c r="BK23" s="438"/>
      <c r="BL23" s="438"/>
      <c r="BM23" s="439"/>
      <c r="BN23" s="445">
        <v>20161743</v>
      </c>
      <c r="BO23" s="446"/>
      <c r="BP23" s="446"/>
      <c r="BQ23" s="446"/>
      <c r="BR23" s="446"/>
      <c r="BS23" s="446"/>
      <c r="BT23" s="446"/>
      <c r="BU23" s="447"/>
      <c r="BV23" s="445">
        <v>19628778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158</v>
      </c>
      <c r="F24" s="419"/>
      <c r="G24" s="419"/>
      <c r="H24" s="419"/>
      <c r="I24" s="419"/>
      <c r="J24" s="419"/>
      <c r="K24" s="420"/>
      <c r="L24" s="421">
        <v>1</v>
      </c>
      <c r="M24" s="422"/>
      <c r="N24" s="422"/>
      <c r="O24" s="422"/>
      <c r="P24" s="423"/>
      <c r="Q24" s="421">
        <v>9210</v>
      </c>
      <c r="R24" s="422"/>
      <c r="S24" s="422"/>
      <c r="T24" s="422"/>
      <c r="U24" s="422"/>
      <c r="V24" s="423"/>
      <c r="W24" s="487"/>
      <c r="X24" s="478"/>
      <c r="Y24" s="479"/>
      <c r="Z24" s="418" t="s">
        <v>159</v>
      </c>
      <c r="AA24" s="419"/>
      <c r="AB24" s="419"/>
      <c r="AC24" s="419"/>
      <c r="AD24" s="419"/>
      <c r="AE24" s="419"/>
      <c r="AF24" s="419"/>
      <c r="AG24" s="420"/>
      <c r="AH24" s="421">
        <v>202</v>
      </c>
      <c r="AI24" s="422"/>
      <c r="AJ24" s="422"/>
      <c r="AK24" s="422"/>
      <c r="AL24" s="423"/>
      <c r="AM24" s="421">
        <v>639936</v>
      </c>
      <c r="AN24" s="422"/>
      <c r="AO24" s="422"/>
      <c r="AP24" s="422"/>
      <c r="AQ24" s="422"/>
      <c r="AR24" s="423"/>
      <c r="AS24" s="421">
        <v>3168</v>
      </c>
      <c r="AT24" s="422"/>
      <c r="AU24" s="422"/>
      <c r="AV24" s="422"/>
      <c r="AW24" s="422"/>
      <c r="AX24" s="424"/>
      <c r="AY24" s="412" t="s">
        <v>160</v>
      </c>
      <c r="AZ24" s="413"/>
      <c r="BA24" s="413"/>
      <c r="BB24" s="413"/>
      <c r="BC24" s="413"/>
      <c r="BD24" s="413"/>
      <c r="BE24" s="413"/>
      <c r="BF24" s="413"/>
      <c r="BG24" s="413"/>
      <c r="BH24" s="413"/>
      <c r="BI24" s="413"/>
      <c r="BJ24" s="413"/>
      <c r="BK24" s="413"/>
      <c r="BL24" s="413"/>
      <c r="BM24" s="414"/>
      <c r="BN24" s="445">
        <v>18101952</v>
      </c>
      <c r="BO24" s="446"/>
      <c r="BP24" s="446"/>
      <c r="BQ24" s="446"/>
      <c r="BR24" s="446"/>
      <c r="BS24" s="446"/>
      <c r="BT24" s="446"/>
      <c r="BU24" s="447"/>
      <c r="BV24" s="445">
        <v>17409675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161</v>
      </c>
      <c r="F25" s="419"/>
      <c r="G25" s="419"/>
      <c r="H25" s="419"/>
      <c r="I25" s="419"/>
      <c r="J25" s="419"/>
      <c r="K25" s="420"/>
      <c r="L25" s="421">
        <v>1</v>
      </c>
      <c r="M25" s="422"/>
      <c r="N25" s="422"/>
      <c r="O25" s="422"/>
      <c r="P25" s="423"/>
      <c r="Q25" s="421">
        <v>7500</v>
      </c>
      <c r="R25" s="422"/>
      <c r="S25" s="422"/>
      <c r="T25" s="422"/>
      <c r="U25" s="422"/>
      <c r="V25" s="423"/>
      <c r="W25" s="487"/>
      <c r="X25" s="478"/>
      <c r="Y25" s="479"/>
      <c r="Z25" s="418" t="s">
        <v>162</v>
      </c>
      <c r="AA25" s="419"/>
      <c r="AB25" s="419"/>
      <c r="AC25" s="419"/>
      <c r="AD25" s="419"/>
      <c r="AE25" s="419"/>
      <c r="AF25" s="419"/>
      <c r="AG25" s="420"/>
      <c r="AH25" s="421" t="s">
        <v>163</v>
      </c>
      <c r="AI25" s="422"/>
      <c r="AJ25" s="422"/>
      <c r="AK25" s="422"/>
      <c r="AL25" s="423"/>
      <c r="AM25" s="421" t="s">
        <v>163</v>
      </c>
      <c r="AN25" s="422"/>
      <c r="AO25" s="422"/>
      <c r="AP25" s="422"/>
      <c r="AQ25" s="422"/>
      <c r="AR25" s="423"/>
      <c r="AS25" s="421" t="s">
        <v>163</v>
      </c>
      <c r="AT25" s="422"/>
      <c r="AU25" s="422"/>
      <c r="AV25" s="422"/>
      <c r="AW25" s="422"/>
      <c r="AX25" s="424"/>
      <c r="AY25" s="437" t="s">
        <v>164</v>
      </c>
      <c r="AZ25" s="438"/>
      <c r="BA25" s="438"/>
      <c r="BB25" s="438"/>
      <c r="BC25" s="438"/>
      <c r="BD25" s="438"/>
      <c r="BE25" s="438"/>
      <c r="BF25" s="438"/>
      <c r="BG25" s="438"/>
      <c r="BH25" s="438"/>
      <c r="BI25" s="438"/>
      <c r="BJ25" s="438"/>
      <c r="BK25" s="438"/>
      <c r="BL25" s="438"/>
      <c r="BM25" s="439"/>
      <c r="BN25" s="440">
        <v>2761387</v>
      </c>
      <c r="BO25" s="441"/>
      <c r="BP25" s="441"/>
      <c r="BQ25" s="441"/>
      <c r="BR25" s="441"/>
      <c r="BS25" s="441"/>
      <c r="BT25" s="441"/>
      <c r="BU25" s="442"/>
      <c r="BV25" s="440">
        <v>2648272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165</v>
      </c>
      <c r="F26" s="419"/>
      <c r="G26" s="419"/>
      <c r="H26" s="419"/>
      <c r="I26" s="419"/>
      <c r="J26" s="419"/>
      <c r="K26" s="420"/>
      <c r="L26" s="421">
        <v>1</v>
      </c>
      <c r="M26" s="422"/>
      <c r="N26" s="422"/>
      <c r="O26" s="422"/>
      <c r="P26" s="423"/>
      <c r="Q26" s="421">
        <v>6650</v>
      </c>
      <c r="R26" s="422"/>
      <c r="S26" s="422"/>
      <c r="T26" s="422"/>
      <c r="U26" s="422"/>
      <c r="V26" s="423"/>
      <c r="W26" s="487"/>
      <c r="X26" s="478"/>
      <c r="Y26" s="479"/>
      <c r="Z26" s="418" t="s">
        <v>166</v>
      </c>
      <c r="AA26" s="500"/>
      <c r="AB26" s="500"/>
      <c r="AC26" s="500"/>
      <c r="AD26" s="500"/>
      <c r="AE26" s="500"/>
      <c r="AF26" s="500"/>
      <c r="AG26" s="501"/>
      <c r="AH26" s="421">
        <v>11</v>
      </c>
      <c r="AI26" s="422"/>
      <c r="AJ26" s="422"/>
      <c r="AK26" s="422"/>
      <c r="AL26" s="423"/>
      <c r="AM26" s="421">
        <v>37774</v>
      </c>
      <c r="AN26" s="422"/>
      <c r="AO26" s="422"/>
      <c r="AP26" s="422"/>
      <c r="AQ26" s="422"/>
      <c r="AR26" s="423"/>
      <c r="AS26" s="421">
        <v>3434</v>
      </c>
      <c r="AT26" s="422"/>
      <c r="AU26" s="422"/>
      <c r="AV26" s="422"/>
      <c r="AW26" s="422"/>
      <c r="AX26" s="424"/>
      <c r="AY26" s="454" t="s">
        <v>167</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168</v>
      </c>
      <c r="F27" s="419"/>
      <c r="G27" s="419"/>
      <c r="H27" s="419"/>
      <c r="I27" s="419"/>
      <c r="J27" s="419"/>
      <c r="K27" s="420"/>
      <c r="L27" s="421">
        <v>1</v>
      </c>
      <c r="M27" s="422"/>
      <c r="N27" s="422"/>
      <c r="O27" s="422"/>
      <c r="P27" s="423"/>
      <c r="Q27" s="421">
        <v>4650</v>
      </c>
      <c r="R27" s="422"/>
      <c r="S27" s="422"/>
      <c r="T27" s="422"/>
      <c r="U27" s="422"/>
      <c r="V27" s="423"/>
      <c r="W27" s="487"/>
      <c r="X27" s="478"/>
      <c r="Y27" s="479"/>
      <c r="Z27" s="418" t="s">
        <v>169</v>
      </c>
      <c r="AA27" s="419"/>
      <c r="AB27" s="419"/>
      <c r="AC27" s="419"/>
      <c r="AD27" s="419"/>
      <c r="AE27" s="419"/>
      <c r="AF27" s="419"/>
      <c r="AG27" s="420"/>
      <c r="AH27" s="421">
        <v>12</v>
      </c>
      <c r="AI27" s="422"/>
      <c r="AJ27" s="422"/>
      <c r="AK27" s="422"/>
      <c r="AL27" s="423"/>
      <c r="AM27" s="421">
        <v>45048</v>
      </c>
      <c r="AN27" s="422"/>
      <c r="AO27" s="422"/>
      <c r="AP27" s="422"/>
      <c r="AQ27" s="422"/>
      <c r="AR27" s="423"/>
      <c r="AS27" s="421">
        <v>3754</v>
      </c>
      <c r="AT27" s="422"/>
      <c r="AU27" s="422"/>
      <c r="AV27" s="422"/>
      <c r="AW27" s="422"/>
      <c r="AX27" s="424"/>
      <c r="AY27" s="451" t="s">
        <v>170</v>
      </c>
      <c r="AZ27" s="452"/>
      <c r="BA27" s="452"/>
      <c r="BB27" s="452"/>
      <c r="BC27" s="452"/>
      <c r="BD27" s="452"/>
      <c r="BE27" s="452"/>
      <c r="BF27" s="452"/>
      <c r="BG27" s="452"/>
      <c r="BH27" s="452"/>
      <c r="BI27" s="452"/>
      <c r="BJ27" s="452"/>
      <c r="BK27" s="452"/>
      <c r="BL27" s="452"/>
      <c r="BM27" s="453"/>
      <c r="BN27" s="448">
        <v>1022879</v>
      </c>
      <c r="BO27" s="449"/>
      <c r="BP27" s="449"/>
      <c r="BQ27" s="449"/>
      <c r="BR27" s="449"/>
      <c r="BS27" s="449"/>
      <c r="BT27" s="449"/>
      <c r="BU27" s="450"/>
      <c r="BV27" s="448">
        <v>1022879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171</v>
      </c>
      <c r="F28" s="419"/>
      <c r="G28" s="419"/>
      <c r="H28" s="419"/>
      <c r="I28" s="419"/>
      <c r="J28" s="419"/>
      <c r="K28" s="420"/>
      <c r="L28" s="421">
        <v>1</v>
      </c>
      <c r="M28" s="422"/>
      <c r="N28" s="422"/>
      <c r="O28" s="422"/>
      <c r="P28" s="423"/>
      <c r="Q28" s="421">
        <v>4080</v>
      </c>
      <c r="R28" s="422"/>
      <c r="S28" s="422"/>
      <c r="T28" s="422"/>
      <c r="U28" s="422"/>
      <c r="V28" s="423"/>
      <c r="W28" s="487"/>
      <c r="X28" s="478"/>
      <c r="Y28" s="479"/>
      <c r="Z28" s="418" t="s">
        <v>172</v>
      </c>
      <c r="AA28" s="419"/>
      <c r="AB28" s="419"/>
      <c r="AC28" s="419"/>
      <c r="AD28" s="419"/>
      <c r="AE28" s="419"/>
      <c r="AF28" s="419"/>
      <c r="AG28" s="420"/>
      <c r="AH28" s="421" t="s">
        <v>163</v>
      </c>
      <c r="AI28" s="422"/>
      <c r="AJ28" s="422"/>
      <c r="AK28" s="422"/>
      <c r="AL28" s="423"/>
      <c r="AM28" s="421" t="s">
        <v>163</v>
      </c>
      <c r="AN28" s="422"/>
      <c r="AO28" s="422"/>
      <c r="AP28" s="422"/>
      <c r="AQ28" s="422"/>
      <c r="AR28" s="423"/>
      <c r="AS28" s="421" t="s">
        <v>120</v>
      </c>
      <c r="AT28" s="422"/>
      <c r="AU28" s="422"/>
      <c r="AV28" s="422"/>
      <c r="AW28" s="422"/>
      <c r="AX28" s="424"/>
      <c r="AY28" s="428" t="s">
        <v>173</v>
      </c>
      <c r="AZ28" s="429"/>
      <c r="BA28" s="429"/>
      <c r="BB28" s="430"/>
      <c r="BC28" s="437" t="s">
        <v>41</v>
      </c>
      <c r="BD28" s="438"/>
      <c r="BE28" s="438"/>
      <c r="BF28" s="438"/>
      <c r="BG28" s="438"/>
      <c r="BH28" s="438"/>
      <c r="BI28" s="438"/>
      <c r="BJ28" s="438"/>
      <c r="BK28" s="438"/>
      <c r="BL28" s="438"/>
      <c r="BM28" s="439"/>
      <c r="BN28" s="440">
        <v>5521333</v>
      </c>
      <c r="BO28" s="441"/>
      <c r="BP28" s="441"/>
      <c r="BQ28" s="441"/>
      <c r="BR28" s="441"/>
      <c r="BS28" s="441"/>
      <c r="BT28" s="441"/>
      <c r="BU28" s="442"/>
      <c r="BV28" s="440">
        <v>5254986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174</v>
      </c>
      <c r="F29" s="419"/>
      <c r="G29" s="419"/>
      <c r="H29" s="419"/>
      <c r="I29" s="419"/>
      <c r="J29" s="419"/>
      <c r="K29" s="420"/>
      <c r="L29" s="421">
        <v>14</v>
      </c>
      <c r="M29" s="422"/>
      <c r="N29" s="422"/>
      <c r="O29" s="422"/>
      <c r="P29" s="423"/>
      <c r="Q29" s="421">
        <v>3700</v>
      </c>
      <c r="R29" s="422"/>
      <c r="S29" s="422"/>
      <c r="T29" s="422"/>
      <c r="U29" s="422"/>
      <c r="V29" s="423"/>
      <c r="W29" s="488"/>
      <c r="X29" s="489"/>
      <c r="Y29" s="490"/>
      <c r="Z29" s="418" t="s">
        <v>175</v>
      </c>
      <c r="AA29" s="419"/>
      <c r="AB29" s="419"/>
      <c r="AC29" s="419"/>
      <c r="AD29" s="419"/>
      <c r="AE29" s="419"/>
      <c r="AF29" s="419"/>
      <c r="AG29" s="420"/>
      <c r="AH29" s="421">
        <v>214</v>
      </c>
      <c r="AI29" s="422"/>
      <c r="AJ29" s="422"/>
      <c r="AK29" s="422"/>
      <c r="AL29" s="423"/>
      <c r="AM29" s="421">
        <v>684984</v>
      </c>
      <c r="AN29" s="422"/>
      <c r="AO29" s="422"/>
      <c r="AP29" s="422"/>
      <c r="AQ29" s="422"/>
      <c r="AR29" s="423"/>
      <c r="AS29" s="421">
        <v>3201</v>
      </c>
      <c r="AT29" s="422"/>
      <c r="AU29" s="422"/>
      <c r="AV29" s="422"/>
      <c r="AW29" s="422"/>
      <c r="AX29" s="424"/>
      <c r="AY29" s="431"/>
      <c r="AZ29" s="432"/>
      <c r="BA29" s="432"/>
      <c r="BB29" s="433"/>
      <c r="BC29" s="425" t="s">
        <v>176</v>
      </c>
      <c r="BD29" s="426"/>
      <c r="BE29" s="426"/>
      <c r="BF29" s="426"/>
      <c r="BG29" s="426"/>
      <c r="BH29" s="426"/>
      <c r="BI29" s="426"/>
      <c r="BJ29" s="426"/>
      <c r="BK29" s="426"/>
      <c r="BL29" s="426"/>
      <c r="BM29" s="427"/>
      <c r="BN29" s="445">
        <v>42528</v>
      </c>
      <c r="BO29" s="446"/>
      <c r="BP29" s="446"/>
      <c r="BQ29" s="446"/>
      <c r="BR29" s="446"/>
      <c r="BS29" s="446"/>
      <c r="BT29" s="446"/>
      <c r="BU29" s="447"/>
      <c r="BV29" s="445">
        <v>44993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177</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4860938</v>
      </c>
      <c r="BO30" s="449"/>
      <c r="BP30" s="449"/>
      <c r="BQ30" s="449"/>
      <c r="BR30" s="449"/>
      <c r="BS30" s="449"/>
      <c r="BT30" s="449"/>
      <c r="BU30" s="450"/>
      <c r="BV30" s="448">
        <v>4773637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178</v>
      </c>
      <c r="D32" s="193"/>
      <c r="E32" s="193"/>
      <c r="F32" s="190"/>
      <c r="G32" s="190"/>
      <c r="H32" s="190"/>
      <c r="I32" s="190"/>
      <c r="J32" s="190"/>
      <c r="K32" s="190"/>
      <c r="L32" s="190"/>
      <c r="M32" s="190"/>
      <c r="N32" s="190"/>
      <c r="O32" s="190"/>
      <c r="P32" s="190"/>
      <c r="Q32" s="190"/>
      <c r="R32" s="190"/>
      <c r="S32" s="190"/>
      <c r="T32" s="190"/>
      <c r="U32" s="190" t="s">
        <v>179</v>
      </c>
      <c r="V32" s="190"/>
      <c r="W32" s="190"/>
      <c r="X32" s="190"/>
      <c r="Y32" s="190"/>
      <c r="Z32" s="190"/>
      <c r="AA32" s="190"/>
      <c r="AB32" s="190"/>
      <c r="AC32" s="190"/>
      <c r="AD32" s="190"/>
      <c r="AE32" s="190"/>
      <c r="AF32" s="190"/>
      <c r="AG32" s="190"/>
      <c r="AH32" s="190"/>
      <c r="AI32" s="190"/>
      <c r="AJ32" s="190"/>
      <c r="AK32" s="190"/>
      <c r="AL32" s="190"/>
      <c r="AM32" s="194" t="s">
        <v>180</v>
      </c>
      <c r="AN32" s="190"/>
      <c r="AO32" s="190"/>
      <c r="AP32" s="190"/>
      <c r="AQ32" s="190"/>
      <c r="AR32" s="190"/>
      <c r="AS32" s="194"/>
      <c r="AT32" s="194"/>
      <c r="AU32" s="194"/>
      <c r="AV32" s="194"/>
      <c r="AW32" s="194"/>
      <c r="AX32" s="194"/>
      <c r="AY32" s="194"/>
      <c r="AZ32" s="194"/>
      <c r="BA32" s="194"/>
      <c r="BB32" s="190"/>
      <c r="BC32" s="194"/>
      <c r="BD32" s="190"/>
      <c r="BE32" s="194" t="s">
        <v>181</v>
      </c>
      <c r="BF32" s="190"/>
      <c r="BG32" s="190"/>
      <c r="BH32" s="190"/>
      <c r="BI32" s="190"/>
      <c r="BJ32" s="194"/>
      <c r="BK32" s="194"/>
      <c r="BL32" s="194"/>
      <c r="BM32" s="194"/>
      <c r="BN32" s="194"/>
      <c r="BO32" s="194"/>
      <c r="BP32" s="194"/>
      <c r="BQ32" s="194"/>
      <c r="BR32" s="190"/>
      <c r="BS32" s="190"/>
      <c r="BT32" s="190"/>
      <c r="BU32" s="190"/>
      <c r="BV32" s="190"/>
      <c r="BW32" s="190" t="s">
        <v>182</v>
      </c>
      <c r="BX32" s="190"/>
      <c r="BY32" s="190"/>
      <c r="BZ32" s="190"/>
      <c r="CA32" s="190"/>
      <c r="CB32" s="194"/>
      <c r="CC32" s="194"/>
      <c r="CD32" s="194"/>
      <c r="CE32" s="194"/>
      <c r="CF32" s="194"/>
      <c r="CG32" s="194"/>
      <c r="CH32" s="194"/>
      <c r="CI32" s="194"/>
      <c r="CJ32" s="194"/>
      <c r="CK32" s="194"/>
      <c r="CL32" s="194"/>
      <c r="CM32" s="194"/>
      <c r="CN32" s="194"/>
      <c r="CO32" s="194" t="s">
        <v>183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184</v>
      </c>
      <c r="D33" s="408"/>
      <c r="E33" s="407" t="s">
        <v>185</v>
      </c>
      <c r="F33" s="407"/>
      <c r="G33" s="407"/>
      <c r="H33" s="407"/>
      <c r="I33" s="407"/>
      <c r="J33" s="407"/>
      <c r="K33" s="407"/>
      <c r="L33" s="407"/>
      <c r="M33" s="407"/>
      <c r="N33" s="407"/>
      <c r="O33" s="407"/>
      <c r="P33" s="407"/>
      <c r="Q33" s="407"/>
      <c r="R33" s="407"/>
      <c r="S33" s="407"/>
      <c r="T33" s="195"/>
      <c r="U33" s="408" t="s">
        <v>184</v>
      </c>
      <c r="V33" s="408"/>
      <c r="W33" s="407" t="s">
        <v>186</v>
      </c>
      <c r="X33" s="407"/>
      <c r="Y33" s="407"/>
      <c r="Z33" s="407"/>
      <c r="AA33" s="407"/>
      <c r="AB33" s="407"/>
      <c r="AC33" s="407"/>
      <c r="AD33" s="407"/>
      <c r="AE33" s="407"/>
      <c r="AF33" s="407"/>
      <c r="AG33" s="407"/>
      <c r="AH33" s="407"/>
      <c r="AI33" s="407"/>
      <c r="AJ33" s="407"/>
      <c r="AK33" s="407"/>
      <c r="AL33" s="195"/>
      <c r="AM33" s="408" t="s">
        <v>184</v>
      </c>
      <c r="AN33" s="408"/>
      <c r="AO33" s="407" t="s">
        <v>186</v>
      </c>
      <c r="AP33" s="407"/>
      <c r="AQ33" s="407"/>
      <c r="AR33" s="407"/>
      <c r="AS33" s="407"/>
      <c r="AT33" s="407"/>
      <c r="AU33" s="407"/>
      <c r="AV33" s="407"/>
      <c r="AW33" s="407"/>
      <c r="AX33" s="407"/>
      <c r="AY33" s="407"/>
      <c r="AZ33" s="407"/>
      <c r="BA33" s="407"/>
      <c r="BB33" s="407"/>
      <c r="BC33" s="407"/>
      <c r="BD33" s="196"/>
      <c r="BE33" s="407" t="s">
        <v>187</v>
      </c>
      <c r="BF33" s="407"/>
      <c r="BG33" s="407" t="s">
        <v>188</v>
      </c>
      <c r="BH33" s="407"/>
      <c r="BI33" s="407"/>
      <c r="BJ33" s="407"/>
      <c r="BK33" s="407"/>
      <c r="BL33" s="407"/>
      <c r="BM33" s="407"/>
      <c r="BN33" s="407"/>
      <c r="BO33" s="407"/>
      <c r="BP33" s="407"/>
      <c r="BQ33" s="407"/>
      <c r="BR33" s="407"/>
      <c r="BS33" s="407"/>
      <c r="BT33" s="407"/>
      <c r="BU33" s="407"/>
      <c r="BV33" s="196"/>
      <c r="BW33" s="408" t="s">
        <v>187</v>
      </c>
      <c r="BX33" s="408"/>
      <c r="BY33" s="407" t="s">
        <v>189</v>
      </c>
      <c r="BZ33" s="407"/>
      <c r="CA33" s="407"/>
      <c r="CB33" s="407"/>
      <c r="CC33" s="407"/>
      <c r="CD33" s="407"/>
      <c r="CE33" s="407"/>
      <c r="CF33" s="407"/>
      <c r="CG33" s="407"/>
      <c r="CH33" s="407"/>
      <c r="CI33" s="407"/>
      <c r="CJ33" s="407"/>
      <c r="CK33" s="407"/>
      <c r="CL33" s="407"/>
      <c r="CM33" s="407"/>
      <c r="CN33" s="195"/>
      <c r="CO33" s="408" t="s">
        <v>184</v>
      </c>
      <c r="CP33" s="408"/>
      <c r="CQ33" s="407" t="s">
        <v>190</v>
      </c>
      <c r="CR33" s="407"/>
      <c r="CS33" s="407"/>
      <c r="CT33" s="407"/>
      <c r="CU33" s="407"/>
      <c r="CV33" s="407"/>
      <c r="CW33" s="407"/>
      <c r="CX33" s="407"/>
      <c r="CY33" s="407"/>
      <c r="CZ33" s="407"/>
      <c r="DA33" s="407"/>
      <c r="DB33" s="407"/>
      <c r="DC33" s="407"/>
      <c r="DD33" s="407"/>
      <c r="DE33" s="407"/>
      <c r="DF33" s="195"/>
      <c r="DG33" s="406" t="s">
        <v>191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IF('各会計、関係団体の財政状況及び健全化判断比率'!B35="","",'各会計、関係団体の財政状況及び健全化判断比率'!B35)</f>
        <v>太陽光発電事業特別会計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兵庫県市町村職員退職手当組合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（一財）西脇市住民サービス公社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学校給食センター特別会計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老人保健施設特別会計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兵庫県後期高齢者医療広域連合（一般会計）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（公財）北播磨地場産業開発機構</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公営墓地特別会計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IF('各会計、関係団体の財政状況及び健全化判断比率'!B34="","",'各会計、関係団体の財政状況及び健全化判断比率'!B34)</f>
        <v>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兵庫県後期高齢者医療広域連合（農業共済事業特別会計）</v>
      </c>
      <c r="BZ36" s="403"/>
      <c r="CA36" s="403"/>
      <c r="CB36" s="403"/>
      <c r="CC36" s="403"/>
      <c r="CD36" s="403"/>
      <c r="CE36" s="403"/>
      <c r="CF36" s="403"/>
      <c r="CG36" s="403"/>
      <c r="CH36" s="403"/>
      <c r="CI36" s="403"/>
      <c r="CJ36" s="403"/>
      <c r="CK36" s="403"/>
      <c r="CL36" s="403"/>
      <c r="CM36" s="403"/>
      <c r="CN36" s="193"/>
      <c r="CO36" s="404">
        <f t="shared" si="3"/>
        <v>25</v>
      </c>
      <c r="CP36" s="404"/>
      <c r="CQ36" s="403" t="str">
        <f>IF('各会計、関係団体の財政状況及び健全化判断比率'!BS9="","",'各会計、関係団体の財政状況及び健全化判断比率'!BS9)</f>
        <v>西脇商連川東駐車場（株）</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茜が丘宅地供給事業特別会計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北はりま消防組合</v>
      </c>
      <c r="BZ37" s="403"/>
      <c r="CA37" s="403"/>
      <c r="CB37" s="403"/>
      <c r="CC37" s="403"/>
      <c r="CD37" s="403"/>
      <c r="CE37" s="403"/>
      <c r="CF37" s="403"/>
      <c r="CG37" s="403"/>
      <c r="CH37" s="403"/>
      <c r="CI37" s="403"/>
      <c r="CJ37" s="403"/>
      <c r="CK37" s="403"/>
      <c r="CL37" s="403"/>
      <c r="CM37" s="403"/>
      <c r="CN37" s="193"/>
      <c r="CO37" s="404">
        <f t="shared" si="3"/>
        <v>26</v>
      </c>
      <c r="CP37" s="404"/>
      <c r="CQ37" s="403" t="str">
        <f>IF('各会計、関係団体の財政状況及び健全化判断比率'!BS10="","",'各会計、関係団体の財政状況及び健全化判断比率'!BS10)</f>
        <v>（公財）西脇市文化・スポーツ振興財団</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西脇多可行政事務組合（一般会計）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西脇多可行政事務組合（特別会計）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北播磨清掃事務組合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氷上多可衛生事務組合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播磨内陸医務事業組合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北播衛生事務組合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7fgBOoxZyb4oBqS+8W+U68cmYyugNKPg3jHojHnbh1C2JtjfACFJLnGtnHlyYpLUBUlOS0wC1PxL267nVIJRvA==" saltValue="4PjtGOWhoMhqi2PSJOzd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Y53" sqref="AY5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549</v>
      </c>
      <c r="D34" s="1224"/>
      <c r="E34" s="1225"/>
      <c r="F34" s="32">
        <v>13.93</v>
      </c>
      <c r="G34" s="33">
        <v>17.59</v>
      </c>
      <c r="H34" s="33">
        <v>18.38</v>
      </c>
      <c r="I34" s="33">
        <v>20.16</v>
      </c>
      <c r="J34" s="34">
        <v>17.55</v>
      </c>
      <c r="K34" s="22"/>
      <c r="L34" s="22"/>
      <c r="M34" s="22"/>
      <c r="N34" s="22"/>
      <c r="O34" s="22"/>
      <c r="P34" s="22"/>
    </row>
    <row r="35" spans="1:16" ht="39" customHeight="1">
      <c r="A35" s="22"/>
      <c r="B35" s="35"/>
      <c r="C35" s="1218" t="s">
        <v>550</v>
      </c>
      <c r="D35" s="1219"/>
      <c r="E35" s="1220"/>
      <c r="F35" s="36">
        <v>9.23</v>
      </c>
      <c r="G35" s="37">
        <v>6.4</v>
      </c>
      <c r="H35" s="37">
        <v>4.05</v>
      </c>
      <c r="I35" s="37">
        <v>3.25</v>
      </c>
      <c r="J35" s="38">
        <v>3.39</v>
      </c>
      <c r="K35" s="22"/>
      <c r="L35" s="22"/>
      <c r="M35" s="22"/>
      <c r="N35" s="22"/>
      <c r="O35" s="22"/>
      <c r="P35" s="22"/>
    </row>
    <row r="36" spans="1:16" ht="39" customHeight="1">
      <c r="A36" s="22"/>
      <c r="B36" s="35"/>
      <c r="C36" s="1218" t="s">
        <v>551</v>
      </c>
      <c r="D36" s="1219"/>
      <c r="E36" s="1220"/>
      <c r="F36" s="36">
        <v>1.72</v>
      </c>
      <c r="G36" s="37">
        <v>2.87</v>
      </c>
      <c r="H36" s="37">
        <v>3.02</v>
      </c>
      <c r="I36" s="37">
        <v>2.95</v>
      </c>
      <c r="J36" s="38">
        <v>2.66</v>
      </c>
      <c r="K36" s="22"/>
      <c r="L36" s="22"/>
      <c r="M36" s="22"/>
      <c r="N36" s="22"/>
      <c r="O36" s="22"/>
      <c r="P36" s="22"/>
    </row>
    <row r="37" spans="1:16" ht="39" customHeight="1">
      <c r="A37" s="22"/>
      <c r="B37" s="35"/>
      <c r="C37" s="1218" t="s">
        <v>552</v>
      </c>
      <c r="D37" s="1219"/>
      <c r="E37" s="1220"/>
      <c r="F37" s="36">
        <v>7.01</v>
      </c>
      <c r="G37" s="37">
        <v>5.89</v>
      </c>
      <c r="H37" s="37">
        <v>4.7699999999999996</v>
      </c>
      <c r="I37" s="37">
        <v>4.2699999999999996</v>
      </c>
      <c r="J37" s="38">
        <v>2.2200000000000002</v>
      </c>
      <c r="K37" s="22"/>
      <c r="L37" s="22"/>
      <c r="M37" s="22"/>
      <c r="N37" s="22"/>
      <c r="O37" s="22"/>
      <c r="P37" s="22"/>
    </row>
    <row r="38" spans="1:16" ht="39" customHeight="1">
      <c r="A38" s="22"/>
      <c r="B38" s="35"/>
      <c r="C38" s="1218" t="s">
        <v>553</v>
      </c>
      <c r="D38" s="1219"/>
      <c r="E38" s="1220"/>
      <c r="F38" s="36">
        <v>0.71</v>
      </c>
      <c r="G38" s="37">
        <v>0.98</v>
      </c>
      <c r="H38" s="37">
        <v>0.18</v>
      </c>
      <c r="I38" s="37">
        <v>0.51</v>
      </c>
      <c r="J38" s="38">
        <v>1.7</v>
      </c>
      <c r="K38" s="22"/>
      <c r="L38" s="22"/>
      <c r="M38" s="22"/>
      <c r="N38" s="22"/>
      <c r="O38" s="22"/>
      <c r="P38" s="22"/>
    </row>
    <row r="39" spans="1:16" ht="39" customHeight="1">
      <c r="A39" s="22"/>
      <c r="B39" s="35"/>
      <c r="C39" s="1218" t="s">
        <v>554</v>
      </c>
      <c r="D39" s="1219"/>
      <c r="E39" s="1220"/>
      <c r="F39" s="36">
        <v>0.43</v>
      </c>
      <c r="G39" s="37">
        <v>0.44</v>
      </c>
      <c r="H39" s="37">
        <v>0.26</v>
      </c>
      <c r="I39" s="37">
        <v>0.6</v>
      </c>
      <c r="J39" s="38">
        <v>0.62</v>
      </c>
      <c r="K39" s="22"/>
      <c r="L39" s="22"/>
      <c r="M39" s="22"/>
      <c r="N39" s="22"/>
      <c r="O39" s="22"/>
      <c r="P39" s="22"/>
    </row>
    <row r="40" spans="1:16" ht="39" customHeight="1">
      <c r="A40" s="22"/>
      <c r="B40" s="35"/>
      <c r="C40" s="1218" t="s">
        <v>555</v>
      </c>
      <c r="D40" s="1219"/>
      <c r="E40" s="1220"/>
      <c r="F40" s="36">
        <v>0.09</v>
      </c>
      <c r="G40" s="37">
        <v>0.1</v>
      </c>
      <c r="H40" s="37">
        <v>0.1</v>
      </c>
      <c r="I40" s="37">
        <v>0.12</v>
      </c>
      <c r="J40" s="38">
        <v>0.12</v>
      </c>
      <c r="K40" s="22"/>
      <c r="L40" s="22"/>
      <c r="M40" s="22"/>
      <c r="N40" s="22"/>
      <c r="O40" s="22"/>
      <c r="P40" s="22"/>
    </row>
    <row r="41" spans="1:16" ht="39" customHeight="1">
      <c r="A41" s="22"/>
      <c r="B41" s="35"/>
      <c r="C41" s="1218" t="s">
        <v>556</v>
      </c>
      <c r="D41" s="1219"/>
      <c r="E41" s="1220"/>
      <c r="F41" s="36">
        <v>0</v>
      </c>
      <c r="G41" s="37">
        <v>0</v>
      </c>
      <c r="H41" s="37">
        <v>0</v>
      </c>
      <c r="I41" s="37">
        <v>0</v>
      </c>
      <c r="J41" s="38">
        <v>0</v>
      </c>
      <c r="K41" s="22"/>
      <c r="L41" s="22"/>
      <c r="M41" s="22"/>
      <c r="N41" s="22"/>
      <c r="O41" s="22"/>
      <c r="P41" s="22"/>
    </row>
    <row r="42" spans="1:16" ht="39" customHeight="1">
      <c r="A42" s="22"/>
      <c r="B42" s="39"/>
      <c r="C42" s="1218" t="s">
        <v>557</v>
      </c>
      <c r="D42" s="1219"/>
      <c r="E42" s="1220"/>
      <c r="F42" s="36" t="s">
        <v>497</v>
      </c>
      <c r="G42" s="37" t="s">
        <v>497</v>
      </c>
      <c r="H42" s="37" t="s">
        <v>558</v>
      </c>
      <c r="I42" s="37" t="s">
        <v>497</v>
      </c>
      <c r="J42" s="38" t="s">
        <v>497</v>
      </c>
      <c r="K42" s="22"/>
      <c r="L42" s="22"/>
      <c r="M42" s="22"/>
      <c r="N42" s="22"/>
      <c r="O42" s="22"/>
      <c r="P42" s="22"/>
    </row>
    <row r="43" spans="1:16" ht="39" customHeight="1" thickBot="1">
      <c r="A43" s="22"/>
      <c r="B43" s="40"/>
      <c r="C43" s="1221" t="s">
        <v>559</v>
      </c>
      <c r="D43" s="1222"/>
      <c r="E43" s="1223"/>
      <c r="F43" s="41">
        <v>0.7</v>
      </c>
      <c r="G43" s="42">
        <v>0.77</v>
      </c>
      <c r="H43" s="42">
        <v>0.3</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cySZML5J9dfIqqVDX5dOK1YunB/8Qt2pGIAqSHScUxvQoxRs0q+zoF1vrLmbh1tAhwRwymKlAXX6nySaa2ROA==" saltValue="V4s3ev3iN0fwOh6YQNQK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55" zoomScaleNormal="55" zoomScaleSheetLayoutView="55" workbookViewId="0">
      <selection activeCell="AY53" sqref="AY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10</v>
      </c>
      <c r="C45" s="1235"/>
      <c r="D45" s="58"/>
      <c r="E45" s="1240" t="s">
        <v>11</v>
      </c>
      <c r="F45" s="1240"/>
      <c r="G45" s="1240"/>
      <c r="H45" s="1240"/>
      <c r="I45" s="1240"/>
      <c r="J45" s="1241"/>
      <c r="K45" s="59">
        <v>1650</v>
      </c>
      <c r="L45" s="60">
        <v>1651</v>
      </c>
      <c r="M45" s="60">
        <v>1650</v>
      </c>
      <c r="N45" s="60">
        <v>1644</v>
      </c>
      <c r="O45" s="61">
        <v>1717</v>
      </c>
      <c r="P45" s="48"/>
      <c r="Q45" s="48"/>
      <c r="R45" s="48"/>
      <c r="S45" s="48"/>
      <c r="T45" s="48"/>
      <c r="U45" s="48"/>
    </row>
    <row r="46" spans="1:21" ht="30.75" customHeight="1">
      <c r="A46" s="48"/>
      <c r="B46" s="1236"/>
      <c r="C46" s="1237"/>
      <c r="D46" s="62"/>
      <c r="E46" s="1228" t="s">
        <v>12</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13</v>
      </c>
      <c r="F47" s="1228"/>
      <c r="G47" s="1228"/>
      <c r="H47" s="1228"/>
      <c r="I47" s="1228"/>
      <c r="J47" s="1229"/>
      <c r="K47" s="63">
        <v>10</v>
      </c>
      <c r="L47" s="64">
        <v>7</v>
      </c>
      <c r="M47" s="64">
        <v>3</v>
      </c>
      <c r="N47" s="64" t="s">
        <v>497</v>
      </c>
      <c r="O47" s="65" t="s">
        <v>497</v>
      </c>
      <c r="P47" s="48"/>
      <c r="Q47" s="48"/>
      <c r="R47" s="48"/>
      <c r="S47" s="48"/>
      <c r="T47" s="48"/>
      <c r="U47" s="48"/>
    </row>
    <row r="48" spans="1:21" ht="30.75" customHeight="1">
      <c r="A48" s="48"/>
      <c r="B48" s="1236"/>
      <c r="C48" s="1237"/>
      <c r="D48" s="62"/>
      <c r="E48" s="1228" t="s">
        <v>14</v>
      </c>
      <c r="F48" s="1228"/>
      <c r="G48" s="1228"/>
      <c r="H48" s="1228"/>
      <c r="I48" s="1228"/>
      <c r="J48" s="1229"/>
      <c r="K48" s="63">
        <v>1695</v>
      </c>
      <c r="L48" s="64">
        <v>1825</v>
      </c>
      <c r="M48" s="64">
        <v>1911</v>
      </c>
      <c r="N48" s="64">
        <v>1868</v>
      </c>
      <c r="O48" s="65">
        <v>1874</v>
      </c>
      <c r="P48" s="48"/>
      <c r="Q48" s="48"/>
      <c r="R48" s="48"/>
      <c r="S48" s="48"/>
      <c r="T48" s="48"/>
      <c r="U48" s="48"/>
    </row>
    <row r="49" spans="1:21" ht="30.75" customHeight="1">
      <c r="A49" s="48"/>
      <c r="B49" s="1236"/>
      <c r="C49" s="1237"/>
      <c r="D49" s="62"/>
      <c r="E49" s="1228" t="s">
        <v>15</v>
      </c>
      <c r="F49" s="1228"/>
      <c r="G49" s="1228"/>
      <c r="H49" s="1228"/>
      <c r="I49" s="1228"/>
      <c r="J49" s="1229"/>
      <c r="K49" s="63">
        <v>215</v>
      </c>
      <c r="L49" s="64">
        <v>231</v>
      </c>
      <c r="M49" s="64">
        <v>255</v>
      </c>
      <c r="N49" s="64">
        <v>263</v>
      </c>
      <c r="O49" s="65">
        <v>256</v>
      </c>
      <c r="P49" s="48"/>
      <c r="Q49" s="48"/>
      <c r="R49" s="48"/>
      <c r="S49" s="48"/>
      <c r="T49" s="48"/>
      <c r="U49" s="48"/>
    </row>
    <row r="50" spans="1:21" ht="30.75" customHeight="1">
      <c r="A50" s="48"/>
      <c r="B50" s="1236"/>
      <c r="C50" s="1237"/>
      <c r="D50" s="62"/>
      <c r="E50" s="1228" t="s">
        <v>16</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c r="A51" s="48"/>
      <c r="B51" s="1238"/>
      <c r="C51" s="1239"/>
      <c r="D51" s="66"/>
      <c r="E51" s="1228" t="s">
        <v>17</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c r="A52" s="48"/>
      <c r="B52" s="1226" t="s">
        <v>18</v>
      </c>
      <c r="C52" s="1227"/>
      <c r="D52" s="66"/>
      <c r="E52" s="1228" t="s">
        <v>19</v>
      </c>
      <c r="F52" s="1228"/>
      <c r="G52" s="1228"/>
      <c r="H52" s="1228"/>
      <c r="I52" s="1228"/>
      <c r="J52" s="1229"/>
      <c r="K52" s="63">
        <v>2938</v>
      </c>
      <c r="L52" s="64">
        <v>2974</v>
      </c>
      <c r="M52" s="64">
        <v>3034</v>
      </c>
      <c r="N52" s="64">
        <v>3001</v>
      </c>
      <c r="O52" s="65">
        <v>3026</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632</v>
      </c>
      <c r="L53" s="69">
        <v>740</v>
      </c>
      <c r="M53" s="69">
        <v>785</v>
      </c>
      <c r="N53" s="69">
        <v>774</v>
      </c>
      <c r="O53" s="70">
        <v>821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WsgEnEgX79iToME+LbxxvHh5MyhOvGz0SdHtWAct3co8dyOVmVFWv2mhBAIgkrFri8BUQWp2nBZbvO02zqvA==" saltValue="03f/JqpTldlIkjMb2NOM6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55" zoomScaleNormal="55" zoomScaleSheetLayoutView="100" workbookViewId="0">
      <selection activeCell="AY53" sqref="AY5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54" t="s">
        <v>23</v>
      </c>
      <c r="C41" s="1255"/>
      <c r="D41" s="81"/>
      <c r="E41" s="1256" t="s">
        <v>24</v>
      </c>
      <c r="F41" s="1256"/>
      <c r="G41" s="1256"/>
      <c r="H41" s="1257"/>
      <c r="I41" s="82">
        <v>17784</v>
      </c>
      <c r="J41" s="83">
        <v>18508</v>
      </c>
      <c r="K41" s="83">
        <v>19060</v>
      </c>
      <c r="L41" s="83">
        <v>19629</v>
      </c>
      <c r="M41" s="84">
        <v>20162</v>
      </c>
    </row>
    <row r="42" spans="2:13" ht="27.75" customHeight="1">
      <c r="B42" s="1244"/>
      <c r="C42" s="1245"/>
      <c r="D42" s="85"/>
      <c r="E42" s="1248" t="s">
        <v>25</v>
      </c>
      <c r="F42" s="1248"/>
      <c r="G42" s="1248"/>
      <c r="H42" s="1249"/>
      <c r="I42" s="86">
        <v>3</v>
      </c>
      <c r="J42" s="87">
        <v>2</v>
      </c>
      <c r="K42" s="87" t="s">
        <v>497</v>
      </c>
      <c r="L42" s="87" t="s">
        <v>497</v>
      </c>
      <c r="M42" s="88" t="s">
        <v>497</v>
      </c>
    </row>
    <row r="43" spans="2:13" ht="27.75" customHeight="1">
      <c r="B43" s="1244"/>
      <c r="C43" s="1245"/>
      <c r="D43" s="85"/>
      <c r="E43" s="1248" t="s">
        <v>26</v>
      </c>
      <c r="F43" s="1248"/>
      <c r="G43" s="1248"/>
      <c r="H43" s="1249"/>
      <c r="I43" s="86">
        <v>24195</v>
      </c>
      <c r="J43" s="87">
        <v>22983</v>
      </c>
      <c r="K43" s="87">
        <v>23991</v>
      </c>
      <c r="L43" s="87">
        <v>22154</v>
      </c>
      <c r="M43" s="88">
        <v>20910</v>
      </c>
    </row>
    <row r="44" spans="2:13" ht="27.75" customHeight="1">
      <c r="B44" s="1244"/>
      <c r="C44" s="1245"/>
      <c r="D44" s="85"/>
      <c r="E44" s="1248" t="s">
        <v>27</v>
      </c>
      <c r="F44" s="1248"/>
      <c r="G44" s="1248"/>
      <c r="H44" s="1249"/>
      <c r="I44" s="86">
        <v>1106</v>
      </c>
      <c r="J44" s="87">
        <v>968</v>
      </c>
      <c r="K44" s="87">
        <v>764</v>
      </c>
      <c r="L44" s="87">
        <v>548</v>
      </c>
      <c r="M44" s="88">
        <v>473</v>
      </c>
    </row>
    <row r="45" spans="2:13" ht="27.75" customHeight="1">
      <c r="B45" s="1244"/>
      <c r="C45" s="1245"/>
      <c r="D45" s="85"/>
      <c r="E45" s="1248" t="s">
        <v>28</v>
      </c>
      <c r="F45" s="1248"/>
      <c r="G45" s="1248"/>
      <c r="H45" s="1249"/>
      <c r="I45" s="86">
        <v>2175</v>
      </c>
      <c r="J45" s="87">
        <v>1816</v>
      </c>
      <c r="K45" s="87">
        <v>1660</v>
      </c>
      <c r="L45" s="87">
        <v>1538</v>
      </c>
      <c r="M45" s="88">
        <v>1562</v>
      </c>
    </row>
    <row r="46" spans="2:13" ht="27.75" customHeight="1">
      <c r="B46" s="1244"/>
      <c r="C46" s="1245"/>
      <c r="D46" s="89"/>
      <c r="E46" s="1248" t="s">
        <v>29</v>
      </c>
      <c r="F46" s="1248"/>
      <c r="G46" s="1248"/>
      <c r="H46" s="1249"/>
      <c r="I46" s="86">
        <v>9</v>
      </c>
      <c r="J46" s="87">
        <v>8</v>
      </c>
      <c r="K46" s="87">
        <v>7</v>
      </c>
      <c r="L46" s="87">
        <v>6</v>
      </c>
      <c r="M46" s="88">
        <v>7</v>
      </c>
    </row>
    <row r="47" spans="2:13" ht="27.75" customHeight="1">
      <c r="B47" s="1244"/>
      <c r="C47" s="1245"/>
      <c r="D47" s="90"/>
      <c r="E47" s="1258" t="s">
        <v>30</v>
      </c>
      <c r="F47" s="1259"/>
      <c r="G47" s="1259"/>
      <c r="H47" s="1260"/>
      <c r="I47" s="86" t="s">
        <v>497</v>
      </c>
      <c r="J47" s="87" t="s">
        <v>497</v>
      </c>
      <c r="K47" s="87" t="s">
        <v>497</v>
      </c>
      <c r="L47" s="87" t="s">
        <v>497</v>
      </c>
      <c r="M47" s="88" t="s">
        <v>497</v>
      </c>
    </row>
    <row r="48" spans="2:13" ht="27.75" customHeight="1">
      <c r="B48" s="1244"/>
      <c r="C48" s="1245"/>
      <c r="D48" s="85"/>
      <c r="E48" s="1248" t="s">
        <v>31</v>
      </c>
      <c r="F48" s="1248"/>
      <c r="G48" s="1248"/>
      <c r="H48" s="1249"/>
      <c r="I48" s="86" t="s">
        <v>497</v>
      </c>
      <c r="J48" s="87" t="s">
        <v>497</v>
      </c>
      <c r="K48" s="87" t="s">
        <v>497</v>
      </c>
      <c r="L48" s="87" t="s">
        <v>497</v>
      </c>
      <c r="M48" s="88" t="s">
        <v>497</v>
      </c>
    </row>
    <row r="49" spans="2:13" ht="27.75" customHeight="1">
      <c r="B49" s="1246"/>
      <c r="C49" s="1247"/>
      <c r="D49" s="85"/>
      <c r="E49" s="1248" t="s">
        <v>32</v>
      </c>
      <c r="F49" s="1248"/>
      <c r="G49" s="1248"/>
      <c r="H49" s="1249"/>
      <c r="I49" s="86" t="s">
        <v>497</v>
      </c>
      <c r="J49" s="87" t="s">
        <v>497</v>
      </c>
      <c r="K49" s="87" t="s">
        <v>497</v>
      </c>
      <c r="L49" s="87" t="s">
        <v>497</v>
      </c>
      <c r="M49" s="88" t="s">
        <v>497</v>
      </c>
    </row>
    <row r="50" spans="2:13" ht="27.75" customHeight="1">
      <c r="B50" s="1242" t="s">
        <v>33</v>
      </c>
      <c r="C50" s="1243"/>
      <c r="D50" s="91"/>
      <c r="E50" s="1248" t="s">
        <v>34</v>
      </c>
      <c r="F50" s="1248"/>
      <c r="G50" s="1248"/>
      <c r="H50" s="1249"/>
      <c r="I50" s="86">
        <v>8047</v>
      </c>
      <c r="J50" s="87">
        <v>8483</v>
      </c>
      <c r="K50" s="87">
        <v>9334</v>
      </c>
      <c r="L50" s="87">
        <v>9682</v>
      </c>
      <c r="M50" s="88">
        <v>10001</v>
      </c>
    </row>
    <row r="51" spans="2:13" ht="27.75" customHeight="1">
      <c r="B51" s="1244"/>
      <c r="C51" s="1245"/>
      <c r="D51" s="85"/>
      <c r="E51" s="1248" t="s">
        <v>35</v>
      </c>
      <c r="F51" s="1248"/>
      <c r="G51" s="1248"/>
      <c r="H51" s="1249"/>
      <c r="I51" s="86">
        <v>3018</v>
      </c>
      <c r="J51" s="87">
        <v>2865</v>
      </c>
      <c r="K51" s="87">
        <v>2777</v>
      </c>
      <c r="L51" s="87">
        <v>2692</v>
      </c>
      <c r="M51" s="88">
        <v>2596</v>
      </c>
    </row>
    <row r="52" spans="2:13" ht="27.75" customHeight="1">
      <c r="B52" s="1246"/>
      <c r="C52" s="1247"/>
      <c r="D52" s="85"/>
      <c r="E52" s="1248" t="s">
        <v>36</v>
      </c>
      <c r="F52" s="1248"/>
      <c r="G52" s="1248"/>
      <c r="H52" s="1249"/>
      <c r="I52" s="86">
        <v>30840</v>
      </c>
      <c r="J52" s="87">
        <v>30241</v>
      </c>
      <c r="K52" s="87">
        <v>30556</v>
      </c>
      <c r="L52" s="87">
        <v>30578</v>
      </c>
      <c r="M52" s="88">
        <v>29157</v>
      </c>
    </row>
    <row r="53" spans="2:13" ht="27.75" customHeight="1" thickBot="1">
      <c r="B53" s="1250" t="s">
        <v>37</v>
      </c>
      <c r="C53" s="1251"/>
      <c r="D53" s="92"/>
      <c r="E53" s="1252" t="s">
        <v>38</v>
      </c>
      <c r="F53" s="1252"/>
      <c r="G53" s="1252"/>
      <c r="H53" s="1253"/>
      <c r="I53" s="93">
        <v>3367</v>
      </c>
      <c r="J53" s="94">
        <v>2696</v>
      </c>
      <c r="K53" s="94">
        <v>2814</v>
      </c>
      <c r="L53" s="94">
        <v>923</v>
      </c>
      <c r="M53" s="95">
        <v>1360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RlqTZYR6W/XZ9m3tvGoBMvmd69bbc8NHJLEMraT2IdfutX25x2Xa9sg86YZGustPbmKfmHQQL1fChGSTpHoCg==" saltValue="xe1scVcb8XTtzqGUo8k/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52" zoomScale="55" zoomScaleNormal="55" zoomScaleSheetLayoutView="100" workbookViewId="0">
      <selection activeCell="AY53" sqref="AY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69" t="s">
        <v>41</v>
      </c>
      <c r="D55" s="1269"/>
      <c r="E55" s="1270"/>
      <c r="F55" s="107">
        <v>4959</v>
      </c>
      <c r="G55" s="107">
        <v>5255</v>
      </c>
      <c r="H55" s="108">
        <v>5521</v>
      </c>
    </row>
    <row r="56" spans="2:8" ht="52.5" customHeight="1">
      <c r="B56" s="109"/>
      <c r="C56" s="1271" t="s">
        <v>42</v>
      </c>
      <c r="D56" s="1271"/>
      <c r="E56" s="1272"/>
      <c r="F56" s="110">
        <v>49</v>
      </c>
      <c r="G56" s="110">
        <v>45</v>
      </c>
      <c r="H56" s="111">
        <v>43</v>
      </c>
    </row>
    <row r="57" spans="2:8" ht="53.25" customHeight="1">
      <c r="B57" s="109"/>
      <c r="C57" s="1273" t="s">
        <v>43</v>
      </c>
      <c r="D57" s="1273"/>
      <c r="E57" s="1274"/>
      <c r="F57" s="112">
        <v>4570</v>
      </c>
      <c r="G57" s="112">
        <v>4774</v>
      </c>
      <c r="H57" s="113">
        <v>4861</v>
      </c>
    </row>
    <row r="58" spans="2:8" ht="45.75" customHeight="1">
      <c r="B58" s="114"/>
      <c r="C58" s="1261" t="s">
        <v>572</v>
      </c>
      <c r="D58" s="1262"/>
      <c r="E58" s="1263"/>
      <c r="F58" s="115">
        <v>2161</v>
      </c>
      <c r="G58" s="115">
        <v>2231</v>
      </c>
      <c r="H58" s="116">
        <v>2256</v>
      </c>
    </row>
    <row r="59" spans="2:8" ht="45.75" customHeight="1">
      <c r="B59" s="114"/>
      <c r="C59" s="1261" t="s">
        <v>573</v>
      </c>
      <c r="D59" s="1262"/>
      <c r="E59" s="1263"/>
      <c r="F59" s="115">
        <v>1370</v>
      </c>
      <c r="G59" s="115">
        <v>1372</v>
      </c>
      <c r="H59" s="116">
        <v>1374</v>
      </c>
    </row>
    <row r="60" spans="2:8" ht="45.75" customHeight="1">
      <c r="B60" s="114"/>
      <c r="C60" s="1261" t="s">
        <v>574</v>
      </c>
      <c r="D60" s="1262"/>
      <c r="E60" s="1263"/>
      <c r="F60" s="115">
        <v>509</v>
      </c>
      <c r="G60" s="115">
        <v>509</v>
      </c>
      <c r="H60" s="116">
        <v>509</v>
      </c>
    </row>
    <row r="61" spans="2:8" ht="45.75" customHeight="1">
      <c r="B61" s="114"/>
      <c r="C61" s="1261" t="s">
        <v>575</v>
      </c>
      <c r="D61" s="1262"/>
      <c r="E61" s="1263"/>
      <c r="F61" s="115">
        <v>136</v>
      </c>
      <c r="G61" s="115">
        <v>227</v>
      </c>
      <c r="H61" s="116">
        <v>264</v>
      </c>
    </row>
    <row r="62" spans="2:8" ht="45.75" customHeight="1" thickBot="1">
      <c r="B62" s="117"/>
      <c r="C62" s="1264" t="s">
        <v>576</v>
      </c>
      <c r="D62" s="1265"/>
      <c r="E62" s="1266"/>
      <c r="F62" s="118">
        <v>186</v>
      </c>
      <c r="G62" s="118">
        <v>185</v>
      </c>
      <c r="H62" s="119">
        <v>175</v>
      </c>
    </row>
    <row r="63" spans="2:8" ht="52.5" customHeight="1" thickBot="1">
      <c r="B63" s="120"/>
      <c r="C63" s="1267" t="s">
        <v>44</v>
      </c>
      <c r="D63" s="1267"/>
      <c r="E63" s="1268"/>
      <c r="F63" s="121">
        <v>9577</v>
      </c>
      <c r="G63" s="121">
        <v>10074</v>
      </c>
      <c r="H63" s="122">
        <v>10425</v>
      </c>
    </row>
    <row r="64" spans="2:8" ht="15" customHeight="1"/>
    <row r="65" ht="0" hidden="1" customHeight="1"/>
    <row r="66" ht="0" hidden="1" customHeight="1"/>
  </sheetData>
  <sheetProtection algorithmName="SHA-512" hashValue="J6vke2GXcv4K7xFrZTU6ngV4BXE5UfPPNa+Z8GP4vCrmELq3aUFIRGAohFBdAK0iGdF3G0UfteCKTeOcPfHknw==" saltValue="GPtnZ9UalSnCUXcZV4xf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7" zoomScale="70" zoomScaleNormal="70" zoomScaleSheetLayoutView="55" workbookViewId="0">
      <selection activeCell="AY53" sqref="AY5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592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593</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540</v>
      </c>
      <c r="BQ50" s="1280"/>
      <c r="BR50" s="1280"/>
      <c r="BS50" s="1280"/>
      <c r="BT50" s="1280"/>
      <c r="BU50" s="1280"/>
      <c r="BV50" s="1280"/>
      <c r="BW50" s="1280"/>
      <c r="BX50" s="1280" t="s">
        <v>541</v>
      </c>
      <c r="BY50" s="1280"/>
      <c r="BZ50" s="1280"/>
      <c r="CA50" s="1280"/>
      <c r="CB50" s="1280"/>
      <c r="CC50" s="1280"/>
      <c r="CD50" s="1280"/>
      <c r="CE50" s="1280"/>
      <c r="CF50" s="1280" t="s">
        <v>542</v>
      </c>
      <c r="CG50" s="1280"/>
      <c r="CH50" s="1280"/>
      <c r="CI50" s="1280"/>
      <c r="CJ50" s="1280"/>
      <c r="CK50" s="1280"/>
      <c r="CL50" s="1280"/>
      <c r="CM50" s="1280"/>
      <c r="CN50" s="1280" t="s">
        <v>543</v>
      </c>
      <c r="CO50" s="1280"/>
      <c r="CP50" s="1280"/>
      <c r="CQ50" s="1280"/>
      <c r="CR50" s="1280"/>
      <c r="CS50" s="1280"/>
      <c r="CT50" s="1280"/>
      <c r="CU50" s="1280"/>
      <c r="CV50" s="1280" t="s">
        <v>544</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10.1</v>
      </c>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62.7</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52.3</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593</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540</v>
      </c>
      <c r="BQ72" s="1280"/>
      <c r="BR72" s="1280"/>
      <c r="BS72" s="1280"/>
      <c r="BT72" s="1280"/>
      <c r="BU72" s="1280"/>
      <c r="BV72" s="1280"/>
      <c r="BW72" s="1280"/>
      <c r="BX72" s="1280" t="s">
        <v>541</v>
      </c>
      <c r="BY72" s="1280"/>
      <c r="BZ72" s="1280"/>
      <c r="CA72" s="1280"/>
      <c r="CB72" s="1280"/>
      <c r="CC72" s="1280"/>
      <c r="CD72" s="1280"/>
      <c r="CE72" s="1280"/>
      <c r="CF72" s="1280" t="s">
        <v>542</v>
      </c>
      <c r="CG72" s="1280"/>
      <c r="CH72" s="1280"/>
      <c r="CI72" s="1280"/>
      <c r="CJ72" s="1280"/>
      <c r="CK72" s="1280"/>
      <c r="CL72" s="1280"/>
      <c r="CM72" s="1280"/>
      <c r="CN72" s="1280" t="s">
        <v>543</v>
      </c>
      <c r="CO72" s="1280"/>
      <c r="CP72" s="1280"/>
      <c r="CQ72" s="1280"/>
      <c r="CR72" s="1280"/>
      <c r="CS72" s="1280"/>
      <c r="CT72" s="1280"/>
      <c r="CU72" s="1280"/>
      <c r="CV72" s="1280" t="s">
        <v>544</v>
      </c>
      <c r="CW72" s="1280"/>
      <c r="CX72" s="1280"/>
      <c r="CY72" s="1280"/>
      <c r="CZ72" s="1280"/>
      <c r="DA72" s="1280"/>
      <c r="DB72" s="1280"/>
      <c r="DC72" s="1280"/>
    </row>
    <row r="73" spans="2:107">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595</v>
      </c>
      <c r="BC73" s="1278"/>
      <c r="BD73" s="1278"/>
      <c r="BE73" s="1278"/>
      <c r="BF73" s="1278"/>
      <c r="BG73" s="1278"/>
      <c r="BH73" s="1278"/>
      <c r="BI73" s="1278"/>
      <c r="BJ73" s="1278"/>
      <c r="BK73" s="1278"/>
      <c r="BL73" s="1278"/>
      <c r="BM73" s="1278"/>
      <c r="BN73" s="1278"/>
      <c r="BO73" s="1278"/>
      <c r="BP73" s="1275">
        <v>36.9</v>
      </c>
      <c r="BQ73" s="1275"/>
      <c r="BR73" s="1275"/>
      <c r="BS73" s="1275"/>
      <c r="BT73" s="1275"/>
      <c r="BU73" s="1275"/>
      <c r="BV73" s="1275"/>
      <c r="BW73" s="1275"/>
      <c r="BX73" s="1275">
        <v>29.8</v>
      </c>
      <c r="BY73" s="1275"/>
      <c r="BZ73" s="1275"/>
      <c r="CA73" s="1275"/>
      <c r="CB73" s="1275"/>
      <c r="CC73" s="1275"/>
      <c r="CD73" s="1275"/>
      <c r="CE73" s="1275"/>
      <c r="CF73" s="1275">
        <v>30.7</v>
      </c>
      <c r="CG73" s="1275"/>
      <c r="CH73" s="1275"/>
      <c r="CI73" s="1275"/>
      <c r="CJ73" s="1275"/>
      <c r="CK73" s="1275"/>
      <c r="CL73" s="1275"/>
      <c r="CM73" s="1275"/>
      <c r="CN73" s="1275">
        <v>10.1</v>
      </c>
      <c r="CO73" s="1275"/>
      <c r="CP73" s="1275"/>
      <c r="CQ73" s="1275"/>
      <c r="CR73" s="1275"/>
      <c r="CS73" s="1275"/>
      <c r="CT73" s="1275"/>
      <c r="CU73" s="1275"/>
      <c r="CV73" s="1275">
        <v>15.1</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9.6</v>
      </c>
      <c r="BQ75" s="1275"/>
      <c r="BR75" s="1275"/>
      <c r="BS75" s="1275"/>
      <c r="BT75" s="1275"/>
      <c r="BU75" s="1275"/>
      <c r="BV75" s="1275"/>
      <c r="BW75" s="1275"/>
      <c r="BX75" s="1275">
        <v>8.4</v>
      </c>
      <c r="BY75" s="1275"/>
      <c r="BZ75" s="1275"/>
      <c r="CA75" s="1275"/>
      <c r="CB75" s="1275"/>
      <c r="CC75" s="1275"/>
      <c r="CD75" s="1275"/>
      <c r="CE75" s="1275"/>
      <c r="CF75" s="1275">
        <v>7.8</v>
      </c>
      <c r="CG75" s="1275"/>
      <c r="CH75" s="1275"/>
      <c r="CI75" s="1275"/>
      <c r="CJ75" s="1275"/>
      <c r="CK75" s="1275"/>
      <c r="CL75" s="1275"/>
      <c r="CM75" s="1275"/>
      <c r="CN75" s="1275">
        <v>8.4</v>
      </c>
      <c r="CO75" s="1275"/>
      <c r="CP75" s="1275"/>
      <c r="CQ75" s="1275"/>
      <c r="CR75" s="1275"/>
      <c r="CS75" s="1275"/>
      <c r="CT75" s="1275"/>
      <c r="CU75" s="1275"/>
      <c r="CV75" s="1275">
        <v>8.6999999999999993</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56.8</v>
      </c>
      <c r="CG77" s="1275"/>
      <c r="CH77" s="1275"/>
      <c r="CI77" s="1275"/>
      <c r="CJ77" s="1275"/>
      <c r="CK77" s="1275"/>
      <c r="CL77" s="1275"/>
      <c r="CM77" s="1275"/>
      <c r="CN77" s="1275">
        <v>52.3</v>
      </c>
      <c r="CO77" s="1275"/>
      <c r="CP77" s="1275"/>
      <c r="CQ77" s="1275"/>
      <c r="CR77" s="1275"/>
      <c r="CS77" s="1275"/>
      <c r="CT77" s="1275"/>
      <c r="CU77" s="1275"/>
      <c r="CV77" s="1275">
        <v>55.4</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10.199999999999999</v>
      </c>
      <c r="CG79" s="1275"/>
      <c r="CH79" s="1275"/>
      <c r="CI79" s="1275"/>
      <c r="CJ79" s="1275"/>
      <c r="CK79" s="1275"/>
      <c r="CL79" s="1275"/>
      <c r="CM79" s="1275"/>
      <c r="CN79" s="1275">
        <v>10</v>
      </c>
      <c r="CO79" s="1275"/>
      <c r="CP79" s="1275"/>
      <c r="CQ79" s="1275"/>
      <c r="CR79" s="1275"/>
      <c r="CS79" s="1275"/>
      <c r="CT79" s="1275"/>
      <c r="CU79" s="1275"/>
      <c r="CV79" s="1275">
        <v>9.6999999999999993</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rLz5DQAvD2D/k2tgr/hIYYGppNziKIG2E3/xcj1bUTQ92h59VT3MFR5TT+4xraaG1Q9rahy6ubnf9GwIxaN5g==" saltValue="t47uKmQk21F3Gbv3YNxQ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6" zoomScale="70" zoomScaleNormal="70" zoomScaleSheetLayoutView="70" workbookViewId="0">
      <selection activeCell="AY53" sqref="AY5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j7z5i1JfO2gYuxltNqn8IwhMKskWTXgjewfw82CAaXy7sdS3h1NOux1IQgyTz4sA8K9lVtUMaJjP2xmXQzP9w==" saltValue="I2Il0srXNUHj/Or6sNY7E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70" zoomScaleNormal="70" zoomScaleSheetLayoutView="55" workbookViewId="0">
      <selection activeCell="AY53" sqref="AY5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r7y7kD5+uBRiwcsmgQjWiK5UjhdcaRb1WDC7SDrKeaa+bW7fhfQKgA0orIlSnsECvdfUs/8vdOgzFyrXQKROQ==" saltValue="o13+4vEP92WA0jd4tYJu8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537</v>
      </c>
      <c r="G2" s="136"/>
      <c r="H2" s="137"/>
    </row>
    <row r="3" spans="1:8">
      <c r="A3" s="133" t="s">
        <v>530</v>
      </c>
      <c r="B3" s="138"/>
      <c r="C3" s="139"/>
      <c r="D3" s="140">
        <v>92872</v>
      </c>
      <c r="E3" s="141"/>
      <c r="F3" s="142">
        <v>90961</v>
      </c>
      <c r="G3" s="143"/>
      <c r="H3" s="144"/>
    </row>
    <row r="4" spans="1:8">
      <c r="A4" s="145"/>
      <c r="B4" s="146"/>
      <c r="C4" s="147"/>
      <c r="D4" s="148">
        <v>18648</v>
      </c>
      <c r="E4" s="149"/>
      <c r="F4" s="150">
        <v>37720</v>
      </c>
      <c r="G4" s="151"/>
      <c r="H4" s="152"/>
    </row>
    <row r="5" spans="1:8">
      <c r="A5" s="133" t="s">
        <v>532</v>
      </c>
      <c r="B5" s="138"/>
      <c r="C5" s="139"/>
      <c r="D5" s="140">
        <v>57353</v>
      </c>
      <c r="E5" s="141"/>
      <c r="F5" s="142">
        <v>106614</v>
      </c>
      <c r="G5" s="143"/>
      <c r="H5" s="144"/>
    </row>
    <row r="6" spans="1:8">
      <c r="A6" s="145"/>
      <c r="B6" s="146"/>
      <c r="C6" s="147"/>
      <c r="D6" s="148">
        <v>10642</v>
      </c>
      <c r="E6" s="149"/>
      <c r="F6" s="150">
        <v>45545</v>
      </c>
      <c r="G6" s="151"/>
      <c r="H6" s="152"/>
    </row>
    <row r="7" spans="1:8">
      <c r="A7" s="133" t="s">
        <v>533</v>
      </c>
      <c r="B7" s="138"/>
      <c r="C7" s="139"/>
      <c r="D7" s="140">
        <v>42462</v>
      </c>
      <c r="E7" s="141"/>
      <c r="F7" s="142">
        <v>81768</v>
      </c>
      <c r="G7" s="143"/>
      <c r="H7" s="144"/>
    </row>
    <row r="8" spans="1:8">
      <c r="A8" s="145"/>
      <c r="B8" s="146"/>
      <c r="C8" s="147"/>
      <c r="D8" s="148">
        <v>8846</v>
      </c>
      <c r="E8" s="149"/>
      <c r="F8" s="150">
        <v>37917</v>
      </c>
      <c r="G8" s="151"/>
      <c r="H8" s="152"/>
    </row>
    <row r="9" spans="1:8">
      <c r="A9" s="133" t="s">
        <v>534</v>
      </c>
      <c r="B9" s="138"/>
      <c r="C9" s="139"/>
      <c r="D9" s="140">
        <v>50400</v>
      </c>
      <c r="E9" s="141"/>
      <c r="F9" s="142">
        <v>65876</v>
      </c>
      <c r="G9" s="143"/>
      <c r="H9" s="144"/>
    </row>
    <row r="10" spans="1:8">
      <c r="A10" s="145"/>
      <c r="B10" s="146"/>
      <c r="C10" s="147"/>
      <c r="D10" s="148">
        <v>11385</v>
      </c>
      <c r="E10" s="149"/>
      <c r="F10" s="150">
        <v>36484</v>
      </c>
      <c r="G10" s="151"/>
      <c r="H10" s="152"/>
    </row>
    <row r="11" spans="1:8">
      <c r="A11" s="133" t="s">
        <v>535</v>
      </c>
      <c r="B11" s="138"/>
      <c r="C11" s="139"/>
      <c r="D11" s="140">
        <v>28865</v>
      </c>
      <c r="E11" s="141"/>
      <c r="F11" s="142">
        <v>68468</v>
      </c>
      <c r="G11" s="143"/>
      <c r="H11" s="144"/>
    </row>
    <row r="12" spans="1:8">
      <c r="A12" s="145"/>
      <c r="B12" s="146"/>
      <c r="C12" s="153"/>
      <c r="D12" s="148">
        <v>8674</v>
      </c>
      <c r="E12" s="149"/>
      <c r="F12" s="150">
        <v>34140</v>
      </c>
      <c r="G12" s="151"/>
      <c r="H12" s="152"/>
    </row>
    <row r="13" spans="1:8">
      <c r="A13" s="133"/>
      <c r="B13" s="138"/>
      <c r="C13" s="154"/>
      <c r="D13" s="155">
        <v>54390</v>
      </c>
      <c r="E13" s="156"/>
      <c r="F13" s="157">
        <v>82737</v>
      </c>
      <c r="G13" s="158"/>
      <c r="H13" s="144"/>
    </row>
    <row r="14" spans="1:8">
      <c r="A14" s="145"/>
      <c r="B14" s="146"/>
      <c r="C14" s="147"/>
      <c r="D14" s="148">
        <v>11639</v>
      </c>
      <c r="E14" s="149"/>
      <c r="F14" s="150">
        <v>38361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7.01</v>
      </c>
      <c r="C19" s="159">
        <f>ROUND(VALUE(SUBSTITUTE(実質収支比率等に係る経年分析!G$48,"▲","-")),2)</f>
        <v>5.89</v>
      </c>
      <c r="D19" s="159">
        <f>ROUND(VALUE(SUBSTITUTE(実質収支比率等に係る経年分析!H$48,"▲","-")),2)</f>
        <v>4.78</v>
      </c>
      <c r="E19" s="159">
        <f>ROUND(VALUE(SUBSTITUTE(実質収支比率等に係る経年分析!I$48,"▲","-")),2)</f>
        <v>4.28</v>
      </c>
      <c r="F19" s="159">
        <f>ROUND(VALUE(SUBSTITUTE(実質収支比率等に係る経年分析!J$48,"▲","-")),2)</f>
        <v>2.23</v>
      </c>
    </row>
    <row r="20" spans="1:11">
      <c r="A20" s="159" t="s">
        <v>48</v>
      </c>
      <c r="B20" s="159">
        <f>ROUND(VALUE(SUBSTITUTE(実質収支比率等に係る経年分析!F$47,"▲","-")),2)</f>
        <v>35.619999999999997</v>
      </c>
      <c r="C20" s="159">
        <f>ROUND(VALUE(SUBSTITUTE(実質収支比率等に係る経年分析!G$47,"▲","-")),2)</f>
        <v>39.270000000000003</v>
      </c>
      <c r="D20" s="159">
        <f>ROUND(VALUE(SUBSTITUTE(実質収支比率等に係る経年分析!H$47,"▲","-")),2)</f>
        <v>41.71</v>
      </c>
      <c r="E20" s="159">
        <f>ROUND(VALUE(SUBSTITUTE(実質収支比率等に係る経年分析!I$47,"▲","-")),2)</f>
        <v>44.43</v>
      </c>
      <c r="F20" s="159">
        <f>ROUND(VALUE(SUBSTITUTE(実質収支比率等に係る経年分析!J$47,"▲","-")),2)</f>
        <v>47.19</v>
      </c>
    </row>
    <row r="21" spans="1:11">
      <c r="A21" s="159" t="s">
        <v>49</v>
      </c>
      <c r="B21" s="159">
        <f>IF(ISNUMBER(VALUE(SUBSTITUTE(実質収支比率等に係る経年分析!F$49,"▲","-"))),ROUND(VALUE(SUBSTITUTE(実質収支比率等に係る経年分析!F$49,"▲","-")),2),NA())</f>
        <v>1.44</v>
      </c>
      <c r="C21" s="159">
        <f>IF(ISNUMBER(VALUE(SUBSTITUTE(実質収支比率等に係る経年分析!G$49,"▲","-"))),ROUND(VALUE(SUBSTITUTE(実質収支比率等に係る経年分析!G$49,"▲","-")),2),NA())</f>
        <v>-1.05</v>
      </c>
      <c r="D21" s="159">
        <f>IF(ISNUMBER(VALUE(SUBSTITUTE(実質収支比率等に係る経年分析!H$49,"▲","-"))),ROUND(VALUE(SUBSTITUTE(実質収支比率等に係る経年分析!H$49,"▲","-")),2),NA())</f>
        <v>-0.96</v>
      </c>
      <c r="E21" s="159">
        <f>IF(ISNUMBER(VALUE(SUBSTITUTE(実質収支比率等に係る経年分析!I$49,"▲","-"))),ROUND(VALUE(SUBSTITUTE(実質収支比率等に係る経年分析!I$49,"▲","-")),2),NA())</f>
        <v>-0.47</v>
      </c>
      <c r="F21" s="159">
        <f>IF(ISNUMBER(VALUE(SUBSTITUTE(実質収支比率等に係る経年分析!J$49,"▲","-"))),ROUND(VALUE(SUBSTITUTE(実質収支比率等に係る経年分析!J$49,"▲","-")),2),NA())</f>
        <v>-2.04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0.77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f>IF(ROUND(VALUE(SUBSTITUTE(連結実質赤字比率に係る赤字・黒字の構成分析!H$42,"▲", "-")), 2) &lt; 0, ABS(ROUND(VALUE(SUBSTITUTE(連結実質赤字比率に係る赤字・黒字の構成分析!H$42,"▲", "-")), 2)), NA())</f>
        <v>0.31</v>
      </c>
      <c r="G28" s="160" t="e">
        <f>IF(ROUND(VALUE(SUBSTITUTE(連結実質赤字比率に係る赤字・黒字の構成分析!H$42,"▲", "-")), 2) &gt;= 0, ABS(ROUND(VALUE(SUBSTITUTE(連結実質赤字比率に係る赤字・黒字の構成分析!H$42,"▲", "-")), 2)), NA())</f>
        <v>#N/A</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学校給食センター特別会計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0.62</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7.01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5.89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4.7699999999999996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4.2699999999999996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2.2200000000000002</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2.66</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3.39</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18.38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17.55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2938</v>
      </c>
      <c r="E42" s="161"/>
      <c r="F42" s="161"/>
      <c r="G42" s="161">
        <f>'実質公債費比率（分子）の構造'!L$52</f>
        <v>2974</v>
      </c>
      <c r="H42" s="161"/>
      <c r="I42" s="161"/>
      <c r="J42" s="161">
        <f>'実質公債費比率（分子）の構造'!M$52</f>
        <v>3034</v>
      </c>
      <c r="K42" s="161"/>
      <c r="L42" s="161"/>
      <c r="M42" s="161">
        <f>'実質公債費比率（分子）の構造'!N$52</f>
        <v>3001</v>
      </c>
      <c r="N42" s="161"/>
      <c r="O42" s="161"/>
      <c r="P42" s="161">
        <f>'実質公債費比率（分子）の構造'!O$52</f>
        <v>3026</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215</v>
      </c>
      <c r="C45" s="161"/>
      <c r="D45" s="161"/>
      <c r="E45" s="161">
        <f>'実質公債費比率（分子）の構造'!L$49</f>
        <v>231</v>
      </c>
      <c r="F45" s="161"/>
      <c r="G45" s="161"/>
      <c r="H45" s="161">
        <f>'実質公債費比率（分子）の構造'!M$49</f>
        <v>255</v>
      </c>
      <c r="I45" s="161"/>
      <c r="J45" s="161"/>
      <c r="K45" s="161">
        <f>'実質公債費比率（分子）の構造'!N$49</f>
        <v>263</v>
      </c>
      <c r="L45" s="161"/>
      <c r="M45" s="161"/>
      <c r="N45" s="161">
        <f>'実質公債費比率（分子）の構造'!O$49</f>
        <v>256</v>
      </c>
      <c r="O45" s="161"/>
      <c r="P45" s="161"/>
    </row>
    <row r="46" spans="1:16">
      <c r="A46" s="161" t="s">
        <v>60</v>
      </c>
      <c r="B46" s="161">
        <f>'実質公債費比率（分子）の構造'!K$48</f>
        <v>1695</v>
      </c>
      <c r="C46" s="161"/>
      <c r="D46" s="161"/>
      <c r="E46" s="161">
        <f>'実質公債費比率（分子）の構造'!L$48</f>
        <v>1825</v>
      </c>
      <c r="F46" s="161"/>
      <c r="G46" s="161"/>
      <c r="H46" s="161">
        <f>'実質公債費比率（分子）の構造'!M$48</f>
        <v>1911</v>
      </c>
      <c r="I46" s="161"/>
      <c r="J46" s="161"/>
      <c r="K46" s="161">
        <f>'実質公債費比率（分子）の構造'!N$48</f>
        <v>1868</v>
      </c>
      <c r="L46" s="161"/>
      <c r="M46" s="161"/>
      <c r="N46" s="161">
        <f>'実質公債費比率（分子）の構造'!O$48</f>
        <v>1874</v>
      </c>
      <c r="O46" s="161"/>
      <c r="P46" s="161"/>
    </row>
    <row r="47" spans="1:16">
      <c r="A47" s="161" t="s">
        <v>13</v>
      </c>
      <c r="B47" s="161">
        <f>'実質公債費比率（分子）の構造'!K$47</f>
        <v>10</v>
      </c>
      <c r="C47" s="161"/>
      <c r="D47" s="161"/>
      <c r="E47" s="161">
        <f>'実質公債費比率（分子）の構造'!L$47</f>
        <v>7</v>
      </c>
      <c r="F47" s="161"/>
      <c r="G47" s="161"/>
      <c r="H47" s="161">
        <f>'実質公債費比率（分子）の構造'!M$47</f>
        <v>3</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1650</v>
      </c>
      <c r="C49" s="161"/>
      <c r="D49" s="161"/>
      <c r="E49" s="161">
        <f>'実質公債費比率（分子）の構造'!L$45</f>
        <v>1651</v>
      </c>
      <c r="F49" s="161"/>
      <c r="G49" s="161"/>
      <c r="H49" s="161">
        <f>'実質公債費比率（分子）の構造'!M$45</f>
        <v>1650</v>
      </c>
      <c r="I49" s="161"/>
      <c r="J49" s="161"/>
      <c r="K49" s="161">
        <f>'実質公債費比率（分子）の構造'!N$45</f>
        <v>1644</v>
      </c>
      <c r="L49" s="161"/>
      <c r="M49" s="161"/>
      <c r="N49" s="161">
        <f>'実質公債費比率（分子）の構造'!O$45</f>
        <v>1717</v>
      </c>
      <c r="O49" s="161"/>
      <c r="P49" s="161"/>
    </row>
    <row r="50" spans="1:16">
      <c r="A50" s="161" t="s">
        <v>63</v>
      </c>
      <c r="B50" s="161" t="e">
        <f>NA()</f>
        <v>#N/A</v>
      </c>
      <c r="C50" s="161">
        <f>IF(ISNUMBER('実質公債費比率（分子）の構造'!K$53),'実質公債費比率（分子）の構造'!K$53,NA())</f>
        <v>632</v>
      </c>
      <c r="D50" s="161" t="e">
        <f>NA()</f>
        <v>#N/A</v>
      </c>
      <c r="E50" s="161" t="e">
        <f>NA()</f>
        <v>#N/A</v>
      </c>
      <c r="F50" s="161">
        <f>IF(ISNUMBER('実質公債費比率（分子）の構造'!L$53),'実質公債費比率（分子）の構造'!L$53,NA())</f>
        <v>740</v>
      </c>
      <c r="G50" s="161" t="e">
        <f>NA()</f>
        <v>#N/A</v>
      </c>
      <c r="H50" s="161" t="e">
        <f>NA()</f>
        <v>#N/A</v>
      </c>
      <c r="I50" s="161">
        <f>IF(ISNUMBER('実質公債費比率（分子）の構造'!M$53),'実質公債費比率（分子）の構造'!M$53,NA())</f>
        <v>785</v>
      </c>
      <c r="J50" s="161" t="e">
        <f>NA()</f>
        <v>#N/A</v>
      </c>
      <c r="K50" s="161" t="e">
        <f>NA()</f>
        <v>#N/A</v>
      </c>
      <c r="L50" s="161">
        <f>IF(ISNUMBER('実質公債費比率（分子）の構造'!N$53),'実質公債費比率（分子）の構造'!N$53,NA())</f>
        <v>774</v>
      </c>
      <c r="M50" s="161" t="e">
        <f>NA()</f>
        <v>#N/A</v>
      </c>
      <c r="N50" s="161" t="e">
        <f>NA()</f>
        <v>#N/A</v>
      </c>
      <c r="O50" s="161">
        <f>IF(ISNUMBER('実質公債費比率（分子）の構造'!O$53),'実質公債費比率（分子）の構造'!O$53,NA())</f>
        <v>821</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30840</v>
      </c>
      <c r="E56" s="160"/>
      <c r="F56" s="160"/>
      <c r="G56" s="160">
        <f>'将来負担比率（分子）の構造'!J$52</f>
        <v>30241</v>
      </c>
      <c r="H56" s="160"/>
      <c r="I56" s="160"/>
      <c r="J56" s="160">
        <f>'将来負担比率（分子）の構造'!K$52</f>
        <v>30556</v>
      </c>
      <c r="K56" s="160"/>
      <c r="L56" s="160"/>
      <c r="M56" s="160">
        <f>'将来負担比率（分子）の構造'!L$52</f>
        <v>30578</v>
      </c>
      <c r="N56" s="160"/>
      <c r="O56" s="160"/>
      <c r="P56" s="160">
        <f>'将来負担比率（分子）の構造'!M$52</f>
        <v>29157</v>
      </c>
    </row>
    <row r="57" spans="1:16">
      <c r="A57" s="160" t="s">
        <v>35</v>
      </c>
      <c r="B57" s="160"/>
      <c r="C57" s="160"/>
      <c r="D57" s="160">
        <f>'将来負担比率（分子）の構造'!I$51</f>
        <v>3018</v>
      </c>
      <c r="E57" s="160"/>
      <c r="F57" s="160"/>
      <c r="G57" s="160">
        <f>'将来負担比率（分子）の構造'!J$51</f>
        <v>2865</v>
      </c>
      <c r="H57" s="160"/>
      <c r="I57" s="160"/>
      <c r="J57" s="160">
        <f>'将来負担比率（分子）の構造'!K$51</f>
        <v>2777</v>
      </c>
      <c r="K57" s="160"/>
      <c r="L57" s="160"/>
      <c r="M57" s="160">
        <f>'将来負担比率（分子）の構造'!L$51</f>
        <v>2692</v>
      </c>
      <c r="N57" s="160"/>
      <c r="O57" s="160"/>
      <c r="P57" s="160">
        <f>'将来負担比率（分子）の構造'!M$51</f>
        <v>2596</v>
      </c>
    </row>
    <row r="58" spans="1:16">
      <c r="A58" s="160" t="s">
        <v>34</v>
      </c>
      <c r="B58" s="160"/>
      <c r="C58" s="160"/>
      <c r="D58" s="160">
        <f>'将来負担比率（分子）の構造'!I$50</f>
        <v>8047</v>
      </c>
      <c r="E58" s="160"/>
      <c r="F58" s="160"/>
      <c r="G58" s="160">
        <f>'将来負担比率（分子）の構造'!J$50</f>
        <v>8483</v>
      </c>
      <c r="H58" s="160"/>
      <c r="I58" s="160"/>
      <c r="J58" s="160">
        <f>'将来負担比率（分子）の構造'!K$50</f>
        <v>9334</v>
      </c>
      <c r="K58" s="160"/>
      <c r="L58" s="160"/>
      <c r="M58" s="160">
        <f>'将来負担比率（分子）の構造'!L$50</f>
        <v>9682</v>
      </c>
      <c r="N58" s="160"/>
      <c r="O58" s="160"/>
      <c r="P58" s="160">
        <f>'将来負担比率（分子）の構造'!M$50</f>
        <v>10001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v>
      </c>
      <c r="C61" s="160"/>
      <c r="D61" s="160"/>
      <c r="E61" s="160">
        <f>'将来負担比率（分子）の構造'!J$46</f>
        <v>8</v>
      </c>
      <c r="F61" s="160"/>
      <c r="G61" s="160"/>
      <c r="H61" s="160">
        <f>'将来負担比率（分子）の構造'!K$46</f>
        <v>7</v>
      </c>
      <c r="I61" s="160"/>
      <c r="J61" s="160"/>
      <c r="K61" s="160">
        <f>'将来負担比率（分子）の構造'!L$46</f>
        <v>6</v>
      </c>
      <c r="L61" s="160"/>
      <c r="M61" s="160"/>
      <c r="N61" s="160">
        <f>'将来負担比率（分子）の構造'!M$46</f>
        <v>7</v>
      </c>
      <c r="O61" s="160"/>
      <c r="P61" s="160"/>
    </row>
    <row r="62" spans="1:16">
      <c r="A62" s="160" t="s">
        <v>28</v>
      </c>
      <c r="B62" s="160">
        <f>'将来負担比率（分子）の構造'!I$45</f>
        <v>2175</v>
      </c>
      <c r="C62" s="160"/>
      <c r="D62" s="160"/>
      <c r="E62" s="160">
        <f>'将来負担比率（分子）の構造'!J$45</f>
        <v>1816</v>
      </c>
      <c r="F62" s="160"/>
      <c r="G62" s="160"/>
      <c r="H62" s="160">
        <f>'将来負担比率（分子）の構造'!K$45</f>
        <v>1660</v>
      </c>
      <c r="I62" s="160"/>
      <c r="J62" s="160"/>
      <c r="K62" s="160">
        <f>'将来負担比率（分子）の構造'!L$45</f>
        <v>1538</v>
      </c>
      <c r="L62" s="160"/>
      <c r="M62" s="160"/>
      <c r="N62" s="160">
        <f>'将来負担比率（分子）の構造'!M$45</f>
        <v>1562</v>
      </c>
      <c r="O62" s="160"/>
      <c r="P62" s="160"/>
    </row>
    <row r="63" spans="1:16">
      <c r="A63" s="160" t="s">
        <v>27</v>
      </c>
      <c r="B63" s="160">
        <f>'将来負担比率（分子）の構造'!I$44</f>
        <v>1106</v>
      </c>
      <c r="C63" s="160"/>
      <c r="D63" s="160"/>
      <c r="E63" s="160">
        <f>'将来負担比率（分子）の構造'!J$44</f>
        <v>968</v>
      </c>
      <c r="F63" s="160"/>
      <c r="G63" s="160"/>
      <c r="H63" s="160">
        <f>'将来負担比率（分子）の構造'!K$44</f>
        <v>764</v>
      </c>
      <c r="I63" s="160"/>
      <c r="J63" s="160"/>
      <c r="K63" s="160">
        <f>'将来負担比率（分子）の構造'!L$44</f>
        <v>548</v>
      </c>
      <c r="L63" s="160"/>
      <c r="M63" s="160"/>
      <c r="N63" s="160">
        <f>'将来負担比率（分子）の構造'!M$44</f>
        <v>473</v>
      </c>
      <c r="O63" s="160"/>
      <c r="P63" s="160"/>
    </row>
    <row r="64" spans="1:16">
      <c r="A64" s="160" t="s">
        <v>26</v>
      </c>
      <c r="B64" s="160">
        <f>'将来負担比率（分子）の構造'!I$43</f>
        <v>24195</v>
      </c>
      <c r="C64" s="160"/>
      <c r="D64" s="160"/>
      <c r="E64" s="160">
        <f>'将来負担比率（分子）の構造'!J$43</f>
        <v>22983</v>
      </c>
      <c r="F64" s="160"/>
      <c r="G64" s="160"/>
      <c r="H64" s="160">
        <f>'将来負担比率（分子）の構造'!K$43</f>
        <v>23991</v>
      </c>
      <c r="I64" s="160"/>
      <c r="J64" s="160"/>
      <c r="K64" s="160">
        <f>'将来負担比率（分子）の構造'!L$43</f>
        <v>22154</v>
      </c>
      <c r="L64" s="160"/>
      <c r="M64" s="160"/>
      <c r="N64" s="160">
        <f>'将来負担比率（分子）の構造'!M$43</f>
        <v>20910</v>
      </c>
      <c r="O64" s="160"/>
      <c r="P64" s="160"/>
    </row>
    <row r="65" spans="1:16">
      <c r="A65" s="160" t="s">
        <v>25</v>
      </c>
      <c r="B65" s="160">
        <f>'将来負担比率（分子）の構造'!I$42</f>
        <v>3</v>
      </c>
      <c r="C65" s="160"/>
      <c r="D65" s="160"/>
      <c r="E65" s="160">
        <f>'将来負担比率（分子）の構造'!J$42</f>
        <v>2</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17784</v>
      </c>
      <c r="C66" s="160"/>
      <c r="D66" s="160"/>
      <c r="E66" s="160">
        <f>'将来負担比率（分子）の構造'!J$41</f>
        <v>18508</v>
      </c>
      <c r="F66" s="160"/>
      <c r="G66" s="160"/>
      <c r="H66" s="160">
        <f>'将来負担比率（分子）の構造'!K$41</f>
        <v>19060</v>
      </c>
      <c r="I66" s="160"/>
      <c r="J66" s="160"/>
      <c r="K66" s="160">
        <f>'将来負担比率（分子）の構造'!L$41</f>
        <v>19629</v>
      </c>
      <c r="L66" s="160"/>
      <c r="M66" s="160"/>
      <c r="N66" s="160">
        <f>'将来負担比率（分子）の構造'!M$41</f>
        <v>20162</v>
      </c>
      <c r="O66" s="160"/>
      <c r="P66" s="160"/>
    </row>
    <row r="67" spans="1:16">
      <c r="A67" s="160" t="s">
        <v>67</v>
      </c>
      <c r="B67" s="160" t="e">
        <f>NA()</f>
        <v>#N/A</v>
      </c>
      <c r="C67" s="160">
        <f>IF(ISNUMBER('将来負担比率（分子）の構造'!I$53), IF('将来負担比率（分子）の構造'!I$53 &lt; 0, 0, '将来負担比率（分子）の構造'!I$53), NA())</f>
        <v>3367</v>
      </c>
      <c r="D67" s="160" t="e">
        <f>NA()</f>
        <v>#N/A</v>
      </c>
      <c r="E67" s="160" t="e">
        <f>NA()</f>
        <v>#N/A</v>
      </c>
      <c r="F67" s="160">
        <f>IF(ISNUMBER('将来負担比率（分子）の構造'!J$53), IF('将来負担比率（分子）の構造'!J$53 &lt; 0, 0, '将来負担比率（分子）の構造'!J$53), NA())</f>
        <v>2696</v>
      </c>
      <c r="G67" s="160" t="e">
        <f>NA()</f>
        <v>#N/A</v>
      </c>
      <c r="H67" s="160" t="e">
        <f>NA()</f>
        <v>#N/A</v>
      </c>
      <c r="I67" s="160">
        <f>IF(ISNUMBER('将来負担比率（分子）の構造'!K$53), IF('将来負担比率（分子）の構造'!K$53 &lt; 0, 0, '将来負担比率（分子）の構造'!K$53), NA())</f>
        <v>2814</v>
      </c>
      <c r="J67" s="160" t="e">
        <f>NA()</f>
        <v>#N/A</v>
      </c>
      <c r="K67" s="160" t="e">
        <f>NA()</f>
        <v>#N/A</v>
      </c>
      <c r="L67" s="160">
        <f>IF(ISNUMBER('将来負担比率（分子）の構造'!L$53), IF('将来負担比率（分子）の構造'!L$53 &lt; 0, 0, '将来負担比率（分子）の構造'!L$53), NA())</f>
        <v>923</v>
      </c>
      <c r="M67" s="160" t="e">
        <f>NA()</f>
        <v>#N/A</v>
      </c>
      <c r="N67" s="160" t="e">
        <f>NA()</f>
        <v>#N/A</v>
      </c>
      <c r="O67" s="160">
        <f>IF(ISNUMBER('将来負担比率（分子）の構造'!M$53), IF('将来負担比率（分子）の構造'!M$53 &lt; 0, 0, '将来負担比率（分子）の構造'!M$53), NA())</f>
        <v>1360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4959</v>
      </c>
      <c r="C72" s="164">
        <f>基金残高に係る経年分析!G55</f>
        <v>5255</v>
      </c>
      <c r="D72" s="164">
        <f>基金残高に係る経年分析!H55</f>
        <v>5521</v>
      </c>
    </row>
    <row r="73" spans="1:16">
      <c r="A73" s="163" t="s">
        <v>70</v>
      </c>
      <c r="B73" s="164">
        <f>基金残高に係る経年分析!F56</f>
        <v>49</v>
      </c>
      <c r="C73" s="164">
        <f>基金残高に係る経年分析!G56</f>
        <v>45</v>
      </c>
      <c r="D73" s="164">
        <f>基金残高に係る経年分析!H56</f>
        <v>43</v>
      </c>
    </row>
    <row r="74" spans="1:16">
      <c r="A74" s="163" t="s">
        <v>71</v>
      </c>
      <c r="B74" s="164">
        <f>基金残高に係る経年分析!F57</f>
        <v>4570</v>
      </c>
      <c r="C74" s="164">
        <f>基金残高に係る経年分析!G57</f>
        <v>4774</v>
      </c>
      <c r="D74" s="164">
        <f>基金残高に係る経年分析!H57</f>
        <v>4861</v>
      </c>
    </row>
  </sheetData>
  <sheetProtection algorithmName="SHA-512" hashValue="jJXEc8cKevAfz/qsyeh8Xww4L55hiiZLVReUy7snqmwnD7Xx0xToxSRC3vHak4y8QYcp97cl4bBhqmf1bju6lw==" saltValue="JLRZCdLisgPHhINWVr96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9" workbookViewId="0">
      <selection activeCell="AY53" sqref="AY53"/>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201</v>
      </c>
      <c r="DI1" s="774"/>
      <c r="DJ1" s="774"/>
      <c r="DK1" s="774"/>
      <c r="DL1" s="774"/>
      <c r="DM1" s="774"/>
      <c r="DN1" s="775"/>
      <c r="DO1" s="205"/>
      <c r="DP1" s="773" t="s">
        <v>202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207</v>
      </c>
      <c r="S4" s="716"/>
      <c r="T4" s="716"/>
      <c r="U4" s="716"/>
      <c r="V4" s="716"/>
      <c r="W4" s="716"/>
      <c r="X4" s="716"/>
      <c r="Y4" s="717"/>
      <c r="Z4" s="715" t="s">
        <v>208</v>
      </c>
      <c r="AA4" s="716"/>
      <c r="AB4" s="716"/>
      <c r="AC4" s="717"/>
      <c r="AD4" s="715" t="s">
        <v>209</v>
      </c>
      <c r="AE4" s="716"/>
      <c r="AF4" s="716"/>
      <c r="AG4" s="716"/>
      <c r="AH4" s="716"/>
      <c r="AI4" s="716"/>
      <c r="AJ4" s="716"/>
      <c r="AK4" s="717"/>
      <c r="AL4" s="715" t="s">
        <v>208</v>
      </c>
      <c r="AM4" s="716"/>
      <c r="AN4" s="716"/>
      <c r="AO4" s="717"/>
      <c r="AP4" s="776" t="s">
        <v>210</v>
      </c>
      <c r="AQ4" s="776"/>
      <c r="AR4" s="776"/>
      <c r="AS4" s="776"/>
      <c r="AT4" s="776"/>
      <c r="AU4" s="776"/>
      <c r="AV4" s="776"/>
      <c r="AW4" s="776"/>
      <c r="AX4" s="776"/>
      <c r="AY4" s="776"/>
      <c r="AZ4" s="776"/>
      <c r="BA4" s="776"/>
      <c r="BB4" s="776"/>
      <c r="BC4" s="776"/>
      <c r="BD4" s="776"/>
      <c r="BE4" s="776"/>
      <c r="BF4" s="776"/>
      <c r="BG4" s="776" t="s">
        <v>211</v>
      </c>
      <c r="BH4" s="776"/>
      <c r="BI4" s="776"/>
      <c r="BJ4" s="776"/>
      <c r="BK4" s="776"/>
      <c r="BL4" s="776"/>
      <c r="BM4" s="776"/>
      <c r="BN4" s="776"/>
      <c r="BO4" s="776" t="s">
        <v>208</v>
      </c>
      <c r="BP4" s="776"/>
      <c r="BQ4" s="776"/>
      <c r="BR4" s="776"/>
      <c r="BS4" s="776" t="s">
        <v>212</v>
      </c>
      <c r="BT4" s="776"/>
      <c r="BU4" s="776"/>
      <c r="BV4" s="776"/>
      <c r="BW4" s="776"/>
      <c r="BX4" s="776"/>
      <c r="BY4" s="776"/>
      <c r="BZ4" s="776"/>
      <c r="CA4" s="776"/>
      <c r="CB4" s="776"/>
      <c r="CD4" s="758" t="s">
        <v>213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214</v>
      </c>
      <c r="C5" s="741"/>
      <c r="D5" s="741"/>
      <c r="E5" s="741"/>
      <c r="F5" s="741"/>
      <c r="G5" s="741"/>
      <c r="H5" s="741"/>
      <c r="I5" s="741"/>
      <c r="J5" s="741"/>
      <c r="K5" s="741"/>
      <c r="L5" s="741"/>
      <c r="M5" s="741"/>
      <c r="N5" s="741"/>
      <c r="O5" s="741"/>
      <c r="P5" s="741"/>
      <c r="Q5" s="742"/>
      <c r="R5" s="706">
        <v>4815675</v>
      </c>
      <c r="S5" s="707"/>
      <c r="T5" s="707"/>
      <c r="U5" s="707"/>
      <c r="V5" s="707"/>
      <c r="W5" s="707"/>
      <c r="X5" s="707"/>
      <c r="Y5" s="753"/>
      <c r="Z5" s="771">
        <v>24.5</v>
      </c>
      <c r="AA5" s="771"/>
      <c r="AB5" s="771"/>
      <c r="AC5" s="771"/>
      <c r="AD5" s="772">
        <v>4587582</v>
      </c>
      <c r="AE5" s="772"/>
      <c r="AF5" s="772"/>
      <c r="AG5" s="772"/>
      <c r="AH5" s="772"/>
      <c r="AI5" s="772"/>
      <c r="AJ5" s="772"/>
      <c r="AK5" s="772"/>
      <c r="AL5" s="754">
        <v>41.2</v>
      </c>
      <c r="AM5" s="723"/>
      <c r="AN5" s="723"/>
      <c r="AO5" s="755"/>
      <c r="AP5" s="740" t="s">
        <v>215</v>
      </c>
      <c r="AQ5" s="741"/>
      <c r="AR5" s="741"/>
      <c r="AS5" s="741"/>
      <c r="AT5" s="741"/>
      <c r="AU5" s="741"/>
      <c r="AV5" s="741"/>
      <c r="AW5" s="741"/>
      <c r="AX5" s="741"/>
      <c r="AY5" s="741"/>
      <c r="AZ5" s="741"/>
      <c r="BA5" s="741"/>
      <c r="BB5" s="741"/>
      <c r="BC5" s="741"/>
      <c r="BD5" s="741"/>
      <c r="BE5" s="741"/>
      <c r="BF5" s="742"/>
      <c r="BG5" s="641">
        <v>4587582</v>
      </c>
      <c r="BH5" s="644"/>
      <c r="BI5" s="644"/>
      <c r="BJ5" s="644"/>
      <c r="BK5" s="644"/>
      <c r="BL5" s="644"/>
      <c r="BM5" s="644"/>
      <c r="BN5" s="645"/>
      <c r="BO5" s="703">
        <v>95.3</v>
      </c>
      <c r="BP5" s="703"/>
      <c r="BQ5" s="703"/>
      <c r="BR5" s="703"/>
      <c r="BS5" s="704">
        <v>34126</v>
      </c>
      <c r="BT5" s="704"/>
      <c r="BU5" s="704"/>
      <c r="BV5" s="704"/>
      <c r="BW5" s="704"/>
      <c r="BX5" s="704"/>
      <c r="BY5" s="704"/>
      <c r="BZ5" s="704"/>
      <c r="CA5" s="704"/>
      <c r="CB5" s="745"/>
      <c r="CD5" s="758" t="s">
        <v>210</v>
      </c>
      <c r="CE5" s="759"/>
      <c r="CF5" s="759"/>
      <c r="CG5" s="759"/>
      <c r="CH5" s="759"/>
      <c r="CI5" s="759"/>
      <c r="CJ5" s="759"/>
      <c r="CK5" s="759"/>
      <c r="CL5" s="759"/>
      <c r="CM5" s="759"/>
      <c r="CN5" s="759"/>
      <c r="CO5" s="759"/>
      <c r="CP5" s="759"/>
      <c r="CQ5" s="760"/>
      <c r="CR5" s="758" t="s">
        <v>216</v>
      </c>
      <c r="CS5" s="759"/>
      <c r="CT5" s="759"/>
      <c r="CU5" s="759"/>
      <c r="CV5" s="759"/>
      <c r="CW5" s="759"/>
      <c r="CX5" s="759"/>
      <c r="CY5" s="760"/>
      <c r="CZ5" s="758" t="s">
        <v>208</v>
      </c>
      <c r="DA5" s="759"/>
      <c r="DB5" s="759"/>
      <c r="DC5" s="760"/>
      <c r="DD5" s="758" t="s">
        <v>217</v>
      </c>
      <c r="DE5" s="759"/>
      <c r="DF5" s="759"/>
      <c r="DG5" s="759"/>
      <c r="DH5" s="759"/>
      <c r="DI5" s="759"/>
      <c r="DJ5" s="759"/>
      <c r="DK5" s="759"/>
      <c r="DL5" s="759"/>
      <c r="DM5" s="759"/>
      <c r="DN5" s="759"/>
      <c r="DO5" s="759"/>
      <c r="DP5" s="760"/>
      <c r="DQ5" s="758" t="s">
        <v>218</v>
      </c>
      <c r="DR5" s="759"/>
      <c r="DS5" s="759"/>
      <c r="DT5" s="759"/>
      <c r="DU5" s="759"/>
      <c r="DV5" s="759"/>
      <c r="DW5" s="759"/>
      <c r="DX5" s="759"/>
      <c r="DY5" s="759"/>
      <c r="DZ5" s="759"/>
      <c r="EA5" s="759"/>
      <c r="EB5" s="759"/>
      <c r="EC5" s="760"/>
    </row>
    <row r="6" spans="2:143" ht="11.25" customHeight="1">
      <c r="B6" s="638" t="s">
        <v>219</v>
      </c>
      <c r="C6" s="639"/>
      <c r="D6" s="639"/>
      <c r="E6" s="639"/>
      <c r="F6" s="639"/>
      <c r="G6" s="639"/>
      <c r="H6" s="639"/>
      <c r="I6" s="639"/>
      <c r="J6" s="639"/>
      <c r="K6" s="639"/>
      <c r="L6" s="639"/>
      <c r="M6" s="639"/>
      <c r="N6" s="639"/>
      <c r="O6" s="639"/>
      <c r="P6" s="639"/>
      <c r="Q6" s="640"/>
      <c r="R6" s="641">
        <v>150279</v>
      </c>
      <c r="S6" s="644"/>
      <c r="T6" s="644"/>
      <c r="U6" s="644"/>
      <c r="V6" s="644"/>
      <c r="W6" s="644"/>
      <c r="X6" s="644"/>
      <c r="Y6" s="645"/>
      <c r="Z6" s="703">
        <v>0.8</v>
      </c>
      <c r="AA6" s="703"/>
      <c r="AB6" s="703"/>
      <c r="AC6" s="703"/>
      <c r="AD6" s="704">
        <v>150279</v>
      </c>
      <c r="AE6" s="704"/>
      <c r="AF6" s="704"/>
      <c r="AG6" s="704"/>
      <c r="AH6" s="704"/>
      <c r="AI6" s="704"/>
      <c r="AJ6" s="704"/>
      <c r="AK6" s="704"/>
      <c r="AL6" s="646">
        <v>1.3</v>
      </c>
      <c r="AM6" s="647"/>
      <c r="AN6" s="647"/>
      <c r="AO6" s="705"/>
      <c r="AP6" s="638" t="s">
        <v>220</v>
      </c>
      <c r="AQ6" s="639"/>
      <c r="AR6" s="639"/>
      <c r="AS6" s="639"/>
      <c r="AT6" s="639"/>
      <c r="AU6" s="639"/>
      <c r="AV6" s="639"/>
      <c r="AW6" s="639"/>
      <c r="AX6" s="639"/>
      <c r="AY6" s="639"/>
      <c r="AZ6" s="639"/>
      <c r="BA6" s="639"/>
      <c r="BB6" s="639"/>
      <c r="BC6" s="639"/>
      <c r="BD6" s="639"/>
      <c r="BE6" s="639"/>
      <c r="BF6" s="640"/>
      <c r="BG6" s="641">
        <v>4587582</v>
      </c>
      <c r="BH6" s="644"/>
      <c r="BI6" s="644"/>
      <c r="BJ6" s="644"/>
      <c r="BK6" s="644"/>
      <c r="BL6" s="644"/>
      <c r="BM6" s="644"/>
      <c r="BN6" s="645"/>
      <c r="BO6" s="703">
        <v>95.3</v>
      </c>
      <c r="BP6" s="703"/>
      <c r="BQ6" s="703"/>
      <c r="BR6" s="703"/>
      <c r="BS6" s="704">
        <v>34126</v>
      </c>
      <c r="BT6" s="704"/>
      <c r="BU6" s="704"/>
      <c r="BV6" s="704"/>
      <c r="BW6" s="704"/>
      <c r="BX6" s="704"/>
      <c r="BY6" s="704"/>
      <c r="BZ6" s="704"/>
      <c r="CA6" s="704"/>
      <c r="CB6" s="745"/>
      <c r="CD6" s="712" t="s">
        <v>221</v>
      </c>
      <c r="CE6" s="713"/>
      <c r="CF6" s="713"/>
      <c r="CG6" s="713"/>
      <c r="CH6" s="713"/>
      <c r="CI6" s="713"/>
      <c r="CJ6" s="713"/>
      <c r="CK6" s="713"/>
      <c r="CL6" s="713"/>
      <c r="CM6" s="713"/>
      <c r="CN6" s="713"/>
      <c r="CO6" s="713"/>
      <c r="CP6" s="713"/>
      <c r="CQ6" s="714"/>
      <c r="CR6" s="641">
        <v>180276</v>
      </c>
      <c r="CS6" s="644"/>
      <c r="CT6" s="644"/>
      <c r="CU6" s="644"/>
      <c r="CV6" s="644"/>
      <c r="CW6" s="644"/>
      <c r="CX6" s="644"/>
      <c r="CY6" s="645"/>
      <c r="CZ6" s="754">
        <v>0.9</v>
      </c>
      <c r="DA6" s="723"/>
      <c r="DB6" s="723"/>
      <c r="DC6" s="757"/>
      <c r="DD6" s="649" t="s">
        <v>222</v>
      </c>
      <c r="DE6" s="644"/>
      <c r="DF6" s="644"/>
      <c r="DG6" s="644"/>
      <c r="DH6" s="644"/>
      <c r="DI6" s="644"/>
      <c r="DJ6" s="644"/>
      <c r="DK6" s="644"/>
      <c r="DL6" s="644"/>
      <c r="DM6" s="644"/>
      <c r="DN6" s="644"/>
      <c r="DO6" s="644"/>
      <c r="DP6" s="645"/>
      <c r="DQ6" s="649">
        <v>180276</v>
      </c>
      <c r="DR6" s="644"/>
      <c r="DS6" s="644"/>
      <c r="DT6" s="644"/>
      <c r="DU6" s="644"/>
      <c r="DV6" s="644"/>
      <c r="DW6" s="644"/>
      <c r="DX6" s="644"/>
      <c r="DY6" s="644"/>
      <c r="DZ6" s="644"/>
      <c r="EA6" s="644"/>
      <c r="EB6" s="644"/>
      <c r="EC6" s="684"/>
    </row>
    <row r="7" spans="2:143" ht="11.25" customHeight="1">
      <c r="B7" s="638" t="s">
        <v>223</v>
      </c>
      <c r="C7" s="639"/>
      <c r="D7" s="639"/>
      <c r="E7" s="639"/>
      <c r="F7" s="639"/>
      <c r="G7" s="639"/>
      <c r="H7" s="639"/>
      <c r="I7" s="639"/>
      <c r="J7" s="639"/>
      <c r="K7" s="639"/>
      <c r="L7" s="639"/>
      <c r="M7" s="639"/>
      <c r="N7" s="639"/>
      <c r="O7" s="639"/>
      <c r="P7" s="639"/>
      <c r="Q7" s="640"/>
      <c r="R7" s="641">
        <v>9625</v>
      </c>
      <c r="S7" s="644"/>
      <c r="T7" s="644"/>
      <c r="U7" s="644"/>
      <c r="V7" s="644"/>
      <c r="W7" s="644"/>
      <c r="X7" s="644"/>
      <c r="Y7" s="645"/>
      <c r="Z7" s="703">
        <v>0</v>
      </c>
      <c r="AA7" s="703"/>
      <c r="AB7" s="703"/>
      <c r="AC7" s="703"/>
      <c r="AD7" s="704">
        <v>9625</v>
      </c>
      <c r="AE7" s="704"/>
      <c r="AF7" s="704"/>
      <c r="AG7" s="704"/>
      <c r="AH7" s="704"/>
      <c r="AI7" s="704"/>
      <c r="AJ7" s="704"/>
      <c r="AK7" s="704"/>
      <c r="AL7" s="646">
        <v>0.1</v>
      </c>
      <c r="AM7" s="647"/>
      <c r="AN7" s="647"/>
      <c r="AO7" s="705"/>
      <c r="AP7" s="638" t="s">
        <v>224</v>
      </c>
      <c r="AQ7" s="639"/>
      <c r="AR7" s="639"/>
      <c r="AS7" s="639"/>
      <c r="AT7" s="639"/>
      <c r="AU7" s="639"/>
      <c r="AV7" s="639"/>
      <c r="AW7" s="639"/>
      <c r="AX7" s="639"/>
      <c r="AY7" s="639"/>
      <c r="AZ7" s="639"/>
      <c r="BA7" s="639"/>
      <c r="BB7" s="639"/>
      <c r="BC7" s="639"/>
      <c r="BD7" s="639"/>
      <c r="BE7" s="639"/>
      <c r="BF7" s="640"/>
      <c r="BG7" s="641">
        <v>2002439</v>
      </c>
      <c r="BH7" s="644"/>
      <c r="BI7" s="644"/>
      <c r="BJ7" s="644"/>
      <c r="BK7" s="644"/>
      <c r="BL7" s="644"/>
      <c r="BM7" s="644"/>
      <c r="BN7" s="645"/>
      <c r="BO7" s="703">
        <v>41.6</v>
      </c>
      <c r="BP7" s="703"/>
      <c r="BQ7" s="703"/>
      <c r="BR7" s="703"/>
      <c r="BS7" s="704">
        <v>34126</v>
      </c>
      <c r="BT7" s="704"/>
      <c r="BU7" s="704"/>
      <c r="BV7" s="704"/>
      <c r="BW7" s="704"/>
      <c r="BX7" s="704"/>
      <c r="BY7" s="704"/>
      <c r="BZ7" s="704"/>
      <c r="CA7" s="704"/>
      <c r="CB7" s="745"/>
      <c r="CD7" s="685" t="s">
        <v>225</v>
      </c>
      <c r="CE7" s="682"/>
      <c r="CF7" s="682"/>
      <c r="CG7" s="682"/>
      <c r="CH7" s="682"/>
      <c r="CI7" s="682"/>
      <c r="CJ7" s="682"/>
      <c r="CK7" s="682"/>
      <c r="CL7" s="682"/>
      <c r="CM7" s="682"/>
      <c r="CN7" s="682"/>
      <c r="CO7" s="682"/>
      <c r="CP7" s="682"/>
      <c r="CQ7" s="683"/>
      <c r="CR7" s="641">
        <v>1914719</v>
      </c>
      <c r="CS7" s="644"/>
      <c r="CT7" s="644"/>
      <c r="CU7" s="644"/>
      <c r="CV7" s="644"/>
      <c r="CW7" s="644"/>
      <c r="CX7" s="644"/>
      <c r="CY7" s="645"/>
      <c r="CZ7" s="703">
        <v>9.9</v>
      </c>
      <c r="DA7" s="703"/>
      <c r="DB7" s="703"/>
      <c r="DC7" s="703"/>
      <c r="DD7" s="649">
        <v>53179</v>
      </c>
      <c r="DE7" s="644"/>
      <c r="DF7" s="644"/>
      <c r="DG7" s="644"/>
      <c r="DH7" s="644"/>
      <c r="DI7" s="644"/>
      <c r="DJ7" s="644"/>
      <c r="DK7" s="644"/>
      <c r="DL7" s="644"/>
      <c r="DM7" s="644"/>
      <c r="DN7" s="644"/>
      <c r="DO7" s="644"/>
      <c r="DP7" s="645"/>
      <c r="DQ7" s="649">
        <v>1394943</v>
      </c>
      <c r="DR7" s="644"/>
      <c r="DS7" s="644"/>
      <c r="DT7" s="644"/>
      <c r="DU7" s="644"/>
      <c r="DV7" s="644"/>
      <c r="DW7" s="644"/>
      <c r="DX7" s="644"/>
      <c r="DY7" s="644"/>
      <c r="DZ7" s="644"/>
      <c r="EA7" s="644"/>
      <c r="EB7" s="644"/>
      <c r="EC7" s="684"/>
    </row>
    <row r="8" spans="2:143" ht="11.25" customHeight="1">
      <c r="B8" s="638" t="s">
        <v>226</v>
      </c>
      <c r="C8" s="639"/>
      <c r="D8" s="639"/>
      <c r="E8" s="639"/>
      <c r="F8" s="639"/>
      <c r="G8" s="639"/>
      <c r="H8" s="639"/>
      <c r="I8" s="639"/>
      <c r="J8" s="639"/>
      <c r="K8" s="639"/>
      <c r="L8" s="639"/>
      <c r="M8" s="639"/>
      <c r="N8" s="639"/>
      <c r="O8" s="639"/>
      <c r="P8" s="639"/>
      <c r="Q8" s="640"/>
      <c r="R8" s="641">
        <v>34623</v>
      </c>
      <c r="S8" s="644"/>
      <c r="T8" s="644"/>
      <c r="U8" s="644"/>
      <c r="V8" s="644"/>
      <c r="W8" s="644"/>
      <c r="X8" s="644"/>
      <c r="Y8" s="645"/>
      <c r="Z8" s="703">
        <v>0.2</v>
      </c>
      <c r="AA8" s="703"/>
      <c r="AB8" s="703"/>
      <c r="AC8" s="703"/>
      <c r="AD8" s="704">
        <v>34623</v>
      </c>
      <c r="AE8" s="704"/>
      <c r="AF8" s="704"/>
      <c r="AG8" s="704"/>
      <c r="AH8" s="704"/>
      <c r="AI8" s="704"/>
      <c r="AJ8" s="704"/>
      <c r="AK8" s="704"/>
      <c r="AL8" s="646">
        <v>0.3</v>
      </c>
      <c r="AM8" s="647"/>
      <c r="AN8" s="647"/>
      <c r="AO8" s="705"/>
      <c r="AP8" s="638" t="s">
        <v>227</v>
      </c>
      <c r="AQ8" s="639"/>
      <c r="AR8" s="639"/>
      <c r="AS8" s="639"/>
      <c r="AT8" s="639"/>
      <c r="AU8" s="639"/>
      <c r="AV8" s="639"/>
      <c r="AW8" s="639"/>
      <c r="AX8" s="639"/>
      <c r="AY8" s="639"/>
      <c r="AZ8" s="639"/>
      <c r="BA8" s="639"/>
      <c r="BB8" s="639"/>
      <c r="BC8" s="639"/>
      <c r="BD8" s="639"/>
      <c r="BE8" s="639"/>
      <c r="BF8" s="640"/>
      <c r="BG8" s="641">
        <v>68999</v>
      </c>
      <c r="BH8" s="644"/>
      <c r="BI8" s="644"/>
      <c r="BJ8" s="644"/>
      <c r="BK8" s="644"/>
      <c r="BL8" s="644"/>
      <c r="BM8" s="644"/>
      <c r="BN8" s="645"/>
      <c r="BO8" s="703">
        <v>1.4</v>
      </c>
      <c r="BP8" s="703"/>
      <c r="BQ8" s="703"/>
      <c r="BR8" s="703"/>
      <c r="BS8" s="649" t="s">
        <v>222</v>
      </c>
      <c r="BT8" s="644"/>
      <c r="BU8" s="644"/>
      <c r="BV8" s="644"/>
      <c r="BW8" s="644"/>
      <c r="BX8" s="644"/>
      <c r="BY8" s="644"/>
      <c r="BZ8" s="644"/>
      <c r="CA8" s="644"/>
      <c r="CB8" s="684"/>
      <c r="CD8" s="685" t="s">
        <v>228</v>
      </c>
      <c r="CE8" s="682"/>
      <c r="CF8" s="682"/>
      <c r="CG8" s="682"/>
      <c r="CH8" s="682"/>
      <c r="CI8" s="682"/>
      <c r="CJ8" s="682"/>
      <c r="CK8" s="682"/>
      <c r="CL8" s="682"/>
      <c r="CM8" s="682"/>
      <c r="CN8" s="682"/>
      <c r="CO8" s="682"/>
      <c r="CP8" s="682"/>
      <c r="CQ8" s="683"/>
      <c r="CR8" s="641">
        <v>6063642</v>
      </c>
      <c r="CS8" s="644"/>
      <c r="CT8" s="644"/>
      <c r="CU8" s="644"/>
      <c r="CV8" s="644"/>
      <c r="CW8" s="644"/>
      <c r="CX8" s="644"/>
      <c r="CY8" s="645"/>
      <c r="CZ8" s="703">
        <v>31.4</v>
      </c>
      <c r="DA8" s="703"/>
      <c r="DB8" s="703"/>
      <c r="DC8" s="703"/>
      <c r="DD8" s="649">
        <v>56296</v>
      </c>
      <c r="DE8" s="644"/>
      <c r="DF8" s="644"/>
      <c r="DG8" s="644"/>
      <c r="DH8" s="644"/>
      <c r="DI8" s="644"/>
      <c r="DJ8" s="644"/>
      <c r="DK8" s="644"/>
      <c r="DL8" s="644"/>
      <c r="DM8" s="644"/>
      <c r="DN8" s="644"/>
      <c r="DO8" s="644"/>
      <c r="DP8" s="645"/>
      <c r="DQ8" s="649">
        <v>3194066</v>
      </c>
      <c r="DR8" s="644"/>
      <c r="DS8" s="644"/>
      <c r="DT8" s="644"/>
      <c r="DU8" s="644"/>
      <c r="DV8" s="644"/>
      <c r="DW8" s="644"/>
      <c r="DX8" s="644"/>
      <c r="DY8" s="644"/>
      <c r="DZ8" s="644"/>
      <c r="EA8" s="644"/>
      <c r="EB8" s="644"/>
      <c r="EC8" s="684"/>
    </row>
    <row r="9" spans="2:143" ht="11.25" customHeight="1">
      <c r="B9" s="638" t="s">
        <v>229</v>
      </c>
      <c r="C9" s="639"/>
      <c r="D9" s="639"/>
      <c r="E9" s="639"/>
      <c r="F9" s="639"/>
      <c r="G9" s="639"/>
      <c r="H9" s="639"/>
      <c r="I9" s="639"/>
      <c r="J9" s="639"/>
      <c r="K9" s="639"/>
      <c r="L9" s="639"/>
      <c r="M9" s="639"/>
      <c r="N9" s="639"/>
      <c r="O9" s="639"/>
      <c r="P9" s="639"/>
      <c r="Q9" s="640"/>
      <c r="R9" s="641">
        <v>34941</v>
      </c>
      <c r="S9" s="644"/>
      <c r="T9" s="644"/>
      <c r="U9" s="644"/>
      <c r="V9" s="644"/>
      <c r="W9" s="644"/>
      <c r="X9" s="644"/>
      <c r="Y9" s="645"/>
      <c r="Z9" s="703">
        <v>0.2</v>
      </c>
      <c r="AA9" s="703"/>
      <c r="AB9" s="703"/>
      <c r="AC9" s="703"/>
      <c r="AD9" s="704">
        <v>34941</v>
      </c>
      <c r="AE9" s="704"/>
      <c r="AF9" s="704"/>
      <c r="AG9" s="704"/>
      <c r="AH9" s="704"/>
      <c r="AI9" s="704"/>
      <c r="AJ9" s="704"/>
      <c r="AK9" s="704"/>
      <c r="AL9" s="646">
        <v>0.3</v>
      </c>
      <c r="AM9" s="647"/>
      <c r="AN9" s="647"/>
      <c r="AO9" s="705"/>
      <c r="AP9" s="638" t="s">
        <v>230</v>
      </c>
      <c r="AQ9" s="639"/>
      <c r="AR9" s="639"/>
      <c r="AS9" s="639"/>
      <c r="AT9" s="639"/>
      <c r="AU9" s="639"/>
      <c r="AV9" s="639"/>
      <c r="AW9" s="639"/>
      <c r="AX9" s="639"/>
      <c r="AY9" s="639"/>
      <c r="AZ9" s="639"/>
      <c r="BA9" s="639"/>
      <c r="BB9" s="639"/>
      <c r="BC9" s="639"/>
      <c r="BD9" s="639"/>
      <c r="BE9" s="639"/>
      <c r="BF9" s="640"/>
      <c r="BG9" s="641">
        <v>1640473</v>
      </c>
      <c r="BH9" s="644"/>
      <c r="BI9" s="644"/>
      <c r="BJ9" s="644"/>
      <c r="BK9" s="644"/>
      <c r="BL9" s="644"/>
      <c r="BM9" s="644"/>
      <c r="BN9" s="645"/>
      <c r="BO9" s="703">
        <v>34.1</v>
      </c>
      <c r="BP9" s="703"/>
      <c r="BQ9" s="703"/>
      <c r="BR9" s="703"/>
      <c r="BS9" s="649" t="s">
        <v>120</v>
      </c>
      <c r="BT9" s="644"/>
      <c r="BU9" s="644"/>
      <c r="BV9" s="644"/>
      <c r="BW9" s="644"/>
      <c r="BX9" s="644"/>
      <c r="BY9" s="644"/>
      <c r="BZ9" s="644"/>
      <c r="CA9" s="644"/>
      <c r="CB9" s="684"/>
      <c r="CD9" s="685" t="s">
        <v>231</v>
      </c>
      <c r="CE9" s="682"/>
      <c r="CF9" s="682"/>
      <c r="CG9" s="682"/>
      <c r="CH9" s="682"/>
      <c r="CI9" s="682"/>
      <c r="CJ9" s="682"/>
      <c r="CK9" s="682"/>
      <c r="CL9" s="682"/>
      <c r="CM9" s="682"/>
      <c r="CN9" s="682"/>
      <c r="CO9" s="682"/>
      <c r="CP9" s="682"/>
      <c r="CQ9" s="683"/>
      <c r="CR9" s="641">
        <v>2554894</v>
      </c>
      <c r="CS9" s="644"/>
      <c r="CT9" s="644"/>
      <c r="CU9" s="644"/>
      <c r="CV9" s="644"/>
      <c r="CW9" s="644"/>
      <c r="CX9" s="644"/>
      <c r="CY9" s="645"/>
      <c r="CZ9" s="703">
        <v>13.2</v>
      </c>
      <c r="DA9" s="703"/>
      <c r="DB9" s="703"/>
      <c r="DC9" s="703"/>
      <c r="DD9" s="649" t="s">
        <v>120</v>
      </c>
      <c r="DE9" s="644"/>
      <c r="DF9" s="644"/>
      <c r="DG9" s="644"/>
      <c r="DH9" s="644"/>
      <c r="DI9" s="644"/>
      <c r="DJ9" s="644"/>
      <c r="DK9" s="644"/>
      <c r="DL9" s="644"/>
      <c r="DM9" s="644"/>
      <c r="DN9" s="644"/>
      <c r="DO9" s="644"/>
      <c r="DP9" s="645"/>
      <c r="DQ9" s="649">
        <v>2331500</v>
      </c>
      <c r="DR9" s="644"/>
      <c r="DS9" s="644"/>
      <c r="DT9" s="644"/>
      <c r="DU9" s="644"/>
      <c r="DV9" s="644"/>
      <c r="DW9" s="644"/>
      <c r="DX9" s="644"/>
      <c r="DY9" s="644"/>
      <c r="DZ9" s="644"/>
      <c r="EA9" s="644"/>
      <c r="EB9" s="644"/>
      <c r="EC9" s="684"/>
    </row>
    <row r="10" spans="2:143" ht="11.25" customHeight="1">
      <c r="B10" s="638" t="s">
        <v>232</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120</v>
      </c>
      <c r="AA10" s="703"/>
      <c r="AB10" s="703"/>
      <c r="AC10" s="703"/>
      <c r="AD10" s="704" t="s">
        <v>222</v>
      </c>
      <c r="AE10" s="704"/>
      <c r="AF10" s="704"/>
      <c r="AG10" s="704"/>
      <c r="AH10" s="704"/>
      <c r="AI10" s="704"/>
      <c r="AJ10" s="704"/>
      <c r="AK10" s="704"/>
      <c r="AL10" s="646" t="s">
        <v>120</v>
      </c>
      <c r="AM10" s="647"/>
      <c r="AN10" s="647"/>
      <c r="AO10" s="705"/>
      <c r="AP10" s="638" t="s">
        <v>233</v>
      </c>
      <c r="AQ10" s="639"/>
      <c r="AR10" s="639"/>
      <c r="AS10" s="639"/>
      <c r="AT10" s="639"/>
      <c r="AU10" s="639"/>
      <c r="AV10" s="639"/>
      <c r="AW10" s="639"/>
      <c r="AX10" s="639"/>
      <c r="AY10" s="639"/>
      <c r="AZ10" s="639"/>
      <c r="BA10" s="639"/>
      <c r="BB10" s="639"/>
      <c r="BC10" s="639"/>
      <c r="BD10" s="639"/>
      <c r="BE10" s="639"/>
      <c r="BF10" s="640"/>
      <c r="BG10" s="641">
        <v>121014</v>
      </c>
      <c r="BH10" s="644"/>
      <c r="BI10" s="644"/>
      <c r="BJ10" s="644"/>
      <c r="BK10" s="644"/>
      <c r="BL10" s="644"/>
      <c r="BM10" s="644"/>
      <c r="BN10" s="645"/>
      <c r="BO10" s="703">
        <v>2.5</v>
      </c>
      <c r="BP10" s="703"/>
      <c r="BQ10" s="703"/>
      <c r="BR10" s="703"/>
      <c r="BS10" s="649" t="s">
        <v>120</v>
      </c>
      <c r="BT10" s="644"/>
      <c r="BU10" s="644"/>
      <c r="BV10" s="644"/>
      <c r="BW10" s="644"/>
      <c r="BX10" s="644"/>
      <c r="BY10" s="644"/>
      <c r="BZ10" s="644"/>
      <c r="CA10" s="644"/>
      <c r="CB10" s="684"/>
      <c r="CD10" s="685" t="s">
        <v>234</v>
      </c>
      <c r="CE10" s="682"/>
      <c r="CF10" s="682"/>
      <c r="CG10" s="682"/>
      <c r="CH10" s="682"/>
      <c r="CI10" s="682"/>
      <c r="CJ10" s="682"/>
      <c r="CK10" s="682"/>
      <c r="CL10" s="682"/>
      <c r="CM10" s="682"/>
      <c r="CN10" s="682"/>
      <c r="CO10" s="682"/>
      <c r="CP10" s="682"/>
      <c r="CQ10" s="683"/>
      <c r="CR10" s="641">
        <v>142703</v>
      </c>
      <c r="CS10" s="644"/>
      <c r="CT10" s="644"/>
      <c r="CU10" s="644"/>
      <c r="CV10" s="644"/>
      <c r="CW10" s="644"/>
      <c r="CX10" s="644"/>
      <c r="CY10" s="645"/>
      <c r="CZ10" s="703">
        <v>0.7</v>
      </c>
      <c r="DA10" s="703"/>
      <c r="DB10" s="703"/>
      <c r="DC10" s="703"/>
      <c r="DD10" s="649" t="s">
        <v>120</v>
      </c>
      <c r="DE10" s="644"/>
      <c r="DF10" s="644"/>
      <c r="DG10" s="644"/>
      <c r="DH10" s="644"/>
      <c r="DI10" s="644"/>
      <c r="DJ10" s="644"/>
      <c r="DK10" s="644"/>
      <c r="DL10" s="644"/>
      <c r="DM10" s="644"/>
      <c r="DN10" s="644"/>
      <c r="DO10" s="644"/>
      <c r="DP10" s="645"/>
      <c r="DQ10" s="649">
        <v>31569</v>
      </c>
      <c r="DR10" s="644"/>
      <c r="DS10" s="644"/>
      <c r="DT10" s="644"/>
      <c r="DU10" s="644"/>
      <c r="DV10" s="644"/>
      <c r="DW10" s="644"/>
      <c r="DX10" s="644"/>
      <c r="DY10" s="644"/>
      <c r="DZ10" s="644"/>
      <c r="EA10" s="644"/>
      <c r="EB10" s="644"/>
      <c r="EC10" s="684"/>
    </row>
    <row r="11" spans="2:143" ht="11.25" customHeight="1">
      <c r="B11" s="638" t="s">
        <v>235</v>
      </c>
      <c r="C11" s="639"/>
      <c r="D11" s="639"/>
      <c r="E11" s="639"/>
      <c r="F11" s="639"/>
      <c r="G11" s="639"/>
      <c r="H11" s="639"/>
      <c r="I11" s="639"/>
      <c r="J11" s="639"/>
      <c r="K11" s="639"/>
      <c r="L11" s="639"/>
      <c r="M11" s="639"/>
      <c r="N11" s="639"/>
      <c r="O11" s="639"/>
      <c r="P11" s="639"/>
      <c r="Q11" s="640"/>
      <c r="R11" s="641" t="s">
        <v>222</v>
      </c>
      <c r="S11" s="644"/>
      <c r="T11" s="644"/>
      <c r="U11" s="644"/>
      <c r="V11" s="644"/>
      <c r="W11" s="644"/>
      <c r="X11" s="644"/>
      <c r="Y11" s="645"/>
      <c r="Z11" s="703" t="s">
        <v>222</v>
      </c>
      <c r="AA11" s="703"/>
      <c r="AB11" s="703"/>
      <c r="AC11" s="703"/>
      <c r="AD11" s="704" t="s">
        <v>222</v>
      </c>
      <c r="AE11" s="704"/>
      <c r="AF11" s="704"/>
      <c r="AG11" s="704"/>
      <c r="AH11" s="704"/>
      <c r="AI11" s="704"/>
      <c r="AJ11" s="704"/>
      <c r="AK11" s="704"/>
      <c r="AL11" s="646" t="s">
        <v>120</v>
      </c>
      <c r="AM11" s="647"/>
      <c r="AN11" s="647"/>
      <c r="AO11" s="705"/>
      <c r="AP11" s="638" t="s">
        <v>236</v>
      </c>
      <c r="AQ11" s="639"/>
      <c r="AR11" s="639"/>
      <c r="AS11" s="639"/>
      <c r="AT11" s="639"/>
      <c r="AU11" s="639"/>
      <c r="AV11" s="639"/>
      <c r="AW11" s="639"/>
      <c r="AX11" s="639"/>
      <c r="AY11" s="639"/>
      <c r="AZ11" s="639"/>
      <c r="BA11" s="639"/>
      <c r="BB11" s="639"/>
      <c r="BC11" s="639"/>
      <c r="BD11" s="639"/>
      <c r="BE11" s="639"/>
      <c r="BF11" s="640"/>
      <c r="BG11" s="641">
        <v>171953</v>
      </c>
      <c r="BH11" s="644"/>
      <c r="BI11" s="644"/>
      <c r="BJ11" s="644"/>
      <c r="BK11" s="644"/>
      <c r="BL11" s="644"/>
      <c r="BM11" s="644"/>
      <c r="BN11" s="645"/>
      <c r="BO11" s="703">
        <v>3.6</v>
      </c>
      <c r="BP11" s="703"/>
      <c r="BQ11" s="703"/>
      <c r="BR11" s="703"/>
      <c r="BS11" s="649">
        <v>34126</v>
      </c>
      <c r="BT11" s="644"/>
      <c r="BU11" s="644"/>
      <c r="BV11" s="644"/>
      <c r="BW11" s="644"/>
      <c r="BX11" s="644"/>
      <c r="BY11" s="644"/>
      <c r="BZ11" s="644"/>
      <c r="CA11" s="644"/>
      <c r="CB11" s="684"/>
      <c r="CD11" s="685" t="s">
        <v>237</v>
      </c>
      <c r="CE11" s="682"/>
      <c r="CF11" s="682"/>
      <c r="CG11" s="682"/>
      <c r="CH11" s="682"/>
      <c r="CI11" s="682"/>
      <c r="CJ11" s="682"/>
      <c r="CK11" s="682"/>
      <c r="CL11" s="682"/>
      <c r="CM11" s="682"/>
      <c r="CN11" s="682"/>
      <c r="CO11" s="682"/>
      <c r="CP11" s="682"/>
      <c r="CQ11" s="683"/>
      <c r="CR11" s="641">
        <v>514681</v>
      </c>
      <c r="CS11" s="644"/>
      <c r="CT11" s="644"/>
      <c r="CU11" s="644"/>
      <c r="CV11" s="644"/>
      <c r="CW11" s="644"/>
      <c r="CX11" s="644"/>
      <c r="CY11" s="645"/>
      <c r="CZ11" s="703">
        <v>2.7</v>
      </c>
      <c r="DA11" s="703"/>
      <c r="DB11" s="703"/>
      <c r="DC11" s="703"/>
      <c r="DD11" s="649">
        <v>120038</v>
      </c>
      <c r="DE11" s="644"/>
      <c r="DF11" s="644"/>
      <c r="DG11" s="644"/>
      <c r="DH11" s="644"/>
      <c r="DI11" s="644"/>
      <c r="DJ11" s="644"/>
      <c r="DK11" s="644"/>
      <c r="DL11" s="644"/>
      <c r="DM11" s="644"/>
      <c r="DN11" s="644"/>
      <c r="DO11" s="644"/>
      <c r="DP11" s="645"/>
      <c r="DQ11" s="649">
        <v>289135</v>
      </c>
      <c r="DR11" s="644"/>
      <c r="DS11" s="644"/>
      <c r="DT11" s="644"/>
      <c r="DU11" s="644"/>
      <c r="DV11" s="644"/>
      <c r="DW11" s="644"/>
      <c r="DX11" s="644"/>
      <c r="DY11" s="644"/>
      <c r="DZ11" s="644"/>
      <c r="EA11" s="644"/>
      <c r="EB11" s="644"/>
      <c r="EC11" s="684"/>
    </row>
    <row r="12" spans="2:143" ht="11.25" customHeight="1">
      <c r="B12" s="638" t="s">
        <v>238</v>
      </c>
      <c r="C12" s="639"/>
      <c r="D12" s="639"/>
      <c r="E12" s="639"/>
      <c r="F12" s="639"/>
      <c r="G12" s="639"/>
      <c r="H12" s="639"/>
      <c r="I12" s="639"/>
      <c r="J12" s="639"/>
      <c r="K12" s="639"/>
      <c r="L12" s="639"/>
      <c r="M12" s="639"/>
      <c r="N12" s="639"/>
      <c r="O12" s="639"/>
      <c r="P12" s="639"/>
      <c r="Q12" s="640"/>
      <c r="R12" s="641">
        <v>681388</v>
      </c>
      <c r="S12" s="644"/>
      <c r="T12" s="644"/>
      <c r="U12" s="644"/>
      <c r="V12" s="644"/>
      <c r="W12" s="644"/>
      <c r="X12" s="644"/>
      <c r="Y12" s="645"/>
      <c r="Z12" s="703">
        <v>3.5</v>
      </c>
      <c r="AA12" s="703"/>
      <c r="AB12" s="703"/>
      <c r="AC12" s="703"/>
      <c r="AD12" s="704">
        <v>681388</v>
      </c>
      <c r="AE12" s="704"/>
      <c r="AF12" s="704"/>
      <c r="AG12" s="704"/>
      <c r="AH12" s="704"/>
      <c r="AI12" s="704"/>
      <c r="AJ12" s="704"/>
      <c r="AK12" s="704"/>
      <c r="AL12" s="646">
        <v>6.1</v>
      </c>
      <c r="AM12" s="647"/>
      <c r="AN12" s="647"/>
      <c r="AO12" s="705"/>
      <c r="AP12" s="638" t="s">
        <v>239</v>
      </c>
      <c r="AQ12" s="639"/>
      <c r="AR12" s="639"/>
      <c r="AS12" s="639"/>
      <c r="AT12" s="639"/>
      <c r="AU12" s="639"/>
      <c r="AV12" s="639"/>
      <c r="AW12" s="639"/>
      <c r="AX12" s="639"/>
      <c r="AY12" s="639"/>
      <c r="AZ12" s="639"/>
      <c r="BA12" s="639"/>
      <c r="BB12" s="639"/>
      <c r="BC12" s="639"/>
      <c r="BD12" s="639"/>
      <c r="BE12" s="639"/>
      <c r="BF12" s="640"/>
      <c r="BG12" s="641">
        <v>2183182</v>
      </c>
      <c r="BH12" s="644"/>
      <c r="BI12" s="644"/>
      <c r="BJ12" s="644"/>
      <c r="BK12" s="644"/>
      <c r="BL12" s="644"/>
      <c r="BM12" s="644"/>
      <c r="BN12" s="645"/>
      <c r="BO12" s="703">
        <v>45.3</v>
      </c>
      <c r="BP12" s="703"/>
      <c r="BQ12" s="703"/>
      <c r="BR12" s="703"/>
      <c r="BS12" s="649" t="s">
        <v>120</v>
      </c>
      <c r="BT12" s="644"/>
      <c r="BU12" s="644"/>
      <c r="BV12" s="644"/>
      <c r="BW12" s="644"/>
      <c r="BX12" s="644"/>
      <c r="BY12" s="644"/>
      <c r="BZ12" s="644"/>
      <c r="CA12" s="644"/>
      <c r="CB12" s="684"/>
      <c r="CD12" s="685" t="s">
        <v>240</v>
      </c>
      <c r="CE12" s="682"/>
      <c r="CF12" s="682"/>
      <c r="CG12" s="682"/>
      <c r="CH12" s="682"/>
      <c r="CI12" s="682"/>
      <c r="CJ12" s="682"/>
      <c r="CK12" s="682"/>
      <c r="CL12" s="682"/>
      <c r="CM12" s="682"/>
      <c r="CN12" s="682"/>
      <c r="CO12" s="682"/>
      <c r="CP12" s="682"/>
      <c r="CQ12" s="683"/>
      <c r="CR12" s="641">
        <v>309404</v>
      </c>
      <c r="CS12" s="644"/>
      <c r="CT12" s="644"/>
      <c r="CU12" s="644"/>
      <c r="CV12" s="644"/>
      <c r="CW12" s="644"/>
      <c r="CX12" s="644"/>
      <c r="CY12" s="645"/>
      <c r="CZ12" s="703">
        <v>1.6</v>
      </c>
      <c r="DA12" s="703"/>
      <c r="DB12" s="703"/>
      <c r="DC12" s="703"/>
      <c r="DD12" s="649">
        <v>1204</v>
      </c>
      <c r="DE12" s="644"/>
      <c r="DF12" s="644"/>
      <c r="DG12" s="644"/>
      <c r="DH12" s="644"/>
      <c r="DI12" s="644"/>
      <c r="DJ12" s="644"/>
      <c r="DK12" s="644"/>
      <c r="DL12" s="644"/>
      <c r="DM12" s="644"/>
      <c r="DN12" s="644"/>
      <c r="DO12" s="644"/>
      <c r="DP12" s="645"/>
      <c r="DQ12" s="649">
        <v>141850</v>
      </c>
      <c r="DR12" s="644"/>
      <c r="DS12" s="644"/>
      <c r="DT12" s="644"/>
      <c r="DU12" s="644"/>
      <c r="DV12" s="644"/>
      <c r="DW12" s="644"/>
      <c r="DX12" s="644"/>
      <c r="DY12" s="644"/>
      <c r="DZ12" s="644"/>
      <c r="EA12" s="644"/>
      <c r="EB12" s="644"/>
      <c r="EC12" s="684"/>
    </row>
    <row r="13" spans="2:143" ht="11.25" customHeight="1">
      <c r="B13" s="638" t="s">
        <v>241</v>
      </c>
      <c r="C13" s="639"/>
      <c r="D13" s="639"/>
      <c r="E13" s="639"/>
      <c r="F13" s="639"/>
      <c r="G13" s="639"/>
      <c r="H13" s="639"/>
      <c r="I13" s="639"/>
      <c r="J13" s="639"/>
      <c r="K13" s="639"/>
      <c r="L13" s="639"/>
      <c r="M13" s="639"/>
      <c r="N13" s="639"/>
      <c r="O13" s="639"/>
      <c r="P13" s="639"/>
      <c r="Q13" s="640"/>
      <c r="R13" s="641">
        <v>54658</v>
      </c>
      <c r="S13" s="644"/>
      <c r="T13" s="644"/>
      <c r="U13" s="644"/>
      <c r="V13" s="644"/>
      <c r="W13" s="644"/>
      <c r="X13" s="644"/>
      <c r="Y13" s="645"/>
      <c r="Z13" s="703">
        <v>0.3</v>
      </c>
      <c r="AA13" s="703"/>
      <c r="AB13" s="703"/>
      <c r="AC13" s="703"/>
      <c r="AD13" s="704">
        <v>54658</v>
      </c>
      <c r="AE13" s="704"/>
      <c r="AF13" s="704"/>
      <c r="AG13" s="704"/>
      <c r="AH13" s="704"/>
      <c r="AI13" s="704"/>
      <c r="AJ13" s="704"/>
      <c r="AK13" s="704"/>
      <c r="AL13" s="646">
        <v>0.5</v>
      </c>
      <c r="AM13" s="647"/>
      <c r="AN13" s="647"/>
      <c r="AO13" s="705"/>
      <c r="AP13" s="638" t="s">
        <v>242</v>
      </c>
      <c r="AQ13" s="639"/>
      <c r="AR13" s="639"/>
      <c r="AS13" s="639"/>
      <c r="AT13" s="639"/>
      <c r="AU13" s="639"/>
      <c r="AV13" s="639"/>
      <c r="AW13" s="639"/>
      <c r="AX13" s="639"/>
      <c r="AY13" s="639"/>
      <c r="AZ13" s="639"/>
      <c r="BA13" s="639"/>
      <c r="BB13" s="639"/>
      <c r="BC13" s="639"/>
      <c r="BD13" s="639"/>
      <c r="BE13" s="639"/>
      <c r="BF13" s="640"/>
      <c r="BG13" s="641">
        <v>2170347</v>
      </c>
      <c r="BH13" s="644"/>
      <c r="BI13" s="644"/>
      <c r="BJ13" s="644"/>
      <c r="BK13" s="644"/>
      <c r="BL13" s="644"/>
      <c r="BM13" s="644"/>
      <c r="BN13" s="645"/>
      <c r="BO13" s="703">
        <v>45.1</v>
      </c>
      <c r="BP13" s="703"/>
      <c r="BQ13" s="703"/>
      <c r="BR13" s="703"/>
      <c r="BS13" s="649" t="s">
        <v>222</v>
      </c>
      <c r="BT13" s="644"/>
      <c r="BU13" s="644"/>
      <c r="BV13" s="644"/>
      <c r="BW13" s="644"/>
      <c r="BX13" s="644"/>
      <c r="BY13" s="644"/>
      <c r="BZ13" s="644"/>
      <c r="CA13" s="644"/>
      <c r="CB13" s="684"/>
      <c r="CD13" s="685" t="s">
        <v>243</v>
      </c>
      <c r="CE13" s="682"/>
      <c r="CF13" s="682"/>
      <c r="CG13" s="682"/>
      <c r="CH13" s="682"/>
      <c r="CI13" s="682"/>
      <c r="CJ13" s="682"/>
      <c r="CK13" s="682"/>
      <c r="CL13" s="682"/>
      <c r="CM13" s="682"/>
      <c r="CN13" s="682"/>
      <c r="CO13" s="682"/>
      <c r="CP13" s="682"/>
      <c r="CQ13" s="683"/>
      <c r="CR13" s="641">
        <v>2416637</v>
      </c>
      <c r="CS13" s="644"/>
      <c r="CT13" s="644"/>
      <c r="CU13" s="644"/>
      <c r="CV13" s="644"/>
      <c r="CW13" s="644"/>
      <c r="CX13" s="644"/>
      <c r="CY13" s="645"/>
      <c r="CZ13" s="703">
        <v>12.5</v>
      </c>
      <c r="DA13" s="703"/>
      <c r="DB13" s="703"/>
      <c r="DC13" s="703"/>
      <c r="DD13" s="649">
        <v>500784</v>
      </c>
      <c r="DE13" s="644"/>
      <c r="DF13" s="644"/>
      <c r="DG13" s="644"/>
      <c r="DH13" s="644"/>
      <c r="DI13" s="644"/>
      <c r="DJ13" s="644"/>
      <c r="DK13" s="644"/>
      <c r="DL13" s="644"/>
      <c r="DM13" s="644"/>
      <c r="DN13" s="644"/>
      <c r="DO13" s="644"/>
      <c r="DP13" s="645"/>
      <c r="DQ13" s="649">
        <v>1919937</v>
      </c>
      <c r="DR13" s="644"/>
      <c r="DS13" s="644"/>
      <c r="DT13" s="644"/>
      <c r="DU13" s="644"/>
      <c r="DV13" s="644"/>
      <c r="DW13" s="644"/>
      <c r="DX13" s="644"/>
      <c r="DY13" s="644"/>
      <c r="DZ13" s="644"/>
      <c r="EA13" s="644"/>
      <c r="EB13" s="644"/>
      <c r="EC13" s="684"/>
    </row>
    <row r="14" spans="2:143" ht="11.25" customHeight="1">
      <c r="B14" s="638" t="s">
        <v>244</v>
      </c>
      <c r="C14" s="639"/>
      <c r="D14" s="639"/>
      <c r="E14" s="639"/>
      <c r="F14" s="639"/>
      <c r="G14" s="639"/>
      <c r="H14" s="639"/>
      <c r="I14" s="639"/>
      <c r="J14" s="639"/>
      <c r="K14" s="639"/>
      <c r="L14" s="639"/>
      <c r="M14" s="639"/>
      <c r="N14" s="639"/>
      <c r="O14" s="639"/>
      <c r="P14" s="639"/>
      <c r="Q14" s="640"/>
      <c r="R14" s="641" t="s">
        <v>222</v>
      </c>
      <c r="S14" s="644"/>
      <c r="T14" s="644"/>
      <c r="U14" s="644"/>
      <c r="V14" s="644"/>
      <c r="W14" s="644"/>
      <c r="X14" s="644"/>
      <c r="Y14" s="645"/>
      <c r="Z14" s="703" t="s">
        <v>163</v>
      </c>
      <c r="AA14" s="703"/>
      <c r="AB14" s="703"/>
      <c r="AC14" s="703"/>
      <c r="AD14" s="704" t="s">
        <v>120</v>
      </c>
      <c r="AE14" s="704"/>
      <c r="AF14" s="704"/>
      <c r="AG14" s="704"/>
      <c r="AH14" s="704"/>
      <c r="AI14" s="704"/>
      <c r="AJ14" s="704"/>
      <c r="AK14" s="704"/>
      <c r="AL14" s="646" t="s">
        <v>120</v>
      </c>
      <c r="AM14" s="647"/>
      <c r="AN14" s="647"/>
      <c r="AO14" s="705"/>
      <c r="AP14" s="638" t="s">
        <v>245</v>
      </c>
      <c r="AQ14" s="639"/>
      <c r="AR14" s="639"/>
      <c r="AS14" s="639"/>
      <c r="AT14" s="639"/>
      <c r="AU14" s="639"/>
      <c r="AV14" s="639"/>
      <c r="AW14" s="639"/>
      <c r="AX14" s="639"/>
      <c r="AY14" s="639"/>
      <c r="AZ14" s="639"/>
      <c r="BA14" s="639"/>
      <c r="BB14" s="639"/>
      <c r="BC14" s="639"/>
      <c r="BD14" s="639"/>
      <c r="BE14" s="639"/>
      <c r="BF14" s="640"/>
      <c r="BG14" s="641">
        <v>135779</v>
      </c>
      <c r="BH14" s="644"/>
      <c r="BI14" s="644"/>
      <c r="BJ14" s="644"/>
      <c r="BK14" s="644"/>
      <c r="BL14" s="644"/>
      <c r="BM14" s="644"/>
      <c r="BN14" s="645"/>
      <c r="BO14" s="703">
        <v>2.8</v>
      </c>
      <c r="BP14" s="703"/>
      <c r="BQ14" s="703"/>
      <c r="BR14" s="703"/>
      <c r="BS14" s="649" t="s">
        <v>120</v>
      </c>
      <c r="BT14" s="644"/>
      <c r="BU14" s="644"/>
      <c r="BV14" s="644"/>
      <c r="BW14" s="644"/>
      <c r="BX14" s="644"/>
      <c r="BY14" s="644"/>
      <c r="BZ14" s="644"/>
      <c r="CA14" s="644"/>
      <c r="CB14" s="684"/>
      <c r="CD14" s="685" t="s">
        <v>246</v>
      </c>
      <c r="CE14" s="682"/>
      <c r="CF14" s="682"/>
      <c r="CG14" s="682"/>
      <c r="CH14" s="682"/>
      <c r="CI14" s="682"/>
      <c r="CJ14" s="682"/>
      <c r="CK14" s="682"/>
      <c r="CL14" s="682"/>
      <c r="CM14" s="682"/>
      <c r="CN14" s="682"/>
      <c r="CO14" s="682"/>
      <c r="CP14" s="682"/>
      <c r="CQ14" s="683"/>
      <c r="CR14" s="641">
        <v>1591140</v>
      </c>
      <c r="CS14" s="644"/>
      <c r="CT14" s="644"/>
      <c r="CU14" s="644"/>
      <c r="CV14" s="644"/>
      <c r="CW14" s="644"/>
      <c r="CX14" s="644"/>
      <c r="CY14" s="645"/>
      <c r="CZ14" s="703">
        <v>8.1999999999999993</v>
      </c>
      <c r="DA14" s="703"/>
      <c r="DB14" s="703"/>
      <c r="DC14" s="703"/>
      <c r="DD14" s="649">
        <v>25062</v>
      </c>
      <c r="DE14" s="644"/>
      <c r="DF14" s="644"/>
      <c r="DG14" s="644"/>
      <c r="DH14" s="644"/>
      <c r="DI14" s="644"/>
      <c r="DJ14" s="644"/>
      <c r="DK14" s="644"/>
      <c r="DL14" s="644"/>
      <c r="DM14" s="644"/>
      <c r="DN14" s="644"/>
      <c r="DO14" s="644"/>
      <c r="DP14" s="645"/>
      <c r="DQ14" s="649">
        <v>687925</v>
      </c>
      <c r="DR14" s="644"/>
      <c r="DS14" s="644"/>
      <c r="DT14" s="644"/>
      <c r="DU14" s="644"/>
      <c r="DV14" s="644"/>
      <c r="DW14" s="644"/>
      <c r="DX14" s="644"/>
      <c r="DY14" s="644"/>
      <c r="DZ14" s="644"/>
      <c r="EA14" s="644"/>
      <c r="EB14" s="644"/>
      <c r="EC14" s="684"/>
    </row>
    <row r="15" spans="2:143" ht="11.25" customHeight="1">
      <c r="B15" s="638" t="s">
        <v>247</v>
      </c>
      <c r="C15" s="639"/>
      <c r="D15" s="639"/>
      <c r="E15" s="639"/>
      <c r="F15" s="639"/>
      <c r="G15" s="639"/>
      <c r="H15" s="639"/>
      <c r="I15" s="639"/>
      <c r="J15" s="639"/>
      <c r="K15" s="639"/>
      <c r="L15" s="639"/>
      <c r="M15" s="639"/>
      <c r="N15" s="639"/>
      <c r="O15" s="639"/>
      <c r="P15" s="639"/>
      <c r="Q15" s="640"/>
      <c r="R15" s="641">
        <v>55032</v>
      </c>
      <c r="S15" s="644"/>
      <c r="T15" s="644"/>
      <c r="U15" s="644"/>
      <c r="V15" s="644"/>
      <c r="W15" s="644"/>
      <c r="X15" s="644"/>
      <c r="Y15" s="645"/>
      <c r="Z15" s="703">
        <v>0.3</v>
      </c>
      <c r="AA15" s="703"/>
      <c r="AB15" s="703"/>
      <c r="AC15" s="703"/>
      <c r="AD15" s="704">
        <v>55032</v>
      </c>
      <c r="AE15" s="704"/>
      <c r="AF15" s="704"/>
      <c r="AG15" s="704"/>
      <c r="AH15" s="704"/>
      <c r="AI15" s="704"/>
      <c r="AJ15" s="704"/>
      <c r="AK15" s="704"/>
      <c r="AL15" s="646">
        <v>0.5</v>
      </c>
      <c r="AM15" s="647"/>
      <c r="AN15" s="647"/>
      <c r="AO15" s="705"/>
      <c r="AP15" s="638" t="s">
        <v>248</v>
      </c>
      <c r="AQ15" s="639"/>
      <c r="AR15" s="639"/>
      <c r="AS15" s="639"/>
      <c r="AT15" s="639"/>
      <c r="AU15" s="639"/>
      <c r="AV15" s="639"/>
      <c r="AW15" s="639"/>
      <c r="AX15" s="639"/>
      <c r="AY15" s="639"/>
      <c r="AZ15" s="639"/>
      <c r="BA15" s="639"/>
      <c r="BB15" s="639"/>
      <c r="BC15" s="639"/>
      <c r="BD15" s="639"/>
      <c r="BE15" s="639"/>
      <c r="BF15" s="640"/>
      <c r="BG15" s="641">
        <v>266182</v>
      </c>
      <c r="BH15" s="644"/>
      <c r="BI15" s="644"/>
      <c r="BJ15" s="644"/>
      <c r="BK15" s="644"/>
      <c r="BL15" s="644"/>
      <c r="BM15" s="644"/>
      <c r="BN15" s="645"/>
      <c r="BO15" s="703">
        <v>5.5</v>
      </c>
      <c r="BP15" s="703"/>
      <c r="BQ15" s="703"/>
      <c r="BR15" s="703"/>
      <c r="BS15" s="649" t="s">
        <v>222</v>
      </c>
      <c r="BT15" s="644"/>
      <c r="BU15" s="644"/>
      <c r="BV15" s="644"/>
      <c r="BW15" s="644"/>
      <c r="BX15" s="644"/>
      <c r="BY15" s="644"/>
      <c r="BZ15" s="644"/>
      <c r="CA15" s="644"/>
      <c r="CB15" s="684"/>
      <c r="CD15" s="685" t="s">
        <v>249</v>
      </c>
      <c r="CE15" s="682"/>
      <c r="CF15" s="682"/>
      <c r="CG15" s="682"/>
      <c r="CH15" s="682"/>
      <c r="CI15" s="682"/>
      <c r="CJ15" s="682"/>
      <c r="CK15" s="682"/>
      <c r="CL15" s="682"/>
      <c r="CM15" s="682"/>
      <c r="CN15" s="682"/>
      <c r="CO15" s="682"/>
      <c r="CP15" s="682"/>
      <c r="CQ15" s="683"/>
      <c r="CR15" s="641">
        <v>1917660</v>
      </c>
      <c r="CS15" s="644"/>
      <c r="CT15" s="644"/>
      <c r="CU15" s="644"/>
      <c r="CV15" s="644"/>
      <c r="CW15" s="644"/>
      <c r="CX15" s="644"/>
      <c r="CY15" s="645"/>
      <c r="CZ15" s="703">
        <v>9.9</v>
      </c>
      <c r="DA15" s="703"/>
      <c r="DB15" s="703"/>
      <c r="DC15" s="703"/>
      <c r="DD15" s="649">
        <v>424898</v>
      </c>
      <c r="DE15" s="644"/>
      <c r="DF15" s="644"/>
      <c r="DG15" s="644"/>
      <c r="DH15" s="644"/>
      <c r="DI15" s="644"/>
      <c r="DJ15" s="644"/>
      <c r="DK15" s="644"/>
      <c r="DL15" s="644"/>
      <c r="DM15" s="644"/>
      <c r="DN15" s="644"/>
      <c r="DO15" s="644"/>
      <c r="DP15" s="645"/>
      <c r="DQ15" s="649">
        <v>1264634</v>
      </c>
      <c r="DR15" s="644"/>
      <c r="DS15" s="644"/>
      <c r="DT15" s="644"/>
      <c r="DU15" s="644"/>
      <c r="DV15" s="644"/>
      <c r="DW15" s="644"/>
      <c r="DX15" s="644"/>
      <c r="DY15" s="644"/>
      <c r="DZ15" s="644"/>
      <c r="EA15" s="644"/>
      <c r="EB15" s="644"/>
      <c r="EC15" s="684"/>
    </row>
    <row r="16" spans="2:143" ht="11.25" customHeight="1">
      <c r="B16" s="638" t="s">
        <v>250</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222</v>
      </c>
      <c r="AA16" s="703"/>
      <c r="AB16" s="703"/>
      <c r="AC16" s="703"/>
      <c r="AD16" s="704" t="s">
        <v>120</v>
      </c>
      <c r="AE16" s="704"/>
      <c r="AF16" s="704"/>
      <c r="AG16" s="704"/>
      <c r="AH16" s="704"/>
      <c r="AI16" s="704"/>
      <c r="AJ16" s="704"/>
      <c r="AK16" s="704"/>
      <c r="AL16" s="646" t="s">
        <v>222</v>
      </c>
      <c r="AM16" s="647"/>
      <c r="AN16" s="647"/>
      <c r="AO16" s="705"/>
      <c r="AP16" s="638" t="s">
        <v>251</v>
      </c>
      <c r="AQ16" s="639"/>
      <c r="AR16" s="639"/>
      <c r="AS16" s="639"/>
      <c r="AT16" s="639"/>
      <c r="AU16" s="639"/>
      <c r="AV16" s="639"/>
      <c r="AW16" s="639"/>
      <c r="AX16" s="639"/>
      <c r="AY16" s="639"/>
      <c r="AZ16" s="639"/>
      <c r="BA16" s="639"/>
      <c r="BB16" s="639"/>
      <c r="BC16" s="639"/>
      <c r="BD16" s="639"/>
      <c r="BE16" s="639"/>
      <c r="BF16" s="640"/>
      <c r="BG16" s="641" t="s">
        <v>222</v>
      </c>
      <c r="BH16" s="644"/>
      <c r="BI16" s="644"/>
      <c r="BJ16" s="644"/>
      <c r="BK16" s="644"/>
      <c r="BL16" s="644"/>
      <c r="BM16" s="644"/>
      <c r="BN16" s="645"/>
      <c r="BO16" s="703" t="s">
        <v>222</v>
      </c>
      <c r="BP16" s="703"/>
      <c r="BQ16" s="703"/>
      <c r="BR16" s="703"/>
      <c r="BS16" s="649" t="s">
        <v>222</v>
      </c>
      <c r="BT16" s="644"/>
      <c r="BU16" s="644"/>
      <c r="BV16" s="644"/>
      <c r="BW16" s="644"/>
      <c r="BX16" s="644"/>
      <c r="BY16" s="644"/>
      <c r="BZ16" s="644"/>
      <c r="CA16" s="644"/>
      <c r="CB16" s="684"/>
      <c r="CD16" s="685" t="s">
        <v>252</v>
      </c>
      <c r="CE16" s="682"/>
      <c r="CF16" s="682"/>
      <c r="CG16" s="682"/>
      <c r="CH16" s="682"/>
      <c r="CI16" s="682"/>
      <c r="CJ16" s="682"/>
      <c r="CK16" s="682"/>
      <c r="CL16" s="682"/>
      <c r="CM16" s="682"/>
      <c r="CN16" s="682"/>
      <c r="CO16" s="682"/>
      <c r="CP16" s="682"/>
      <c r="CQ16" s="683"/>
      <c r="CR16" s="641" t="s">
        <v>120</v>
      </c>
      <c r="CS16" s="644"/>
      <c r="CT16" s="644"/>
      <c r="CU16" s="644"/>
      <c r="CV16" s="644"/>
      <c r="CW16" s="644"/>
      <c r="CX16" s="644"/>
      <c r="CY16" s="645"/>
      <c r="CZ16" s="703" t="s">
        <v>120</v>
      </c>
      <c r="DA16" s="703"/>
      <c r="DB16" s="703"/>
      <c r="DC16" s="703"/>
      <c r="DD16" s="649" t="s">
        <v>222</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c r="B17" s="638" t="s">
        <v>253</v>
      </c>
      <c r="C17" s="639"/>
      <c r="D17" s="639"/>
      <c r="E17" s="639"/>
      <c r="F17" s="639"/>
      <c r="G17" s="639"/>
      <c r="H17" s="639"/>
      <c r="I17" s="639"/>
      <c r="J17" s="639"/>
      <c r="K17" s="639"/>
      <c r="L17" s="639"/>
      <c r="M17" s="639"/>
      <c r="N17" s="639"/>
      <c r="O17" s="639"/>
      <c r="P17" s="639"/>
      <c r="Q17" s="640"/>
      <c r="R17" s="641">
        <v>22337</v>
      </c>
      <c r="S17" s="644"/>
      <c r="T17" s="644"/>
      <c r="U17" s="644"/>
      <c r="V17" s="644"/>
      <c r="W17" s="644"/>
      <c r="X17" s="644"/>
      <c r="Y17" s="645"/>
      <c r="Z17" s="703">
        <v>0.1</v>
      </c>
      <c r="AA17" s="703"/>
      <c r="AB17" s="703"/>
      <c r="AC17" s="703"/>
      <c r="AD17" s="704">
        <v>22337</v>
      </c>
      <c r="AE17" s="704"/>
      <c r="AF17" s="704"/>
      <c r="AG17" s="704"/>
      <c r="AH17" s="704"/>
      <c r="AI17" s="704"/>
      <c r="AJ17" s="704"/>
      <c r="AK17" s="704"/>
      <c r="AL17" s="646">
        <v>0.2</v>
      </c>
      <c r="AM17" s="647"/>
      <c r="AN17" s="647"/>
      <c r="AO17" s="705"/>
      <c r="AP17" s="638" t="s">
        <v>254</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120</v>
      </c>
      <c r="BT17" s="644"/>
      <c r="BU17" s="644"/>
      <c r="BV17" s="644"/>
      <c r="BW17" s="644"/>
      <c r="BX17" s="644"/>
      <c r="BY17" s="644"/>
      <c r="BZ17" s="644"/>
      <c r="CA17" s="644"/>
      <c r="CB17" s="684"/>
      <c r="CD17" s="685" t="s">
        <v>255</v>
      </c>
      <c r="CE17" s="682"/>
      <c r="CF17" s="682"/>
      <c r="CG17" s="682"/>
      <c r="CH17" s="682"/>
      <c r="CI17" s="682"/>
      <c r="CJ17" s="682"/>
      <c r="CK17" s="682"/>
      <c r="CL17" s="682"/>
      <c r="CM17" s="682"/>
      <c r="CN17" s="682"/>
      <c r="CO17" s="682"/>
      <c r="CP17" s="682"/>
      <c r="CQ17" s="683"/>
      <c r="CR17" s="641">
        <v>1724255</v>
      </c>
      <c r="CS17" s="644"/>
      <c r="CT17" s="644"/>
      <c r="CU17" s="644"/>
      <c r="CV17" s="644"/>
      <c r="CW17" s="644"/>
      <c r="CX17" s="644"/>
      <c r="CY17" s="645"/>
      <c r="CZ17" s="703">
        <v>8.9</v>
      </c>
      <c r="DA17" s="703"/>
      <c r="DB17" s="703"/>
      <c r="DC17" s="703"/>
      <c r="DD17" s="649" t="s">
        <v>120</v>
      </c>
      <c r="DE17" s="644"/>
      <c r="DF17" s="644"/>
      <c r="DG17" s="644"/>
      <c r="DH17" s="644"/>
      <c r="DI17" s="644"/>
      <c r="DJ17" s="644"/>
      <c r="DK17" s="644"/>
      <c r="DL17" s="644"/>
      <c r="DM17" s="644"/>
      <c r="DN17" s="644"/>
      <c r="DO17" s="644"/>
      <c r="DP17" s="645"/>
      <c r="DQ17" s="649">
        <v>1650908</v>
      </c>
      <c r="DR17" s="644"/>
      <c r="DS17" s="644"/>
      <c r="DT17" s="644"/>
      <c r="DU17" s="644"/>
      <c r="DV17" s="644"/>
      <c r="DW17" s="644"/>
      <c r="DX17" s="644"/>
      <c r="DY17" s="644"/>
      <c r="DZ17" s="644"/>
      <c r="EA17" s="644"/>
      <c r="EB17" s="644"/>
      <c r="EC17" s="684"/>
    </row>
    <row r="18" spans="2:133" ht="11.25" customHeight="1">
      <c r="B18" s="638" t="s">
        <v>256</v>
      </c>
      <c r="C18" s="639"/>
      <c r="D18" s="639"/>
      <c r="E18" s="639"/>
      <c r="F18" s="639"/>
      <c r="G18" s="639"/>
      <c r="H18" s="639"/>
      <c r="I18" s="639"/>
      <c r="J18" s="639"/>
      <c r="K18" s="639"/>
      <c r="L18" s="639"/>
      <c r="M18" s="639"/>
      <c r="N18" s="639"/>
      <c r="O18" s="639"/>
      <c r="P18" s="639"/>
      <c r="Q18" s="640"/>
      <c r="R18" s="641">
        <v>6246222</v>
      </c>
      <c r="S18" s="644"/>
      <c r="T18" s="644"/>
      <c r="U18" s="644"/>
      <c r="V18" s="644"/>
      <c r="W18" s="644"/>
      <c r="X18" s="644"/>
      <c r="Y18" s="645"/>
      <c r="Z18" s="703">
        <v>31.7</v>
      </c>
      <c r="AA18" s="703"/>
      <c r="AB18" s="703"/>
      <c r="AC18" s="703"/>
      <c r="AD18" s="704">
        <v>5460040</v>
      </c>
      <c r="AE18" s="704"/>
      <c r="AF18" s="704"/>
      <c r="AG18" s="704"/>
      <c r="AH18" s="704"/>
      <c r="AI18" s="704"/>
      <c r="AJ18" s="704"/>
      <c r="AK18" s="704"/>
      <c r="AL18" s="646">
        <v>49</v>
      </c>
      <c r="AM18" s="647"/>
      <c r="AN18" s="647"/>
      <c r="AO18" s="705"/>
      <c r="AP18" s="638" t="s">
        <v>257</v>
      </c>
      <c r="AQ18" s="639"/>
      <c r="AR18" s="639"/>
      <c r="AS18" s="639"/>
      <c r="AT18" s="639"/>
      <c r="AU18" s="639"/>
      <c r="AV18" s="639"/>
      <c r="AW18" s="639"/>
      <c r="AX18" s="639"/>
      <c r="AY18" s="639"/>
      <c r="AZ18" s="639"/>
      <c r="BA18" s="639"/>
      <c r="BB18" s="639"/>
      <c r="BC18" s="639"/>
      <c r="BD18" s="639"/>
      <c r="BE18" s="639"/>
      <c r="BF18" s="640"/>
      <c r="BG18" s="641" t="s">
        <v>222</v>
      </c>
      <c r="BH18" s="644"/>
      <c r="BI18" s="644"/>
      <c r="BJ18" s="644"/>
      <c r="BK18" s="644"/>
      <c r="BL18" s="644"/>
      <c r="BM18" s="644"/>
      <c r="BN18" s="645"/>
      <c r="BO18" s="703" t="s">
        <v>222</v>
      </c>
      <c r="BP18" s="703"/>
      <c r="BQ18" s="703"/>
      <c r="BR18" s="703"/>
      <c r="BS18" s="649" t="s">
        <v>222</v>
      </c>
      <c r="BT18" s="644"/>
      <c r="BU18" s="644"/>
      <c r="BV18" s="644"/>
      <c r="BW18" s="644"/>
      <c r="BX18" s="644"/>
      <c r="BY18" s="644"/>
      <c r="BZ18" s="644"/>
      <c r="CA18" s="644"/>
      <c r="CB18" s="684"/>
      <c r="CD18" s="685" t="s">
        <v>258</v>
      </c>
      <c r="CE18" s="682"/>
      <c r="CF18" s="682"/>
      <c r="CG18" s="682"/>
      <c r="CH18" s="682"/>
      <c r="CI18" s="682"/>
      <c r="CJ18" s="682"/>
      <c r="CK18" s="682"/>
      <c r="CL18" s="682"/>
      <c r="CM18" s="682"/>
      <c r="CN18" s="682"/>
      <c r="CO18" s="682"/>
      <c r="CP18" s="682"/>
      <c r="CQ18" s="683"/>
      <c r="CR18" s="641">
        <v>7123</v>
      </c>
      <c r="CS18" s="644"/>
      <c r="CT18" s="644"/>
      <c r="CU18" s="644"/>
      <c r="CV18" s="644"/>
      <c r="CW18" s="644"/>
      <c r="CX18" s="644"/>
      <c r="CY18" s="645"/>
      <c r="CZ18" s="703">
        <v>0</v>
      </c>
      <c r="DA18" s="703"/>
      <c r="DB18" s="703"/>
      <c r="DC18" s="703"/>
      <c r="DD18" s="649">
        <v>7123</v>
      </c>
      <c r="DE18" s="644"/>
      <c r="DF18" s="644"/>
      <c r="DG18" s="644"/>
      <c r="DH18" s="644"/>
      <c r="DI18" s="644"/>
      <c r="DJ18" s="644"/>
      <c r="DK18" s="644"/>
      <c r="DL18" s="644"/>
      <c r="DM18" s="644"/>
      <c r="DN18" s="644"/>
      <c r="DO18" s="644"/>
      <c r="DP18" s="645"/>
      <c r="DQ18" s="649">
        <v>7123</v>
      </c>
      <c r="DR18" s="644"/>
      <c r="DS18" s="644"/>
      <c r="DT18" s="644"/>
      <c r="DU18" s="644"/>
      <c r="DV18" s="644"/>
      <c r="DW18" s="644"/>
      <c r="DX18" s="644"/>
      <c r="DY18" s="644"/>
      <c r="DZ18" s="644"/>
      <c r="EA18" s="644"/>
      <c r="EB18" s="644"/>
      <c r="EC18" s="684"/>
    </row>
    <row r="19" spans="2:133" ht="11.25" customHeight="1">
      <c r="B19" s="638" t="s">
        <v>259</v>
      </c>
      <c r="C19" s="639"/>
      <c r="D19" s="639"/>
      <c r="E19" s="639"/>
      <c r="F19" s="639"/>
      <c r="G19" s="639"/>
      <c r="H19" s="639"/>
      <c r="I19" s="639"/>
      <c r="J19" s="639"/>
      <c r="K19" s="639"/>
      <c r="L19" s="639"/>
      <c r="M19" s="639"/>
      <c r="N19" s="639"/>
      <c r="O19" s="639"/>
      <c r="P19" s="639"/>
      <c r="Q19" s="640"/>
      <c r="R19" s="641">
        <v>5460040</v>
      </c>
      <c r="S19" s="644"/>
      <c r="T19" s="644"/>
      <c r="U19" s="644"/>
      <c r="V19" s="644"/>
      <c r="W19" s="644"/>
      <c r="X19" s="644"/>
      <c r="Y19" s="645"/>
      <c r="Z19" s="703">
        <v>27.7</v>
      </c>
      <c r="AA19" s="703"/>
      <c r="AB19" s="703"/>
      <c r="AC19" s="703"/>
      <c r="AD19" s="704">
        <v>5460040</v>
      </c>
      <c r="AE19" s="704"/>
      <c r="AF19" s="704"/>
      <c r="AG19" s="704"/>
      <c r="AH19" s="704"/>
      <c r="AI19" s="704"/>
      <c r="AJ19" s="704"/>
      <c r="AK19" s="704"/>
      <c r="AL19" s="646">
        <v>49</v>
      </c>
      <c r="AM19" s="647"/>
      <c r="AN19" s="647"/>
      <c r="AO19" s="705"/>
      <c r="AP19" s="638" t="s">
        <v>260</v>
      </c>
      <c r="AQ19" s="639"/>
      <c r="AR19" s="639"/>
      <c r="AS19" s="639"/>
      <c r="AT19" s="639"/>
      <c r="AU19" s="639"/>
      <c r="AV19" s="639"/>
      <c r="AW19" s="639"/>
      <c r="AX19" s="639"/>
      <c r="AY19" s="639"/>
      <c r="AZ19" s="639"/>
      <c r="BA19" s="639"/>
      <c r="BB19" s="639"/>
      <c r="BC19" s="639"/>
      <c r="BD19" s="639"/>
      <c r="BE19" s="639"/>
      <c r="BF19" s="640"/>
      <c r="BG19" s="641">
        <v>228093</v>
      </c>
      <c r="BH19" s="644"/>
      <c r="BI19" s="644"/>
      <c r="BJ19" s="644"/>
      <c r="BK19" s="644"/>
      <c r="BL19" s="644"/>
      <c r="BM19" s="644"/>
      <c r="BN19" s="645"/>
      <c r="BO19" s="703">
        <v>4.7</v>
      </c>
      <c r="BP19" s="703"/>
      <c r="BQ19" s="703"/>
      <c r="BR19" s="703"/>
      <c r="BS19" s="649" t="s">
        <v>120</v>
      </c>
      <c r="BT19" s="644"/>
      <c r="BU19" s="644"/>
      <c r="BV19" s="644"/>
      <c r="BW19" s="644"/>
      <c r="BX19" s="644"/>
      <c r="BY19" s="644"/>
      <c r="BZ19" s="644"/>
      <c r="CA19" s="644"/>
      <c r="CB19" s="684"/>
      <c r="CD19" s="685" t="s">
        <v>261</v>
      </c>
      <c r="CE19" s="682"/>
      <c r="CF19" s="682"/>
      <c r="CG19" s="682"/>
      <c r="CH19" s="682"/>
      <c r="CI19" s="682"/>
      <c r="CJ19" s="682"/>
      <c r="CK19" s="682"/>
      <c r="CL19" s="682"/>
      <c r="CM19" s="682"/>
      <c r="CN19" s="682"/>
      <c r="CO19" s="682"/>
      <c r="CP19" s="682"/>
      <c r="CQ19" s="683"/>
      <c r="CR19" s="641" t="s">
        <v>222</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222</v>
      </c>
      <c r="DR19" s="644"/>
      <c r="DS19" s="644"/>
      <c r="DT19" s="644"/>
      <c r="DU19" s="644"/>
      <c r="DV19" s="644"/>
      <c r="DW19" s="644"/>
      <c r="DX19" s="644"/>
      <c r="DY19" s="644"/>
      <c r="DZ19" s="644"/>
      <c r="EA19" s="644"/>
      <c r="EB19" s="644"/>
      <c r="EC19" s="684"/>
    </row>
    <row r="20" spans="2:133" ht="11.25" customHeight="1">
      <c r="B20" s="638" t="s">
        <v>262</v>
      </c>
      <c r="C20" s="639"/>
      <c r="D20" s="639"/>
      <c r="E20" s="639"/>
      <c r="F20" s="639"/>
      <c r="G20" s="639"/>
      <c r="H20" s="639"/>
      <c r="I20" s="639"/>
      <c r="J20" s="639"/>
      <c r="K20" s="639"/>
      <c r="L20" s="639"/>
      <c r="M20" s="639"/>
      <c r="N20" s="639"/>
      <c r="O20" s="639"/>
      <c r="P20" s="639"/>
      <c r="Q20" s="640"/>
      <c r="R20" s="641">
        <v>786182</v>
      </c>
      <c r="S20" s="644"/>
      <c r="T20" s="644"/>
      <c r="U20" s="644"/>
      <c r="V20" s="644"/>
      <c r="W20" s="644"/>
      <c r="X20" s="644"/>
      <c r="Y20" s="645"/>
      <c r="Z20" s="703">
        <v>4</v>
      </c>
      <c r="AA20" s="703"/>
      <c r="AB20" s="703"/>
      <c r="AC20" s="703"/>
      <c r="AD20" s="704" t="s">
        <v>120</v>
      </c>
      <c r="AE20" s="704"/>
      <c r="AF20" s="704"/>
      <c r="AG20" s="704"/>
      <c r="AH20" s="704"/>
      <c r="AI20" s="704"/>
      <c r="AJ20" s="704"/>
      <c r="AK20" s="704"/>
      <c r="AL20" s="646" t="s">
        <v>120</v>
      </c>
      <c r="AM20" s="647"/>
      <c r="AN20" s="647"/>
      <c r="AO20" s="705"/>
      <c r="AP20" s="638" t="s">
        <v>263</v>
      </c>
      <c r="AQ20" s="639"/>
      <c r="AR20" s="639"/>
      <c r="AS20" s="639"/>
      <c r="AT20" s="639"/>
      <c r="AU20" s="639"/>
      <c r="AV20" s="639"/>
      <c r="AW20" s="639"/>
      <c r="AX20" s="639"/>
      <c r="AY20" s="639"/>
      <c r="AZ20" s="639"/>
      <c r="BA20" s="639"/>
      <c r="BB20" s="639"/>
      <c r="BC20" s="639"/>
      <c r="BD20" s="639"/>
      <c r="BE20" s="639"/>
      <c r="BF20" s="640"/>
      <c r="BG20" s="641">
        <v>228093</v>
      </c>
      <c r="BH20" s="644"/>
      <c r="BI20" s="644"/>
      <c r="BJ20" s="644"/>
      <c r="BK20" s="644"/>
      <c r="BL20" s="644"/>
      <c r="BM20" s="644"/>
      <c r="BN20" s="645"/>
      <c r="BO20" s="703">
        <v>4.7</v>
      </c>
      <c r="BP20" s="703"/>
      <c r="BQ20" s="703"/>
      <c r="BR20" s="703"/>
      <c r="BS20" s="649" t="s">
        <v>120</v>
      </c>
      <c r="BT20" s="644"/>
      <c r="BU20" s="644"/>
      <c r="BV20" s="644"/>
      <c r="BW20" s="644"/>
      <c r="BX20" s="644"/>
      <c r="BY20" s="644"/>
      <c r="BZ20" s="644"/>
      <c r="CA20" s="644"/>
      <c r="CB20" s="684"/>
      <c r="CD20" s="685" t="s">
        <v>264</v>
      </c>
      <c r="CE20" s="682"/>
      <c r="CF20" s="682"/>
      <c r="CG20" s="682"/>
      <c r="CH20" s="682"/>
      <c r="CI20" s="682"/>
      <c r="CJ20" s="682"/>
      <c r="CK20" s="682"/>
      <c r="CL20" s="682"/>
      <c r="CM20" s="682"/>
      <c r="CN20" s="682"/>
      <c r="CO20" s="682"/>
      <c r="CP20" s="682"/>
      <c r="CQ20" s="683"/>
      <c r="CR20" s="641">
        <v>19337134</v>
      </c>
      <c r="CS20" s="644"/>
      <c r="CT20" s="644"/>
      <c r="CU20" s="644"/>
      <c r="CV20" s="644"/>
      <c r="CW20" s="644"/>
      <c r="CX20" s="644"/>
      <c r="CY20" s="645"/>
      <c r="CZ20" s="703">
        <v>100</v>
      </c>
      <c r="DA20" s="703"/>
      <c r="DB20" s="703"/>
      <c r="DC20" s="703"/>
      <c r="DD20" s="649">
        <v>1188584</v>
      </c>
      <c r="DE20" s="644"/>
      <c r="DF20" s="644"/>
      <c r="DG20" s="644"/>
      <c r="DH20" s="644"/>
      <c r="DI20" s="644"/>
      <c r="DJ20" s="644"/>
      <c r="DK20" s="644"/>
      <c r="DL20" s="644"/>
      <c r="DM20" s="644"/>
      <c r="DN20" s="644"/>
      <c r="DO20" s="644"/>
      <c r="DP20" s="645"/>
      <c r="DQ20" s="649">
        <v>13093866</v>
      </c>
      <c r="DR20" s="644"/>
      <c r="DS20" s="644"/>
      <c r="DT20" s="644"/>
      <c r="DU20" s="644"/>
      <c r="DV20" s="644"/>
      <c r="DW20" s="644"/>
      <c r="DX20" s="644"/>
      <c r="DY20" s="644"/>
      <c r="DZ20" s="644"/>
      <c r="EA20" s="644"/>
      <c r="EB20" s="644"/>
      <c r="EC20" s="684"/>
    </row>
    <row r="21" spans="2:133" ht="11.25" customHeight="1">
      <c r="B21" s="638" t="s">
        <v>265</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222</v>
      </c>
      <c r="AA21" s="703"/>
      <c r="AB21" s="703"/>
      <c r="AC21" s="703"/>
      <c r="AD21" s="704" t="s">
        <v>120</v>
      </c>
      <c r="AE21" s="704"/>
      <c r="AF21" s="704"/>
      <c r="AG21" s="704"/>
      <c r="AH21" s="704"/>
      <c r="AI21" s="704"/>
      <c r="AJ21" s="704"/>
      <c r="AK21" s="704"/>
      <c r="AL21" s="646" t="s">
        <v>163</v>
      </c>
      <c r="AM21" s="647"/>
      <c r="AN21" s="647"/>
      <c r="AO21" s="705"/>
      <c r="AP21" s="749" t="s">
        <v>266</v>
      </c>
      <c r="AQ21" s="756"/>
      <c r="AR21" s="756"/>
      <c r="AS21" s="756"/>
      <c r="AT21" s="756"/>
      <c r="AU21" s="756"/>
      <c r="AV21" s="756"/>
      <c r="AW21" s="756"/>
      <c r="AX21" s="756"/>
      <c r="AY21" s="756"/>
      <c r="AZ21" s="756"/>
      <c r="BA21" s="756"/>
      <c r="BB21" s="756"/>
      <c r="BC21" s="756"/>
      <c r="BD21" s="756"/>
      <c r="BE21" s="756"/>
      <c r="BF21" s="751"/>
      <c r="BG21" s="641" t="s">
        <v>120</v>
      </c>
      <c r="BH21" s="644"/>
      <c r="BI21" s="644"/>
      <c r="BJ21" s="644"/>
      <c r="BK21" s="644"/>
      <c r="BL21" s="644"/>
      <c r="BM21" s="644"/>
      <c r="BN21" s="645"/>
      <c r="BO21" s="703" t="s">
        <v>222</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267</v>
      </c>
      <c r="C22" s="639"/>
      <c r="D22" s="639"/>
      <c r="E22" s="639"/>
      <c r="F22" s="639"/>
      <c r="G22" s="639"/>
      <c r="H22" s="639"/>
      <c r="I22" s="639"/>
      <c r="J22" s="639"/>
      <c r="K22" s="639"/>
      <c r="L22" s="639"/>
      <c r="M22" s="639"/>
      <c r="N22" s="639"/>
      <c r="O22" s="639"/>
      <c r="P22" s="639"/>
      <c r="Q22" s="640"/>
      <c r="R22" s="641">
        <v>12104780</v>
      </c>
      <c r="S22" s="644"/>
      <c r="T22" s="644"/>
      <c r="U22" s="644"/>
      <c r="V22" s="644"/>
      <c r="W22" s="644"/>
      <c r="X22" s="644"/>
      <c r="Y22" s="645"/>
      <c r="Z22" s="703">
        <v>61.5</v>
      </c>
      <c r="AA22" s="703"/>
      <c r="AB22" s="703"/>
      <c r="AC22" s="703"/>
      <c r="AD22" s="704">
        <v>11090505</v>
      </c>
      <c r="AE22" s="704"/>
      <c r="AF22" s="704"/>
      <c r="AG22" s="704"/>
      <c r="AH22" s="704"/>
      <c r="AI22" s="704"/>
      <c r="AJ22" s="704"/>
      <c r="AK22" s="704"/>
      <c r="AL22" s="646">
        <v>99.5</v>
      </c>
      <c r="AM22" s="647"/>
      <c r="AN22" s="647"/>
      <c r="AO22" s="705"/>
      <c r="AP22" s="749" t="s">
        <v>268</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120</v>
      </c>
      <c r="BP22" s="703"/>
      <c r="BQ22" s="703"/>
      <c r="BR22" s="703"/>
      <c r="BS22" s="649" t="s">
        <v>120</v>
      </c>
      <c r="BT22" s="644"/>
      <c r="BU22" s="644"/>
      <c r="BV22" s="644"/>
      <c r="BW22" s="644"/>
      <c r="BX22" s="644"/>
      <c r="BY22" s="644"/>
      <c r="BZ22" s="644"/>
      <c r="CA22" s="644"/>
      <c r="CB22" s="684"/>
      <c r="CD22" s="758" t="s">
        <v>269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270</v>
      </c>
      <c r="C23" s="639"/>
      <c r="D23" s="639"/>
      <c r="E23" s="639"/>
      <c r="F23" s="639"/>
      <c r="G23" s="639"/>
      <c r="H23" s="639"/>
      <c r="I23" s="639"/>
      <c r="J23" s="639"/>
      <c r="K23" s="639"/>
      <c r="L23" s="639"/>
      <c r="M23" s="639"/>
      <c r="N23" s="639"/>
      <c r="O23" s="639"/>
      <c r="P23" s="639"/>
      <c r="Q23" s="640"/>
      <c r="R23" s="641">
        <v>6785</v>
      </c>
      <c r="S23" s="644"/>
      <c r="T23" s="644"/>
      <c r="U23" s="644"/>
      <c r="V23" s="644"/>
      <c r="W23" s="644"/>
      <c r="X23" s="644"/>
      <c r="Y23" s="645"/>
      <c r="Z23" s="703">
        <v>0</v>
      </c>
      <c r="AA23" s="703"/>
      <c r="AB23" s="703"/>
      <c r="AC23" s="703"/>
      <c r="AD23" s="704">
        <v>6785</v>
      </c>
      <c r="AE23" s="704"/>
      <c r="AF23" s="704"/>
      <c r="AG23" s="704"/>
      <c r="AH23" s="704"/>
      <c r="AI23" s="704"/>
      <c r="AJ23" s="704"/>
      <c r="AK23" s="704"/>
      <c r="AL23" s="646">
        <v>0.1</v>
      </c>
      <c r="AM23" s="647"/>
      <c r="AN23" s="647"/>
      <c r="AO23" s="705"/>
      <c r="AP23" s="749" t="s">
        <v>271</v>
      </c>
      <c r="AQ23" s="756"/>
      <c r="AR23" s="756"/>
      <c r="AS23" s="756"/>
      <c r="AT23" s="756"/>
      <c r="AU23" s="756"/>
      <c r="AV23" s="756"/>
      <c r="AW23" s="756"/>
      <c r="AX23" s="756"/>
      <c r="AY23" s="756"/>
      <c r="AZ23" s="756"/>
      <c r="BA23" s="756"/>
      <c r="BB23" s="756"/>
      <c r="BC23" s="756"/>
      <c r="BD23" s="756"/>
      <c r="BE23" s="756"/>
      <c r="BF23" s="751"/>
      <c r="BG23" s="641">
        <v>228093</v>
      </c>
      <c r="BH23" s="644"/>
      <c r="BI23" s="644"/>
      <c r="BJ23" s="644"/>
      <c r="BK23" s="644"/>
      <c r="BL23" s="644"/>
      <c r="BM23" s="644"/>
      <c r="BN23" s="645"/>
      <c r="BO23" s="703">
        <v>4.7</v>
      </c>
      <c r="BP23" s="703"/>
      <c r="BQ23" s="703"/>
      <c r="BR23" s="703"/>
      <c r="BS23" s="649" t="s">
        <v>120</v>
      </c>
      <c r="BT23" s="644"/>
      <c r="BU23" s="644"/>
      <c r="BV23" s="644"/>
      <c r="BW23" s="644"/>
      <c r="BX23" s="644"/>
      <c r="BY23" s="644"/>
      <c r="BZ23" s="644"/>
      <c r="CA23" s="644"/>
      <c r="CB23" s="684"/>
      <c r="CD23" s="758" t="s">
        <v>210</v>
      </c>
      <c r="CE23" s="759"/>
      <c r="CF23" s="759"/>
      <c r="CG23" s="759"/>
      <c r="CH23" s="759"/>
      <c r="CI23" s="759"/>
      <c r="CJ23" s="759"/>
      <c r="CK23" s="759"/>
      <c r="CL23" s="759"/>
      <c r="CM23" s="759"/>
      <c r="CN23" s="759"/>
      <c r="CO23" s="759"/>
      <c r="CP23" s="759"/>
      <c r="CQ23" s="760"/>
      <c r="CR23" s="758" t="s">
        <v>272</v>
      </c>
      <c r="CS23" s="759"/>
      <c r="CT23" s="759"/>
      <c r="CU23" s="759"/>
      <c r="CV23" s="759"/>
      <c r="CW23" s="759"/>
      <c r="CX23" s="759"/>
      <c r="CY23" s="760"/>
      <c r="CZ23" s="758" t="s">
        <v>273</v>
      </c>
      <c r="DA23" s="759"/>
      <c r="DB23" s="759"/>
      <c r="DC23" s="760"/>
      <c r="DD23" s="758" t="s">
        <v>274</v>
      </c>
      <c r="DE23" s="759"/>
      <c r="DF23" s="759"/>
      <c r="DG23" s="759"/>
      <c r="DH23" s="759"/>
      <c r="DI23" s="759"/>
      <c r="DJ23" s="759"/>
      <c r="DK23" s="760"/>
      <c r="DL23" s="767" t="s">
        <v>275</v>
      </c>
      <c r="DM23" s="768"/>
      <c r="DN23" s="768"/>
      <c r="DO23" s="768"/>
      <c r="DP23" s="768"/>
      <c r="DQ23" s="768"/>
      <c r="DR23" s="768"/>
      <c r="DS23" s="768"/>
      <c r="DT23" s="768"/>
      <c r="DU23" s="768"/>
      <c r="DV23" s="769"/>
      <c r="DW23" s="758" t="s">
        <v>276</v>
      </c>
      <c r="DX23" s="759"/>
      <c r="DY23" s="759"/>
      <c r="DZ23" s="759"/>
      <c r="EA23" s="759"/>
      <c r="EB23" s="759"/>
      <c r="EC23" s="760"/>
    </row>
    <row r="24" spans="2:133" ht="11.25" customHeight="1">
      <c r="B24" s="638" t="s">
        <v>277</v>
      </c>
      <c r="C24" s="639"/>
      <c r="D24" s="639"/>
      <c r="E24" s="639"/>
      <c r="F24" s="639"/>
      <c r="G24" s="639"/>
      <c r="H24" s="639"/>
      <c r="I24" s="639"/>
      <c r="J24" s="639"/>
      <c r="K24" s="639"/>
      <c r="L24" s="639"/>
      <c r="M24" s="639"/>
      <c r="N24" s="639"/>
      <c r="O24" s="639"/>
      <c r="P24" s="639"/>
      <c r="Q24" s="640"/>
      <c r="R24" s="641">
        <v>57904</v>
      </c>
      <c r="S24" s="644"/>
      <c r="T24" s="644"/>
      <c r="U24" s="644"/>
      <c r="V24" s="644"/>
      <c r="W24" s="644"/>
      <c r="X24" s="644"/>
      <c r="Y24" s="645"/>
      <c r="Z24" s="703">
        <v>0.3</v>
      </c>
      <c r="AA24" s="703"/>
      <c r="AB24" s="703"/>
      <c r="AC24" s="703"/>
      <c r="AD24" s="704" t="s">
        <v>120</v>
      </c>
      <c r="AE24" s="704"/>
      <c r="AF24" s="704"/>
      <c r="AG24" s="704"/>
      <c r="AH24" s="704"/>
      <c r="AI24" s="704"/>
      <c r="AJ24" s="704"/>
      <c r="AK24" s="704"/>
      <c r="AL24" s="646" t="s">
        <v>222</v>
      </c>
      <c r="AM24" s="647"/>
      <c r="AN24" s="647"/>
      <c r="AO24" s="705"/>
      <c r="AP24" s="749" t="s">
        <v>278</v>
      </c>
      <c r="AQ24" s="756"/>
      <c r="AR24" s="756"/>
      <c r="AS24" s="756"/>
      <c r="AT24" s="756"/>
      <c r="AU24" s="756"/>
      <c r="AV24" s="756"/>
      <c r="AW24" s="756"/>
      <c r="AX24" s="756"/>
      <c r="AY24" s="756"/>
      <c r="AZ24" s="756"/>
      <c r="BA24" s="756"/>
      <c r="BB24" s="756"/>
      <c r="BC24" s="756"/>
      <c r="BD24" s="756"/>
      <c r="BE24" s="756"/>
      <c r="BF24" s="751"/>
      <c r="BG24" s="641" t="s">
        <v>222</v>
      </c>
      <c r="BH24" s="644"/>
      <c r="BI24" s="644"/>
      <c r="BJ24" s="644"/>
      <c r="BK24" s="644"/>
      <c r="BL24" s="644"/>
      <c r="BM24" s="644"/>
      <c r="BN24" s="645"/>
      <c r="BO24" s="703" t="s">
        <v>222</v>
      </c>
      <c r="BP24" s="703"/>
      <c r="BQ24" s="703"/>
      <c r="BR24" s="703"/>
      <c r="BS24" s="649" t="s">
        <v>163</v>
      </c>
      <c r="BT24" s="644"/>
      <c r="BU24" s="644"/>
      <c r="BV24" s="644"/>
      <c r="BW24" s="644"/>
      <c r="BX24" s="644"/>
      <c r="BY24" s="644"/>
      <c r="BZ24" s="644"/>
      <c r="CA24" s="644"/>
      <c r="CB24" s="684"/>
      <c r="CD24" s="712" t="s">
        <v>279</v>
      </c>
      <c r="CE24" s="713"/>
      <c r="CF24" s="713"/>
      <c r="CG24" s="713"/>
      <c r="CH24" s="713"/>
      <c r="CI24" s="713"/>
      <c r="CJ24" s="713"/>
      <c r="CK24" s="713"/>
      <c r="CL24" s="713"/>
      <c r="CM24" s="713"/>
      <c r="CN24" s="713"/>
      <c r="CO24" s="713"/>
      <c r="CP24" s="713"/>
      <c r="CQ24" s="714"/>
      <c r="CR24" s="706">
        <v>7192036</v>
      </c>
      <c r="CS24" s="707"/>
      <c r="CT24" s="707"/>
      <c r="CU24" s="707"/>
      <c r="CV24" s="707"/>
      <c r="CW24" s="707"/>
      <c r="CX24" s="707"/>
      <c r="CY24" s="753"/>
      <c r="CZ24" s="754">
        <v>37.200000000000003</v>
      </c>
      <c r="DA24" s="723"/>
      <c r="DB24" s="723"/>
      <c r="DC24" s="757"/>
      <c r="DD24" s="752">
        <v>4542850</v>
      </c>
      <c r="DE24" s="707"/>
      <c r="DF24" s="707"/>
      <c r="DG24" s="707"/>
      <c r="DH24" s="707"/>
      <c r="DI24" s="707"/>
      <c r="DJ24" s="707"/>
      <c r="DK24" s="753"/>
      <c r="DL24" s="752">
        <v>4521034</v>
      </c>
      <c r="DM24" s="707"/>
      <c r="DN24" s="707"/>
      <c r="DO24" s="707"/>
      <c r="DP24" s="707"/>
      <c r="DQ24" s="707"/>
      <c r="DR24" s="707"/>
      <c r="DS24" s="707"/>
      <c r="DT24" s="707"/>
      <c r="DU24" s="707"/>
      <c r="DV24" s="753"/>
      <c r="DW24" s="754">
        <v>38.200000000000003</v>
      </c>
      <c r="DX24" s="723"/>
      <c r="DY24" s="723"/>
      <c r="DZ24" s="723"/>
      <c r="EA24" s="723"/>
      <c r="EB24" s="723"/>
      <c r="EC24" s="755"/>
    </row>
    <row r="25" spans="2:133" ht="11.25" customHeight="1">
      <c r="B25" s="638" t="s">
        <v>280</v>
      </c>
      <c r="C25" s="639"/>
      <c r="D25" s="639"/>
      <c r="E25" s="639"/>
      <c r="F25" s="639"/>
      <c r="G25" s="639"/>
      <c r="H25" s="639"/>
      <c r="I25" s="639"/>
      <c r="J25" s="639"/>
      <c r="K25" s="639"/>
      <c r="L25" s="639"/>
      <c r="M25" s="639"/>
      <c r="N25" s="639"/>
      <c r="O25" s="639"/>
      <c r="P25" s="639"/>
      <c r="Q25" s="640"/>
      <c r="R25" s="641">
        <v>258389</v>
      </c>
      <c r="S25" s="644"/>
      <c r="T25" s="644"/>
      <c r="U25" s="644"/>
      <c r="V25" s="644"/>
      <c r="W25" s="644"/>
      <c r="X25" s="644"/>
      <c r="Y25" s="645"/>
      <c r="Z25" s="703">
        <v>1.3</v>
      </c>
      <c r="AA25" s="703"/>
      <c r="AB25" s="703"/>
      <c r="AC25" s="703"/>
      <c r="AD25" s="704">
        <v>22792</v>
      </c>
      <c r="AE25" s="704"/>
      <c r="AF25" s="704"/>
      <c r="AG25" s="704"/>
      <c r="AH25" s="704"/>
      <c r="AI25" s="704"/>
      <c r="AJ25" s="704"/>
      <c r="AK25" s="704"/>
      <c r="AL25" s="646">
        <v>0.2</v>
      </c>
      <c r="AM25" s="647"/>
      <c r="AN25" s="647"/>
      <c r="AO25" s="705"/>
      <c r="AP25" s="749" t="s">
        <v>281</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120</v>
      </c>
      <c r="BP25" s="703"/>
      <c r="BQ25" s="703"/>
      <c r="BR25" s="703"/>
      <c r="BS25" s="649" t="s">
        <v>222</v>
      </c>
      <c r="BT25" s="644"/>
      <c r="BU25" s="644"/>
      <c r="BV25" s="644"/>
      <c r="BW25" s="644"/>
      <c r="BX25" s="644"/>
      <c r="BY25" s="644"/>
      <c r="BZ25" s="644"/>
      <c r="CA25" s="644"/>
      <c r="CB25" s="684"/>
      <c r="CD25" s="685" t="s">
        <v>282</v>
      </c>
      <c r="CE25" s="682"/>
      <c r="CF25" s="682"/>
      <c r="CG25" s="682"/>
      <c r="CH25" s="682"/>
      <c r="CI25" s="682"/>
      <c r="CJ25" s="682"/>
      <c r="CK25" s="682"/>
      <c r="CL25" s="682"/>
      <c r="CM25" s="682"/>
      <c r="CN25" s="682"/>
      <c r="CO25" s="682"/>
      <c r="CP25" s="682"/>
      <c r="CQ25" s="683"/>
      <c r="CR25" s="641">
        <v>2045769</v>
      </c>
      <c r="CS25" s="642"/>
      <c r="CT25" s="642"/>
      <c r="CU25" s="642"/>
      <c r="CV25" s="642"/>
      <c r="CW25" s="642"/>
      <c r="CX25" s="642"/>
      <c r="CY25" s="643"/>
      <c r="CZ25" s="646">
        <v>10.6</v>
      </c>
      <c r="DA25" s="675"/>
      <c r="DB25" s="675"/>
      <c r="DC25" s="676"/>
      <c r="DD25" s="649">
        <v>1882142</v>
      </c>
      <c r="DE25" s="642"/>
      <c r="DF25" s="642"/>
      <c r="DG25" s="642"/>
      <c r="DH25" s="642"/>
      <c r="DI25" s="642"/>
      <c r="DJ25" s="642"/>
      <c r="DK25" s="643"/>
      <c r="DL25" s="649">
        <v>1871785</v>
      </c>
      <c r="DM25" s="642"/>
      <c r="DN25" s="642"/>
      <c r="DO25" s="642"/>
      <c r="DP25" s="642"/>
      <c r="DQ25" s="642"/>
      <c r="DR25" s="642"/>
      <c r="DS25" s="642"/>
      <c r="DT25" s="642"/>
      <c r="DU25" s="642"/>
      <c r="DV25" s="643"/>
      <c r="DW25" s="646">
        <v>15.8</v>
      </c>
      <c r="DX25" s="675"/>
      <c r="DY25" s="675"/>
      <c r="DZ25" s="675"/>
      <c r="EA25" s="675"/>
      <c r="EB25" s="675"/>
      <c r="EC25" s="677"/>
    </row>
    <row r="26" spans="2:133" ht="11.25" customHeight="1">
      <c r="B26" s="638" t="s">
        <v>283</v>
      </c>
      <c r="C26" s="639"/>
      <c r="D26" s="639"/>
      <c r="E26" s="639"/>
      <c r="F26" s="639"/>
      <c r="G26" s="639"/>
      <c r="H26" s="639"/>
      <c r="I26" s="639"/>
      <c r="J26" s="639"/>
      <c r="K26" s="639"/>
      <c r="L26" s="639"/>
      <c r="M26" s="639"/>
      <c r="N26" s="639"/>
      <c r="O26" s="639"/>
      <c r="P26" s="639"/>
      <c r="Q26" s="640"/>
      <c r="R26" s="641">
        <v>50181</v>
      </c>
      <c r="S26" s="644"/>
      <c r="T26" s="644"/>
      <c r="U26" s="644"/>
      <c r="V26" s="644"/>
      <c r="W26" s="644"/>
      <c r="X26" s="644"/>
      <c r="Y26" s="645"/>
      <c r="Z26" s="703">
        <v>0.3</v>
      </c>
      <c r="AA26" s="703"/>
      <c r="AB26" s="703"/>
      <c r="AC26" s="703"/>
      <c r="AD26" s="704">
        <v>740</v>
      </c>
      <c r="AE26" s="704"/>
      <c r="AF26" s="704"/>
      <c r="AG26" s="704"/>
      <c r="AH26" s="704"/>
      <c r="AI26" s="704"/>
      <c r="AJ26" s="704"/>
      <c r="AK26" s="704"/>
      <c r="AL26" s="646">
        <v>0</v>
      </c>
      <c r="AM26" s="647"/>
      <c r="AN26" s="647"/>
      <c r="AO26" s="705"/>
      <c r="AP26" s="749" t="s">
        <v>284</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285</v>
      </c>
      <c r="CE26" s="682"/>
      <c r="CF26" s="682"/>
      <c r="CG26" s="682"/>
      <c r="CH26" s="682"/>
      <c r="CI26" s="682"/>
      <c r="CJ26" s="682"/>
      <c r="CK26" s="682"/>
      <c r="CL26" s="682"/>
      <c r="CM26" s="682"/>
      <c r="CN26" s="682"/>
      <c r="CO26" s="682"/>
      <c r="CP26" s="682"/>
      <c r="CQ26" s="683"/>
      <c r="CR26" s="641">
        <v>1317930</v>
      </c>
      <c r="CS26" s="644"/>
      <c r="CT26" s="644"/>
      <c r="CU26" s="644"/>
      <c r="CV26" s="644"/>
      <c r="CW26" s="644"/>
      <c r="CX26" s="644"/>
      <c r="CY26" s="645"/>
      <c r="CZ26" s="646">
        <v>6.8</v>
      </c>
      <c r="DA26" s="675"/>
      <c r="DB26" s="675"/>
      <c r="DC26" s="676"/>
      <c r="DD26" s="649">
        <v>1159158</v>
      </c>
      <c r="DE26" s="644"/>
      <c r="DF26" s="644"/>
      <c r="DG26" s="644"/>
      <c r="DH26" s="644"/>
      <c r="DI26" s="644"/>
      <c r="DJ26" s="644"/>
      <c r="DK26" s="645"/>
      <c r="DL26" s="649" t="s">
        <v>120</v>
      </c>
      <c r="DM26" s="644"/>
      <c r="DN26" s="644"/>
      <c r="DO26" s="644"/>
      <c r="DP26" s="644"/>
      <c r="DQ26" s="644"/>
      <c r="DR26" s="644"/>
      <c r="DS26" s="644"/>
      <c r="DT26" s="644"/>
      <c r="DU26" s="644"/>
      <c r="DV26" s="645"/>
      <c r="DW26" s="646" t="s">
        <v>222</v>
      </c>
      <c r="DX26" s="675"/>
      <c r="DY26" s="675"/>
      <c r="DZ26" s="675"/>
      <c r="EA26" s="675"/>
      <c r="EB26" s="675"/>
      <c r="EC26" s="677"/>
    </row>
    <row r="27" spans="2:133" ht="11.25" customHeight="1">
      <c r="B27" s="638" t="s">
        <v>286</v>
      </c>
      <c r="C27" s="639"/>
      <c r="D27" s="639"/>
      <c r="E27" s="639"/>
      <c r="F27" s="639"/>
      <c r="G27" s="639"/>
      <c r="H27" s="639"/>
      <c r="I27" s="639"/>
      <c r="J27" s="639"/>
      <c r="K27" s="639"/>
      <c r="L27" s="639"/>
      <c r="M27" s="639"/>
      <c r="N27" s="639"/>
      <c r="O27" s="639"/>
      <c r="P27" s="639"/>
      <c r="Q27" s="640"/>
      <c r="R27" s="641">
        <v>2211954</v>
      </c>
      <c r="S27" s="644"/>
      <c r="T27" s="644"/>
      <c r="U27" s="644"/>
      <c r="V27" s="644"/>
      <c r="W27" s="644"/>
      <c r="X27" s="644"/>
      <c r="Y27" s="645"/>
      <c r="Z27" s="703">
        <v>11.2</v>
      </c>
      <c r="AA27" s="703"/>
      <c r="AB27" s="703"/>
      <c r="AC27" s="703"/>
      <c r="AD27" s="704" t="s">
        <v>120</v>
      </c>
      <c r="AE27" s="704"/>
      <c r="AF27" s="704"/>
      <c r="AG27" s="704"/>
      <c r="AH27" s="704"/>
      <c r="AI27" s="704"/>
      <c r="AJ27" s="704"/>
      <c r="AK27" s="704"/>
      <c r="AL27" s="646" t="s">
        <v>120</v>
      </c>
      <c r="AM27" s="647"/>
      <c r="AN27" s="647"/>
      <c r="AO27" s="705"/>
      <c r="AP27" s="638" t="s">
        <v>287</v>
      </c>
      <c r="AQ27" s="639"/>
      <c r="AR27" s="639"/>
      <c r="AS27" s="639"/>
      <c r="AT27" s="639"/>
      <c r="AU27" s="639"/>
      <c r="AV27" s="639"/>
      <c r="AW27" s="639"/>
      <c r="AX27" s="639"/>
      <c r="AY27" s="639"/>
      <c r="AZ27" s="639"/>
      <c r="BA27" s="639"/>
      <c r="BB27" s="639"/>
      <c r="BC27" s="639"/>
      <c r="BD27" s="639"/>
      <c r="BE27" s="639"/>
      <c r="BF27" s="640"/>
      <c r="BG27" s="641">
        <v>4815675</v>
      </c>
      <c r="BH27" s="644"/>
      <c r="BI27" s="644"/>
      <c r="BJ27" s="644"/>
      <c r="BK27" s="644"/>
      <c r="BL27" s="644"/>
      <c r="BM27" s="644"/>
      <c r="BN27" s="645"/>
      <c r="BO27" s="703">
        <v>100</v>
      </c>
      <c r="BP27" s="703"/>
      <c r="BQ27" s="703"/>
      <c r="BR27" s="703"/>
      <c r="BS27" s="649">
        <v>34126</v>
      </c>
      <c r="BT27" s="644"/>
      <c r="BU27" s="644"/>
      <c r="BV27" s="644"/>
      <c r="BW27" s="644"/>
      <c r="BX27" s="644"/>
      <c r="BY27" s="644"/>
      <c r="BZ27" s="644"/>
      <c r="CA27" s="644"/>
      <c r="CB27" s="684"/>
      <c r="CD27" s="685" t="s">
        <v>288</v>
      </c>
      <c r="CE27" s="682"/>
      <c r="CF27" s="682"/>
      <c r="CG27" s="682"/>
      <c r="CH27" s="682"/>
      <c r="CI27" s="682"/>
      <c r="CJ27" s="682"/>
      <c r="CK27" s="682"/>
      <c r="CL27" s="682"/>
      <c r="CM27" s="682"/>
      <c r="CN27" s="682"/>
      <c r="CO27" s="682"/>
      <c r="CP27" s="682"/>
      <c r="CQ27" s="683"/>
      <c r="CR27" s="641">
        <v>3422018</v>
      </c>
      <c r="CS27" s="642"/>
      <c r="CT27" s="642"/>
      <c r="CU27" s="642"/>
      <c r="CV27" s="642"/>
      <c r="CW27" s="642"/>
      <c r="CX27" s="642"/>
      <c r="CY27" s="643"/>
      <c r="CZ27" s="646">
        <v>17.7</v>
      </c>
      <c r="DA27" s="675"/>
      <c r="DB27" s="675"/>
      <c r="DC27" s="676"/>
      <c r="DD27" s="649">
        <v>1009806</v>
      </c>
      <c r="DE27" s="642"/>
      <c r="DF27" s="642"/>
      <c r="DG27" s="642"/>
      <c r="DH27" s="642"/>
      <c r="DI27" s="642"/>
      <c r="DJ27" s="642"/>
      <c r="DK27" s="643"/>
      <c r="DL27" s="649">
        <v>998347</v>
      </c>
      <c r="DM27" s="642"/>
      <c r="DN27" s="642"/>
      <c r="DO27" s="642"/>
      <c r="DP27" s="642"/>
      <c r="DQ27" s="642"/>
      <c r="DR27" s="642"/>
      <c r="DS27" s="642"/>
      <c r="DT27" s="642"/>
      <c r="DU27" s="642"/>
      <c r="DV27" s="643"/>
      <c r="DW27" s="646">
        <v>8.4</v>
      </c>
      <c r="DX27" s="675"/>
      <c r="DY27" s="675"/>
      <c r="DZ27" s="675"/>
      <c r="EA27" s="675"/>
      <c r="EB27" s="675"/>
      <c r="EC27" s="677"/>
    </row>
    <row r="28" spans="2:133" ht="11.25" customHeight="1">
      <c r="B28" s="746" t="s">
        <v>289</v>
      </c>
      <c r="C28" s="747"/>
      <c r="D28" s="747"/>
      <c r="E28" s="747"/>
      <c r="F28" s="747"/>
      <c r="G28" s="747"/>
      <c r="H28" s="747"/>
      <c r="I28" s="747"/>
      <c r="J28" s="747"/>
      <c r="K28" s="747"/>
      <c r="L28" s="747"/>
      <c r="M28" s="747"/>
      <c r="N28" s="747"/>
      <c r="O28" s="747"/>
      <c r="P28" s="747"/>
      <c r="Q28" s="748"/>
      <c r="R28" s="641" t="s">
        <v>222</v>
      </c>
      <c r="S28" s="644"/>
      <c r="T28" s="644"/>
      <c r="U28" s="644"/>
      <c r="V28" s="644"/>
      <c r="W28" s="644"/>
      <c r="X28" s="644"/>
      <c r="Y28" s="645"/>
      <c r="Z28" s="703" t="s">
        <v>222</v>
      </c>
      <c r="AA28" s="703"/>
      <c r="AB28" s="703"/>
      <c r="AC28" s="703"/>
      <c r="AD28" s="704" t="s">
        <v>120</v>
      </c>
      <c r="AE28" s="704"/>
      <c r="AF28" s="704"/>
      <c r="AG28" s="704"/>
      <c r="AH28" s="704"/>
      <c r="AI28" s="704"/>
      <c r="AJ28" s="704"/>
      <c r="AK28" s="704"/>
      <c r="AL28" s="646" t="s">
        <v>222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290</v>
      </c>
      <c r="CE28" s="682"/>
      <c r="CF28" s="682"/>
      <c r="CG28" s="682"/>
      <c r="CH28" s="682"/>
      <c r="CI28" s="682"/>
      <c r="CJ28" s="682"/>
      <c r="CK28" s="682"/>
      <c r="CL28" s="682"/>
      <c r="CM28" s="682"/>
      <c r="CN28" s="682"/>
      <c r="CO28" s="682"/>
      <c r="CP28" s="682"/>
      <c r="CQ28" s="683"/>
      <c r="CR28" s="641">
        <v>1724249</v>
      </c>
      <c r="CS28" s="644"/>
      <c r="CT28" s="644"/>
      <c r="CU28" s="644"/>
      <c r="CV28" s="644"/>
      <c r="CW28" s="644"/>
      <c r="CX28" s="644"/>
      <c r="CY28" s="645"/>
      <c r="CZ28" s="646">
        <v>8.9</v>
      </c>
      <c r="DA28" s="675"/>
      <c r="DB28" s="675"/>
      <c r="DC28" s="676"/>
      <c r="DD28" s="649">
        <v>1650902</v>
      </c>
      <c r="DE28" s="644"/>
      <c r="DF28" s="644"/>
      <c r="DG28" s="644"/>
      <c r="DH28" s="644"/>
      <c r="DI28" s="644"/>
      <c r="DJ28" s="644"/>
      <c r="DK28" s="645"/>
      <c r="DL28" s="649">
        <v>1650902</v>
      </c>
      <c r="DM28" s="644"/>
      <c r="DN28" s="644"/>
      <c r="DO28" s="644"/>
      <c r="DP28" s="644"/>
      <c r="DQ28" s="644"/>
      <c r="DR28" s="644"/>
      <c r="DS28" s="644"/>
      <c r="DT28" s="644"/>
      <c r="DU28" s="644"/>
      <c r="DV28" s="645"/>
      <c r="DW28" s="646">
        <v>14</v>
      </c>
      <c r="DX28" s="675"/>
      <c r="DY28" s="675"/>
      <c r="DZ28" s="675"/>
      <c r="EA28" s="675"/>
      <c r="EB28" s="675"/>
      <c r="EC28" s="677"/>
    </row>
    <row r="29" spans="2:133" ht="11.25" customHeight="1">
      <c r="B29" s="638" t="s">
        <v>291</v>
      </c>
      <c r="C29" s="639"/>
      <c r="D29" s="639"/>
      <c r="E29" s="639"/>
      <c r="F29" s="639"/>
      <c r="G29" s="639"/>
      <c r="H29" s="639"/>
      <c r="I29" s="639"/>
      <c r="J29" s="639"/>
      <c r="K29" s="639"/>
      <c r="L29" s="639"/>
      <c r="M29" s="639"/>
      <c r="N29" s="639"/>
      <c r="O29" s="639"/>
      <c r="P29" s="639"/>
      <c r="Q29" s="640"/>
      <c r="R29" s="641">
        <v>1225873</v>
      </c>
      <c r="S29" s="644"/>
      <c r="T29" s="644"/>
      <c r="U29" s="644"/>
      <c r="V29" s="644"/>
      <c r="W29" s="644"/>
      <c r="X29" s="644"/>
      <c r="Y29" s="645"/>
      <c r="Z29" s="703">
        <v>6.2</v>
      </c>
      <c r="AA29" s="703"/>
      <c r="AB29" s="703"/>
      <c r="AC29" s="703"/>
      <c r="AD29" s="704" t="s">
        <v>120</v>
      </c>
      <c r="AE29" s="704"/>
      <c r="AF29" s="704"/>
      <c r="AG29" s="704"/>
      <c r="AH29" s="704"/>
      <c r="AI29" s="704"/>
      <c r="AJ29" s="704"/>
      <c r="AK29" s="704"/>
      <c r="AL29" s="646" t="s">
        <v>222</v>
      </c>
      <c r="AM29" s="647"/>
      <c r="AN29" s="647"/>
      <c r="AO29" s="705"/>
      <c r="AP29" s="715" t="s">
        <v>210</v>
      </c>
      <c r="AQ29" s="716"/>
      <c r="AR29" s="716"/>
      <c r="AS29" s="716"/>
      <c r="AT29" s="716"/>
      <c r="AU29" s="716"/>
      <c r="AV29" s="716"/>
      <c r="AW29" s="716"/>
      <c r="AX29" s="716"/>
      <c r="AY29" s="716"/>
      <c r="AZ29" s="716"/>
      <c r="BA29" s="716"/>
      <c r="BB29" s="716"/>
      <c r="BC29" s="716"/>
      <c r="BD29" s="716"/>
      <c r="BE29" s="716"/>
      <c r="BF29" s="717"/>
      <c r="BG29" s="715" t="s">
        <v>292</v>
      </c>
      <c r="BH29" s="743"/>
      <c r="BI29" s="743"/>
      <c r="BJ29" s="743"/>
      <c r="BK29" s="743"/>
      <c r="BL29" s="743"/>
      <c r="BM29" s="743"/>
      <c r="BN29" s="743"/>
      <c r="BO29" s="743"/>
      <c r="BP29" s="743"/>
      <c r="BQ29" s="744"/>
      <c r="BR29" s="715" t="s">
        <v>293</v>
      </c>
      <c r="BS29" s="743"/>
      <c r="BT29" s="743"/>
      <c r="BU29" s="743"/>
      <c r="BV29" s="743"/>
      <c r="BW29" s="743"/>
      <c r="BX29" s="743"/>
      <c r="BY29" s="743"/>
      <c r="BZ29" s="743"/>
      <c r="CA29" s="743"/>
      <c r="CB29" s="744"/>
      <c r="CD29" s="725" t="s">
        <v>294</v>
      </c>
      <c r="CE29" s="726"/>
      <c r="CF29" s="685" t="s">
        <v>295</v>
      </c>
      <c r="CG29" s="682"/>
      <c r="CH29" s="682"/>
      <c r="CI29" s="682"/>
      <c r="CJ29" s="682"/>
      <c r="CK29" s="682"/>
      <c r="CL29" s="682"/>
      <c r="CM29" s="682"/>
      <c r="CN29" s="682"/>
      <c r="CO29" s="682"/>
      <c r="CP29" s="682"/>
      <c r="CQ29" s="683"/>
      <c r="CR29" s="641">
        <v>1724158</v>
      </c>
      <c r="CS29" s="642"/>
      <c r="CT29" s="642"/>
      <c r="CU29" s="642"/>
      <c r="CV29" s="642"/>
      <c r="CW29" s="642"/>
      <c r="CX29" s="642"/>
      <c r="CY29" s="643"/>
      <c r="CZ29" s="646">
        <v>8.9</v>
      </c>
      <c r="DA29" s="675"/>
      <c r="DB29" s="675"/>
      <c r="DC29" s="676"/>
      <c r="DD29" s="649">
        <v>1650811</v>
      </c>
      <c r="DE29" s="642"/>
      <c r="DF29" s="642"/>
      <c r="DG29" s="642"/>
      <c r="DH29" s="642"/>
      <c r="DI29" s="642"/>
      <c r="DJ29" s="642"/>
      <c r="DK29" s="643"/>
      <c r="DL29" s="649">
        <v>1650811</v>
      </c>
      <c r="DM29" s="642"/>
      <c r="DN29" s="642"/>
      <c r="DO29" s="642"/>
      <c r="DP29" s="642"/>
      <c r="DQ29" s="642"/>
      <c r="DR29" s="642"/>
      <c r="DS29" s="642"/>
      <c r="DT29" s="642"/>
      <c r="DU29" s="642"/>
      <c r="DV29" s="643"/>
      <c r="DW29" s="646">
        <v>14</v>
      </c>
      <c r="DX29" s="675"/>
      <c r="DY29" s="675"/>
      <c r="DZ29" s="675"/>
      <c r="EA29" s="675"/>
      <c r="EB29" s="675"/>
      <c r="EC29" s="677"/>
    </row>
    <row r="30" spans="2:133" ht="11.25" customHeight="1">
      <c r="B30" s="638" t="s">
        <v>296</v>
      </c>
      <c r="C30" s="639"/>
      <c r="D30" s="639"/>
      <c r="E30" s="639"/>
      <c r="F30" s="639"/>
      <c r="G30" s="639"/>
      <c r="H30" s="639"/>
      <c r="I30" s="639"/>
      <c r="J30" s="639"/>
      <c r="K30" s="639"/>
      <c r="L30" s="639"/>
      <c r="M30" s="639"/>
      <c r="N30" s="639"/>
      <c r="O30" s="639"/>
      <c r="P30" s="639"/>
      <c r="Q30" s="640"/>
      <c r="R30" s="641">
        <v>319201</v>
      </c>
      <c r="S30" s="644"/>
      <c r="T30" s="644"/>
      <c r="U30" s="644"/>
      <c r="V30" s="644"/>
      <c r="W30" s="644"/>
      <c r="X30" s="644"/>
      <c r="Y30" s="645"/>
      <c r="Z30" s="703">
        <v>1.6</v>
      </c>
      <c r="AA30" s="703"/>
      <c r="AB30" s="703"/>
      <c r="AC30" s="703"/>
      <c r="AD30" s="704">
        <v>13858</v>
      </c>
      <c r="AE30" s="704"/>
      <c r="AF30" s="704"/>
      <c r="AG30" s="704"/>
      <c r="AH30" s="704"/>
      <c r="AI30" s="704"/>
      <c r="AJ30" s="704"/>
      <c r="AK30" s="704"/>
      <c r="AL30" s="646">
        <v>0.1</v>
      </c>
      <c r="AM30" s="647"/>
      <c r="AN30" s="647"/>
      <c r="AO30" s="705"/>
      <c r="AP30" s="731" t="s">
        <v>297</v>
      </c>
      <c r="AQ30" s="732"/>
      <c r="AR30" s="732"/>
      <c r="AS30" s="732"/>
      <c r="AT30" s="737" t="s">
        <v>298</v>
      </c>
      <c r="AU30" s="210"/>
      <c r="AV30" s="210"/>
      <c r="AW30" s="210"/>
      <c r="AX30" s="740" t="s">
        <v>175</v>
      </c>
      <c r="AY30" s="741"/>
      <c r="AZ30" s="741"/>
      <c r="BA30" s="741"/>
      <c r="BB30" s="741"/>
      <c r="BC30" s="741"/>
      <c r="BD30" s="741"/>
      <c r="BE30" s="741"/>
      <c r="BF30" s="742"/>
      <c r="BG30" s="721">
        <v>99.2</v>
      </c>
      <c r="BH30" s="722"/>
      <c r="BI30" s="722"/>
      <c r="BJ30" s="722"/>
      <c r="BK30" s="722"/>
      <c r="BL30" s="722"/>
      <c r="BM30" s="723">
        <v>95.1</v>
      </c>
      <c r="BN30" s="722"/>
      <c r="BO30" s="722"/>
      <c r="BP30" s="722"/>
      <c r="BQ30" s="724"/>
      <c r="BR30" s="721">
        <v>99.2</v>
      </c>
      <c r="BS30" s="722"/>
      <c r="BT30" s="722"/>
      <c r="BU30" s="722"/>
      <c r="BV30" s="722"/>
      <c r="BW30" s="722"/>
      <c r="BX30" s="723">
        <v>94.2</v>
      </c>
      <c r="BY30" s="722"/>
      <c r="BZ30" s="722"/>
      <c r="CA30" s="722"/>
      <c r="CB30" s="724"/>
      <c r="CD30" s="727"/>
      <c r="CE30" s="728"/>
      <c r="CF30" s="685" t="s">
        <v>299</v>
      </c>
      <c r="CG30" s="682"/>
      <c r="CH30" s="682"/>
      <c r="CI30" s="682"/>
      <c r="CJ30" s="682"/>
      <c r="CK30" s="682"/>
      <c r="CL30" s="682"/>
      <c r="CM30" s="682"/>
      <c r="CN30" s="682"/>
      <c r="CO30" s="682"/>
      <c r="CP30" s="682"/>
      <c r="CQ30" s="683"/>
      <c r="CR30" s="641">
        <v>1558346</v>
      </c>
      <c r="CS30" s="644"/>
      <c r="CT30" s="644"/>
      <c r="CU30" s="644"/>
      <c r="CV30" s="644"/>
      <c r="CW30" s="644"/>
      <c r="CX30" s="644"/>
      <c r="CY30" s="645"/>
      <c r="CZ30" s="646">
        <v>8.1</v>
      </c>
      <c r="DA30" s="675"/>
      <c r="DB30" s="675"/>
      <c r="DC30" s="676"/>
      <c r="DD30" s="649">
        <v>1486274</v>
      </c>
      <c r="DE30" s="644"/>
      <c r="DF30" s="644"/>
      <c r="DG30" s="644"/>
      <c r="DH30" s="644"/>
      <c r="DI30" s="644"/>
      <c r="DJ30" s="644"/>
      <c r="DK30" s="645"/>
      <c r="DL30" s="649">
        <v>1486274</v>
      </c>
      <c r="DM30" s="644"/>
      <c r="DN30" s="644"/>
      <c r="DO30" s="644"/>
      <c r="DP30" s="644"/>
      <c r="DQ30" s="644"/>
      <c r="DR30" s="644"/>
      <c r="DS30" s="644"/>
      <c r="DT30" s="644"/>
      <c r="DU30" s="644"/>
      <c r="DV30" s="645"/>
      <c r="DW30" s="646">
        <v>12.6</v>
      </c>
      <c r="DX30" s="675"/>
      <c r="DY30" s="675"/>
      <c r="DZ30" s="675"/>
      <c r="EA30" s="675"/>
      <c r="EB30" s="675"/>
      <c r="EC30" s="677"/>
    </row>
    <row r="31" spans="2:133" ht="11.25" customHeight="1">
      <c r="B31" s="638" t="s">
        <v>300</v>
      </c>
      <c r="C31" s="639"/>
      <c r="D31" s="639"/>
      <c r="E31" s="639"/>
      <c r="F31" s="639"/>
      <c r="G31" s="639"/>
      <c r="H31" s="639"/>
      <c r="I31" s="639"/>
      <c r="J31" s="639"/>
      <c r="K31" s="639"/>
      <c r="L31" s="639"/>
      <c r="M31" s="639"/>
      <c r="N31" s="639"/>
      <c r="O31" s="639"/>
      <c r="P31" s="639"/>
      <c r="Q31" s="640"/>
      <c r="R31" s="641">
        <v>185399</v>
      </c>
      <c r="S31" s="644"/>
      <c r="T31" s="644"/>
      <c r="U31" s="644"/>
      <c r="V31" s="644"/>
      <c r="W31" s="644"/>
      <c r="X31" s="644"/>
      <c r="Y31" s="645"/>
      <c r="Z31" s="703">
        <v>0.9</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301</v>
      </c>
      <c r="AV31" s="209"/>
      <c r="AW31" s="209"/>
      <c r="AX31" s="638" t="s">
        <v>302</v>
      </c>
      <c r="AY31" s="639"/>
      <c r="AZ31" s="639"/>
      <c r="BA31" s="639"/>
      <c r="BB31" s="639"/>
      <c r="BC31" s="639"/>
      <c r="BD31" s="639"/>
      <c r="BE31" s="639"/>
      <c r="BF31" s="640"/>
      <c r="BG31" s="719">
        <v>99.2</v>
      </c>
      <c r="BH31" s="642"/>
      <c r="BI31" s="642"/>
      <c r="BJ31" s="642"/>
      <c r="BK31" s="642"/>
      <c r="BL31" s="642"/>
      <c r="BM31" s="647">
        <v>95.3</v>
      </c>
      <c r="BN31" s="720"/>
      <c r="BO31" s="720"/>
      <c r="BP31" s="720"/>
      <c r="BQ31" s="681"/>
      <c r="BR31" s="719">
        <v>99.1</v>
      </c>
      <c r="BS31" s="642"/>
      <c r="BT31" s="642"/>
      <c r="BU31" s="642"/>
      <c r="BV31" s="642"/>
      <c r="BW31" s="642"/>
      <c r="BX31" s="647">
        <v>94.7</v>
      </c>
      <c r="BY31" s="720"/>
      <c r="BZ31" s="720"/>
      <c r="CA31" s="720"/>
      <c r="CB31" s="681"/>
      <c r="CD31" s="727"/>
      <c r="CE31" s="728"/>
      <c r="CF31" s="685" t="s">
        <v>303</v>
      </c>
      <c r="CG31" s="682"/>
      <c r="CH31" s="682"/>
      <c r="CI31" s="682"/>
      <c r="CJ31" s="682"/>
      <c r="CK31" s="682"/>
      <c r="CL31" s="682"/>
      <c r="CM31" s="682"/>
      <c r="CN31" s="682"/>
      <c r="CO31" s="682"/>
      <c r="CP31" s="682"/>
      <c r="CQ31" s="683"/>
      <c r="CR31" s="641">
        <v>165812</v>
      </c>
      <c r="CS31" s="642"/>
      <c r="CT31" s="642"/>
      <c r="CU31" s="642"/>
      <c r="CV31" s="642"/>
      <c r="CW31" s="642"/>
      <c r="CX31" s="642"/>
      <c r="CY31" s="643"/>
      <c r="CZ31" s="646">
        <v>0.9</v>
      </c>
      <c r="DA31" s="675"/>
      <c r="DB31" s="675"/>
      <c r="DC31" s="676"/>
      <c r="DD31" s="649">
        <v>164537</v>
      </c>
      <c r="DE31" s="642"/>
      <c r="DF31" s="642"/>
      <c r="DG31" s="642"/>
      <c r="DH31" s="642"/>
      <c r="DI31" s="642"/>
      <c r="DJ31" s="642"/>
      <c r="DK31" s="643"/>
      <c r="DL31" s="649">
        <v>164537</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304</v>
      </c>
      <c r="C32" s="639"/>
      <c r="D32" s="639"/>
      <c r="E32" s="639"/>
      <c r="F32" s="639"/>
      <c r="G32" s="639"/>
      <c r="H32" s="639"/>
      <c r="I32" s="639"/>
      <c r="J32" s="639"/>
      <c r="K32" s="639"/>
      <c r="L32" s="639"/>
      <c r="M32" s="639"/>
      <c r="N32" s="639"/>
      <c r="O32" s="639"/>
      <c r="P32" s="639"/>
      <c r="Q32" s="640"/>
      <c r="R32" s="641">
        <v>258930</v>
      </c>
      <c r="S32" s="644"/>
      <c r="T32" s="644"/>
      <c r="U32" s="644"/>
      <c r="V32" s="644"/>
      <c r="W32" s="644"/>
      <c r="X32" s="644"/>
      <c r="Y32" s="645"/>
      <c r="Z32" s="703">
        <v>1.3</v>
      </c>
      <c r="AA32" s="703"/>
      <c r="AB32" s="703"/>
      <c r="AC32" s="703"/>
      <c r="AD32" s="704" t="s">
        <v>163</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305</v>
      </c>
      <c r="AY32" s="654"/>
      <c r="AZ32" s="654"/>
      <c r="BA32" s="654"/>
      <c r="BB32" s="654"/>
      <c r="BC32" s="654"/>
      <c r="BD32" s="654"/>
      <c r="BE32" s="654"/>
      <c r="BF32" s="655"/>
      <c r="BG32" s="718">
        <v>99.2</v>
      </c>
      <c r="BH32" s="657"/>
      <c r="BI32" s="657"/>
      <c r="BJ32" s="657"/>
      <c r="BK32" s="657"/>
      <c r="BL32" s="657"/>
      <c r="BM32" s="701">
        <v>94.5</v>
      </c>
      <c r="BN32" s="657"/>
      <c r="BO32" s="657"/>
      <c r="BP32" s="657"/>
      <c r="BQ32" s="694"/>
      <c r="BR32" s="718">
        <v>99.2</v>
      </c>
      <c r="BS32" s="657"/>
      <c r="BT32" s="657"/>
      <c r="BU32" s="657"/>
      <c r="BV32" s="657"/>
      <c r="BW32" s="657"/>
      <c r="BX32" s="701">
        <v>93.1</v>
      </c>
      <c r="BY32" s="657"/>
      <c r="BZ32" s="657"/>
      <c r="CA32" s="657"/>
      <c r="CB32" s="694"/>
      <c r="CD32" s="729"/>
      <c r="CE32" s="730"/>
      <c r="CF32" s="685" t="s">
        <v>306</v>
      </c>
      <c r="CG32" s="682"/>
      <c r="CH32" s="682"/>
      <c r="CI32" s="682"/>
      <c r="CJ32" s="682"/>
      <c r="CK32" s="682"/>
      <c r="CL32" s="682"/>
      <c r="CM32" s="682"/>
      <c r="CN32" s="682"/>
      <c r="CO32" s="682"/>
      <c r="CP32" s="682"/>
      <c r="CQ32" s="683"/>
      <c r="CR32" s="641">
        <v>91</v>
      </c>
      <c r="CS32" s="644"/>
      <c r="CT32" s="644"/>
      <c r="CU32" s="644"/>
      <c r="CV32" s="644"/>
      <c r="CW32" s="644"/>
      <c r="CX32" s="644"/>
      <c r="CY32" s="645"/>
      <c r="CZ32" s="646">
        <v>0</v>
      </c>
      <c r="DA32" s="675"/>
      <c r="DB32" s="675"/>
      <c r="DC32" s="676"/>
      <c r="DD32" s="649">
        <v>91</v>
      </c>
      <c r="DE32" s="644"/>
      <c r="DF32" s="644"/>
      <c r="DG32" s="644"/>
      <c r="DH32" s="644"/>
      <c r="DI32" s="644"/>
      <c r="DJ32" s="644"/>
      <c r="DK32" s="645"/>
      <c r="DL32" s="649">
        <v>91</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307</v>
      </c>
      <c r="C33" s="639"/>
      <c r="D33" s="639"/>
      <c r="E33" s="639"/>
      <c r="F33" s="639"/>
      <c r="G33" s="639"/>
      <c r="H33" s="639"/>
      <c r="I33" s="639"/>
      <c r="J33" s="639"/>
      <c r="K33" s="639"/>
      <c r="L33" s="639"/>
      <c r="M33" s="639"/>
      <c r="N33" s="639"/>
      <c r="O33" s="639"/>
      <c r="P33" s="639"/>
      <c r="Q33" s="640"/>
      <c r="R33" s="641">
        <v>335687</v>
      </c>
      <c r="S33" s="644"/>
      <c r="T33" s="644"/>
      <c r="U33" s="644"/>
      <c r="V33" s="644"/>
      <c r="W33" s="644"/>
      <c r="X33" s="644"/>
      <c r="Y33" s="645"/>
      <c r="Z33" s="703">
        <v>1.7</v>
      </c>
      <c r="AA33" s="703"/>
      <c r="AB33" s="703"/>
      <c r="AC33" s="703"/>
      <c r="AD33" s="704" t="s">
        <v>120</v>
      </c>
      <c r="AE33" s="704"/>
      <c r="AF33" s="704"/>
      <c r="AG33" s="704"/>
      <c r="AH33" s="704"/>
      <c r="AI33" s="704"/>
      <c r="AJ33" s="704"/>
      <c r="AK33" s="704"/>
      <c r="AL33" s="646" t="s">
        <v>222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308</v>
      </c>
      <c r="CE33" s="682"/>
      <c r="CF33" s="682"/>
      <c r="CG33" s="682"/>
      <c r="CH33" s="682"/>
      <c r="CI33" s="682"/>
      <c r="CJ33" s="682"/>
      <c r="CK33" s="682"/>
      <c r="CL33" s="682"/>
      <c r="CM33" s="682"/>
      <c r="CN33" s="682"/>
      <c r="CO33" s="682"/>
      <c r="CP33" s="682"/>
      <c r="CQ33" s="683"/>
      <c r="CR33" s="641">
        <v>10956514</v>
      </c>
      <c r="CS33" s="642"/>
      <c r="CT33" s="642"/>
      <c r="CU33" s="642"/>
      <c r="CV33" s="642"/>
      <c r="CW33" s="642"/>
      <c r="CX33" s="642"/>
      <c r="CY33" s="643"/>
      <c r="CZ33" s="646">
        <v>56.7</v>
      </c>
      <c r="DA33" s="675"/>
      <c r="DB33" s="675"/>
      <c r="DC33" s="676"/>
      <c r="DD33" s="649">
        <v>8231058</v>
      </c>
      <c r="DE33" s="642"/>
      <c r="DF33" s="642"/>
      <c r="DG33" s="642"/>
      <c r="DH33" s="642"/>
      <c r="DI33" s="642"/>
      <c r="DJ33" s="642"/>
      <c r="DK33" s="643"/>
      <c r="DL33" s="649">
        <v>6024215</v>
      </c>
      <c r="DM33" s="642"/>
      <c r="DN33" s="642"/>
      <c r="DO33" s="642"/>
      <c r="DP33" s="642"/>
      <c r="DQ33" s="642"/>
      <c r="DR33" s="642"/>
      <c r="DS33" s="642"/>
      <c r="DT33" s="642"/>
      <c r="DU33" s="642"/>
      <c r="DV33" s="643"/>
      <c r="DW33" s="646">
        <v>50.9</v>
      </c>
      <c r="DX33" s="675"/>
      <c r="DY33" s="675"/>
      <c r="DZ33" s="675"/>
      <c r="EA33" s="675"/>
      <c r="EB33" s="675"/>
      <c r="EC33" s="677"/>
    </row>
    <row r="34" spans="2:133" ht="11.25" customHeight="1">
      <c r="B34" s="638" t="s">
        <v>309</v>
      </c>
      <c r="C34" s="639"/>
      <c r="D34" s="639"/>
      <c r="E34" s="639"/>
      <c r="F34" s="639"/>
      <c r="G34" s="639"/>
      <c r="H34" s="639"/>
      <c r="I34" s="639"/>
      <c r="J34" s="639"/>
      <c r="K34" s="639"/>
      <c r="L34" s="639"/>
      <c r="M34" s="639"/>
      <c r="N34" s="639"/>
      <c r="O34" s="639"/>
      <c r="P34" s="639"/>
      <c r="Q34" s="640"/>
      <c r="R34" s="641">
        <v>576923</v>
      </c>
      <c r="S34" s="644"/>
      <c r="T34" s="644"/>
      <c r="U34" s="644"/>
      <c r="V34" s="644"/>
      <c r="W34" s="644"/>
      <c r="X34" s="644"/>
      <c r="Y34" s="645"/>
      <c r="Z34" s="703">
        <v>2.9</v>
      </c>
      <c r="AA34" s="703"/>
      <c r="AB34" s="703"/>
      <c r="AC34" s="703"/>
      <c r="AD34" s="704">
        <v>11733</v>
      </c>
      <c r="AE34" s="704"/>
      <c r="AF34" s="704"/>
      <c r="AG34" s="704"/>
      <c r="AH34" s="704"/>
      <c r="AI34" s="704"/>
      <c r="AJ34" s="704"/>
      <c r="AK34" s="704"/>
      <c r="AL34" s="646">
        <v>0.1</v>
      </c>
      <c r="AM34" s="647"/>
      <c r="AN34" s="647"/>
      <c r="AO34" s="705"/>
      <c r="AP34" s="214"/>
      <c r="AQ34" s="715" t="s">
        <v>310</v>
      </c>
      <c r="AR34" s="716"/>
      <c r="AS34" s="716"/>
      <c r="AT34" s="716"/>
      <c r="AU34" s="716"/>
      <c r="AV34" s="716"/>
      <c r="AW34" s="716"/>
      <c r="AX34" s="716"/>
      <c r="AY34" s="716"/>
      <c r="AZ34" s="716"/>
      <c r="BA34" s="716"/>
      <c r="BB34" s="716"/>
      <c r="BC34" s="716"/>
      <c r="BD34" s="716"/>
      <c r="BE34" s="716"/>
      <c r="BF34" s="717"/>
      <c r="BG34" s="715" t="s">
        <v>311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312</v>
      </c>
      <c r="CE34" s="682"/>
      <c r="CF34" s="682"/>
      <c r="CG34" s="682"/>
      <c r="CH34" s="682"/>
      <c r="CI34" s="682"/>
      <c r="CJ34" s="682"/>
      <c r="CK34" s="682"/>
      <c r="CL34" s="682"/>
      <c r="CM34" s="682"/>
      <c r="CN34" s="682"/>
      <c r="CO34" s="682"/>
      <c r="CP34" s="682"/>
      <c r="CQ34" s="683"/>
      <c r="CR34" s="641">
        <v>2272574</v>
      </c>
      <c r="CS34" s="644"/>
      <c r="CT34" s="644"/>
      <c r="CU34" s="644"/>
      <c r="CV34" s="644"/>
      <c r="CW34" s="644"/>
      <c r="CX34" s="644"/>
      <c r="CY34" s="645"/>
      <c r="CZ34" s="646">
        <v>11.8</v>
      </c>
      <c r="DA34" s="675"/>
      <c r="DB34" s="675"/>
      <c r="DC34" s="676"/>
      <c r="DD34" s="649">
        <v>1548613</v>
      </c>
      <c r="DE34" s="644"/>
      <c r="DF34" s="644"/>
      <c r="DG34" s="644"/>
      <c r="DH34" s="644"/>
      <c r="DI34" s="644"/>
      <c r="DJ34" s="644"/>
      <c r="DK34" s="645"/>
      <c r="DL34" s="649">
        <v>1095526</v>
      </c>
      <c r="DM34" s="644"/>
      <c r="DN34" s="644"/>
      <c r="DO34" s="644"/>
      <c r="DP34" s="644"/>
      <c r="DQ34" s="644"/>
      <c r="DR34" s="644"/>
      <c r="DS34" s="644"/>
      <c r="DT34" s="644"/>
      <c r="DU34" s="644"/>
      <c r="DV34" s="645"/>
      <c r="DW34" s="646">
        <v>9.3000000000000007</v>
      </c>
      <c r="DX34" s="675"/>
      <c r="DY34" s="675"/>
      <c r="DZ34" s="675"/>
      <c r="EA34" s="675"/>
      <c r="EB34" s="675"/>
      <c r="EC34" s="677"/>
    </row>
    <row r="35" spans="2:133" ht="11.25" customHeight="1">
      <c r="B35" s="638" t="s">
        <v>313</v>
      </c>
      <c r="C35" s="639"/>
      <c r="D35" s="639"/>
      <c r="E35" s="639"/>
      <c r="F35" s="639"/>
      <c r="G35" s="639"/>
      <c r="H35" s="639"/>
      <c r="I35" s="639"/>
      <c r="J35" s="639"/>
      <c r="K35" s="639"/>
      <c r="L35" s="639"/>
      <c r="M35" s="639"/>
      <c r="N35" s="639"/>
      <c r="O35" s="639"/>
      <c r="P35" s="639"/>
      <c r="Q35" s="640"/>
      <c r="R35" s="641">
        <v>2091311</v>
      </c>
      <c r="S35" s="644"/>
      <c r="T35" s="644"/>
      <c r="U35" s="644"/>
      <c r="V35" s="644"/>
      <c r="W35" s="644"/>
      <c r="X35" s="644"/>
      <c r="Y35" s="645"/>
      <c r="Z35" s="703">
        <v>10.6</v>
      </c>
      <c r="AA35" s="703"/>
      <c r="AB35" s="703"/>
      <c r="AC35" s="703"/>
      <c r="AD35" s="704" t="s">
        <v>120</v>
      </c>
      <c r="AE35" s="704"/>
      <c r="AF35" s="704"/>
      <c r="AG35" s="704"/>
      <c r="AH35" s="704"/>
      <c r="AI35" s="704"/>
      <c r="AJ35" s="704"/>
      <c r="AK35" s="704"/>
      <c r="AL35" s="646" t="s">
        <v>120</v>
      </c>
      <c r="AM35" s="647"/>
      <c r="AN35" s="647"/>
      <c r="AO35" s="705"/>
      <c r="AP35" s="214"/>
      <c r="AQ35" s="709" t="s">
        <v>314</v>
      </c>
      <c r="AR35" s="710"/>
      <c r="AS35" s="710"/>
      <c r="AT35" s="710"/>
      <c r="AU35" s="710"/>
      <c r="AV35" s="710"/>
      <c r="AW35" s="710"/>
      <c r="AX35" s="710"/>
      <c r="AY35" s="711"/>
      <c r="AZ35" s="706">
        <v>4481761</v>
      </c>
      <c r="BA35" s="707"/>
      <c r="BB35" s="707"/>
      <c r="BC35" s="707"/>
      <c r="BD35" s="707"/>
      <c r="BE35" s="707"/>
      <c r="BF35" s="708"/>
      <c r="BG35" s="712" t="s">
        <v>315</v>
      </c>
      <c r="BH35" s="713"/>
      <c r="BI35" s="713"/>
      <c r="BJ35" s="713"/>
      <c r="BK35" s="713"/>
      <c r="BL35" s="713"/>
      <c r="BM35" s="713"/>
      <c r="BN35" s="713"/>
      <c r="BO35" s="713"/>
      <c r="BP35" s="713"/>
      <c r="BQ35" s="713"/>
      <c r="BR35" s="713"/>
      <c r="BS35" s="713"/>
      <c r="BT35" s="713"/>
      <c r="BU35" s="714"/>
      <c r="BV35" s="706">
        <v>200005</v>
      </c>
      <c r="BW35" s="707"/>
      <c r="BX35" s="707"/>
      <c r="BY35" s="707"/>
      <c r="BZ35" s="707"/>
      <c r="CA35" s="707"/>
      <c r="CB35" s="708"/>
      <c r="CD35" s="685" t="s">
        <v>316</v>
      </c>
      <c r="CE35" s="682"/>
      <c r="CF35" s="682"/>
      <c r="CG35" s="682"/>
      <c r="CH35" s="682"/>
      <c r="CI35" s="682"/>
      <c r="CJ35" s="682"/>
      <c r="CK35" s="682"/>
      <c r="CL35" s="682"/>
      <c r="CM35" s="682"/>
      <c r="CN35" s="682"/>
      <c r="CO35" s="682"/>
      <c r="CP35" s="682"/>
      <c r="CQ35" s="683"/>
      <c r="CR35" s="641">
        <v>96310</v>
      </c>
      <c r="CS35" s="642"/>
      <c r="CT35" s="642"/>
      <c r="CU35" s="642"/>
      <c r="CV35" s="642"/>
      <c r="CW35" s="642"/>
      <c r="CX35" s="642"/>
      <c r="CY35" s="643"/>
      <c r="CZ35" s="646">
        <v>0.5</v>
      </c>
      <c r="DA35" s="675"/>
      <c r="DB35" s="675"/>
      <c r="DC35" s="676"/>
      <c r="DD35" s="649">
        <v>78781</v>
      </c>
      <c r="DE35" s="642"/>
      <c r="DF35" s="642"/>
      <c r="DG35" s="642"/>
      <c r="DH35" s="642"/>
      <c r="DI35" s="642"/>
      <c r="DJ35" s="642"/>
      <c r="DK35" s="643"/>
      <c r="DL35" s="649">
        <v>78781</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317</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120</v>
      </c>
      <c r="AA36" s="703"/>
      <c r="AB36" s="703"/>
      <c r="AC36" s="703"/>
      <c r="AD36" s="704" t="s">
        <v>222</v>
      </c>
      <c r="AE36" s="704"/>
      <c r="AF36" s="704"/>
      <c r="AG36" s="704"/>
      <c r="AH36" s="704"/>
      <c r="AI36" s="704"/>
      <c r="AJ36" s="704"/>
      <c r="AK36" s="704"/>
      <c r="AL36" s="646" t="s">
        <v>120</v>
      </c>
      <c r="AM36" s="647"/>
      <c r="AN36" s="647"/>
      <c r="AO36" s="705"/>
      <c r="AQ36" s="678" t="s">
        <v>318</v>
      </c>
      <c r="AR36" s="679"/>
      <c r="AS36" s="679"/>
      <c r="AT36" s="679"/>
      <c r="AU36" s="679"/>
      <c r="AV36" s="679"/>
      <c r="AW36" s="679"/>
      <c r="AX36" s="679"/>
      <c r="AY36" s="680"/>
      <c r="AZ36" s="641">
        <v>1495741</v>
      </c>
      <c r="BA36" s="644"/>
      <c r="BB36" s="644"/>
      <c r="BC36" s="644"/>
      <c r="BD36" s="642"/>
      <c r="BE36" s="642"/>
      <c r="BF36" s="681"/>
      <c r="BG36" s="685" t="s">
        <v>319</v>
      </c>
      <c r="BH36" s="682"/>
      <c r="BI36" s="682"/>
      <c r="BJ36" s="682"/>
      <c r="BK36" s="682"/>
      <c r="BL36" s="682"/>
      <c r="BM36" s="682"/>
      <c r="BN36" s="682"/>
      <c r="BO36" s="682"/>
      <c r="BP36" s="682"/>
      <c r="BQ36" s="682"/>
      <c r="BR36" s="682"/>
      <c r="BS36" s="682"/>
      <c r="BT36" s="682"/>
      <c r="BU36" s="683"/>
      <c r="BV36" s="641">
        <v>111143</v>
      </c>
      <c r="BW36" s="644"/>
      <c r="BX36" s="644"/>
      <c r="BY36" s="644"/>
      <c r="BZ36" s="644"/>
      <c r="CA36" s="644"/>
      <c r="CB36" s="684"/>
      <c r="CD36" s="685" t="s">
        <v>320</v>
      </c>
      <c r="CE36" s="682"/>
      <c r="CF36" s="682"/>
      <c r="CG36" s="682"/>
      <c r="CH36" s="682"/>
      <c r="CI36" s="682"/>
      <c r="CJ36" s="682"/>
      <c r="CK36" s="682"/>
      <c r="CL36" s="682"/>
      <c r="CM36" s="682"/>
      <c r="CN36" s="682"/>
      <c r="CO36" s="682"/>
      <c r="CP36" s="682"/>
      <c r="CQ36" s="683"/>
      <c r="CR36" s="641">
        <v>5524322</v>
      </c>
      <c r="CS36" s="644"/>
      <c r="CT36" s="644"/>
      <c r="CU36" s="644"/>
      <c r="CV36" s="644"/>
      <c r="CW36" s="644"/>
      <c r="CX36" s="644"/>
      <c r="CY36" s="645"/>
      <c r="CZ36" s="646">
        <v>28.6</v>
      </c>
      <c r="DA36" s="675"/>
      <c r="DB36" s="675"/>
      <c r="DC36" s="676"/>
      <c r="DD36" s="649">
        <v>4400802</v>
      </c>
      <c r="DE36" s="644"/>
      <c r="DF36" s="644"/>
      <c r="DG36" s="644"/>
      <c r="DH36" s="644"/>
      <c r="DI36" s="644"/>
      <c r="DJ36" s="644"/>
      <c r="DK36" s="645"/>
      <c r="DL36" s="649">
        <v>3412998</v>
      </c>
      <c r="DM36" s="644"/>
      <c r="DN36" s="644"/>
      <c r="DO36" s="644"/>
      <c r="DP36" s="644"/>
      <c r="DQ36" s="644"/>
      <c r="DR36" s="644"/>
      <c r="DS36" s="644"/>
      <c r="DT36" s="644"/>
      <c r="DU36" s="644"/>
      <c r="DV36" s="645"/>
      <c r="DW36" s="646">
        <v>28.9</v>
      </c>
      <c r="DX36" s="675"/>
      <c r="DY36" s="675"/>
      <c r="DZ36" s="675"/>
      <c r="EA36" s="675"/>
      <c r="EB36" s="675"/>
      <c r="EC36" s="677"/>
    </row>
    <row r="37" spans="2:133" ht="11.25" customHeight="1">
      <c r="B37" s="638" t="s">
        <v>321</v>
      </c>
      <c r="C37" s="639"/>
      <c r="D37" s="639"/>
      <c r="E37" s="639"/>
      <c r="F37" s="639"/>
      <c r="G37" s="639"/>
      <c r="H37" s="639"/>
      <c r="I37" s="639"/>
      <c r="J37" s="639"/>
      <c r="K37" s="639"/>
      <c r="L37" s="639"/>
      <c r="M37" s="639"/>
      <c r="N37" s="639"/>
      <c r="O37" s="639"/>
      <c r="P37" s="639"/>
      <c r="Q37" s="640"/>
      <c r="R37" s="641">
        <v>682711</v>
      </c>
      <c r="S37" s="644"/>
      <c r="T37" s="644"/>
      <c r="U37" s="644"/>
      <c r="V37" s="644"/>
      <c r="W37" s="644"/>
      <c r="X37" s="644"/>
      <c r="Y37" s="645"/>
      <c r="Z37" s="703">
        <v>3.5</v>
      </c>
      <c r="AA37" s="703"/>
      <c r="AB37" s="703"/>
      <c r="AC37" s="703"/>
      <c r="AD37" s="704" t="s">
        <v>222</v>
      </c>
      <c r="AE37" s="704"/>
      <c r="AF37" s="704"/>
      <c r="AG37" s="704"/>
      <c r="AH37" s="704"/>
      <c r="AI37" s="704"/>
      <c r="AJ37" s="704"/>
      <c r="AK37" s="704"/>
      <c r="AL37" s="646" t="s">
        <v>222</v>
      </c>
      <c r="AM37" s="647"/>
      <c r="AN37" s="647"/>
      <c r="AO37" s="705"/>
      <c r="AQ37" s="678" t="s">
        <v>322</v>
      </c>
      <c r="AR37" s="679"/>
      <c r="AS37" s="679"/>
      <c r="AT37" s="679"/>
      <c r="AU37" s="679"/>
      <c r="AV37" s="679"/>
      <c r="AW37" s="679"/>
      <c r="AX37" s="679"/>
      <c r="AY37" s="680"/>
      <c r="AZ37" s="641">
        <v>1134140</v>
      </c>
      <c r="BA37" s="644"/>
      <c r="BB37" s="644"/>
      <c r="BC37" s="644"/>
      <c r="BD37" s="642"/>
      <c r="BE37" s="642"/>
      <c r="BF37" s="681"/>
      <c r="BG37" s="685" t="s">
        <v>323</v>
      </c>
      <c r="BH37" s="682"/>
      <c r="BI37" s="682"/>
      <c r="BJ37" s="682"/>
      <c r="BK37" s="682"/>
      <c r="BL37" s="682"/>
      <c r="BM37" s="682"/>
      <c r="BN37" s="682"/>
      <c r="BO37" s="682"/>
      <c r="BP37" s="682"/>
      <c r="BQ37" s="682"/>
      <c r="BR37" s="682"/>
      <c r="BS37" s="682"/>
      <c r="BT37" s="682"/>
      <c r="BU37" s="683"/>
      <c r="BV37" s="641">
        <v>5552</v>
      </c>
      <c r="BW37" s="644"/>
      <c r="BX37" s="644"/>
      <c r="BY37" s="644"/>
      <c r="BZ37" s="644"/>
      <c r="CA37" s="644"/>
      <c r="CB37" s="684"/>
      <c r="CD37" s="685" t="s">
        <v>324</v>
      </c>
      <c r="CE37" s="682"/>
      <c r="CF37" s="682"/>
      <c r="CG37" s="682"/>
      <c r="CH37" s="682"/>
      <c r="CI37" s="682"/>
      <c r="CJ37" s="682"/>
      <c r="CK37" s="682"/>
      <c r="CL37" s="682"/>
      <c r="CM37" s="682"/>
      <c r="CN37" s="682"/>
      <c r="CO37" s="682"/>
      <c r="CP37" s="682"/>
      <c r="CQ37" s="683"/>
      <c r="CR37" s="641">
        <v>2347856</v>
      </c>
      <c r="CS37" s="642"/>
      <c r="CT37" s="642"/>
      <c r="CU37" s="642"/>
      <c r="CV37" s="642"/>
      <c r="CW37" s="642"/>
      <c r="CX37" s="642"/>
      <c r="CY37" s="643"/>
      <c r="CZ37" s="646">
        <v>12.1</v>
      </c>
      <c r="DA37" s="675"/>
      <c r="DB37" s="675"/>
      <c r="DC37" s="676"/>
      <c r="DD37" s="649">
        <v>1485115</v>
      </c>
      <c r="DE37" s="642"/>
      <c r="DF37" s="642"/>
      <c r="DG37" s="642"/>
      <c r="DH37" s="642"/>
      <c r="DI37" s="642"/>
      <c r="DJ37" s="642"/>
      <c r="DK37" s="643"/>
      <c r="DL37" s="649">
        <v>1387622</v>
      </c>
      <c r="DM37" s="642"/>
      <c r="DN37" s="642"/>
      <c r="DO37" s="642"/>
      <c r="DP37" s="642"/>
      <c r="DQ37" s="642"/>
      <c r="DR37" s="642"/>
      <c r="DS37" s="642"/>
      <c r="DT37" s="642"/>
      <c r="DU37" s="642"/>
      <c r="DV37" s="643"/>
      <c r="DW37" s="646">
        <v>11.7</v>
      </c>
      <c r="DX37" s="675"/>
      <c r="DY37" s="675"/>
      <c r="DZ37" s="675"/>
      <c r="EA37" s="675"/>
      <c r="EB37" s="675"/>
      <c r="EC37" s="677"/>
    </row>
    <row r="38" spans="2:133" ht="11.25" customHeight="1">
      <c r="B38" s="653" t="s">
        <v>325</v>
      </c>
      <c r="C38" s="654"/>
      <c r="D38" s="654"/>
      <c r="E38" s="654"/>
      <c r="F38" s="654"/>
      <c r="G38" s="654"/>
      <c r="H38" s="654"/>
      <c r="I38" s="654"/>
      <c r="J38" s="654"/>
      <c r="K38" s="654"/>
      <c r="L38" s="654"/>
      <c r="M38" s="654"/>
      <c r="N38" s="654"/>
      <c r="O38" s="654"/>
      <c r="P38" s="654"/>
      <c r="Q38" s="655"/>
      <c r="R38" s="656">
        <v>19683317</v>
      </c>
      <c r="S38" s="693"/>
      <c r="T38" s="693"/>
      <c r="U38" s="693"/>
      <c r="V38" s="693"/>
      <c r="W38" s="693"/>
      <c r="X38" s="693"/>
      <c r="Y38" s="698"/>
      <c r="Z38" s="699">
        <v>100</v>
      </c>
      <c r="AA38" s="699"/>
      <c r="AB38" s="699"/>
      <c r="AC38" s="699"/>
      <c r="AD38" s="700">
        <v>11146413</v>
      </c>
      <c r="AE38" s="700"/>
      <c r="AF38" s="700"/>
      <c r="AG38" s="700"/>
      <c r="AH38" s="700"/>
      <c r="AI38" s="700"/>
      <c r="AJ38" s="700"/>
      <c r="AK38" s="700"/>
      <c r="AL38" s="659">
        <v>100</v>
      </c>
      <c r="AM38" s="701"/>
      <c r="AN38" s="701"/>
      <c r="AO38" s="702"/>
      <c r="AQ38" s="678" t="s">
        <v>326</v>
      </c>
      <c r="AR38" s="679"/>
      <c r="AS38" s="679"/>
      <c r="AT38" s="679"/>
      <c r="AU38" s="679"/>
      <c r="AV38" s="679"/>
      <c r="AW38" s="679"/>
      <c r="AX38" s="679"/>
      <c r="AY38" s="680"/>
      <c r="AZ38" s="641">
        <v>93774</v>
      </c>
      <c r="BA38" s="644"/>
      <c r="BB38" s="644"/>
      <c r="BC38" s="644"/>
      <c r="BD38" s="642"/>
      <c r="BE38" s="642"/>
      <c r="BF38" s="681"/>
      <c r="BG38" s="685" t="s">
        <v>327</v>
      </c>
      <c r="BH38" s="682"/>
      <c r="BI38" s="682"/>
      <c r="BJ38" s="682"/>
      <c r="BK38" s="682"/>
      <c r="BL38" s="682"/>
      <c r="BM38" s="682"/>
      <c r="BN38" s="682"/>
      <c r="BO38" s="682"/>
      <c r="BP38" s="682"/>
      <c r="BQ38" s="682"/>
      <c r="BR38" s="682"/>
      <c r="BS38" s="682"/>
      <c r="BT38" s="682"/>
      <c r="BU38" s="683"/>
      <c r="BV38" s="641">
        <v>8921</v>
      </c>
      <c r="BW38" s="644"/>
      <c r="BX38" s="644"/>
      <c r="BY38" s="644"/>
      <c r="BZ38" s="644"/>
      <c r="CA38" s="644"/>
      <c r="CB38" s="684"/>
      <c r="CD38" s="685" t="s">
        <v>328</v>
      </c>
      <c r="CE38" s="682"/>
      <c r="CF38" s="682"/>
      <c r="CG38" s="682"/>
      <c r="CH38" s="682"/>
      <c r="CI38" s="682"/>
      <c r="CJ38" s="682"/>
      <c r="CK38" s="682"/>
      <c r="CL38" s="682"/>
      <c r="CM38" s="682"/>
      <c r="CN38" s="682"/>
      <c r="CO38" s="682"/>
      <c r="CP38" s="682"/>
      <c r="CQ38" s="683"/>
      <c r="CR38" s="641">
        <v>1820498</v>
      </c>
      <c r="CS38" s="644"/>
      <c r="CT38" s="644"/>
      <c r="CU38" s="644"/>
      <c r="CV38" s="644"/>
      <c r="CW38" s="644"/>
      <c r="CX38" s="644"/>
      <c r="CY38" s="645"/>
      <c r="CZ38" s="646">
        <v>9.4</v>
      </c>
      <c r="DA38" s="675"/>
      <c r="DB38" s="675"/>
      <c r="DC38" s="676"/>
      <c r="DD38" s="649">
        <v>1518546</v>
      </c>
      <c r="DE38" s="644"/>
      <c r="DF38" s="644"/>
      <c r="DG38" s="644"/>
      <c r="DH38" s="644"/>
      <c r="DI38" s="644"/>
      <c r="DJ38" s="644"/>
      <c r="DK38" s="645"/>
      <c r="DL38" s="649">
        <v>1436910</v>
      </c>
      <c r="DM38" s="644"/>
      <c r="DN38" s="644"/>
      <c r="DO38" s="644"/>
      <c r="DP38" s="644"/>
      <c r="DQ38" s="644"/>
      <c r="DR38" s="644"/>
      <c r="DS38" s="644"/>
      <c r="DT38" s="644"/>
      <c r="DU38" s="644"/>
      <c r="DV38" s="645"/>
      <c r="DW38" s="646">
        <v>12.1</v>
      </c>
      <c r="DX38" s="675"/>
      <c r="DY38" s="675"/>
      <c r="DZ38" s="675"/>
      <c r="EA38" s="675"/>
      <c r="EB38" s="675"/>
      <c r="EC38" s="677"/>
    </row>
    <row r="39" spans="2:133" ht="11.25" customHeight="1">
      <c r="AQ39" s="678" t="s">
        <v>329</v>
      </c>
      <c r="AR39" s="679"/>
      <c r="AS39" s="679"/>
      <c r="AT39" s="679"/>
      <c r="AU39" s="679"/>
      <c r="AV39" s="679"/>
      <c r="AW39" s="679"/>
      <c r="AX39" s="679"/>
      <c r="AY39" s="680"/>
      <c r="AZ39" s="641">
        <v>31382</v>
      </c>
      <c r="BA39" s="644"/>
      <c r="BB39" s="644"/>
      <c r="BC39" s="644"/>
      <c r="BD39" s="642"/>
      <c r="BE39" s="642"/>
      <c r="BF39" s="681"/>
      <c r="BG39" s="686" t="s">
        <v>330</v>
      </c>
      <c r="BH39" s="687"/>
      <c r="BI39" s="687"/>
      <c r="BJ39" s="687"/>
      <c r="BK39" s="687"/>
      <c r="BL39" s="215"/>
      <c r="BM39" s="682" t="s">
        <v>331</v>
      </c>
      <c r="BN39" s="682"/>
      <c r="BO39" s="682"/>
      <c r="BP39" s="682"/>
      <c r="BQ39" s="682"/>
      <c r="BR39" s="682"/>
      <c r="BS39" s="682"/>
      <c r="BT39" s="682"/>
      <c r="BU39" s="683"/>
      <c r="BV39" s="641">
        <v>98</v>
      </c>
      <c r="BW39" s="644"/>
      <c r="BX39" s="644"/>
      <c r="BY39" s="644"/>
      <c r="BZ39" s="644"/>
      <c r="CA39" s="644"/>
      <c r="CB39" s="684"/>
      <c r="CD39" s="685" t="s">
        <v>332</v>
      </c>
      <c r="CE39" s="682"/>
      <c r="CF39" s="682"/>
      <c r="CG39" s="682"/>
      <c r="CH39" s="682"/>
      <c r="CI39" s="682"/>
      <c r="CJ39" s="682"/>
      <c r="CK39" s="682"/>
      <c r="CL39" s="682"/>
      <c r="CM39" s="682"/>
      <c r="CN39" s="682"/>
      <c r="CO39" s="682"/>
      <c r="CP39" s="682"/>
      <c r="CQ39" s="683"/>
      <c r="CR39" s="641">
        <v>277425</v>
      </c>
      <c r="CS39" s="642"/>
      <c r="CT39" s="642"/>
      <c r="CU39" s="642"/>
      <c r="CV39" s="642"/>
      <c r="CW39" s="642"/>
      <c r="CX39" s="642"/>
      <c r="CY39" s="643"/>
      <c r="CZ39" s="646">
        <v>1.4</v>
      </c>
      <c r="DA39" s="675"/>
      <c r="DB39" s="675"/>
      <c r="DC39" s="676"/>
      <c r="DD39" s="649" t="s">
        <v>120</v>
      </c>
      <c r="DE39" s="642"/>
      <c r="DF39" s="642"/>
      <c r="DG39" s="642"/>
      <c r="DH39" s="642"/>
      <c r="DI39" s="642"/>
      <c r="DJ39" s="642"/>
      <c r="DK39" s="643"/>
      <c r="DL39" s="649" t="s">
        <v>120</v>
      </c>
      <c r="DM39" s="642"/>
      <c r="DN39" s="642"/>
      <c r="DO39" s="642"/>
      <c r="DP39" s="642"/>
      <c r="DQ39" s="642"/>
      <c r="DR39" s="642"/>
      <c r="DS39" s="642"/>
      <c r="DT39" s="642"/>
      <c r="DU39" s="642"/>
      <c r="DV39" s="643"/>
      <c r="DW39" s="646" t="s">
        <v>222</v>
      </c>
      <c r="DX39" s="675"/>
      <c r="DY39" s="675"/>
      <c r="DZ39" s="675"/>
      <c r="EA39" s="675"/>
      <c r="EB39" s="675"/>
      <c r="EC39" s="677"/>
    </row>
    <row r="40" spans="2:133" ht="11.25" customHeight="1">
      <c r="AQ40" s="678" t="s">
        <v>333</v>
      </c>
      <c r="AR40" s="679"/>
      <c r="AS40" s="679"/>
      <c r="AT40" s="679"/>
      <c r="AU40" s="679"/>
      <c r="AV40" s="679"/>
      <c r="AW40" s="679"/>
      <c r="AX40" s="679"/>
      <c r="AY40" s="680"/>
      <c r="AZ40" s="641">
        <v>401721</v>
      </c>
      <c r="BA40" s="644"/>
      <c r="BB40" s="644"/>
      <c r="BC40" s="644"/>
      <c r="BD40" s="642"/>
      <c r="BE40" s="642"/>
      <c r="BF40" s="681"/>
      <c r="BG40" s="686"/>
      <c r="BH40" s="687"/>
      <c r="BI40" s="687"/>
      <c r="BJ40" s="687"/>
      <c r="BK40" s="687"/>
      <c r="BL40" s="215"/>
      <c r="BM40" s="682" t="s">
        <v>334</v>
      </c>
      <c r="BN40" s="682"/>
      <c r="BO40" s="682"/>
      <c r="BP40" s="682"/>
      <c r="BQ40" s="682"/>
      <c r="BR40" s="682"/>
      <c r="BS40" s="682"/>
      <c r="BT40" s="682"/>
      <c r="BU40" s="683"/>
      <c r="BV40" s="641">
        <v>129</v>
      </c>
      <c r="BW40" s="644"/>
      <c r="BX40" s="644"/>
      <c r="BY40" s="644"/>
      <c r="BZ40" s="644"/>
      <c r="CA40" s="644"/>
      <c r="CB40" s="684"/>
      <c r="CD40" s="685" t="s">
        <v>335</v>
      </c>
      <c r="CE40" s="682"/>
      <c r="CF40" s="682"/>
      <c r="CG40" s="682"/>
      <c r="CH40" s="682"/>
      <c r="CI40" s="682"/>
      <c r="CJ40" s="682"/>
      <c r="CK40" s="682"/>
      <c r="CL40" s="682"/>
      <c r="CM40" s="682"/>
      <c r="CN40" s="682"/>
      <c r="CO40" s="682"/>
      <c r="CP40" s="682"/>
      <c r="CQ40" s="683"/>
      <c r="CR40" s="641">
        <v>965385</v>
      </c>
      <c r="CS40" s="644"/>
      <c r="CT40" s="644"/>
      <c r="CU40" s="644"/>
      <c r="CV40" s="644"/>
      <c r="CW40" s="644"/>
      <c r="CX40" s="644"/>
      <c r="CY40" s="645"/>
      <c r="CZ40" s="646">
        <v>5</v>
      </c>
      <c r="DA40" s="675"/>
      <c r="DB40" s="675"/>
      <c r="DC40" s="676"/>
      <c r="DD40" s="649">
        <v>684316</v>
      </c>
      <c r="DE40" s="644"/>
      <c r="DF40" s="644"/>
      <c r="DG40" s="644"/>
      <c r="DH40" s="644"/>
      <c r="DI40" s="644"/>
      <c r="DJ40" s="644"/>
      <c r="DK40" s="645"/>
      <c r="DL40" s="649" t="s">
        <v>120</v>
      </c>
      <c r="DM40" s="644"/>
      <c r="DN40" s="644"/>
      <c r="DO40" s="644"/>
      <c r="DP40" s="644"/>
      <c r="DQ40" s="644"/>
      <c r="DR40" s="644"/>
      <c r="DS40" s="644"/>
      <c r="DT40" s="644"/>
      <c r="DU40" s="644"/>
      <c r="DV40" s="645"/>
      <c r="DW40" s="646" t="s">
        <v>163</v>
      </c>
      <c r="DX40" s="675"/>
      <c r="DY40" s="675"/>
      <c r="DZ40" s="675"/>
      <c r="EA40" s="675"/>
      <c r="EB40" s="675"/>
      <c r="EC40" s="677"/>
    </row>
    <row r="41" spans="2:133" ht="11.25" customHeight="1">
      <c r="AQ41" s="690" t="s">
        <v>336</v>
      </c>
      <c r="AR41" s="691"/>
      <c r="AS41" s="691"/>
      <c r="AT41" s="691"/>
      <c r="AU41" s="691"/>
      <c r="AV41" s="691"/>
      <c r="AW41" s="691"/>
      <c r="AX41" s="691"/>
      <c r="AY41" s="692"/>
      <c r="AZ41" s="656">
        <v>1325003</v>
      </c>
      <c r="BA41" s="693"/>
      <c r="BB41" s="693"/>
      <c r="BC41" s="693"/>
      <c r="BD41" s="657"/>
      <c r="BE41" s="657"/>
      <c r="BF41" s="694"/>
      <c r="BG41" s="688"/>
      <c r="BH41" s="689"/>
      <c r="BI41" s="689"/>
      <c r="BJ41" s="689"/>
      <c r="BK41" s="689"/>
      <c r="BL41" s="216"/>
      <c r="BM41" s="695" t="s">
        <v>337</v>
      </c>
      <c r="BN41" s="695"/>
      <c r="BO41" s="695"/>
      <c r="BP41" s="695"/>
      <c r="BQ41" s="695"/>
      <c r="BR41" s="695"/>
      <c r="BS41" s="695"/>
      <c r="BT41" s="695"/>
      <c r="BU41" s="696"/>
      <c r="BV41" s="656">
        <v>358</v>
      </c>
      <c r="BW41" s="693"/>
      <c r="BX41" s="693"/>
      <c r="BY41" s="693"/>
      <c r="BZ41" s="693"/>
      <c r="CA41" s="693"/>
      <c r="CB41" s="697"/>
      <c r="CD41" s="685" t="s">
        <v>338</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340</v>
      </c>
      <c r="CE42" s="639"/>
      <c r="CF42" s="639"/>
      <c r="CG42" s="639"/>
      <c r="CH42" s="639"/>
      <c r="CI42" s="639"/>
      <c r="CJ42" s="639"/>
      <c r="CK42" s="639"/>
      <c r="CL42" s="639"/>
      <c r="CM42" s="639"/>
      <c r="CN42" s="639"/>
      <c r="CO42" s="639"/>
      <c r="CP42" s="639"/>
      <c r="CQ42" s="640"/>
      <c r="CR42" s="641">
        <v>1188584</v>
      </c>
      <c r="CS42" s="644"/>
      <c r="CT42" s="644"/>
      <c r="CU42" s="644"/>
      <c r="CV42" s="644"/>
      <c r="CW42" s="644"/>
      <c r="CX42" s="644"/>
      <c r="CY42" s="645"/>
      <c r="CZ42" s="646">
        <v>6.1</v>
      </c>
      <c r="DA42" s="647"/>
      <c r="DB42" s="647"/>
      <c r="DC42" s="648"/>
      <c r="DD42" s="649">
        <v>319958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342</v>
      </c>
      <c r="CE43" s="639"/>
      <c r="CF43" s="639"/>
      <c r="CG43" s="639"/>
      <c r="CH43" s="639"/>
      <c r="CI43" s="639"/>
      <c r="CJ43" s="639"/>
      <c r="CK43" s="639"/>
      <c r="CL43" s="639"/>
      <c r="CM43" s="639"/>
      <c r="CN43" s="639"/>
      <c r="CO43" s="639"/>
      <c r="CP43" s="639"/>
      <c r="CQ43" s="640"/>
      <c r="CR43" s="641">
        <v>58951</v>
      </c>
      <c r="CS43" s="642"/>
      <c r="CT43" s="642"/>
      <c r="CU43" s="642"/>
      <c r="CV43" s="642"/>
      <c r="CW43" s="642"/>
      <c r="CX43" s="642"/>
      <c r="CY43" s="643"/>
      <c r="CZ43" s="646">
        <v>0.3</v>
      </c>
      <c r="DA43" s="675"/>
      <c r="DB43" s="675"/>
      <c r="DC43" s="676"/>
      <c r="DD43" s="649">
        <v>58951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343</v>
      </c>
      <c r="CD44" s="669" t="s">
        <v>294</v>
      </c>
      <c r="CE44" s="670"/>
      <c r="CF44" s="638" t="s">
        <v>344</v>
      </c>
      <c r="CG44" s="639"/>
      <c r="CH44" s="639"/>
      <c r="CI44" s="639"/>
      <c r="CJ44" s="639"/>
      <c r="CK44" s="639"/>
      <c r="CL44" s="639"/>
      <c r="CM44" s="639"/>
      <c r="CN44" s="639"/>
      <c r="CO44" s="639"/>
      <c r="CP44" s="639"/>
      <c r="CQ44" s="640"/>
      <c r="CR44" s="641">
        <v>1188584</v>
      </c>
      <c r="CS44" s="644"/>
      <c r="CT44" s="644"/>
      <c r="CU44" s="644"/>
      <c r="CV44" s="644"/>
      <c r="CW44" s="644"/>
      <c r="CX44" s="644"/>
      <c r="CY44" s="645"/>
      <c r="CZ44" s="646">
        <v>6.1</v>
      </c>
      <c r="DA44" s="647"/>
      <c r="DB44" s="647"/>
      <c r="DC44" s="648"/>
      <c r="DD44" s="649">
        <v>319958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345</v>
      </c>
      <c r="CG45" s="639"/>
      <c r="CH45" s="639"/>
      <c r="CI45" s="639"/>
      <c r="CJ45" s="639"/>
      <c r="CK45" s="639"/>
      <c r="CL45" s="639"/>
      <c r="CM45" s="639"/>
      <c r="CN45" s="639"/>
      <c r="CO45" s="639"/>
      <c r="CP45" s="639"/>
      <c r="CQ45" s="640"/>
      <c r="CR45" s="641">
        <v>817952</v>
      </c>
      <c r="CS45" s="642"/>
      <c r="CT45" s="642"/>
      <c r="CU45" s="642"/>
      <c r="CV45" s="642"/>
      <c r="CW45" s="642"/>
      <c r="CX45" s="642"/>
      <c r="CY45" s="643"/>
      <c r="CZ45" s="646">
        <v>4.2</v>
      </c>
      <c r="DA45" s="675"/>
      <c r="DB45" s="675"/>
      <c r="DC45" s="676"/>
      <c r="DD45" s="649">
        <v>107544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346</v>
      </c>
      <c r="CG46" s="639"/>
      <c r="CH46" s="639"/>
      <c r="CI46" s="639"/>
      <c r="CJ46" s="639"/>
      <c r="CK46" s="639"/>
      <c r="CL46" s="639"/>
      <c r="CM46" s="639"/>
      <c r="CN46" s="639"/>
      <c r="CO46" s="639"/>
      <c r="CP46" s="639"/>
      <c r="CQ46" s="640"/>
      <c r="CR46" s="641">
        <v>357153</v>
      </c>
      <c r="CS46" s="644"/>
      <c r="CT46" s="644"/>
      <c r="CU46" s="644"/>
      <c r="CV46" s="644"/>
      <c r="CW46" s="644"/>
      <c r="CX46" s="644"/>
      <c r="CY46" s="645"/>
      <c r="CZ46" s="646">
        <v>1.8</v>
      </c>
      <c r="DA46" s="647"/>
      <c r="DB46" s="647"/>
      <c r="DC46" s="648"/>
      <c r="DD46" s="649">
        <v>210988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347</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120</v>
      </c>
      <c r="DA47" s="675"/>
      <c r="DB47" s="675"/>
      <c r="DC47" s="676"/>
      <c r="DD47" s="649" t="s">
        <v>120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348</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222</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349</v>
      </c>
      <c r="CE49" s="654"/>
      <c r="CF49" s="654"/>
      <c r="CG49" s="654"/>
      <c r="CH49" s="654"/>
      <c r="CI49" s="654"/>
      <c r="CJ49" s="654"/>
      <c r="CK49" s="654"/>
      <c r="CL49" s="654"/>
      <c r="CM49" s="654"/>
      <c r="CN49" s="654"/>
      <c r="CO49" s="654"/>
      <c r="CP49" s="654"/>
      <c r="CQ49" s="655"/>
      <c r="CR49" s="656">
        <v>19337134</v>
      </c>
      <c r="CS49" s="657"/>
      <c r="CT49" s="657"/>
      <c r="CU49" s="657"/>
      <c r="CV49" s="657"/>
      <c r="CW49" s="657"/>
      <c r="CX49" s="657"/>
      <c r="CY49" s="658"/>
      <c r="CZ49" s="659">
        <v>100</v>
      </c>
      <c r="DA49" s="660"/>
      <c r="DB49" s="660"/>
      <c r="DC49" s="661"/>
      <c r="DD49" s="662">
        <v>13093866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t4F70qR/40kRcUEsDYhu1tW6Ssao6ZHn8rN/GPPXpjZJpuV7TWKXP11Xb97MIVuUhPrNLuWhoDvz5Spxyhq9xw==" saltValue="YZUAH2kAaZZhtrUsXe+c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6" zoomScale="70" zoomScaleNormal="25" zoomScaleSheetLayoutView="70" workbookViewId="0">
      <selection activeCell="AY53" sqref="AY5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351</v>
      </c>
      <c r="DK2" s="1180"/>
      <c r="DL2" s="1180"/>
      <c r="DM2" s="1180"/>
      <c r="DN2" s="1180"/>
      <c r="DO2" s="1181"/>
      <c r="DP2" s="229"/>
      <c r="DQ2" s="1179" t="s">
        <v>352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355</v>
      </c>
      <c r="B5" s="1065"/>
      <c r="C5" s="1065"/>
      <c r="D5" s="1065"/>
      <c r="E5" s="1065"/>
      <c r="F5" s="1065"/>
      <c r="G5" s="1065"/>
      <c r="H5" s="1065"/>
      <c r="I5" s="1065"/>
      <c r="J5" s="1065"/>
      <c r="K5" s="1065"/>
      <c r="L5" s="1065"/>
      <c r="M5" s="1065"/>
      <c r="N5" s="1065"/>
      <c r="O5" s="1065"/>
      <c r="P5" s="1066"/>
      <c r="Q5" s="1070" t="s">
        <v>356</v>
      </c>
      <c r="R5" s="1071"/>
      <c r="S5" s="1071"/>
      <c r="T5" s="1071"/>
      <c r="U5" s="1072"/>
      <c r="V5" s="1070" t="s">
        <v>357</v>
      </c>
      <c r="W5" s="1071"/>
      <c r="X5" s="1071"/>
      <c r="Y5" s="1071"/>
      <c r="Z5" s="1072"/>
      <c r="AA5" s="1070" t="s">
        <v>358</v>
      </c>
      <c r="AB5" s="1071"/>
      <c r="AC5" s="1071"/>
      <c r="AD5" s="1071"/>
      <c r="AE5" s="1071"/>
      <c r="AF5" s="1182" t="s">
        <v>359</v>
      </c>
      <c r="AG5" s="1071"/>
      <c r="AH5" s="1071"/>
      <c r="AI5" s="1071"/>
      <c r="AJ5" s="1086"/>
      <c r="AK5" s="1071" t="s">
        <v>360</v>
      </c>
      <c r="AL5" s="1071"/>
      <c r="AM5" s="1071"/>
      <c r="AN5" s="1071"/>
      <c r="AO5" s="1072"/>
      <c r="AP5" s="1070" t="s">
        <v>361</v>
      </c>
      <c r="AQ5" s="1071"/>
      <c r="AR5" s="1071"/>
      <c r="AS5" s="1071"/>
      <c r="AT5" s="1072"/>
      <c r="AU5" s="1070" t="s">
        <v>362</v>
      </c>
      <c r="AV5" s="1071"/>
      <c r="AW5" s="1071"/>
      <c r="AX5" s="1071"/>
      <c r="AY5" s="1086"/>
      <c r="AZ5" s="236"/>
      <c r="BA5" s="236"/>
      <c r="BB5" s="236"/>
      <c r="BC5" s="236"/>
      <c r="BD5" s="236"/>
      <c r="BE5" s="237"/>
      <c r="BF5" s="237"/>
      <c r="BG5" s="237"/>
      <c r="BH5" s="237"/>
      <c r="BI5" s="237"/>
      <c r="BJ5" s="237"/>
      <c r="BK5" s="237"/>
      <c r="BL5" s="237"/>
      <c r="BM5" s="237"/>
      <c r="BN5" s="237"/>
      <c r="BO5" s="237"/>
      <c r="BP5" s="237"/>
      <c r="BQ5" s="1064" t="s">
        <v>363</v>
      </c>
      <c r="BR5" s="1065"/>
      <c r="BS5" s="1065"/>
      <c r="BT5" s="1065"/>
      <c r="BU5" s="1065"/>
      <c r="BV5" s="1065"/>
      <c r="BW5" s="1065"/>
      <c r="BX5" s="1065"/>
      <c r="BY5" s="1065"/>
      <c r="BZ5" s="1065"/>
      <c r="CA5" s="1065"/>
      <c r="CB5" s="1065"/>
      <c r="CC5" s="1065"/>
      <c r="CD5" s="1065"/>
      <c r="CE5" s="1065"/>
      <c r="CF5" s="1065"/>
      <c r="CG5" s="1066"/>
      <c r="CH5" s="1070" t="s">
        <v>364</v>
      </c>
      <c r="CI5" s="1071"/>
      <c r="CJ5" s="1071"/>
      <c r="CK5" s="1071"/>
      <c r="CL5" s="1072"/>
      <c r="CM5" s="1070" t="s">
        <v>365</v>
      </c>
      <c r="CN5" s="1071"/>
      <c r="CO5" s="1071"/>
      <c r="CP5" s="1071"/>
      <c r="CQ5" s="1072"/>
      <c r="CR5" s="1070" t="s">
        <v>366</v>
      </c>
      <c r="CS5" s="1071"/>
      <c r="CT5" s="1071"/>
      <c r="CU5" s="1071"/>
      <c r="CV5" s="1072"/>
      <c r="CW5" s="1070" t="s">
        <v>367</v>
      </c>
      <c r="CX5" s="1071"/>
      <c r="CY5" s="1071"/>
      <c r="CZ5" s="1071"/>
      <c r="DA5" s="1072"/>
      <c r="DB5" s="1070" t="s">
        <v>368</v>
      </c>
      <c r="DC5" s="1071"/>
      <c r="DD5" s="1071"/>
      <c r="DE5" s="1071"/>
      <c r="DF5" s="1072"/>
      <c r="DG5" s="1167" t="s">
        <v>369</v>
      </c>
      <c r="DH5" s="1168"/>
      <c r="DI5" s="1168"/>
      <c r="DJ5" s="1168"/>
      <c r="DK5" s="1169"/>
      <c r="DL5" s="1167" t="s">
        <v>370</v>
      </c>
      <c r="DM5" s="1168"/>
      <c r="DN5" s="1168"/>
      <c r="DO5" s="1168"/>
      <c r="DP5" s="1169"/>
      <c r="DQ5" s="1070" t="s">
        <v>371</v>
      </c>
      <c r="DR5" s="1071"/>
      <c r="DS5" s="1071"/>
      <c r="DT5" s="1071"/>
      <c r="DU5" s="1072"/>
      <c r="DV5" s="1070" t="s">
        <v>362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372</v>
      </c>
      <c r="C7" s="1120"/>
      <c r="D7" s="1120"/>
      <c r="E7" s="1120"/>
      <c r="F7" s="1120"/>
      <c r="G7" s="1120"/>
      <c r="H7" s="1120"/>
      <c r="I7" s="1120"/>
      <c r="J7" s="1120"/>
      <c r="K7" s="1120"/>
      <c r="L7" s="1120"/>
      <c r="M7" s="1120"/>
      <c r="N7" s="1120"/>
      <c r="O7" s="1120"/>
      <c r="P7" s="1121"/>
      <c r="Q7" s="1173">
        <v>19575</v>
      </c>
      <c r="R7" s="1174"/>
      <c r="S7" s="1174"/>
      <c r="T7" s="1174"/>
      <c r="U7" s="1174"/>
      <c r="V7" s="1174">
        <v>19229</v>
      </c>
      <c r="W7" s="1174"/>
      <c r="X7" s="1174"/>
      <c r="Y7" s="1174"/>
      <c r="Z7" s="1174"/>
      <c r="AA7" s="1174">
        <v>346</v>
      </c>
      <c r="AB7" s="1174"/>
      <c r="AC7" s="1174"/>
      <c r="AD7" s="1174"/>
      <c r="AE7" s="1175"/>
      <c r="AF7" s="1176">
        <v>260</v>
      </c>
      <c r="AG7" s="1177"/>
      <c r="AH7" s="1177"/>
      <c r="AI7" s="1177"/>
      <c r="AJ7" s="1178"/>
      <c r="AK7" s="1160">
        <v>259</v>
      </c>
      <c r="AL7" s="1161"/>
      <c r="AM7" s="1161"/>
      <c r="AN7" s="1161"/>
      <c r="AO7" s="1161"/>
      <c r="AP7" s="1161">
        <v>20162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v>15</v>
      </c>
      <c r="CI7" s="1158"/>
      <c r="CJ7" s="1158"/>
      <c r="CK7" s="1158"/>
      <c r="CL7" s="1159"/>
      <c r="CM7" s="1157">
        <v>165</v>
      </c>
      <c r="CN7" s="1158"/>
      <c r="CO7" s="1158"/>
      <c r="CP7" s="1158"/>
      <c r="CQ7" s="1159"/>
      <c r="CR7" s="1157">
        <v>30</v>
      </c>
      <c r="CS7" s="1158"/>
      <c r="CT7" s="1158"/>
      <c r="CU7" s="1158"/>
      <c r="CV7" s="1159"/>
      <c r="CW7" s="1157">
        <v>64</v>
      </c>
      <c r="CX7" s="1158"/>
      <c r="CY7" s="1158"/>
      <c r="CZ7" s="1158"/>
      <c r="DA7" s="1159"/>
      <c r="DB7" s="1157" t="s">
        <v>581</v>
      </c>
      <c r="DC7" s="1158"/>
      <c r="DD7" s="1158"/>
      <c r="DE7" s="1158"/>
      <c r="DF7" s="1159"/>
      <c r="DG7" s="1157" t="s">
        <v>497</v>
      </c>
      <c r="DH7" s="1158"/>
      <c r="DI7" s="1158"/>
      <c r="DJ7" s="1158"/>
      <c r="DK7" s="1159"/>
      <c r="DL7" s="1157" t="s">
        <v>497</v>
      </c>
      <c r="DM7" s="1158"/>
      <c r="DN7" s="1158"/>
      <c r="DO7" s="1158"/>
      <c r="DP7" s="1159"/>
      <c r="DQ7" s="1157" t="s">
        <v>497</v>
      </c>
      <c r="DR7" s="1158"/>
      <c r="DS7" s="1158"/>
      <c r="DT7" s="1158"/>
      <c r="DU7" s="1159"/>
      <c r="DV7" s="1184"/>
      <c r="DW7" s="1185"/>
      <c r="DX7" s="1185"/>
      <c r="DY7" s="1185"/>
      <c r="DZ7" s="1186"/>
      <c r="EA7" s="234"/>
    </row>
    <row r="8" spans="1:131" s="235" customFormat="1" ht="26.25" customHeight="1">
      <c r="A8" s="241">
        <v>2</v>
      </c>
      <c r="B8" s="1106" t="s">
        <v>373</v>
      </c>
      <c r="C8" s="1107"/>
      <c r="D8" s="1107"/>
      <c r="E8" s="1107"/>
      <c r="F8" s="1107"/>
      <c r="G8" s="1107"/>
      <c r="H8" s="1107"/>
      <c r="I8" s="1107"/>
      <c r="J8" s="1107"/>
      <c r="K8" s="1107"/>
      <c r="L8" s="1107"/>
      <c r="M8" s="1107"/>
      <c r="N8" s="1107"/>
      <c r="O8" s="1107"/>
      <c r="P8" s="1108"/>
      <c r="Q8" s="1112">
        <v>299</v>
      </c>
      <c r="R8" s="1113"/>
      <c r="S8" s="1113"/>
      <c r="T8" s="1113"/>
      <c r="U8" s="1113"/>
      <c r="V8" s="1113">
        <v>299</v>
      </c>
      <c r="W8" s="1113"/>
      <c r="X8" s="1113"/>
      <c r="Y8" s="1113"/>
      <c r="Z8" s="1113"/>
      <c r="AA8" s="1113" t="s">
        <v>560</v>
      </c>
      <c r="AB8" s="1113"/>
      <c r="AC8" s="1113"/>
      <c r="AD8" s="1113"/>
      <c r="AE8" s="1114"/>
      <c r="AF8" s="1088" t="s">
        <v>374</v>
      </c>
      <c r="AG8" s="1089"/>
      <c r="AH8" s="1089"/>
      <c r="AI8" s="1089"/>
      <c r="AJ8" s="1090"/>
      <c r="AK8" s="1155">
        <v>153</v>
      </c>
      <c r="AL8" s="1156"/>
      <c r="AM8" s="1156"/>
      <c r="AN8" s="1156"/>
      <c r="AO8" s="1156"/>
      <c r="AP8" s="1156" t="s">
        <v>560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578</v>
      </c>
      <c r="BT8" s="1084"/>
      <c r="BU8" s="1084"/>
      <c r="BV8" s="1084"/>
      <c r="BW8" s="1084"/>
      <c r="BX8" s="1084"/>
      <c r="BY8" s="1084"/>
      <c r="BZ8" s="1084"/>
      <c r="CA8" s="1084"/>
      <c r="CB8" s="1084"/>
      <c r="CC8" s="1084"/>
      <c r="CD8" s="1084"/>
      <c r="CE8" s="1084"/>
      <c r="CF8" s="1084"/>
      <c r="CG8" s="1085"/>
      <c r="CH8" s="1058">
        <v>0</v>
      </c>
      <c r="CI8" s="1059"/>
      <c r="CJ8" s="1059"/>
      <c r="CK8" s="1059"/>
      <c r="CL8" s="1060"/>
      <c r="CM8" s="1058">
        <v>231</v>
      </c>
      <c r="CN8" s="1059"/>
      <c r="CO8" s="1059"/>
      <c r="CP8" s="1059"/>
      <c r="CQ8" s="1060"/>
      <c r="CR8" s="1058">
        <v>155</v>
      </c>
      <c r="CS8" s="1059"/>
      <c r="CT8" s="1059"/>
      <c r="CU8" s="1059"/>
      <c r="CV8" s="1060"/>
      <c r="CW8" s="1058">
        <v>10</v>
      </c>
      <c r="CX8" s="1059"/>
      <c r="CY8" s="1059"/>
      <c r="CZ8" s="1059"/>
      <c r="DA8" s="1060"/>
      <c r="DB8" s="1058" t="s">
        <v>497</v>
      </c>
      <c r="DC8" s="1059"/>
      <c r="DD8" s="1059"/>
      <c r="DE8" s="1059"/>
      <c r="DF8" s="1060"/>
      <c r="DG8" s="1058" t="s">
        <v>497</v>
      </c>
      <c r="DH8" s="1059"/>
      <c r="DI8" s="1059"/>
      <c r="DJ8" s="1059"/>
      <c r="DK8" s="1060"/>
      <c r="DL8" s="1058" t="s">
        <v>497</v>
      </c>
      <c r="DM8" s="1059"/>
      <c r="DN8" s="1059"/>
      <c r="DO8" s="1059"/>
      <c r="DP8" s="1060"/>
      <c r="DQ8" s="1058" t="s">
        <v>497</v>
      </c>
      <c r="DR8" s="1059"/>
      <c r="DS8" s="1059"/>
      <c r="DT8" s="1059"/>
      <c r="DU8" s="1060"/>
      <c r="DV8" s="1061"/>
      <c r="DW8" s="1062"/>
      <c r="DX8" s="1062"/>
      <c r="DY8" s="1062"/>
      <c r="DZ8" s="1063"/>
      <c r="EA8" s="234"/>
    </row>
    <row r="9" spans="1:131" s="235" customFormat="1" ht="26.25" customHeight="1">
      <c r="A9" s="241">
        <v>3</v>
      </c>
      <c r="B9" s="1106" t="s">
        <v>375</v>
      </c>
      <c r="C9" s="1107"/>
      <c r="D9" s="1107"/>
      <c r="E9" s="1107"/>
      <c r="F9" s="1107"/>
      <c r="G9" s="1107"/>
      <c r="H9" s="1107"/>
      <c r="I9" s="1107"/>
      <c r="J9" s="1107"/>
      <c r="K9" s="1107"/>
      <c r="L9" s="1107"/>
      <c r="M9" s="1107"/>
      <c r="N9" s="1107"/>
      <c r="O9" s="1107"/>
      <c r="P9" s="1108"/>
      <c r="Q9" s="1112">
        <v>7</v>
      </c>
      <c r="R9" s="1113"/>
      <c r="S9" s="1113"/>
      <c r="T9" s="1113"/>
      <c r="U9" s="1113"/>
      <c r="V9" s="1113">
        <v>7</v>
      </c>
      <c r="W9" s="1113"/>
      <c r="X9" s="1113"/>
      <c r="Y9" s="1113"/>
      <c r="Z9" s="1113"/>
      <c r="AA9" s="1113" t="s">
        <v>561</v>
      </c>
      <c r="AB9" s="1113"/>
      <c r="AC9" s="1113"/>
      <c r="AD9" s="1113"/>
      <c r="AE9" s="1114"/>
      <c r="AF9" s="1088" t="s">
        <v>374</v>
      </c>
      <c r="AG9" s="1089"/>
      <c r="AH9" s="1089"/>
      <c r="AI9" s="1089"/>
      <c r="AJ9" s="1090"/>
      <c r="AK9" s="1155" t="s">
        <v>560</v>
      </c>
      <c r="AL9" s="1156"/>
      <c r="AM9" s="1156"/>
      <c r="AN9" s="1156"/>
      <c r="AO9" s="1156"/>
      <c r="AP9" s="1156" t="s">
        <v>560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579</v>
      </c>
      <c r="BT9" s="1084"/>
      <c r="BU9" s="1084"/>
      <c r="BV9" s="1084"/>
      <c r="BW9" s="1084"/>
      <c r="BX9" s="1084"/>
      <c r="BY9" s="1084"/>
      <c r="BZ9" s="1084"/>
      <c r="CA9" s="1084"/>
      <c r="CB9" s="1084"/>
      <c r="CC9" s="1084"/>
      <c r="CD9" s="1084"/>
      <c r="CE9" s="1084"/>
      <c r="CF9" s="1084"/>
      <c r="CG9" s="1085"/>
      <c r="CH9" s="1058">
        <v>0</v>
      </c>
      <c r="CI9" s="1059"/>
      <c r="CJ9" s="1059"/>
      <c r="CK9" s="1059"/>
      <c r="CL9" s="1060"/>
      <c r="CM9" s="1058">
        <v>34</v>
      </c>
      <c r="CN9" s="1059"/>
      <c r="CO9" s="1059"/>
      <c r="CP9" s="1059"/>
      <c r="CQ9" s="1060"/>
      <c r="CR9" s="1058">
        <v>11</v>
      </c>
      <c r="CS9" s="1059"/>
      <c r="CT9" s="1059"/>
      <c r="CU9" s="1059"/>
      <c r="CV9" s="1060"/>
      <c r="CW9" s="1058" t="s">
        <v>581</v>
      </c>
      <c r="CX9" s="1059"/>
      <c r="CY9" s="1059"/>
      <c r="CZ9" s="1059"/>
      <c r="DA9" s="1060"/>
      <c r="DB9" s="1058" t="s">
        <v>497</v>
      </c>
      <c r="DC9" s="1059"/>
      <c r="DD9" s="1059"/>
      <c r="DE9" s="1059"/>
      <c r="DF9" s="1060"/>
      <c r="DG9" s="1058" t="s">
        <v>497</v>
      </c>
      <c r="DH9" s="1059"/>
      <c r="DI9" s="1059"/>
      <c r="DJ9" s="1059"/>
      <c r="DK9" s="1060"/>
      <c r="DL9" s="1058" t="s">
        <v>497</v>
      </c>
      <c r="DM9" s="1059"/>
      <c r="DN9" s="1059"/>
      <c r="DO9" s="1059"/>
      <c r="DP9" s="1060"/>
      <c r="DQ9" s="1058" t="s">
        <v>497</v>
      </c>
      <c r="DR9" s="1059"/>
      <c r="DS9" s="1059"/>
      <c r="DT9" s="1059"/>
      <c r="DU9" s="1060"/>
      <c r="DV9" s="1061"/>
      <c r="DW9" s="1062"/>
      <c r="DX9" s="1062"/>
      <c r="DY9" s="1062"/>
      <c r="DZ9" s="1063"/>
      <c r="EA9" s="234"/>
    </row>
    <row r="10" spans="1:131" s="235" customFormat="1" ht="26.25" customHeight="1">
      <c r="A10" s="241">
        <v>4</v>
      </c>
      <c r="B10" s="1106" t="s">
        <v>376</v>
      </c>
      <c r="C10" s="1107"/>
      <c r="D10" s="1107"/>
      <c r="E10" s="1107"/>
      <c r="F10" s="1107"/>
      <c r="G10" s="1107"/>
      <c r="H10" s="1107"/>
      <c r="I10" s="1107"/>
      <c r="J10" s="1107"/>
      <c r="K10" s="1107"/>
      <c r="L10" s="1107"/>
      <c r="M10" s="1107"/>
      <c r="N10" s="1107"/>
      <c r="O10" s="1107"/>
      <c r="P10" s="1108"/>
      <c r="Q10" s="1112">
        <v>5</v>
      </c>
      <c r="R10" s="1113"/>
      <c r="S10" s="1113"/>
      <c r="T10" s="1113"/>
      <c r="U10" s="1113"/>
      <c r="V10" s="1113">
        <v>5</v>
      </c>
      <c r="W10" s="1113"/>
      <c r="X10" s="1113"/>
      <c r="Y10" s="1113"/>
      <c r="Z10" s="1113"/>
      <c r="AA10" s="1113" t="s">
        <v>560</v>
      </c>
      <c r="AB10" s="1113"/>
      <c r="AC10" s="1113"/>
      <c r="AD10" s="1113"/>
      <c r="AE10" s="1114"/>
      <c r="AF10" s="1088" t="s">
        <v>374</v>
      </c>
      <c r="AG10" s="1089"/>
      <c r="AH10" s="1089"/>
      <c r="AI10" s="1089"/>
      <c r="AJ10" s="1090"/>
      <c r="AK10" s="1155">
        <v>5</v>
      </c>
      <c r="AL10" s="1156"/>
      <c r="AM10" s="1156"/>
      <c r="AN10" s="1156"/>
      <c r="AO10" s="1156"/>
      <c r="AP10" s="1156" t="s">
        <v>560</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580</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524</v>
      </c>
      <c r="CN10" s="1059"/>
      <c r="CO10" s="1059"/>
      <c r="CP10" s="1059"/>
      <c r="CQ10" s="1060"/>
      <c r="CR10" s="1058">
        <v>566</v>
      </c>
      <c r="CS10" s="1059"/>
      <c r="CT10" s="1059"/>
      <c r="CU10" s="1059"/>
      <c r="CV10" s="1060"/>
      <c r="CW10" s="1058">
        <v>86</v>
      </c>
      <c r="CX10" s="1059"/>
      <c r="CY10" s="1059"/>
      <c r="CZ10" s="1059"/>
      <c r="DA10" s="1060"/>
      <c r="DB10" s="1058" t="s">
        <v>497</v>
      </c>
      <c r="DC10" s="1059"/>
      <c r="DD10" s="1059"/>
      <c r="DE10" s="1059"/>
      <c r="DF10" s="1060"/>
      <c r="DG10" s="1058" t="s">
        <v>497</v>
      </c>
      <c r="DH10" s="1059"/>
      <c r="DI10" s="1059"/>
      <c r="DJ10" s="1059"/>
      <c r="DK10" s="1060"/>
      <c r="DL10" s="1058" t="s">
        <v>497</v>
      </c>
      <c r="DM10" s="1059"/>
      <c r="DN10" s="1059"/>
      <c r="DO10" s="1059"/>
      <c r="DP10" s="1060"/>
      <c r="DQ10" s="1058" t="s">
        <v>497</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378</v>
      </c>
      <c r="B23" s="1013" t="s">
        <v>379</v>
      </c>
      <c r="C23" s="1014"/>
      <c r="D23" s="1014"/>
      <c r="E23" s="1014"/>
      <c r="F23" s="1014"/>
      <c r="G23" s="1014"/>
      <c r="H23" s="1014"/>
      <c r="I23" s="1014"/>
      <c r="J23" s="1014"/>
      <c r="K23" s="1014"/>
      <c r="L23" s="1014"/>
      <c r="M23" s="1014"/>
      <c r="N23" s="1014"/>
      <c r="O23" s="1014"/>
      <c r="P23" s="1015"/>
      <c r="Q23" s="1137">
        <v>19683</v>
      </c>
      <c r="R23" s="1138"/>
      <c r="S23" s="1138"/>
      <c r="T23" s="1138"/>
      <c r="U23" s="1138"/>
      <c r="V23" s="1138">
        <v>19337</v>
      </c>
      <c r="W23" s="1138"/>
      <c r="X23" s="1138"/>
      <c r="Y23" s="1138"/>
      <c r="Z23" s="1138"/>
      <c r="AA23" s="1138">
        <v>346</v>
      </c>
      <c r="AB23" s="1138"/>
      <c r="AC23" s="1138"/>
      <c r="AD23" s="1138"/>
      <c r="AE23" s="1139"/>
      <c r="AF23" s="1140">
        <v>260</v>
      </c>
      <c r="AG23" s="1138"/>
      <c r="AH23" s="1138"/>
      <c r="AI23" s="1138"/>
      <c r="AJ23" s="1141"/>
      <c r="AK23" s="1142"/>
      <c r="AL23" s="1143"/>
      <c r="AM23" s="1143"/>
      <c r="AN23" s="1143"/>
      <c r="AO23" s="1143"/>
      <c r="AP23" s="1138">
        <v>20162</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355</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391</v>
      </c>
      <c r="C28" s="1120"/>
      <c r="D28" s="1120"/>
      <c r="E28" s="1120"/>
      <c r="F28" s="1120"/>
      <c r="G28" s="1120"/>
      <c r="H28" s="1120"/>
      <c r="I28" s="1120"/>
      <c r="J28" s="1120"/>
      <c r="K28" s="1120"/>
      <c r="L28" s="1120"/>
      <c r="M28" s="1120"/>
      <c r="N28" s="1120"/>
      <c r="O28" s="1120"/>
      <c r="P28" s="1121"/>
      <c r="Q28" s="1122">
        <v>5485</v>
      </c>
      <c r="R28" s="1123"/>
      <c r="S28" s="1123"/>
      <c r="T28" s="1123"/>
      <c r="U28" s="1123"/>
      <c r="V28" s="1123">
        <v>5285</v>
      </c>
      <c r="W28" s="1123"/>
      <c r="X28" s="1123"/>
      <c r="Y28" s="1123"/>
      <c r="Z28" s="1123"/>
      <c r="AA28" s="1123">
        <v>200</v>
      </c>
      <c r="AB28" s="1123"/>
      <c r="AC28" s="1123"/>
      <c r="AD28" s="1123"/>
      <c r="AE28" s="1124"/>
      <c r="AF28" s="1125">
        <v>200</v>
      </c>
      <c r="AG28" s="1123"/>
      <c r="AH28" s="1123"/>
      <c r="AI28" s="1123"/>
      <c r="AJ28" s="1126"/>
      <c r="AK28" s="1127">
        <v>422</v>
      </c>
      <c r="AL28" s="1115"/>
      <c r="AM28" s="1115"/>
      <c r="AN28" s="1115"/>
      <c r="AO28" s="1115"/>
      <c r="AP28" s="1115" t="s">
        <v>563</v>
      </c>
      <c r="AQ28" s="1115"/>
      <c r="AR28" s="1115"/>
      <c r="AS28" s="1115"/>
      <c r="AT28" s="1115"/>
      <c r="AU28" s="1115" t="s">
        <v>563</v>
      </c>
      <c r="AV28" s="1115"/>
      <c r="AW28" s="1115"/>
      <c r="AX28" s="1115"/>
      <c r="AY28" s="1115"/>
      <c r="AZ28" s="1116" t="s">
        <v>560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392</v>
      </c>
      <c r="C29" s="1107"/>
      <c r="D29" s="1107"/>
      <c r="E29" s="1107"/>
      <c r="F29" s="1107"/>
      <c r="G29" s="1107"/>
      <c r="H29" s="1107"/>
      <c r="I29" s="1107"/>
      <c r="J29" s="1107"/>
      <c r="K29" s="1107"/>
      <c r="L29" s="1107"/>
      <c r="M29" s="1107"/>
      <c r="N29" s="1107"/>
      <c r="O29" s="1107"/>
      <c r="P29" s="1108"/>
      <c r="Q29" s="1112">
        <v>466</v>
      </c>
      <c r="R29" s="1113"/>
      <c r="S29" s="1113"/>
      <c r="T29" s="1113"/>
      <c r="U29" s="1113"/>
      <c r="V29" s="1113">
        <v>466</v>
      </c>
      <c r="W29" s="1113"/>
      <c r="X29" s="1113"/>
      <c r="Y29" s="1113"/>
      <c r="Z29" s="1113"/>
      <c r="AA29" s="1113" t="s">
        <v>560</v>
      </c>
      <c r="AB29" s="1113"/>
      <c r="AC29" s="1113"/>
      <c r="AD29" s="1113"/>
      <c r="AE29" s="1114"/>
      <c r="AF29" s="1088" t="s">
        <v>120</v>
      </c>
      <c r="AG29" s="1089"/>
      <c r="AH29" s="1089"/>
      <c r="AI29" s="1089"/>
      <c r="AJ29" s="1090"/>
      <c r="AK29" s="1049">
        <v>94</v>
      </c>
      <c r="AL29" s="1040"/>
      <c r="AM29" s="1040"/>
      <c r="AN29" s="1040"/>
      <c r="AO29" s="1040"/>
      <c r="AP29" s="1040">
        <v>418</v>
      </c>
      <c r="AQ29" s="1040"/>
      <c r="AR29" s="1040"/>
      <c r="AS29" s="1040"/>
      <c r="AT29" s="1040"/>
      <c r="AU29" s="1040">
        <v>91</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393</v>
      </c>
      <c r="C30" s="1107"/>
      <c r="D30" s="1107"/>
      <c r="E30" s="1107"/>
      <c r="F30" s="1107"/>
      <c r="G30" s="1107"/>
      <c r="H30" s="1107"/>
      <c r="I30" s="1107"/>
      <c r="J30" s="1107"/>
      <c r="K30" s="1107"/>
      <c r="L30" s="1107"/>
      <c r="M30" s="1107"/>
      <c r="N30" s="1107"/>
      <c r="O30" s="1107"/>
      <c r="P30" s="1108"/>
      <c r="Q30" s="1112">
        <v>4589</v>
      </c>
      <c r="R30" s="1113"/>
      <c r="S30" s="1113"/>
      <c r="T30" s="1113"/>
      <c r="U30" s="1113"/>
      <c r="V30" s="1113">
        <v>4516</v>
      </c>
      <c r="W30" s="1113"/>
      <c r="X30" s="1113"/>
      <c r="Y30" s="1113"/>
      <c r="Z30" s="1113"/>
      <c r="AA30" s="1113">
        <v>73</v>
      </c>
      <c r="AB30" s="1113"/>
      <c r="AC30" s="1113"/>
      <c r="AD30" s="1113"/>
      <c r="AE30" s="1114"/>
      <c r="AF30" s="1088">
        <v>73</v>
      </c>
      <c r="AG30" s="1089"/>
      <c r="AH30" s="1089"/>
      <c r="AI30" s="1089"/>
      <c r="AJ30" s="1090"/>
      <c r="AK30" s="1049">
        <v>702</v>
      </c>
      <c r="AL30" s="1040"/>
      <c r="AM30" s="1040"/>
      <c r="AN30" s="1040"/>
      <c r="AO30" s="1040"/>
      <c r="AP30" s="1040" t="s">
        <v>497</v>
      </c>
      <c r="AQ30" s="1040"/>
      <c r="AR30" s="1040"/>
      <c r="AS30" s="1040"/>
      <c r="AT30" s="1040"/>
      <c r="AU30" s="1040" t="s">
        <v>497</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394</v>
      </c>
      <c r="C31" s="1107"/>
      <c r="D31" s="1107"/>
      <c r="E31" s="1107"/>
      <c r="F31" s="1107"/>
      <c r="G31" s="1107"/>
      <c r="H31" s="1107"/>
      <c r="I31" s="1107"/>
      <c r="J31" s="1107"/>
      <c r="K31" s="1107"/>
      <c r="L31" s="1107"/>
      <c r="M31" s="1107"/>
      <c r="N31" s="1107"/>
      <c r="O31" s="1107"/>
      <c r="P31" s="1108"/>
      <c r="Q31" s="1112">
        <v>572</v>
      </c>
      <c r="R31" s="1113"/>
      <c r="S31" s="1113"/>
      <c r="T31" s="1113"/>
      <c r="U31" s="1113"/>
      <c r="V31" s="1113">
        <v>558</v>
      </c>
      <c r="W31" s="1113"/>
      <c r="X31" s="1113"/>
      <c r="Y31" s="1113"/>
      <c r="Z31" s="1113"/>
      <c r="AA31" s="1113">
        <v>14</v>
      </c>
      <c r="AB31" s="1113"/>
      <c r="AC31" s="1113"/>
      <c r="AD31" s="1113"/>
      <c r="AE31" s="1114"/>
      <c r="AF31" s="1088">
        <v>14</v>
      </c>
      <c r="AG31" s="1089"/>
      <c r="AH31" s="1089"/>
      <c r="AI31" s="1089"/>
      <c r="AJ31" s="1090"/>
      <c r="AK31" s="1049">
        <v>182</v>
      </c>
      <c r="AL31" s="1040"/>
      <c r="AM31" s="1040"/>
      <c r="AN31" s="1040"/>
      <c r="AO31" s="1040"/>
      <c r="AP31" s="1040" t="s">
        <v>497</v>
      </c>
      <c r="AQ31" s="1040"/>
      <c r="AR31" s="1040"/>
      <c r="AS31" s="1040"/>
      <c r="AT31" s="1040"/>
      <c r="AU31" s="1040" t="s">
        <v>497</v>
      </c>
      <c r="AV31" s="1040"/>
      <c r="AW31" s="1040"/>
      <c r="AX31" s="1040"/>
      <c r="AY31" s="1040"/>
      <c r="AZ31" s="1111" t="s">
        <v>562</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8155</v>
      </c>
      <c r="R32" s="1113"/>
      <c r="S32" s="1113"/>
      <c r="T32" s="1113"/>
      <c r="U32" s="1113"/>
      <c r="V32" s="1113">
        <v>8151</v>
      </c>
      <c r="W32" s="1113"/>
      <c r="X32" s="1113"/>
      <c r="Y32" s="1113"/>
      <c r="Z32" s="1113"/>
      <c r="AA32" s="1113">
        <v>3</v>
      </c>
      <c r="AB32" s="1113"/>
      <c r="AC32" s="1113"/>
      <c r="AD32" s="1113"/>
      <c r="AE32" s="1114"/>
      <c r="AF32" s="1088">
        <v>2054</v>
      </c>
      <c r="AG32" s="1089"/>
      <c r="AH32" s="1089"/>
      <c r="AI32" s="1089"/>
      <c r="AJ32" s="1090"/>
      <c r="AK32" s="1049">
        <v>1134</v>
      </c>
      <c r="AL32" s="1040"/>
      <c r="AM32" s="1040"/>
      <c r="AN32" s="1040"/>
      <c r="AO32" s="1040"/>
      <c r="AP32" s="1040">
        <v>9324</v>
      </c>
      <c r="AQ32" s="1040"/>
      <c r="AR32" s="1040"/>
      <c r="AS32" s="1040"/>
      <c r="AT32" s="1040"/>
      <c r="AU32" s="1040">
        <v>5930</v>
      </c>
      <c r="AV32" s="1040"/>
      <c r="AW32" s="1040"/>
      <c r="AX32" s="1040"/>
      <c r="AY32" s="1040"/>
      <c r="AZ32" s="1111" t="s">
        <v>560</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397</v>
      </c>
      <c r="C33" s="1107"/>
      <c r="D33" s="1107"/>
      <c r="E33" s="1107"/>
      <c r="F33" s="1107"/>
      <c r="G33" s="1107"/>
      <c r="H33" s="1107"/>
      <c r="I33" s="1107"/>
      <c r="J33" s="1107"/>
      <c r="K33" s="1107"/>
      <c r="L33" s="1107"/>
      <c r="M33" s="1107"/>
      <c r="N33" s="1107"/>
      <c r="O33" s="1107"/>
      <c r="P33" s="1108"/>
      <c r="Q33" s="1112">
        <v>1124</v>
      </c>
      <c r="R33" s="1113"/>
      <c r="S33" s="1113"/>
      <c r="T33" s="1113"/>
      <c r="U33" s="1113"/>
      <c r="V33" s="1113">
        <v>1081</v>
      </c>
      <c r="W33" s="1113"/>
      <c r="X33" s="1113"/>
      <c r="Y33" s="1113"/>
      <c r="Z33" s="1113"/>
      <c r="AA33" s="1113">
        <v>44</v>
      </c>
      <c r="AB33" s="1113"/>
      <c r="AC33" s="1113"/>
      <c r="AD33" s="1113"/>
      <c r="AE33" s="1114"/>
      <c r="AF33" s="1088">
        <v>397</v>
      </c>
      <c r="AG33" s="1089"/>
      <c r="AH33" s="1089"/>
      <c r="AI33" s="1089"/>
      <c r="AJ33" s="1090"/>
      <c r="AK33" s="1049">
        <v>31</v>
      </c>
      <c r="AL33" s="1040"/>
      <c r="AM33" s="1040"/>
      <c r="AN33" s="1040"/>
      <c r="AO33" s="1040"/>
      <c r="AP33" s="1040">
        <v>1917</v>
      </c>
      <c r="AQ33" s="1040"/>
      <c r="AR33" s="1040"/>
      <c r="AS33" s="1040"/>
      <c r="AT33" s="1040"/>
      <c r="AU33" s="1040">
        <v>54</v>
      </c>
      <c r="AV33" s="1040"/>
      <c r="AW33" s="1040"/>
      <c r="AX33" s="1040"/>
      <c r="AY33" s="1040"/>
      <c r="AZ33" s="1111" t="s">
        <v>560</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398</v>
      </c>
      <c r="C34" s="1107"/>
      <c r="D34" s="1107"/>
      <c r="E34" s="1107"/>
      <c r="F34" s="1107"/>
      <c r="G34" s="1107"/>
      <c r="H34" s="1107"/>
      <c r="I34" s="1107"/>
      <c r="J34" s="1107"/>
      <c r="K34" s="1107"/>
      <c r="L34" s="1107"/>
      <c r="M34" s="1107"/>
      <c r="N34" s="1107"/>
      <c r="O34" s="1107"/>
      <c r="P34" s="1108"/>
      <c r="Q34" s="1112">
        <v>2432</v>
      </c>
      <c r="R34" s="1113"/>
      <c r="S34" s="1113"/>
      <c r="T34" s="1113"/>
      <c r="U34" s="1113"/>
      <c r="V34" s="1113">
        <v>2135</v>
      </c>
      <c r="W34" s="1113"/>
      <c r="X34" s="1113"/>
      <c r="Y34" s="1113"/>
      <c r="Z34" s="1113"/>
      <c r="AA34" s="1113">
        <v>297</v>
      </c>
      <c r="AB34" s="1113"/>
      <c r="AC34" s="1113"/>
      <c r="AD34" s="1113"/>
      <c r="AE34" s="1114"/>
      <c r="AF34" s="1088">
        <v>312</v>
      </c>
      <c r="AG34" s="1089"/>
      <c r="AH34" s="1089"/>
      <c r="AI34" s="1089"/>
      <c r="AJ34" s="1090"/>
      <c r="AK34" s="1049">
        <v>1496</v>
      </c>
      <c r="AL34" s="1040"/>
      <c r="AM34" s="1040"/>
      <c r="AN34" s="1040"/>
      <c r="AO34" s="1040"/>
      <c r="AP34" s="1040">
        <v>19217</v>
      </c>
      <c r="AQ34" s="1040"/>
      <c r="AR34" s="1040"/>
      <c r="AS34" s="1040"/>
      <c r="AT34" s="1040"/>
      <c r="AU34" s="1040">
        <v>14835</v>
      </c>
      <c r="AV34" s="1040"/>
      <c r="AW34" s="1040"/>
      <c r="AX34" s="1040"/>
      <c r="AY34" s="1040"/>
      <c r="AZ34" s="1111" t="s">
        <v>560</v>
      </c>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399</v>
      </c>
      <c r="C35" s="1107"/>
      <c r="D35" s="1107"/>
      <c r="E35" s="1107"/>
      <c r="F35" s="1107"/>
      <c r="G35" s="1107"/>
      <c r="H35" s="1107"/>
      <c r="I35" s="1107"/>
      <c r="J35" s="1107"/>
      <c r="K35" s="1107"/>
      <c r="L35" s="1107"/>
      <c r="M35" s="1107"/>
      <c r="N35" s="1107"/>
      <c r="O35" s="1107"/>
      <c r="P35" s="1108"/>
      <c r="Q35" s="1112">
        <v>71</v>
      </c>
      <c r="R35" s="1113"/>
      <c r="S35" s="1113"/>
      <c r="T35" s="1113"/>
      <c r="U35" s="1113"/>
      <c r="V35" s="1113">
        <v>71</v>
      </c>
      <c r="W35" s="1113"/>
      <c r="X35" s="1113"/>
      <c r="Y35" s="1113"/>
      <c r="Z35" s="1113"/>
      <c r="AA35" s="1113">
        <v>0</v>
      </c>
      <c r="AB35" s="1113"/>
      <c r="AC35" s="1113"/>
      <c r="AD35" s="1113"/>
      <c r="AE35" s="1114"/>
      <c r="AF35" s="1088" t="s">
        <v>120</v>
      </c>
      <c r="AG35" s="1089"/>
      <c r="AH35" s="1089"/>
      <c r="AI35" s="1089"/>
      <c r="AJ35" s="1090"/>
      <c r="AK35" s="1049" t="s">
        <v>560</v>
      </c>
      <c r="AL35" s="1040"/>
      <c r="AM35" s="1040"/>
      <c r="AN35" s="1040"/>
      <c r="AO35" s="1040"/>
      <c r="AP35" s="1040" t="s">
        <v>560</v>
      </c>
      <c r="AQ35" s="1040"/>
      <c r="AR35" s="1040"/>
      <c r="AS35" s="1040"/>
      <c r="AT35" s="1040"/>
      <c r="AU35" s="1040" t="s">
        <v>560</v>
      </c>
      <c r="AV35" s="1040"/>
      <c r="AW35" s="1040"/>
      <c r="AX35" s="1040"/>
      <c r="AY35" s="1040"/>
      <c r="AZ35" s="1111" t="s">
        <v>560</v>
      </c>
      <c r="BA35" s="1111"/>
      <c r="BB35" s="1111"/>
      <c r="BC35" s="1111"/>
      <c r="BD35" s="1111"/>
      <c r="BE35" s="1101" t="s">
        <v>400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378</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3050</v>
      </c>
      <c r="AG63" s="1028"/>
      <c r="AH63" s="1028"/>
      <c r="AI63" s="1028"/>
      <c r="AJ63" s="1099"/>
      <c r="AK63" s="1100"/>
      <c r="AL63" s="1032"/>
      <c r="AM63" s="1032"/>
      <c r="AN63" s="1032"/>
      <c r="AO63" s="1032"/>
      <c r="AP63" s="1028">
        <v>30876</v>
      </c>
      <c r="AQ63" s="1028"/>
      <c r="AR63" s="1028"/>
      <c r="AS63" s="1028"/>
      <c r="AT63" s="1028"/>
      <c r="AU63" s="1028">
        <v>20910</v>
      </c>
      <c r="AV63" s="1028"/>
      <c r="AW63" s="1028"/>
      <c r="AX63" s="1028"/>
      <c r="AY63" s="1028"/>
      <c r="AZ63" s="1094"/>
      <c r="BA63" s="1094"/>
      <c r="BB63" s="1094"/>
      <c r="BC63" s="1094"/>
      <c r="BD63" s="1094"/>
      <c r="BE63" s="1029"/>
      <c r="BF63" s="1029"/>
      <c r="BG63" s="1029"/>
      <c r="BH63" s="1029"/>
      <c r="BI63" s="1030"/>
      <c r="BJ63" s="1095" t="s">
        <v>374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387</v>
      </c>
      <c r="AL66" s="1065"/>
      <c r="AM66" s="1065"/>
      <c r="AN66" s="1065"/>
      <c r="AO66" s="1066"/>
      <c r="AP66" s="1070" t="s">
        <v>408</v>
      </c>
      <c r="AQ66" s="1071"/>
      <c r="AR66" s="1071"/>
      <c r="AS66" s="1071"/>
      <c r="AT66" s="1072"/>
      <c r="AU66" s="1070" t="s">
        <v>409</v>
      </c>
      <c r="AV66" s="1071"/>
      <c r="AW66" s="1071"/>
      <c r="AX66" s="1071"/>
      <c r="AY66" s="1072"/>
      <c r="AZ66" s="1070" t="s">
        <v>362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564</v>
      </c>
      <c r="C68" s="1055"/>
      <c r="D68" s="1055"/>
      <c r="E68" s="1055"/>
      <c r="F68" s="1055"/>
      <c r="G68" s="1055"/>
      <c r="H68" s="1055"/>
      <c r="I68" s="1055"/>
      <c r="J68" s="1055"/>
      <c r="K68" s="1055"/>
      <c r="L68" s="1055"/>
      <c r="M68" s="1055"/>
      <c r="N68" s="1055"/>
      <c r="O68" s="1055"/>
      <c r="P68" s="1056"/>
      <c r="Q68" s="1057">
        <v>13115</v>
      </c>
      <c r="R68" s="1051"/>
      <c r="S68" s="1051"/>
      <c r="T68" s="1051"/>
      <c r="U68" s="1051"/>
      <c r="V68" s="1051">
        <v>12314</v>
      </c>
      <c r="W68" s="1051"/>
      <c r="X68" s="1051"/>
      <c r="Y68" s="1051"/>
      <c r="Z68" s="1051"/>
      <c r="AA68" s="1051">
        <v>801</v>
      </c>
      <c r="AB68" s="1051"/>
      <c r="AC68" s="1051"/>
      <c r="AD68" s="1051"/>
      <c r="AE68" s="1051"/>
      <c r="AF68" s="1051">
        <v>801</v>
      </c>
      <c r="AG68" s="1051"/>
      <c r="AH68" s="1051"/>
      <c r="AI68" s="1051"/>
      <c r="AJ68" s="1051"/>
      <c r="AK68" s="1051" t="s">
        <v>565</v>
      </c>
      <c r="AL68" s="1051"/>
      <c r="AM68" s="1051"/>
      <c r="AN68" s="1051"/>
      <c r="AO68" s="1051"/>
      <c r="AP68" s="1051" t="s">
        <v>565</v>
      </c>
      <c r="AQ68" s="1051"/>
      <c r="AR68" s="1051"/>
      <c r="AS68" s="1051"/>
      <c r="AT68" s="1051"/>
      <c r="AU68" s="1051" t="s">
        <v>565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502</v>
      </c>
      <c r="R69" s="1040"/>
      <c r="S69" s="1040"/>
      <c r="T69" s="1040"/>
      <c r="U69" s="1040"/>
      <c r="V69" s="1040">
        <v>369</v>
      </c>
      <c r="W69" s="1040"/>
      <c r="X69" s="1040"/>
      <c r="Y69" s="1040"/>
      <c r="Z69" s="1040"/>
      <c r="AA69" s="1040">
        <v>134</v>
      </c>
      <c r="AB69" s="1040"/>
      <c r="AC69" s="1040"/>
      <c r="AD69" s="1040"/>
      <c r="AE69" s="1040"/>
      <c r="AF69" s="1040">
        <v>134</v>
      </c>
      <c r="AG69" s="1040"/>
      <c r="AH69" s="1040"/>
      <c r="AI69" s="1040"/>
      <c r="AJ69" s="1040"/>
      <c r="AK69" s="1040">
        <v>231</v>
      </c>
      <c r="AL69" s="1040"/>
      <c r="AM69" s="1040"/>
      <c r="AN69" s="1040"/>
      <c r="AO69" s="1040"/>
      <c r="AP69" s="1040" t="s">
        <v>565</v>
      </c>
      <c r="AQ69" s="1040"/>
      <c r="AR69" s="1040"/>
      <c r="AS69" s="1040"/>
      <c r="AT69" s="1040"/>
      <c r="AU69" s="1040" t="s">
        <v>565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587</v>
      </c>
      <c r="C70" s="1044"/>
      <c r="D70" s="1044"/>
      <c r="E70" s="1044"/>
      <c r="F70" s="1044"/>
      <c r="G70" s="1044"/>
      <c r="H70" s="1044"/>
      <c r="I70" s="1044"/>
      <c r="J70" s="1044"/>
      <c r="K70" s="1044"/>
      <c r="L70" s="1044"/>
      <c r="M70" s="1044"/>
      <c r="N70" s="1044"/>
      <c r="O70" s="1044"/>
      <c r="P70" s="1045"/>
      <c r="Q70" s="1046">
        <v>746051</v>
      </c>
      <c r="R70" s="1040"/>
      <c r="S70" s="1040"/>
      <c r="T70" s="1040"/>
      <c r="U70" s="1040"/>
      <c r="V70" s="1040">
        <v>728184</v>
      </c>
      <c r="W70" s="1040"/>
      <c r="X70" s="1040"/>
      <c r="Y70" s="1040"/>
      <c r="Z70" s="1040"/>
      <c r="AA70" s="1040">
        <v>17868</v>
      </c>
      <c r="AB70" s="1040"/>
      <c r="AC70" s="1040"/>
      <c r="AD70" s="1040"/>
      <c r="AE70" s="1040"/>
      <c r="AF70" s="1040">
        <v>17868</v>
      </c>
      <c r="AG70" s="1040"/>
      <c r="AH70" s="1040"/>
      <c r="AI70" s="1040"/>
      <c r="AJ70" s="1040"/>
      <c r="AK70" s="1040">
        <v>6780</v>
      </c>
      <c r="AL70" s="1040"/>
      <c r="AM70" s="1040"/>
      <c r="AN70" s="1040"/>
      <c r="AO70" s="1040"/>
      <c r="AP70" s="1040" t="s">
        <v>565</v>
      </c>
      <c r="AQ70" s="1040"/>
      <c r="AR70" s="1040"/>
      <c r="AS70" s="1040"/>
      <c r="AT70" s="1040"/>
      <c r="AU70" s="1040" t="s">
        <v>565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567</v>
      </c>
      <c r="C71" s="1044"/>
      <c r="D71" s="1044"/>
      <c r="E71" s="1044"/>
      <c r="F71" s="1044"/>
      <c r="G71" s="1044"/>
      <c r="H71" s="1044"/>
      <c r="I71" s="1044"/>
      <c r="J71" s="1044"/>
      <c r="K71" s="1044"/>
      <c r="L71" s="1044"/>
      <c r="M71" s="1044"/>
      <c r="N71" s="1044"/>
      <c r="O71" s="1044"/>
      <c r="P71" s="1045"/>
      <c r="Q71" s="1046">
        <v>4422</v>
      </c>
      <c r="R71" s="1040"/>
      <c r="S71" s="1040"/>
      <c r="T71" s="1040"/>
      <c r="U71" s="1040"/>
      <c r="V71" s="1040">
        <v>4401</v>
      </c>
      <c r="W71" s="1040"/>
      <c r="X71" s="1040"/>
      <c r="Y71" s="1040"/>
      <c r="Z71" s="1040"/>
      <c r="AA71" s="1040">
        <v>21</v>
      </c>
      <c r="AB71" s="1040"/>
      <c r="AC71" s="1040"/>
      <c r="AD71" s="1040"/>
      <c r="AE71" s="1040"/>
      <c r="AF71" s="1040">
        <v>21</v>
      </c>
      <c r="AG71" s="1040"/>
      <c r="AH71" s="1040"/>
      <c r="AI71" s="1040"/>
      <c r="AJ71" s="1040"/>
      <c r="AK71" s="1040">
        <v>0</v>
      </c>
      <c r="AL71" s="1040"/>
      <c r="AM71" s="1040"/>
      <c r="AN71" s="1040"/>
      <c r="AO71" s="1040"/>
      <c r="AP71" s="1040">
        <v>1203</v>
      </c>
      <c r="AQ71" s="1040"/>
      <c r="AR71" s="1040"/>
      <c r="AS71" s="1040"/>
      <c r="AT71" s="1040"/>
      <c r="AU71" s="1040">
        <v>126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568</v>
      </c>
      <c r="C72" s="1044"/>
      <c r="D72" s="1044"/>
      <c r="E72" s="1044"/>
      <c r="F72" s="1044"/>
      <c r="G72" s="1044"/>
      <c r="H72" s="1044"/>
      <c r="I72" s="1044"/>
      <c r="J72" s="1044"/>
      <c r="K72" s="1044"/>
      <c r="L72" s="1044"/>
      <c r="M72" s="1044"/>
      <c r="N72" s="1044"/>
      <c r="O72" s="1044"/>
      <c r="P72" s="1045"/>
      <c r="Q72" s="1046">
        <v>483</v>
      </c>
      <c r="R72" s="1040"/>
      <c r="S72" s="1040"/>
      <c r="T72" s="1040"/>
      <c r="U72" s="1040"/>
      <c r="V72" s="1040">
        <v>468</v>
      </c>
      <c r="W72" s="1040"/>
      <c r="X72" s="1040"/>
      <c r="Y72" s="1040"/>
      <c r="Z72" s="1040"/>
      <c r="AA72" s="1040">
        <v>15</v>
      </c>
      <c r="AB72" s="1040"/>
      <c r="AC72" s="1040"/>
      <c r="AD72" s="1040"/>
      <c r="AE72" s="1040"/>
      <c r="AF72" s="1040">
        <v>15</v>
      </c>
      <c r="AG72" s="1040"/>
      <c r="AH72" s="1040"/>
      <c r="AI72" s="1040"/>
      <c r="AJ72" s="1040"/>
      <c r="AK72" s="1040" t="s">
        <v>581</v>
      </c>
      <c r="AL72" s="1040"/>
      <c r="AM72" s="1040"/>
      <c r="AN72" s="1040"/>
      <c r="AO72" s="1040"/>
      <c r="AP72" s="1040">
        <v>253</v>
      </c>
      <c r="AQ72" s="1040"/>
      <c r="AR72" s="1040"/>
      <c r="AS72" s="1040"/>
      <c r="AT72" s="1040"/>
      <c r="AU72" s="1040">
        <v>153</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569</v>
      </c>
      <c r="C73" s="1044"/>
      <c r="D73" s="1044"/>
      <c r="E73" s="1044"/>
      <c r="F73" s="1044"/>
      <c r="G73" s="1044"/>
      <c r="H73" s="1044"/>
      <c r="I73" s="1044"/>
      <c r="J73" s="1044"/>
      <c r="K73" s="1044"/>
      <c r="L73" s="1044"/>
      <c r="M73" s="1044"/>
      <c r="N73" s="1044"/>
      <c r="O73" s="1044"/>
      <c r="P73" s="1045"/>
      <c r="Q73" s="1046">
        <v>136</v>
      </c>
      <c r="R73" s="1040"/>
      <c r="S73" s="1040"/>
      <c r="T73" s="1040"/>
      <c r="U73" s="1040"/>
      <c r="V73" s="1040">
        <v>136</v>
      </c>
      <c r="W73" s="1040"/>
      <c r="X73" s="1040"/>
      <c r="Y73" s="1040"/>
      <c r="Z73" s="1040"/>
      <c r="AA73" s="1040">
        <v>0</v>
      </c>
      <c r="AB73" s="1040"/>
      <c r="AC73" s="1040"/>
      <c r="AD73" s="1040"/>
      <c r="AE73" s="1040"/>
      <c r="AF73" s="1040">
        <v>0</v>
      </c>
      <c r="AG73" s="1040"/>
      <c r="AH73" s="1040"/>
      <c r="AI73" s="1040"/>
      <c r="AJ73" s="1040"/>
      <c r="AK73" s="1040" t="s">
        <v>581</v>
      </c>
      <c r="AL73" s="1040"/>
      <c r="AM73" s="1040"/>
      <c r="AN73" s="1040"/>
      <c r="AO73" s="1040"/>
      <c r="AP73" s="1040" t="s">
        <v>570</v>
      </c>
      <c r="AQ73" s="1040"/>
      <c r="AR73" s="1040"/>
      <c r="AS73" s="1040"/>
      <c r="AT73" s="1040"/>
      <c r="AU73" s="1040" t="s">
        <v>565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571</v>
      </c>
      <c r="C74" s="1044"/>
      <c r="D74" s="1044"/>
      <c r="E74" s="1044"/>
      <c r="F74" s="1044"/>
      <c r="G74" s="1044"/>
      <c r="H74" s="1044"/>
      <c r="I74" s="1044"/>
      <c r="J74" s="1044"/>
      <c r="K74" s="1044"/>
      <c r="L74" s="1044"/>
      <c r="M74" s="1044"/>
      <c r="N74" s="1044"/>
      <c r="O74" s="1044"/>
      <c r="P74" s="1045"/>
      <c r="Q74" s="1046">
        <v>1195</v>
      </c>
      <c r="R74" s="1040"/>
      <c r="S74" s="1040"/>
      <c r="T74" s="1040"/>
      <c r="U74" s="1040"/>
      <c r="V74" s="1040">
        <v>1176</v>
      </c>
      <c r="W74" s="1040"/>
      <c r="X74" s="1040"/>
      <c r="Y74" s="1040"/>
      <c r="Z74" s="1040"/>
      <c r="AA74" s="1040">
        <v>19</v>
      </c>
      <c r="AB74" s="1040"/>
      <c r="AC74" s="1040"/>
      <c r="AD74" s="1040"/>
      <c r="AE74" s="1040"/>
      <c r="AF74" s="1040">
        <v>19</v>
      </c>
      <c r="AG74" s="1040"/>
      <c r="AH74" s="1040"/>
      <c r="AI74" s="1040"/>
      <c r="AJ74" s="1040"/>
      <c r="AK74" s="1040" t="s">
        <v>581</v>
      </c>
      <c r="AL74" s="1040"/>
      <c r="AM74" s="1040"/>
      <c r="AN74" s="1040"/>
      <c r="AO74" s="1040"/>
      <c r="AP74" s="1040">
        <v>382</v>
      </c>
      <c r="AQ74" s="1040"/>
      <c r="AR74" s="1040"/>
      <c r="AS74" s="1040"/>
      <c r="AT74" s="1040"/>
      <c r="AU74" s="1040">
        <v>194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582</v>
      </c>
      <c r="C75" s="1044"/>
      <c r="D75" s="1044"/>
      <c r="E75" s="1044"/>
      <c r="F75" s="1044"/>
      <c r="G75" s="1044"/>
      <c r="H75" s="1044"/>
      <c r="I75" s="1044"/>
      <c r="J75" s="1044"/>
      <c r="K75" s="1044"/>
      <c r="L75" s="1044"/>
      <c r="M75" s="1044"/>
      <c r="N75" s="1044"/>
      <c r="O75" s="1044"/>
      <c r="P75" s="1045"/>
      <c r="Q75" s="1050">
        <v>195</v>
      </c>
      <c r="R75" s="1048"/>
      <c r="S75" s="1048"/>
      <c r="T75" s="1048"/>
      <c r="U75" s="1049"/>
      <c r="V75" s="1047">
        <v>183</v>
      </c>
      <c r="W75" s="1048"/>
      <c r="X75" s="1048"/>
      <c r="Y75" s="1048"/>
      <c r="Z75" s="1049"/>
      <c r="AA75" s="1047">
        <v>11</v>
      </c>
      <c r="AB75" s="1048"/>
      <c r="AC75" s="1048"/>
      <c r="AD75" s="1048"/>
      <c r="AE75" s="1049"/>
      <c r="AF75" s="1047">
        <v>11</v>
      </c>
      <c r="AG75" s="1048"/>
      <c r="AH75" s="1048"/>
      <c r="AI75" s="1048"/>
      <c r="AJ75" s="1049"/>
      <c r="AK75" s="1047" t="s">
        <v>581</v>
      </c>
      <c r="AL75" s="1048"/>
      <c r="AM75" s="1048"/>
      <c r="AN75" s="1048"/>
      <c r="AO75" s="1049"/>
      <c r="AP75" s="1047" t="s">
        <v>581</v>
      </c>
      <c r="AQ75" s="1048"/>
      <c r="AR75" s="1048"/>
      <c r="AS75" s="1048"/>
      <c r="AT75" s="1049"/>
      <c r="AU75" s="1047" t="s">
        <v>583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584</v>
      </c>
      <c r="C76" s="1044"/>
      <c r="D76" s="1044"/>
      <c r="E76" s="1044"/>
      <c r="F76" s="1044"/>
      <c r="G76" s="1044"/>
      <c r="H76" s="1044"/>
      <c r="I76" s="1044"/>
      <c r="J76" s="1044"/>
      <c r="K76" s="1044"/>
      <c r="L76" s="1044"/>
      <c r="M76" s="1044"/>
      <c r="N76" s="1044"/>
      <c r="O76" s="1044"/>
      <c r="P76" s="1045"/>
      <c r="Q76" s="1050">
        <v>137</v>
      </c>
      <c r="R76" s="1048"/>
      <c r="S76" s="1048"/>
      <c r="T76" s="1048"/>
      <c r="U76" s="1049"/>
      <c r="V76" s="1047">
        <v>135</v>
      </c>
      <c r="W76" s="1048"/>
      <c r="X76" s="1048"/>
      <c r="Y76" s="1048"/>
      <c r="Z76" s="1049"/>
      <c r="AA76" s="1047">
        <v>2</v>
      </c>
      <c r="AB76" s="1048"/>
      <c r="AC76" s="1048"/>
      <c r="AD76" s="1048"/>
      <c r="AE76" s="1049"/>
      <c r="AF76" s="1047">
        <v>2</v>
      </c>
      <c r="AG76" s="1048"/>
      <c r="AH76" s="1048"/>
      <c r="AI76" s="1048"/>
      <c r="AJ76" s="1049"/>
      <c r="AK76" s="1047" t="s">
        <v>581</v>
      </c>
      <c r="AL76" s="1048"/>
      <c r="AM76" s="1048"/>
      <c r="AN76" s="1048"/>
      <c r="AO76" s="1049"/>
      <c r="AP76" s="1047" t="s">
        <v>581</v>
      </c>
      <c r="AQ76" s="1048"/>
      <c r="AR76" s="1048"/>
      <c r="AS76" s="1048"/>
      <c r="AT76" s="1049"/>
      <c r="AU76" s="1047" t="s">
        <v>581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585</v>
      </c>
      <c r="C77" s="1044"/>
      <c r="D77" s="1044"/>
      <c r="E77" s="1044"/>
      <c r="F77" s="1044"/>
      <c r="G77" s="1044"/>
      <c r="H77" s="1044"/>
      <c r="I77" s="1044"/>
      <c r="J77" s="1044"/>
      <c r="K77" s="1044"/>
      <c r="L77" s="1044"/>
      <c r="M77" s="1044"/>
      <c r="N77" s="1044"/>
      <c r="O77" s="1044"/>
      <c r="P77" s="1045"/>
      <c r="Q77" s="1050">
        <v>224</v>
      </c>
      <c r="R77" s="1048"/>
      <c r="S77" s="1048"/>
      <c r="T77" s="1048"/>
      <c r="U77" s="1049"/>
      <c r="V77" s="1047">
        <v>203</v>
      </c>
      <c r="W77" s="1048"/>
      <c r="X77" s="1048"/>
      <c r="Y77" s="1048"/>
      <c r="Z77" s="1049"/>
      <c r="AA77" s="1047">
        <v>21</v>
      </c>
      <c r="AB77" s="1048"/>
      <c r="AC77" s="1048"/>
      <c r="AD77" s="1048"/>
      <c r="AE77" s="1049"/>
      <c r="AF77" s="1047">
        <v>21</v>
      </c>
      <c r="AG77" s="1048"/>
      <c r="AH77" s="1048"/>
      <c r="AI77" s="1048"/>
      <c r="AJ77" s="1049"/>
      <c r="AK77" s="1047" t="s">
        <v>581</v>
      </c>
      <c r="AL77" s="1048"/>
      <c r="AM77" s="1048"/>
      <c r="AN77" s="1048"/>
      <c r="AO77" s="1049"/>
      <c r="AP77" s="1047" t="s">
        <v>586</v>
      </c>
      <c r="AQ77" s="1048"/>
      <c r="AR77" s="1048"/>
      <c r="AS77" s="1048"/>
      <c r="AT77" s="1049"/>
      <c r="AU77" s="1047" t="s">
        <v>581</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588</v>
      </c>
      <c r="C78" s="1044"/>
      <c r="D78" s="1044"/>
      <c r="E78" s="1044"/>
      <c r="F78" s="1044"/>
      <c r="G78" s="1044"/>
      <c r="H78" s="1044"/>
      <c r="I78" s="1044"/>
      <c r="J78" s="1044"/>
      <c r="K78" s="1044"/>
      <c r="L78" s="1044"/>
      <c r="M78" s="1044"/>
      <c r="N78" s="1044"/>
      <c r="O78" s="1044"/>
      <c r="P78" s="1045"/>
      <c r="Q78" s="1046">
        <v>96</v>
      </c>
      <c r="R78" s="1040"/>
      <c r="S78" s="1040"/>
      <c r="T78" s="1040"/>
      <c r="U78" s="1040"/>
      <c r="V78" s="1040">
        <v>87</v>
      </c>
      <c r="W78" s="1040"/>
      <c r="X78" s="1040"/>
      <c r="Y78" s="1040"/>
      <c r="Z78" s="1040"/>
      <c r="AA78" s="1040">
        <v>9</v>
      </c>
      <c r="AB78" s="1040"/>
      <c r="AC78" s="1040"/>
      <c r="AD78" s="1040"/>
      <c r="AE78" s="1040"/>
      <c r="AF78" s="1040">
        <v>9</v>
      </c>
      <c r="AG78" s="1040"/>
      <c r="AH78" s="1040"/>
      <c r="AI78" s="1040"/>
      <c r="AJ78" s="1040"/>
      <c r="AK78" s="1047" t="s">
        <v>581</v>
      </c>
      <c r="AL78" s="1048"/>
      <c r="AM78" s="1048"/>
      <c r="AN78" s="1048"/>
      <c r="AO78" s="1049"/>
      <c r="AP78" s="1047" t="s">
        <v>586</v>
      </c>
      <c r="AQ78" s="1048"/>
      <c r="AR78" s="1048"/>
      <c r="AS78" s="1048"/>
      <c r="AT78" s="1049"/>
      <c r="AU78" s="1047" t="s">
        <v>581</v>
      </c>
      <c r="AV78" s="1048"/>
      <c r="AW78" s="1048"/>
      <c r="AX78" s="1048"/>
      <c r="AY78" s="1049"/>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378</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18901</v>
      </c>
      <c r="AG88" s="1028"/>
      <c r="AH88" s="1028"/>
      <c r="AI88" s="1028"/>
      <c r="AJ88" s="1028"/>
      <c r="AK88" s="1032"/>
      <c r="AL88" s="1032"/>
      <c r="AM88" s="1032"/>
      <c r="AN88" s="1032"/>
      <c r="AO88" s="1032"/>
      <c r="AP88" s="1028">
        <v>1838</v>
      </c>
      <c r="AQ88" s="1028"/>
      <c r="AR88" s="1028"/>
      <c r="AS88" s="1028"/>
      <c r="AT88" s="1028"/>
      <c r="AU88" s="1028">
        <v>473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762</v>
      </c>
      <c r="CS102" s="1020"/>
      <c r="CT102" s="1020"/>
      <c r="CU102" s="1020"/>
      <c r="CV102" s="1021"/>
      <c r="CW102" s="1019">
        <v>160</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293</v>
      </c>
      <c r="AG109" s="963"/>
      <c r="AH109" s="963"/>
      <c r="AI109" s="963"/>
      <c r="AJ109" s="964"/>
      <c r="AK109" s="965" t="s">
        <v>292</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293</v>
      </c>
      <c r="BW109" s="963"/>
      <c r="BX109" s="963"/>
      <c r="BY109" s="963"/>
      <c r="BZ109" s="964"/>
      <c r="CA109" s="965" t="s">
        <v>292</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293</v>
      </c>
      <c r="DM109" s="963"/>
      <c r="DN109" s="963"/>
      <c r="DO109" s="963"/>
      <c r="DP109" s="964"/>
      <c r="DQ109" s="965" t="s">
        <v>292</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1649749</v>
      </c>
      <c r="AB110" s="956"/>
      <c r="AC110" s="956"/>
      <c r="AD110" s="956"/>
      <c r="AE110" s="957"/>
      <c r="AF110" s="958">
        <v>1643893</v>
      </c>
      <c r="AG110" s="956"/>
      <c r="AH110" s="956"/>
      <c r="AI110" s="956"/>
      <c r="AJ110" s="957"/>
      <c r="AK110" s="958">
        <v>1717491</v>
      </c>
      <c r="AL110" s="956"/>
      <c r="AM110" s="956"/>
      <c r="AN110" s="956"/>
      <c r="AO110" s="957"/>
      <c r="AP110" s="959">
        <v>19.2</v>
      </c>
      <c r="AQ110" s="960"/>
      <c r="AR110" s="960"/>
      <c r="AS110" s="960"/>
      <c r="AT110" s="961"/>
      <c r="AU110" s="995" t="s">
        <v>65</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19059901</v>
      </c>
      <c r="BR110" s="903"/>
      <c r="BS110" s="903"/>
      <c r="BT110" s="903"/>
      <c r="BU110" s="903"/>
      <c r="BV110" s="903">
        <v>19628778</v>
      </c>
      <c r="BW110" s="903"/>
      <c r="BX110" s="903"/>
      <c r="BY110" s="903"/>
      <c r="BZ110" s="903"/>
      <c r="CA110" s="903">
        <v>20161743</v>
      </c>
      <c r="CB110" s="903"/>
      <c r="CC110" s="903"/>
      <c r="CD110" s="903"/>
      <c r="CE110" s="903"/>
      <c r="CF110" s="927">
        <v>225</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374</v>
      </c>
      <c r="DM110" s="903"/>
      <c r="DN110" s="903"/>
      <c r="DO110" s="903"/>
      <c r="DP110" s="903"/>
      <c r="DQ110" s="903" t="s">
        <v>374</v>
      </c>
      <c r="DR110" s="903"/>
      <c r="DS110" s="903"/>
      <c r="DT110" s="903"/>
      <c r="DU110" s="903"/>
      <c r="DV110" s="904" t="s">
        <v>374</v>
      </c>
      <c r="DW110" s="904"/>
      <c r="DX110" s="904"/>
      <c r="DY110" s="904"/>
      <c r="DZ110" s="905"/>
    </row>
    <row r="111" spans="1:131" s="226" customFormat="1" ht="26.25" customHeight="1">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380</v>
      </c>
      <c r="AB111" s="984"/>
      <c r="AC111" s="984"/>
      <c r="AD111" s="984"/>
      <c r="AE111" s="985"/>
      <c r="AF111" s="986" t="s">
        <v>426</v>
      </c>
      <c r="AG111" s="984"/>
      <c r="AH111" s="984"/>
      <c r="AI111" s="984"/>
      <c r="AJ111" s="985"/>
      <c r="AK111" s="986" t="s">
        <v>380</v>
      </c>
      <c r="AL111" s="984"/>
      <c r="AM111" s="984"/>
      <c r="AN111" s="984"/>
      <c r="AO111" s="985"/>
      <c r="AP111" s="987" t="s">
        <v>120</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426</v>
      </c>
      <c r="BR111" s="875"/>
      <c r="BS111" s="875"/>
      <c r="BT111" s="875"/>
      <c r="BU111" s="875"/>
      <c r="BV111" s="875" t="s">
        <v>120</v>
      </c>
      <c r="BW111" s="875"/>
      <c r="BX111" s="875"/>
      <c r="BY111" s="875"/>
      <c r="BZ111" s="875"/>
      <c r="CA111" s="875" t="s">
        <v>374</v>
      </c>
      <c r="CB111" s="875"/>
      <c r="CC111" s="875"/>
      <c r="CD111" s="875"/>
      <c r="CE111" s="875"/>
      <c r="CF111" s="936" t="s">
        <v>380</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426</v>
      </c>
      <c r="DW111" s="852"/>
      <c r="DX111" s="852"/>
      <c r="DY111" s="852"/>
      <c r="DZ111" s="853"/>
    </row>
    <row r="112" spans="1:131" s="226" customFormat="1" ht="26.25" customHeight="1">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3333</v>
      </c>
      <c r="AB112" s="838"/>
      <c r="AC112" s="838"/>
      <c r="AD112" s="838"/>
      <c r="AE112" s="839"/>
      <c r="AF112" s="840" t="s">
        <v>374</v>
      </c>
      <c r="AG112" s="838"/>
      <c r="AH112" s="838"/>
      <c r="AI112" s="838"/>
      <c r="AJ112" s="839"/>
      <c r="AK112" s="840" t="s">
        <v>374</v>
      </c>
      <c r="AL112" s="838"/>
      <c r="AM112" s="838"/>
      <c r="AN112" s="838"/>
      <c r="AO112" s="839"/>
      <c r="AP112" s="885" t="s">
        <v>120</v>
      </c>
      <c r="AQ112" s="886"/>
      <c r="AR112" s="886"/>
      <c r="AS112" s="886"/>
      <c r="AT112" s="887"/>
      <c r="AU112" s="997"/>
      <c r="AV112" s="998"/>
      <c r="AW112" s="998"/>
      <c r="AX112" s="998"/>
      <c r="AY112" s="998"/>
      <c r="AZ112" s="873" t="s">
        <v>432</v>
      </c>
      <c r="BA112" s="808"/>
      <c r="BB112" s="808"/>
      <c r="BC112" s="808"/>
      <c r="BD112" s="808"/>
      <c r="BE112" s="808"/>
      <c r="BF112" s="808"/>
      <c r="BG112" s="808"/>
      <c r="BH112" s="808"/>
      <c r="BI112" s="808"/>
      <c r="BJ112" s="808"/>
      <c r="BK112" s="808"/>
      <c r="BL112" s="808"/>
      <c r="BM112" s="808"/>
      <c r="BN112" s="808"/>
      <c r="BO112" s="808"/>
      <c r="BP112" s="809"/>
      <c r="BQ112" s="874">
        <v>23991194</v>
      </c>
      <c r="BR112" s="875"/>
      <c r="BS112" s="875"/>
      <c r="BT112" s="875"/>
      <c r="BU112" s="875"/>
      <c r="BV112" s="875">
        <v>22154063</v>
      </c>
      <c r="BW112" s="875"/>
      <c r="BX112" s="875"/>
      <c r="BY112" s="875"/>
      <c r="BZ112" s="875"/>
      <c r="CA112" s="875">
        <v>20910142</v>
      </c>
      <c r="CB112" s="875"/>
      <c r="CC112" s="875"/>
      <c r="CD112" s="875"/>
      <c r="CE112" s="875"/>
      <c r="CF112" s="936">
        <v>233.4</v>
      </c>
      <c r="CG112" s="937"/>
      <c r="CH112" s="937"/>
      <c r="CI112" s="937"/>
      <c r="CJ112" s="937"/>
      <c r="CK112" s="992"/>
      <c r="CL112" s="879"/>
      <c r="CM112" s="882" t="s">
        <v>433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426</v>
      </c>
      <c r="DH112" s="875"/>
      <c r="DI112" s="875"/>
      <c r="DJ112" s="875"/>
      <c r="DK112" s="875"/>
      <c r="DL112" s="875" t="s">
        <v>374</v>
      </c>
      <c r="DM112" s="875"/>
      <c r="DN112" s="875"/>
      <c r="DO112" s="875"/>
      <c r="DP112" s="875"/>
      <c r="DQ112" s="875" t="s">
        <v>120</v>
      </c>
      <c r="DR112" s="875"/>
      <c r="DS112" s="875"/>
      <c r="DT112" s="875"/>
      <c r="DU112" s="875"/>
      <c r="DV112" s="852" t="s">
        <v>374</v>
      </c>
      <c r="DW112" s="852"/>
      <c r="DX112" s="852"/>
      <c r="DY112" s="852"/>
      <c r="DZ112" s="853"/>
    </row>
    <row r="113" spans="1:130" s="226" customFormat="1" ht="26.25" customHeight="1">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1910940</v>
      </c>
      <c r="AB113" s="984"/>
      <c r="AC113" s="984"/>
      <c r="AD113" s="984"/>
      <c r="AE113" s="985"/>
      <c r="AF113" s="986">
        <v>1868022</v>
      </c>
      <c r="AG113" s="984"/>
      <c r="AH113" s="984"/>
      <c r="AI113" s="984"/>
      <c r="AJ113" s="985"/>
      <c r="AK113" s="986">
        <v>1874016</v>
      </c>
      <c r="AL113" s="984"/>
      <c r="AM113" s="984"/>
      <c r="AN113" s="984"/>
      <c r="AO113" s="985"/>
      <c r="AP113" s="987">
        <v>20.9</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v>763903</v>
      </c>
      <c r="BR113" s="875"/>
      <c r="BS113" s="875"/>
      <c r="BT113" s="875"/>
      <c r="BU113" s="875"/>
      <c r="BV113" s="875">
        <v>547533</v>
      </c>
      <c r="BW113" s="875"/>
      <c r="BX113" s="875"/>
      <c r="BY113" s="875"/>
      <c r="BZ113" s="875"/>
      <c r="CA113" s="875">
        <v>472520</v>
      </c>
      <c r="CB113" s="875"/>
      <c r="CC113" s="875"/>
      <c r="CD113" s="875"/>
      <c r="CE113" s="875"/>
      <c r="CF113" s="936">
        <v>5.3</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374</v>
      </c>
      <c r="DH113" s="838"/>
      <c r="DI113" s="838"/>
      <c r="DJ113" s="838"/>
      <c r="DK113" s="839"/>
      <c r="DL113" s="840" t="s">
        <v>426</v>
      </c>
      <c r="DM113" s="838"/>
      <c r="DN113" s="838"/>
      <c r="DO113" s="838"/>
      <c r="DP113" s="839"/>
      <c r="DQ113" s="840" t="s">
        <v>374</v>
      </c>
      <c r="DR113" s="838"/>
      <c r="DS113" s="838"/>
      <c r="DT113" s="838"/>
      <c r="DU113" s="839"/>
      <c r="DV113" s="885" t="s">
        <v>374</v>
      </c>
      <c r="DW113" s="886"/>
      <c r="DX113" s="886"/>
      <c r="DY113" s="886"/>
      <c r="DZ113" s="887"/>
    </row>
    <row r="114" spans="1:130" s="226" customFormat="1" ht="26.25" customHeight="1">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254870</v>
      </c>
      <c r="AB114" s="838"/>
      <c r="AC114" s="838"/>
      <c r="AD114" s="838"/>
      <c r="AE114" s="839"/>
      <c r="AF114" s="840">
        <v>263330</v>
      </c>
      <c r="AG114" s="838"/>
      <c r="AH114" s="838"/>
      <c r="AI114" s="838"/>
      <c r="AJ114" s="839"/>
      <c r="AK114" s="840">
        <v>255687</v>
      </c>
      <c r="AL114" s="838"/>
      <c r="AM114" s="838"/>
      <c r="AN114" s="838"/>
      <c r="AO114" s="839"/>
      <c r="AP114" s="885">
        <v>2.9</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1659670</v>
      </c>
      <c r="BR114" s="875"/>
      <c r="BS114" s="875"/>
      <c r="BT114" s="875"/>
      <c r="BU114" s="875"/>
      <c r="BV114" s="875">
        <v>1537713</v>
      </c>
      <c r="BW114" s="875"/>
      <c r="BX114" s="875"/>
      <c r="BY114" s="875"/>
      <c r="BZ114" s="875"/>
      <c r="CA114" s="875">
        <v>1562027</v>
      </c>
      <c r="CB114" s="875"/>
      <c r="CC114" s="875"/>
      <c r="CD114" s="875"/>
      <c r="CE114" s="875"/>
      <c r="CF114" s="936">
        <v>17.399999999999999</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374</v>
      </c>
      <c r="DH114" s="838"/>
      <c r="DI114" s="838"/>
      <c r="DJ114" s="838"/>
      <c r="DK114" s="839"/>
      <c r="DL114" s="840" t="s">
        <v>374</v>
      </c>
      <c r="DM114" s="838"/>
      <c r="DN114" s="838"/>
      <c r="DO114" s="838"/>
      <c r="DP114" s="839"/>
      <c r="DQ114" s="840" t="s">
        <v>426</v>
      </c>
      <c r="DR114" s="838"/>
      <c r="DS114" s="838"/>
      <c r="DT114" s="838"/>
      <c r="DU114" s="839"/>
      <c r="DV114" s="885" t="s">
        <v>120</v>
      </c>
      <c r="DW114" s="886"/>
      <c r="DX114" s="886"/>
      <c r="DY114" s="886"/>
      <c r="DZ114" s="887"/>
    </row>
    <row r="115" spans="1:130" s="226" customFormat="1" ht="26.25" customHeight="1">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426</v>
      </c>
      <c r="AB115" s="984"/>
      <c r="AC115" s="984"/>
      <c r="AD115" s="984"/>
      <c r="AE115" s="985"/>
      <c r="AF115" s="986" t="s">
        <v>374</v>
      </c>
      <c r="AG115" s="984"/>
      <c r="AH115" s="984"/>
      <c r="AI115" s="984"/>
      <c r="AJ115" s="985"/>
      <c r="AK115" s="986" t="s">
        <v>374</v>
      </c>
      <c r="AL115" s="984"/>
      <c r="AM115" s="984"/>
      <c r="AN115" s="984"/>
      <c r="AO115" s="985"/>
      <c r="AP115" s="987" t="s">
        <v>120</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v>7127</v>
      </c>
      <c r="BR115" s="875"/>
      <c r="BS115" s="875"/>
      <c r="BT115" s="875"/>
      <c r="BU115" s="875"/>
      <c r="BV115" s="875">
        <v>6066</v>
      </c>
      <c r="BW115" s="875"/>
      <c r="BX115" s="875"/>
      <c r="BY115" s="875"/>
      <c r="BZ115" s="875"/>
      <c r="CA115" s="875">
        <v>6973</v>
      </c>
      <c r="CB115" s="875"/>
      <c r="CC115" s="875"/>
      <c r="CD115" s="875"/>
      <c r="CE115" s="875"/>
      <c r="CF115" s="936">
        <v>0.1</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426</v>
      </c>
      <c r="DH115" s="838"/>
      <c r="DI115" s="838"/>
      <c r="DJ115" s="838"/>
      <c r="DK115" s="839"/>
      <c r="DL115" s="840" t="s">
        <v>380</v>
      </c>
      <c r="DM115" s="838"/>
      <c r="DN115" s="838"/>
      <c r="DO115" s="838"/>
      <c r="DP115" s="839"/>
      <c r="DQ115" s="840" t="s">
        <v>380</v>
      </c>
      <c r="DR115" s="838"/>
      <c r="DS115" s="838"/>
      <c r="DT115" s="838"/>
      <c r="DU115" s="839"/>
      <c r="DV115" s="885" t="s">
        <v>380</v>
      </c>
      <c r="DW115" s="886"/>
      <c r="DX115" s="886"/>
      <c r="DY115" s="886"/>
      <c r="DZ115" s="887"/>
    </row>
    <row r="116" spans="1:130" s="226" customFormat="1" ht="26.25" customHeight="1">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380</v>
      </c>
      <c r="AG116" s="838"/>
      <c r="AH116" s="838"/>
      <c r="AI116" s="838"/>
      <c r="AJ116" s="839"/>
      <c r="AK116" s="840" t="s">
        <v>426</v>
      </c>
      <c r="AL116" s="838"/>
      <c r="AM116" s="838"/>
      <c r="AN116" s="838"/>
      <c r="AO116" s="839"/>
      <c r="AP116" s="885" t="s">
        <v>374</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374</v>
      </c>
      <c r="BR116" s="875"/>
      <c r="BS116" s="875"/>
      <c r="BT116" s="875"/>
      <c r="BU116" s="875"/>
      <c r="BV116" s="875" t="s">
        <v>374</v>
      </c>
      <c r="BW116" s="875"/>
      <c r="BX116" s="875"/>
      <c r="BY116" s="875"/>
      <c r="BZ116" s="875"/>
      <c r="CA116" s="875" t="s">
        <v>426</v>
      </c>
      <c r="CB116" s="875"/>
      <c r="CC116" s="875"/>
      <c r="CD116" s="875"/>
      <c r="CE116" s="875"/>
      <c r="CF116" s="936" t="s">
        <v>426</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380</v>
      </c>
      <c r="DH116" s="838"/>
      <c r="DI116" s="838"/>
      <c r="DJ116" s="838"/>
      <c r="DK116" s="839"/>
      <c r="DL116" s="840" t="s">
        <v>380</v>
      </c>
      <c r="DM116" s="838"/>
      <c r="DN116" s="838"/>
      <c r="DO116" s="838"/>
      <c r="DP116" s="839"/>
      <c r="DQ116" s="840" t="s">
        <v>380</v>
      </c>
      <c r="DR116" s="838"/>
      <c r="DS116" s="838"/>
      <c r="DT116" s="838"/>
      <c r="DU116" s="839"/>
      <c r="DV116" s="885" t="s">
        <v>120</v>
      </c>
      <c r="DW116" s="886"/>
      <c r="DX116" s="886"/>
      <c r="DY116" s="886"/>
      <c r="DZ116" s="887"/>
    </row>
    <row r="117" spans="1:130" s="226" customFormat="1" ht="26.25" customHeight="1">
      <c r="A117" s="962" t="s">
        <v>175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3818892</v>
      </c>
      <c r="AB117" s="970"/>
      <c r="AC117" s="970"/>
      <c r="AD117" s="970"/>
      <c r="AE117" s="971"/>
      <c r="AF117" s="972">
        <v>3775245</v>
      </c>
      <c r="AG117" s="970"/>
      <c r="AH117" s="970"/>
      <c r="AI117" s="970"/>
      <c r="AJ117" s="971"/>
      <c r="AK117" s="972">
        <v>3847194</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374</v>
      </c>
      <c r="BR117" s="875"/>
      <c r="BS117" s="875"/>
      <c r="BT117" s="875"/>
      <c r="BU117" s="875"/>
      <c r="BV117" s="875" t="s">
        <v>374</v>
      </c>
      <c r="BW117" s="875"/>
      <c r="BX117" s="875"/>
      <c r="BY117" s="875"/>
      <c r="BZ117" s="875"/>
      <c r="CA117" s="875" t="s">
        <v>426</v>
      </c>
      <c r="CB117" s="875"/>
      <c r="CC117" s="875"/>
      <c r="CD117" s="875"/>
      <c r="CE117" s="875"/>
      <c r="CF117" s="936" t="s">
        <v>120</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380</v>
      </c>
      <c r="DH117" s="838"/>
      <c r="DI117" s="838"/>
      <c r="DJ117" s="838"/>
      <c r="DK117" s="839"/>
      <c r="DL117" s="840" t="s">
        <v>426</v>
      </c>
      <c r="DM117" s="838"/>
      <c r="DN117" s="838"/>
      <c r="DO117" s="838"/>
      <c r="DP117" s="839"/>
      <c r="DQ117" s="840" t="s">
        <v>426</v>
      </c>
      <c r="DR117" s="838"/>
      <c r="DS117" s="838"/>
      <c r="DT117" s="838"/>
      <c r="DU117" s="839"/>
      <c r="DV117" s="885" t="s">
        <v>120</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293</v>
      </c>
      <c r="AG118" s="963"/>
      <c r="AH118" s="963"/>
      <c r="AI118" s="963"/>
      <c r="AJ118" s="964"/>
      <c r="AK118" s="965" t="s">
        <v>292</v>
      </c>
      <c r="AL118" s="963"/>
      <c r="AM118" s="963"/>
      <c r="AN118" s="963"/>
      <c r="AO118" s="964"/>
      <c r="AP118" s="966" t="s">
        <v>420</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374</v>
      </c>
      <c r="BW118" s="906"/>
      <c r="BX118" s="906"/>
      <c r="BY118" s="906"/>
      <c r="BZ118" s="906"/>
      <c r="CA118" s="906" t="s">
        <v>426</v>
      </c>
      <c r="CB118" s="906"/>
      <c r="CC118" s="906"/>
      <c r="CD118" s="906"/>
      <c r="CE118" s="906"/>
      <c r="CF118" s="936" t="s">
        <v>374</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380</v>
      </c>
      <c r="DR118" s="838"/>
      <c r="DS118" s="838"/>
      <c r="DT118" s="838"/>
      <c r="DU118" s="839"/>
      <c r="DV118" s="885" t="s">
        <v>374</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374</v>
      </c>
      <c r="AB119" s="956"/>
      <c r="AC119" s="956"/>
      <c r="AD119" s="956"/>
      <c r="AE119" s="957"/>
      <c r="AF119" s="958" t="s">
        <v>120</v>
      </c>
      <c r="AG119" s="956"/>
      <c r="AH119" s="956"/>
      <c r="AI119" s="956"/>
      <c r="AJ119" s="957"/>
      <c r="AK119" s="958" t="s">
        <v>120</v>
      </c>
      <c r="AL119" s="956"/>
      <c r="AM119" s="956"/>
      <c r="AN119" s="956"/>
      <c r="AO119" s="957"/>
      <c r="AP119" s="959" t="s">
        <v>374</v>
      </c>
      <c r="AQ119" s="960"/>
      <c r="AR119" s="960"/>
      <c r="AS119" s="960"/>
      <c r="AT119" s="961"/>
      <c r="AU119" s="999"/>
      <c r="AV119" s="1000"/>
      <c r="AW119" s="1000"/>
      <c r="AX119" s="1000"/>
      <c r="AY119" s="1000"/>
      <c r="AZ119" s="257" t="s">
        <v>175</v>
      </c>
      <c r="BA119" s="257"/>
      <c r="BB119" s="257"/>
      <c r="BC119" s="257"/>
      <c r="BD119" s="257"/>
      <c r="BE119" s="257"/>
      <c r="BF119" s="257"/>
      <c r="BG119" s="257"/>
      <c r="BH119" s="257"/>
      <c r="BI119" s="257"/>
      <c r="BJ119" s="257"/>
      <c r="BK119" s="257"/>
      <c r="BL119" s="257"/>
      <c r="BM119" s="257"/>
      <c r="BN119" s="257"/>
      <c r="BO119" s="938" t="s">
        <v>451</v>
      </c>
      <c r="BP119" s="939"/>
      <c r="BQ119" s="943">
        <v>45481795</v>
      </c>
      <c r="BR119" s="906"/>
      <c r="BS119" s="906"/>
      <c r="BT119" s="906"/>
      <c r="BU119" s="906"/>
      <c r="BV119" s="906">
        <v>43874153</v>
      </c>
      <c r="BW119" s="906"/>
      <c r="BX119" s="906"/>
      <c r="BY119" s="906"/>
      <c r="BZ119" s="906"/>
      <c r="CA119" s="906">
        <v>43113405</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374</v>
      </c>
      <c r="DH119" s="821"/>
      <c r="DI119" s="821"/>
      <c r="DJ119" s="821"/>
      <c r="DK119" s="822"/>
      <c r="DL119" s="823" t="s">
        <v>374</v>
      </c>
      <c r="DM119" s="821"/>
      <c r="DN119" s="821"/>
      <c r="DO119" s="821"/>
      <c r="DP119" s="822"/>
      <c r="DQ119" s="823" t="s">
        <v>374</v>
      </c>
      <c r="DR119" s="821"/>
      <c r="DS119" s="821"/>
      <c r="DT119" s="821"/>
      <c r="DU119" s="822"/>
      <c r="DV119" s="909" t="s">
        <v>426</v>
      </c>
      <c r="DW119" s="910"/>
      <c r="DX119" s="910"/>
      <c r="DY119" s="910"/>
      <c r="DZ119" s="911"/>
    </row>
    <row r="120" spans="1:130" s="226" customFormat="1" ht="26.25" customHeight="1">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426</v>
      </c>
      <c r="AL120" s="838"/>
      <c r="AM120" s="838"/>
      <c r="AN120" s="838"/>
      <c r="AO120" s="839"/>
      <c r="AP120" s="885" t="s">
        <v>120</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9334216</v>
      </c>
      <c r="BR120" s="903"/>
      <c r="BS120" s="903"/>
      <c r="BT120" s="903"/>
      <c r="BU120" s="903"/>
      <c r="BV120" s="903">
        <v>9682412</v>
      </c>
      <c r="BW120" s="903"/>
      <c r="BX120" s="903"/>
      <c r="BY120" s="903"/>
      <c r="BZ120" s="903"/>
      <c r="CA120" s="903">
        <v>10000940</v>
      </c>
      <c r="CB120" s="903"/>
      <c r="CC120" s="903"/>
      <c r="CD120" s="903"/>
      <c r="CE120" s="903"/>
      <c r="CF120" s="927">
        <v>111.6</v>
      </c>
      <c r="CG120" s="928"/>
      <c r="CH120" s="928"/>
      <c r="CI120" s="928"/>
      <c r="CJ120" s="928"/>
      <c r="CK120" s="929" t="s">
        <v>455</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17406581</v>
      </c>
      <c r="DH120" s="903"/>
      <c r="DI120" s="903"/>
      <c r="DJ120" s="903"/>
      <c r="DK120" s="903"/>
      <c r="DL120" s="903">
        <v>16296039</v>
      </c>
      <c r="DM120" s="903"/>
      <c r="DN120" s="903"/>
      <c r="DO120" s="903"/>
      <c r="DP120" s="903"/>
      <c r="DQ120" s="903">
        <v>14835185</v>
      </c>
      <c r="DR120" s="903"/>
      <c r="DS120" s="903"/>
      <c r="DT120" s="903"/>
      <c r="DU120" s="903"/>
      <c r="DV120" s="904">
        <v>165.6</v>
      </c>
      <c r="DW120" s="904"/>
      <c r="DX120" s="904"/>
      <c r="DY120" s="904"/>
      <c r="DZ120" s="905"/>
    </row>
    <row r="121" spans="1:130" s="226" customFormat="1" ht="26.25" customHeight="1">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374</v>
      </c>
      <c r="AL121" s="838"/>
      <c r="AM121" s="838"/>
      <c r="AN121" s="838"/>
      <c r="AO121" s="839"/>
      <c r="AP121" s="885" t="s">
        <v>426</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2777281</v>
      </c>
      <c r="BR121" s="875"/>
      <c r="BS121" s="875"/>
      <c r="BT121" s="875"/>
      <c r="BU121" s="875"/>
      <c r="BV121" s="875">
        <v>2691526</v>
      </c>
      <c r="BW121" s="875"/>
      <c r="BX121" s="875"/>
      <c r="BY121" s="875"/>
      <c r="BZ121" s="875"/>
      <c r="CA121" s="875">
        <v>2595692</v>
      </c>
      <c r="CB121" s="875"/>
      <c r="CC121" s="875"/>
      <c r="CD121" s="875"/>
      <c r="CE121" s="875"/>
      <c r="CF121" s="936">
        <v>29</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6366969</v>
      </c>
      <c r="DH121" s="875"/>
      <c r="DI121" s="875"/>
      <c r="DJ121" s="875"/>
      <c r="DK121" s="875"/>
      <c r="DL121" s="875">
        <v>5611347</v>
      </c>
      <c r="DM121" s="875"/>
      <c r="DN121" s="875"/>
      <c r="DO121" s="875"/>
      <c r="DP121" s="875"/>
      <c r="DQ121" s="875">
        <v>5930212</v>
      </c>
      <c r="DR121" s="875"/>
      <c r="DS121" s="875"/>
      <c r="DT121" s="875"/>
      <c r="DU121" s="875"/>
      <c r="DV121" s="852">
        <v>66.2</v>
      </c>
      <c r="DW121" s="852"/>
      <c r="DX121" s="852"/>
      <c r="DY121" s="852"/>
      <c r="DZ121" s="853"/>
    </row>
    <row r="122" spans="1:130" s="226" customFormat="1" ht="26.25" customHeight="1">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374</v>
      </c>
      <c r="AB122" s="838"/>
      <c r="AC122" s="838"/>
      <c r="AD122" s="838"/>
      <c r="AE122" s="839"/>
      <c r="AF122" s="840" t="s">
        <v>374</v>
      </c>
      <c r="AG122" s="838"/>
      <c r="AH122" s="838"/>
      <c r="AI122" s="838"/>
      <c r="AJ122" s="839"/>
      <c r="AK122" s="840" t="s">
        <v>120</v>
      </c>
      <c r="AL122" s="838"/>
      <c r="AM122" s="838"/>
      <c r="AN122" s="838"/>
      <c r="AO122" s="839"/>
      <c r="AP122" s="885" t="s">
        <v>374</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30556487</v>
      </c>
      <c r="BR122" s="906"/>
      <c r="BS122" s="906"/>
      <c r="BT122" s="906"/>
      <c r="BU122" s="906"/>
      <c r="BV122" s="906">
        <v>30577553</v>
      </c>
      <c r="BW122" s="906"/>
      <c r="BX122" s="906"/>
      <c r="BY122" s="906"/>
      <c r="BZ122" s="906"/>
      <c r="CA122" s="906">
        <v>29156588</v>
      </c>
      <c r="CB122" s="906"/>
      <c r="CC122" s="906"/>
      <c r="CD122" s="906"/>
      <c r="CE122" s="906"/>
      <c r="CF122" s="907">
        <v>325.39999999999998</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v>102432</v>
      </c>
      <c r="DH122" s="875"/>
      <c r="DI122" s="875"/>
      <c r="DJ122" s="875"/>
      <c r="DK122" s="875"/>
      <c r="DL122" s="875">
        <v>106458</v>
      </c>
      <c r="DM122" s="875"/>
      <c r="DN122" s="875"/>
      <c r="DO122" s="875"/>
      <c r="DP122" s="875"/>
      <c r="DQ122" s="875">
        <v>91069</v>
      </c>
      <c r="DR122" s="875"/>
      <c r="DS122" s="875"/>
      <c r="DT122" s="875"/>
      <c r="DU122" s="875"/>
      <c r="DV122" s="852">
        <v>1</v>
      </c>
      <c r="DW122" s="852"/>
      <c r="DX122" s="852"/>
      <c r="DY122" s="852"/>
      <c r="DZ122" s="853"/>
    </row>
    <row r="123" spans="1:130" s="226" customFormat="1" ht="26.25" customHeight="1">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374</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175</v>
      </c>
      <c r="BA123" s="257"/>
      <c r="BB123" s="257"/>
      <c r="BC123" s="257"/>
      <c r="BD123" s="257"/>
      <c r="BE123" s="257"/>
      <c r="BF123" s="257"/>
      <c r="BG123" s="257"/>
      <c r="BH123" s="257"/>
      <c r="BI123" s="257"/>
      <c r="BJ123" s="257"/>
      <c r="BK123" s="257"/>
      <c r="BL123" s="257"/>
      <c r="BM123" s="257"/>
      <c r="BN123" s="257"/>
      <c r="BO123" s="938" t="s">
        <v>459</v>
      </c>
      <c r="BP123" s="939"/>
      <c r="BQ123" s="893">
        <v>42667984</v>
      </c>
      <c r="BR123" s="894"/>
      <c r="BS123" s="894"/>
      <c r="BT123" s="894"/>
      <c r="BU123" s="894"/>
      <c r="BV123" s="894">
        <v>42951491</v>
      </c>
      <c r="BW123" s="894"/>
      <c r="BX123" s="894"/>
      <c r="BY123" s="894"/>
      <c r="BZ123" s="894"/>
      <c r="CA123" s="894">
        <v>41753220</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v>95251</v>
      </c>
      <c r="DH123" s="838"/>
      <c r="DI123" s="838"/>
      <c r="DJ123" s="838"/>
      <c r="DK123" s="839"/>
      <c r="DL123" s="840">
        <v>140219</v>
      </c>
      <c r="DM123" s="838"/>
      <c r="DN123" s="838"/>
      <c r="DO123" s="838"/>
      <c r="DP123" s="839"/>
      <c r="DQ123" s="840">
        <v>53676</v>
      </c>
      <c r="DR123" s="838"/>
      <c r="DS123" s="838"/>
      <c r="DT123" s="838"/>
      <c r="DU123" s="839"/>
      <c r="DV123" s="885">
        <v>0.6</v>
      </c>
      <c r="DW123" s="886"/>
      <c r="DX123" s="886"/>
      <c r="DY123" s="886"/>
      <c r="DZ123" s="887"/>
    </row>
    <row r="124" spans="1:130" s="226" customFormat="1" ht="26.25" customHeight="1" thickBot="1">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374</v>
      </c>
      <c r="AG124" s="838"/>
      <c r="AH124" s="838"/>
      <c r="AI124" s="838"/>
      <c r="AJ124" s="839"/>
      <c r="AK124" s="840" t="s">
        <v>374</v>
      </c>
      <c r="AL124" s="838"/>
      <c r="AM124" s="838"/>
      <c r="AN124" s="838"/>
      <c r="AO124" s="839"/>
      <c r="AP124" s="885" t="s">
        <v>374</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30.7</v>
      </c>
      <c r="BR124" s="892"/>
      <c r="BS124" s="892"/>
      <c r="BT124" s="892"/>
      <c r="BU124" s="892"/>
      <c r="BV124" s="892">
        <v>10.1</v>
      </c>
      <c r="BW124" s="892"/>
      <c r="BX124" s="892"/>
      <c r="BY124" s="892"/>
      <c r="BZ124" s="892"/>
      <c r="CA124" s="892">
        <v>15.1</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v>19961</v>
      </c>
      <c r="DH124" s="821"/>
      <c r="DI124" s="821"/>
      <c r="DJ124" s="821"/>
      <c r="DK124" s="822"/>
      <c r="DL124" s="823" t="s">
        <v>120</v>
      </c>
      <c r="DM124" s="821"/>
      <c r="DN124" s="821"/>
      <c r="DO124" s="821"/>
      <c r="DP124" s="822"/>
      <c r="DQ124" s="823" t="s">
        <v>120</v>
      </c>
      <c r="DR124" s="821"/>
      <c r="DS124" s="821"/>
      <c r="DT124" s="821"/>
      <c r="DU124" s="822"/>
      <c r="DV124" s="909" t="s">
        <v>374</v>
      </c>
      <c r="DW124" s="910"/>
      <c r="DX124" s="910"/>
      <c r="DY124" s="910"/>
      <c r="DZ124" s="911"/>
    </row>
    <row r="125" spans="1:130" s="226" customFormat="1" ht="26.25" customHeight="1">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374</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374</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374</v>
      </c>
      <c r="DW126" s="852"/>
      <c r="DX126" s="852"/>
      <c r="DY126" s="852"/>
      <c r="DZ126" s="853"/>
    </row>
    <row r="127" spans="1:130" s="226" customFormat="1" ht="26.25" customHeight="1">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311484</v>
      </c>
      <c r="AB128" s="859"/>
      <c r="AC128" s="859"/>
      <c r="AD128" s="859"/>
      <c r="AE128" s="860"/>
      <c r="AF128" s="861">
        <v>298651</v>
      </c>
      <c r="AG128" s="859"/>
      <c r="AH128" s="859"/>
      <c r="AI128" s="859"/>
      <c r="AJ128" s="860"/>
      <c r="AK128" s="861">
        <v>286075</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120</v>
      </c>
      <c r="BG128" s="845"/>
      <c r="BH128" s="845"/>
      <c r="BI128" s="845"/>
      <c r="BJ128" s="845"/>
      <c r="BK128" s="845"/>
      <c r="BL128" s="868"/>
      <c r="BM128" s="844">
        <v>13.09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v>7127</v>
      </c>
      <c r="DH128" s="849"/>
      <c r="DI128" s="849"/>
      <c r="DJ128" s="849"/>
      <c r="DK128" s="849"/>
      <c r="DL128" s="849">
        <v>6066</v>
      </c>
      <c r="DM128" s="849"/>
      <c r="DN128" s="849"/>
      <c r="DO128" s="849"/>
      <c r="DP128" s="849"/>
      <c r="DQ128" s="849">
        <v>6973</v>
      </c>
      <c r="DR128" s="849"/>
      <c r="DS128" s="849"/>
      <c r="DT128" s="849"/>
      <c r="DU128" s="849"/>
      <c r="DV128" s="850">
        <v>0.1</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11887318</v>
      </c>
      <c r="AB129" s="838"/>
      <c r="AC129" s="838"/>
      <c r="AD129" s="838"/>
      <c r="AE129" s="839"/>
      <c r="AF129" s="840">
        <v>11828816</v>
      </c>
      <c r="AG129" s="838"/>
      <c r="AH129" s="838"/>
      <c r="AI129" s="838"/>
      <c r="AJ129" s="839"/>
      <c r="AK129" s="840">
        <v>11700090</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120</v>
      </c>
      <c r="BG129" s="828"/>
      <c r="BH129" s="828"/>
      <c r="BI129" s="828"/>
      <c r="BJ129" s="828"/>
      <c r="BK129" s="828"/>
      <c r="BL129" s="829"/>
      <c r="BM129" s="827">
        <v>18.09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2723434</v>
      </c>
      <c r="AB130" s="838"/>
      <c r="AC130" s="838"/>
      <c r="AD130" s="838"/>
      <c r="AE130" s="839"/>
      <c r="AF130" s="840">
        <v>2701227</v>
      </c>
      <c r="AG130" s="838"/>
      <c r="AH130" s="838"/>
      <c r="AI130" s="838"/>
      <c r="AJ130" s="839"/>
      <c r="AK130" s="840">
        <v>2740140</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8.6999999999999993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9163884</v>
      </c>
      <c r="AB131" s="821"/>
      <c r="AC131" s="821"/>
      <c r="AD131" s="821"/>
      <c r="AE131" s="822"/>
      <c r="AF131" s="823">
        <v>9127589</v>
      </c>
      <c r="AG131" s="821"/>
      <c r="AH131" s="821"/>
      <c r="AI131" s="821"/>
      <c r="AJ131" s="822"/>
      <c r="AK131" s="823">
        <v>8959950</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v>15.1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8.5550406359999993</v>
      </c>
      <c r="AB132" s="801"/>
      <c r="AC132" s="801"/>
      <c r="AD132" s="801"/>
      <c r="AE132" s="802"/>
      <c r="AF132" s="803">
        <v>8.4947624180000005</v>
      </c>
      <c r="AG132" s="801"/>
      <c r="AH132" s="801"/>
      <c r="AI132" s="801"/>
      <c r="AJ132" s="802"/>
      <c r="AK132" s="803">
        <v>9.1627631849999993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7.8</v>
      </c>
      <c r="AB133" s="780"/>
      <c r="AC133" s="780"/>
      <c r="AD133" s="780"/>
      <c r="AE133" s="781"/>
      <c r="AF133" s="779">
        <v>8.4</v>
      </c>
      <c r="AG133" s="780"/>
      <c r="AH133" s="780"/>
      <c r="AI133" s="780"/>
      <c r="AJ133" s="781"/>
      <c r="AK133" s="779">
        <v>8.6999999999999993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lmjsmOgPctU/lWR5ZaRNLh9WVWAVNX1qed7AgwxW/KztzMVu8rpwp/ENngGu09MWUIP7sp+J69JhG6mEaMmtQ==" saltValue="hoDfqyJ6913WwP0Zcj3X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79" zoomScale="98" zoomScaleNormal="85" zoomScaleSheetLayoutView="98" workbookViewId="0">
      <selection activeCell="AY53" sqref="AY5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2xzGGPMsxOwFi0aqrQnbrAj6dm8h8MjS3WDVP0ClkmvlR67fn5kgPjOYXNm72fN5NlwkJU2+9zKr0q0SosHKxw==" saltValue="OgW83FLx+2x60cJmNsrm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49" zoomScale="55" zoomScaleNormal="55" zoomScaleSheetLayoutView="55" workbookViewId="0">
      <selection activeCell="AY53" sqref="AY5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wZz6XcJJHnJX0KJa/9ZOn9TGWOaCBJ9KKRNngcAQu0JUYQZuogA7IRkjeuEHQwqyLTyFsG9D2UgVxtiqm02QQ==" saltValue="Y5WonF1kZO+cNbiVkBhn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zoomScale="70" zoomScaleSheetLayoutView="70" workbookViewId="0">
      <selection activeCell="AY53" sqref="AY53"/>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493</v>
      </c>
      <c r="AL9" s="1207"/>
      <c r="AM9" s="1207"/>
      <c r="AN9" s="1208"/>
      <c r="AO9" s="292">
        <v>2045769</v>
      </c>
      <c r="AP9" s="292">
        <v>49682</v>
      </c>
      <c r="AQ9" s="293">
        <v>69000</v>
      </c>
      <c r="AR9" s="294">
        <v>-28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494</v>
      </c>
      <c r="AL10" s="1207"/>
      <c r="AM10" s="1207"/>
      <c r="AN10" s="1208"/>
      <c r="AO10" s="295">
        <v>432710</v>
      </c>
      <c r="AP10" s="295">
        <v>10509</v>
      </c>
      <c r="AQ10" s="296">
        <v>7980</v>
      </c>
      <c r="AR10" s="297">
        <v>31.7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495</v>
      </c>
      <c r="AL11" s="1207"/>
      <c r="AM11" s="1207"/>
      <c r="AN11" s="1208"/>
      <c r="AO11" s="295">
        <v>587066</v>
      </c>
      <c r="AP11" s="295">
        <v>14257</v>
      </c>
      <c r="AQ11" s="296">
        <v>8263</v>
      </c>
      <c r="AR11" s="297">
        <v>72.5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496</v>
      </c>
      <c r="AL12" s="1207"/>
      <c r="AM12" s="1207"/>
      <c r="AN12" s="1208"/>
      <c r="AO12" s="295" t="s">
        <v>497</v>
      </c>
      <c r="AP12" s="295" t="s">
        <v>497</v>
      </c>
      <c r="AQ12" s="296">
        <v>1174</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497</v>
      </c>
      <c r="AP13" s="295" t="s">
        <v>497</v>
      </c>
      <c r="AQ13" s="296">
        <v>18</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499</v>
      </c>
      <c r="AL14" s="1207"/>
      <c r="AM14" s="1207"/>
      <c r="AN14" s="1208"/>
      <c r="AO14" s="295">
        <v>151083</v>
      </c>
      <c r="AP14" s="295">
        <v>3669</v>
      </c>
      <c r="AQ14" s="296">
        <v>2909</v>
      </c>
      <c r="AR14" s="297">
        <v>26.1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500</v>
      </c>
      <c r="AL15" s="1207"/>
      <c r="AM15" s="1207"/>
      <c r="AN15" s="1208"/>
      <c r="AO15" s="295">
        <v>58951</v>
      </c>
      <c r="AP15" s="295">
        <v>1432</v>
      </c>
      <c r="AQ15" s="296">
        <v>1519</v>
      </c>
      <c r="AR15" s="297">
        <v>-5.7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501</v>
      </c>
      <c r="AL16" s="1210"/>
      <c r="AM16" s="1210"/>
      <c r="AN16" s="1211"/>
      <c r="AO16" s="295">
        <v>-189926</v>
      </c>
      <c r="AP16" s="295">
        <v>-4612</v>
      </c>
      <c r="AQ16" s="296">
        <v>-6242</v>
      </c>
      <c r="AR16" s="297">
        <v>-26.1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175</v>
      </c>
      <c r="AL17" s="1210"/>
      <c r="AM17" s="1210"/>
      <c r="AN17" s="1211"/>
      <c r="AO17" s="295">
        <v>3085653</v>
      </c>
      <c r="AP17" s="295">
        <v>74936</v>
      </c>
      <c r="AQ17" s="296">
        <v>84621</v>
      </c>
      <c r="AR17" s="297">
        <v>-11.4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506</v>
      </c>
      <c r="AL21" s="1204"/>
      <c r="AM21" s="1204"/>
      <c r="AN21" s="1205"/>
      <c r="AO21" s="307">
        <v>5.2</v>
      </c>
      <c r="AP21" s="308">
        <v>8.0399999999999991</v>
      </c>
      <c r="AQ21" s="309">
        <v>-2.84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507</v>
      </c>
      <c r="AL22" s="1204"/>
      <c r="AM22" s="1204"/>
      <c r="AN22" s="1205"/>
      <c r="AO22" s="312">
        <v>99.3</v>
      </c>
      <c r="AP22" s="313">
        <v>97.7</v>
      </c>
      <c r="AQ22" s="314">
        <v>1.6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512</v>
      </c>
      <c r="AL32" s="1195"/>
      <c r="AM32" s="1195"/>
      <c r="AN32" s="1196"/>
      <c r="AO32" s="322">
        <v>1717491</v>
      </c>
      <c r="AP32" s="322">
        <v>41710</v>
      </c>
      <c r="AQ32" s="323">
        <v>49627</v>
      </c>
      <c r="AR32" s="324">
        <v>-16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513</v>
      </c>
      <c r="AL33" s="1195"/>
      <c r="AM33" s="1195"/>
      <c r="AN33" s="1196"/>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514</v>
      </c>
      <c r="AL34" s="1195"/>
      <c r="AM34" s="1195"/>
      <c r="AN34" s="1196"/>
      <c r="AO34" s="322" t="s">
        <v>497</v>
      </c>
      <c r="AP34" s="322" t="s">
        <v>497</v>
      </c>
      <c r="AQ34" s="323">
        <v>64</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515</v>
      </c>
      <c r="AL35" s="1195"/>
      <c r="AM35" s="1195"/>
      <c r="AN35" s="1196"/>
      <c r="AO35" s="322">
        <v>1874016</v>
      </c>
      <c r="AP35" s="322">
        <v>45511</v>
      </c>
      <c r="AQ35" s="323">
        <v>20466</v>
      </c>
      <c r="AR35" s="324">
        <v>122.4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516</v>
      </c>
      <c r="AL36" s="1195"/>
      <c r="AM36" s="1195"/>
      <c r="AN36" s="1196"/>
      <c r="AO36" s="322">
        <v>255687</v>
      </c>
      <c r="AP36" s="322">
        <v>6209</v>
      </c>
      <c r="AQ36" s="323">
        <v>2860</v>
      </c>
      <c r="AR36" s="324">
        <v>117.1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517</v>
      </c>
      <c r="AL37" s="1195"/>
      <c r="AM37" s="1195"/>
      <c r="AN37" s="1196"/>
      <c r="AO37" s="322" t="s">
        <v>497</v>
      </c>
      <c r="AP37" s="322" t="s">
        <v>497</v>
      </c>
      <c r="AQ37" s="323">
        <v>677</v>
      </c>
      <c r="AR37" s="324" t="s">
        <v>497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518</v>
      </c>
      <c r="AL38" s="1198"/>
      <c r="AM38" s="1198"/>
      <c r="AN38" s="1199"/>
      <c r="AO38" s="325" t="s">
        <v>497</v>
      </c>
      <c r="AP38" s="325" t="s">
        <v>497</v>
      </c>
      <c r="AQ38" s="326">
        <v>4</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519</v>
      </c>
      <c r="AL39" s="1198"/>
      <c r="AM39" s="1198"/>
      <c r="AN39" s="1199"/>
      <c r="AO39" s="322">
        <v>-286075</v>
      </c>
      <c r="AP39" s="322">
        <v>-6947</v>
      </c>
      <c r="AQ39" s="323">
        <v>-4704</v>
      </c>
      <c r="AR39" s="324">
        <v>47.7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520</v>
      </c>
      <c r="AL40" s="1195"/>
      <c r="AM40" s="1195"/>
      <c r="AN40" s="1196"/>
      <c r="AO40" s="322">
        <v>-2740140</v>
      </c>
      <c r="AP40" s="322">
        <v>-66545</v>
      </c>
      <c r="AQ40" s="323">
        <v>-47177</v>
      </c>
      <c r="AR40" s="324">
        <v>41.1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287</v>
      </c>
      <c r="AL41" s="1201"/>
      <c r="AM41" s="1201"/>
      <c r="AN41" s="1202"/>
      <c r="AO41" s="322">
        <v>820979</v>
      </c>
      <c r="AP41" s="322">
        <v>19938</v>
      </c>
      <c r="AQ41" s="323">
        <v>21817</v>
      </c>
      <c r="AR41" s="324">
        <v>-8.6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488</v>
      </c>
      <c r="AN49" s="1189" t="s">
        <v>524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3997949</v>
      </c>
      <c r="AN51" s="344">
        <v>92872</v>
      </c>
      <c r="AO51" s="345">
        <v>58.9</v>
      </c>
      <c r="AP51" s="346">
        <v>90961</v>
      </c>
      <c r="AQ51" s="347">
        <v>20.100000000000001</v>
      </c>
      <c r="AR51" s="348">
        <v>38.799999999999997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802747</v>
      </c>
      <c r="AN52" s="352">
        <v>18648</v>
      </c>
      <c r="AO52" s="353">
        <v>-18.2</v>
      </c>
      <c r="AP52" s="354">
        <v>37720</v>
      </c>
      <c r="AQ52" s="355">
        <v>7.1</v>
      </c>
      <c r="AR52" s="356">
        <v>-25.3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2438661</v>
      </c>
      <c r="AN53" s="344">
        <v>57353</v>
      </c>
      <c r="AO53" s="345">
        <v>-38.200000000000003</v>
      </c>
      <c r="AP53" s="346">
        <v>106614</v>
      </c>
      <c r="AQ53" s="347">
        <v>17.2</v>
      </c>
      <c r="AR53" s="348">
        <v>-55.4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452512</v>
      </c>
      <c r="AN54" s="352">
        <v>10642</v>
      </c>
      <c r="AO54" s="353">
        <v>-42.9</v>
      </c>
      <c r="AP54" s="354">
        <v>45545</v>
      </c>
      <c r="AQ54" s="355">
        <v>20.7</v>
      </c>
      <c r="AR54" s="356">
        <v>-63.6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1786874</v>
      </c>
      <c r="AN55" s="344">
        <v>42462</v>
      </c>
      <c r="AO55" s="345">
        <v>-26</v>
      </c>
      <c r="AP55" s="346">
        <v>81768</v>
      </c>
      <c r="AQ55" s="347">
        <v>-23.3</v>
      </c>
      <c r="AR55" s="348">
        <v>-2.7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372255</v>
      </c>
      <c r="AN56" s="352">
        <v>8846</v>
      </c>
      <c r="AO56" s="353">
        <v>-16.899999999999999</v>
      </c>
      <c r="AP56" s="354">
        <v>37917</v>
      </c>
      <c r="AQ56" s="355">
        <v>-16.7</v>
      </c>
      <c r="AR56" s="356">
        <v>-0.2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2099381</v>
      </c>
      <c r="AN57" s="344">
        <v>50400</v>
      </c>
      <c r="AO57" s="345">
        <v>18.7</v>
      </c>
      <c r="AP57" s="346">
        <v>65876</v>
      </c>
      <c r="AQ57" s="347">
        <v>-19.399999999999999</v>
      </c>
      <c r="AR57" s="348">
        <v>38.1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474220</v>
      </c>
      <c r="AN58" s="352">
        <v>11385</v>
      </c>
      <c r="AO58" s="353">
        <v>28.7</v>
      </c>
      <c r="AP58" s="354">
        <v>36484</v>
      </c>
      <c r="AQ58" s="355">
        <v>-3.8</v>
      </c>
      <c r="AR58" s="356">
        <v>32.5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1188584</v>
      </c>
      <c r="AN59" s="344">
        <v>28865</v>
      </c>
      <c r="AO59" s="345">
        <v>-42.7</v>
      </c>
      <c r="AP59" s="346">
        <v>68468</v>
      </c>
      <c r="AQ59" s="347">
        <v>3.9</v>
      </c>
      <c r="AR59" s="348">
        <v>-46.6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357153</v>
      </c>
      <c r="AN60" s="352">
        <v>8674</v>
      </c>
      <c r="AO60" s="353">
        <v>-23.8</v>
      </c>
      <c r="AP60" s="354">
        <v>34140</v>
      </c>
      <c r="AQ60" s="355">
        <v>-6.4</v>
      </c>
      <c r="AR60" s="356">
        <v>-17.399999999999999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2302290</v>
      </c>
      <c r="AN61" s="359">
        <v>54390</v>
      </c>
      <c r="AO61" s="360">
        <v>-5.9</v>
      </c>
      <c r="AP61" s="361">
        <v>82737</v>
      </c>
      <c r="AQ61" s="362">
        <v>-0.3</v>
      </c>
      <c r="AR61" s="348">
        <v>-5.6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491777</v>
      </c>
      <c r="AN62" s="352">
        <v>11639</v>
      </c>
      <c r="AO62" s="353">
        <v>-14.6</v>
      </c>
      <c r="AP62" s="354">
        <v>38361</v>
      </c>
      <c r="AQ62" s="355">
        <v>0.2</v>
      </c>
      <c r="AR62" s="356">
        <v>-14.8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WksoQyZgobFv5aa7nHkpN5g9jEvSX5v0S7pagOFwV6iFWHjio/SvJGbD39rIR6Nu3RY8ND8tjIrSqNsyIS5A==" saltValue="ryuheusS+tqnQ/0DzfDm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D100" zoomScale="55" zoomScaleNormal="55" zoomScaleSheetLayoutView="55" workbookViewId="0">
      <selection activeCell="AY53" sqref="AY5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SFPoYkqZxsMncS6WdK1L0clbgCCEP4dVDD/NGeYSF4/Yatj0gcqPZO25kzbM5lZPUjeze5qBik8FgjV46BRsw==" saltValue="HMwjB+eKFDDBZ38Nv+dM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I49" zoomScaleNormal="100" zoomScaleSheetLayoutView="55" workbookViewId="0">
      <selection activeCell="AY53" sqref="AY5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hq0A1jltZzCVm1/oNkpi6bAdWovoMFoYdckQ3XbhZBubUR9zNYXWMTxcMPxMxZoKded2wI/875LC9TYLDkNYA==" saltValue="xTXB6sn2Pacq+vyd2aqF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AY53" sqref="AY5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35.619999999999997</v>
      </c>
      <c r="G47" s="12">
        <v>39.270000000000003</v>
      </c>
      <c r="H47" s="12">
        <v>41.71</v>
      </c>
      <c r="I47" s="12">
        <v>44.43</v>
      </c>
      <c r="J47" s="13">
        <v>47.19</v>
      </c>
    </row>
    <row r="48" spans="2:10" ht="57.75" customHeight="1">
      <c r="B48" s="14"/>
      <c r="C48" s="1214" t="s">
        <v>4</v>
      </c>
      <c r="D48" s="1214"/>
      <c r="E48" s="1215"/>
      <c r="F48" s="15">
        <v>7.01</v>
      </c>
      <c r="G48" s="16">
        <v>5.89</v>
      </c>
      <c r="H48" s="16">
        <v>4.78</v>
      </c>
      <c r="I48" s="16">
        <v>4.28</v>
      </c>
      <c r="J48" s="17">
        <v>2.23</v>
      </c>
    </row>
    <row r="49" spans="2:10" ht="57.75" customHeight="1" thickBot="1">
      <c r="B49" s="18"/>
      <c r="C49" s="1216" t="s">
        <v>5</v>
      </c>
      <c r="D49" s="1216"/>
      <c r="E49" s="1217"/>
      <c r="F49" s="19">
        <v>1.44</v>
      </c>
      <c r="G49" s="20" t="s">
        <v>545</v>
      </c>
      <c r="H49" s="20" t="s">
        <v>546</v>
      </c>
      <c r="I49" s="20" t="s">
        <v>547</v>
      </c>
      <c r="J49" s="21" t="s">
        <v>548</v>
      </c>
    </row>
    <row r="50" spans="2:10" ht="13.5" customHeight="1"/>
    <row r="51" spans="2:10" ht="13.5" hidden="1" customHeight="1"/>
    <row r="52" spans="2:10" ht="13.5" hidden="1" customHeight="1"/>
    <row r="53" spans="2:10" ht="13.5" hidden="1" customHeight="1"/>
  </sheetData>
  <sheetProtection algorithmName="SHA-512" hashValue="eMEd1xhbhsgCTnGIVNWezB4c4vwjUMlNJ25fgRAMbXeAZvoWCjDpjVfjVSOOhQpEBKA621PU7sCW9zlFm2e2ag==" saltValue="dOD0ZARvmxCP7blZmDe6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2019-10-24T09:48:42Z</cp:lastPrinted>
  <dcterms:created xsi:type="dcterms:W3CDTF">2019-02-14T03:48:33Z</dcterms:created>
  <dcterms:modified xsi:type="dcterms:W3CDTF">2019-10-28T04:08:27Z</dcterms:modified>
  <cp:category/>
</cp:coreProperties>
</file>