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ata\予算・決算\決算\その他の決算事務\財政状況資料集\H29決算\３回目\"/>
    </mc:Choice>
  </mc:AlternateContent>
  <bookViews>
    <workbookView xWindow="0" yWindow="0" windowWidth="20490" windowHeight="7530" tabRatio="847" firstSheet="12"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<sst xmlns="http://schemas.openxmlformats.org/spreadsheetml/2006/main" count="1135" uniqueCount="594">
  <si>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</si>
  <si>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</si>
  <si>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</si>
  <si>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</si>
  <si>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</si>
  <si>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</si>
  <si>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</si>
  <si>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</si>
  <si>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</si>
  <si>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</si>
  <si>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</si>
  <si>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</si>
  <si>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</si>
  <si>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</si>
  <si>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</si>
  <si>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</si>
  <si>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</si>
  <si>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</si>
  <si>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</si>
  <si>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</si>
  <si>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</si>
  <si>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</si>
  <si>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</si>
  <si>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</si>
  <si>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</si>
  <si>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</si>
  <si>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</si>
  <si>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</si>
  <si>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</si>
  <si>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</si>
  <si>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</si>
  <si>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</si>
  <si>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</si>
  <si>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</si>
  <si>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</si>
  <si>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</si>
  <si>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</si>
  <si>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</si>
  <si>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</si>
  <si>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</si>
  <si>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</si>
  <si>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</si>
  <si>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</si>
  <si>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</si>
  <si>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</si>
  <si>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</si>
  <si>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</si>
  <si>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</si>
  <si>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</si>
  <si>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</si>
  <si>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</si>
  <si>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</si>
  <si>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</si>
  <si>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</si>
  <si>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</si>
  <si>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</si>
  <si>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</si>
  <si>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</si>
  <si>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</si>
  <si>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</si>
  <si>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</si>
  <si>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</si>
  <si>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</si>
  <si>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</si>
  <si>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</si>
  <si>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</si>
  <si>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</si>
  <si>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</si>
  <si>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</si>
  <si>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</si>
  <si>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</si>
  <si>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</si>
  <si>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</si>
  <si>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</si>
  <si>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</si>
  <si>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</si>
  <si>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</si>
  <si>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</si>
  <si>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</si>
  <si>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</si>
  <si>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</si>
  <si>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</si>
  <si>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</si>
  <si>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</si>
  <si>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</si>
  <si>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</si>
  <si>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</si>
  <si>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</si>
  <si>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</si>
  <si>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</si>
  <si>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</si>
  <si>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</si>
  <si>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高砂市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</si>
  <si>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</si>
  <si>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</si>
  <si>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</si>
  <si>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</si>
  <si>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</si>
  <si>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</si>
  <si>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</si>
  <si>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</si>
  <si>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</si>
  <si>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</si>
  <si>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</si>
  <si>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</si>
  <si>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</si>
  <si>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</si>
  <si>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</si>
  <si>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</si>
  <si>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</si>
  <si>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</si>
  <si>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</si>
  <si>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</si>
  <si>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</si>
  <si>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</si>
  <si>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</si>
  <si>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</si>
  <si>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</si>
  <si>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</si>
  <si>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</si>
  <si>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</si>
  <si>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</si>
  <si>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</si>
  <si>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</si>
  <si>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</si>
  <si>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</si>
  <si>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</si>
  <si>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</si>
  <si>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</si>
  <si>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</si>
  <si>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</si>
  <si>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</si>
  <si>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</si>
  <si>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</si>
  <si>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</si>
  <si>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</si>
  <si>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</si>
  <si>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</si>
  <si>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</si>
  <si>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</si>
  <si>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</si>
  <si>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</si>
  <si>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</si>
  <si>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</si>
  <si>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</si>
  <si>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</si>
  <si>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</si>
  <si>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</si>
  <si>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</si>
  <si>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</si>
  <si>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</si>
  <si>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</si>
  <si>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</si>
  <si>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</si>
  <si>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</si>
  <si>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</si>
  <si>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</si>
  <si>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</si>
  <si>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</si>
  <si>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</si>
  <si>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</si>
  <si>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</si>
  <si>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</si>
  <si>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</si>
  <si>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</si>
  <si>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</si>
  <si>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</si>
  <si>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</si>
  <si>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</si>
  <si>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</si>
  <si>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</si>
  <si>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</si>
  <si>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</si>
  <si>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</si>
  <si>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</si>
  <si>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</si>
  <si>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</si>
  <si>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</si>
  <si>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</si>
  <si>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</si>
  <si>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</si>
  <si>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</si>
  <si>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</si>
  <si>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</si>
  <si>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</si>
  <si>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</si>
  <si>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</si>
  <si>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</si>
  <si>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</si>
  <si>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</si>
  <si>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</si>
  <si>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</si>
  <si>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</si>
  <si>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</si>
  <si>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</si>
  <si>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</si>
  <si>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</si>
  <si>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</si>
  <si>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</si>
  <si>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</si>
  <si>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</si>
  <si>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</si>
  <si>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</si>
  <si>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</si>
  <si>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</si>
  <si>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</si>
  <si>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兵庫県高砂市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</si>
  <si>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</si>
  <si>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</si>
  <si>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</si>
  <si>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</si>
  <si>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</si>
  <si>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</si>
  <si>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</si>
  <si>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</si>
  <si>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</si>
  <si>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</si>
  <si>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</si>
  <si>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</si>
  <si>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</si>
  <si>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</si>
  <si>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</si>
  <si>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</si>
  <si>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</si>
  <si>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</si>
  <si>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</si>
  <si>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</si>
  <si>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</si>
  <si>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</si>
  <si>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</si>
  <si>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</si>
  <si>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</si>
  <si>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</si>
  <si>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</si>
  <si>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</si>
  <si>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</si>
  <si>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</si>
  <si>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</si>
  <si>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</si>
  <si>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</si>
  <si>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</si>
  <si>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</si>
  <si>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</si>
  <si>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</si>
  <si>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</si>
  <si>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</si>
  <si>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</si>
  <si>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</si>
  <si>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</si>
  <si>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</si>
  <si>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</si>
  <si>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</si>
  <si>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</si>
  <si>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</si>
  <si>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</si>
  <si>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</si>
  <si>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</si>
  <si>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</si>
  <si>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</si>
  <si>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</si>
  <si>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</si>
  <si>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</si>
  <si>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</si>
  <si>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</si>
  <si>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</si>
  <si>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</si>
  <si>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</si>
  <si>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</si>
  <si>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</si>
  <si>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</si>
  <si>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</si>
  <si>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</si>
  <si>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</si>
  <si>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</si>
  <si>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</si>
  <si>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</si>
  <si>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</si>
  <si>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</si>
  <si>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</si>
  <si>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</si>
  <si>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</si>
  <si>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</si>
  <si>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</si>
  <si>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</si>
  <si>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</si>
  <si>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</si>
  <si>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</si>
  <si>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</si>
  <si>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</si>
  <si>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</si>
  <si>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</si>
  <si>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</si>
  <si>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</si>
  <si>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</si>
  <si>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</si>
  <si>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</si>
  <si>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</si>
  <si>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</si>
  <si>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</si>
  <si>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</si>
  <si>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</si>
  <si>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</si>
  <si>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</si>
  <si>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</si>
  <si>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</si>
  <si>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</si>
  <si>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</si>
  <si>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</si>
  <si>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</si>
  <si>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</si>
  <si>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</si>
  <si>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</si>
  <si>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</si>
  <si>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</si>
  <si>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</si>
  <si>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</si>
  <si>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</si>
  <si>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</si>
  <si>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</si>
  <si>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</si>
  <si>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</si>
  <si>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</si>
  <si>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</si>
  <si>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</si>
  <si>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</si>
  <si>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</si>
  <si>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</si>
  <si>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</si>
  <si>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</si>
  <si>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</si>
  <si>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</si>
  <si>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</si>
  <si>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</si>
  <si>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</si>
  <si>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</si>
  <si>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</si>
  <si>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</si>
  <si>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</si>
  <si>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</si>
  <si>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</si>
  <si>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</si>
  <si>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</si>
  <si>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</si>
  <si>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</si>
  <si>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</si>
  <si>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</si>
  <si>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</si>
  <si>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</si>
  <si>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</si>
  <si>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</si>
  <si>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</si>
  <si>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</si>
  <si>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</si>
  <si>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</si>
  <si>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</si>
  <si>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兵庫県高砂市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</si>
  <si>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</si>
  <si>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</si>
  <si>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</si>
  <si>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</si>
  <si>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</si>
  <si>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</si>
  <si>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</si>
  <si>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</si>
  <si>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</si>
  <si>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</si>
  <si>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</si>
  <si>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</si>
  <si>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</si>
  <si>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</si>
  <si>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</si>
  <si>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</si>
  <si>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</si>
  <si>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</si>
  <si>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</si>
  <si>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</si>
  <si>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広域ごみ処理事業特別会計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</si>
  <si>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</si>
  <si>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</si>
  <si>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</si>
  <si>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</si>
  <si>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</si>
  <si>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</si>
  <si>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</si>
  <si>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</si>
  <si>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</si>
  <si>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</si>
  <si>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</si>
  <si>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</si>
  <si>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</si>
  <si>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</si>
  <si>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</si>
  <si>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</si>
  <si>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</si>
  <si>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</si>
  <si>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工業用水道事業会計</t>
    <phoneticPr fontId="5"/>
  </si>
  <si>
    <t>法適用企業</t>
    <phoneticPr fontId="5"/>
  </si>
  <si>
    <t>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</si>
  <si>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</si>
  <si>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</si>
  <si>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</si>
  <si>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</si>
  <si>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</si>
  <si>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</si>
  <si>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</si>
  <si>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</si>
  <si>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</si>
  <si>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</si>
  <si>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</si>
  <si>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</si>
  <si>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</si>
  <si>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</si>
  <si>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</si>
  <si>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</si>
  <si>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</si>
  <si>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</si>
  <si>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</si>
  <si>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</si>
  <si>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</si>
  <si>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</si>
  <si>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</si>
  <si>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</si>
  <si>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</si>
  <si>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</si>
  <si>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</si>
  <si>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</si>
  <si>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</si>
  <si>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</si>
  <si>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</si>
  <si>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</si>
  <si>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</si>
  <si>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</si>
  <si>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</si>
  <si>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</si>
  <si>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</si>
  <si>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</si>
  <si>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</si>
  <si>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</si>
  <si>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</si>
  <si>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</si>
  <si>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</si>
  <si>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</si>
  <si>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</si>
  <si>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</si>
  <si>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</si>
  <si>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</si>
  <si>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</si>
  <si>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</si>
  <si>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</si>
  <si>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</si>
  <si>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</si>
  <si>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</si>
  <si>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</si>
  <si>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</si>
  <si>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</si>
  <si>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</si>
  <si>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</si>
  <si>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</si>
  <si>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</si>
  <si>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</si>
  <si>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</si>
  <si>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</si>
  <si>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</si>
  <si>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</si>
  <si>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</si>
  <si>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</si>
  <si>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</si>
  <si>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</si>
  <si>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</si>
  <si>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</si>
  <si>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</si>
  <si>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</si>
  <si>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</si>
  <si>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</si>
  <si>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</si>
  <si>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</si>
  <si>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</si>
  <si>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</si>
  <si>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</si>
  <si>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</si>
  <si>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</si>
  <si>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</si>
  <si>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</si>
  <si>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</si>
  <si>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</si>
  <si>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</si>
  <si>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</si>
  <si>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</si>
  <si>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</si>
  <si>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</si>
  <si>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</si>
  <si>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</si>
  <si>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</si>
  <si>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</si>
  <si>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</si>
  <si>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</si>
  <si>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</si>
  <si>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</si>
  <si>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</si>
  <si>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</si>
  <si>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</si>
  <si>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</si>
  <si>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</si>
  <si>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</si>
  <si>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</si>
  <si>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</si>
  <si>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</si>
  <si>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</si>
  <si>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</si>
  <si>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</si>
  <si>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</si>
  <si>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</si>
  <si>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</si>
  <si>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</si>
  <si>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</si>
  <si>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</si>
  <si>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</si>
  <si>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</si>
  <si>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</si>
  <si>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</si>
  <si>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</si>
  <si>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</si>
  <si>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</si>
  <si>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</si>
  <si>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</si>
  <si>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</si>
  <si>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</si>
  <si>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</si>
  <si>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</si>
  <si>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</si>
  <si>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</si>
  <si>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</si>
  <si>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</si>
  <si>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</si>
  <si>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</si>
  <si>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</si>
  <si>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</si>
  <si>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</si>
  <si>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</si>
  <si>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</si>
  <si>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</si>
  <si>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</si>
  <si>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</si>
  <si>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</si>
  <si>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</si>
  <si>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</si>
  <si>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</si>
  <si>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</si>
  <si>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</si>
  <si>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</si>
  <si>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</si>
  <si>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</si>
  <si>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</si>
  <si>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</si>
  <si>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</si>
  <si>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</si>
  <si>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</si>
  <si>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</si>
  <si>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2.16</t>
  </si>
  <si>
    <t>▲ 1.18</t>
  </si>
  <si>
    <t>▲ 5.41</t>
  </si>
  <si>
    <t>水道事業会計</t>
  </si>
  <si>
    <t>一般会計</t>
  </si>
  <si>
    <t>病院事業会計</t>
  </si>
  <si>
    <t>国民健康保険事業特別会計</t>
  </si>
  <si>
    <t>下水道事業会計</t>
  </si>
  <si>
    <t>介護保険事業特別会計</t>
  </si>
  <si>
    <t>後期高齢者医療事業特別会計</t>
  </si>
  <si>
    <t>工業用水道事業会計</t>
  </si>
  <si>
    <t>その他会計（赤字）</t>
  </si>
  <si>
    <t>その他会計（黒字）</t>
  </si>
  <si>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</si>
  <si>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加古川市外２市共有公会堂事務組合</t>
    <rPh sb="0" eb="5">
      <t>カコガワシガイ</t>
    </rPh>
    <rPh sb="6" eb="7">
      <t>シ</t>
    </rPh>
    <rPh sb="7" eb="9">
      <t>キョウユウ</t>
    </rPh>
    <rPh sb="9" eb="12">
      <t>コウカイドウ</t>
    </rPh>
    <rPh sb="12" eb="14">
      <t>ジム</t>
    </rPh>
    <rPh sb="14" eb="16">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</si>
  <si>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</si>
  <si>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</si>
  <si>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東播磨農業共済事務組合</t>
    <rPh sb="0" eb="1">
      <t>ヒガシ</t>
    </rPh>
    <rPh sb="1" eb="3">
      <t>ハリマ</t>
    </rPh>
    <rPh sb="3" eb="5">
      <t>ノウギョウ</t>
    </rPh>
    <rPh sb="5" eb="7">
      <t>キョウサイ</t>
    </rPh>
    <rPh sb="7" eb="9">
      <t>ジム</t>
    </rPh>
    <rPh sb="9" eb="11">
      <t>クミアイ</t>
    </rPh>
    <phoneticPr fontId="2"/>
  </si>
  <si>
    <t>高砂市施設利用振興財団</t>
    <rPh sb="0" eb="3">
      <t>タカサゴシ</t>
    </rPh>
    <rPh sb="3" eb="5">
      <t>シセツ</t>
    </rPh>
    <rPh sb="5" eb="7">
      <t>リヨウ</t>
    </rPh>
    <rPh sb="7" eb="9">
      <t>シンコウ</t>
    </rPh>
    <rPh sb="9" eb="11">
      <t>ザイダン</t>
    </rPh>
    <phoneticPr fontId="2"/>
  </si>
  <si>
    <t>高砂市勤労福祉財団</t>
    <rPh sb="0" eb="3">
      <t>タカサゴシ</t>
    </rPh>
    <rPh sb="3" eb="5">
      <t>キンロウ</t>
    </rPh>
    <rPh sb="5" eb="7">
      <t>フクシ</t>
    </rPh>
    <rPh sb="7" eb="9">
      <t>ザイダン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</si>
  <si>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</si>
  <si>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</si>
  <si>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</si>
  <si>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</si>
  <si>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</si>
  <si>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将来負担比率、実質公債費比率ともに、類似団体平均を大きく上回っている。平成２５年度の土地開発公社解散に伴う第三セクター等改革推進債発行と、下水道の整備をハイペースで進めてきたことによる下水道事業債の償還にあてるための繰入見込額が大きくなっていることが主な要因である。建設事業債発行額の抑制等により、比率の改善に努めていく。
</t>
    <rPh sb="0" eb="2">
      <t>ショウライ</t>
    </rPh>
    <rPh sb="2" eb="4">
      <t>フタン</t>
    </rPh>
    <rPh sb="4" eb="6">
      <t>ヒリツ</t>
    </rPh>
    <rPh sb="7" eb="9">
      <t>ジッシツ</t>
    </rPh>
    <rPh sb="9" eb="12">
      <t>コウサイヒ</t>
    </rPh>
    <rPh sb="12" eb="14">
      <t>ヒリツ</t>
    </rPh>
    <rPh sb="18" eb="20">
      <t>ルイジ</t>
    </rPh>
    <rPh sb="20" eb="22">
      <t>ダンタイ</t>
    </rPh>
    <rPh sb="22" eb="24">
      <t>ヘイキン</t>
    </rPh>
    <rPh sb="25" eb="26">
      <t>オオ</t>
    </rPh>
    <rPh sb="28" eb="30">
      <t>ウワマワ</t>
    </rPh>
    <rPh sb="125" eb="126">
      <t>オモ</t>
    </rPh>
    <rPh sb="127" eb="129">
      <t>ヨウイン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</si>
  <si>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</si>
  <si>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</si>
  <si>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</si>
  <si>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が類似団体平均を大きく上回っている一方、有形固定資産減価償却率は類似団体よりもやや低い水準となっている。持続可能な行政経営を行うために、財政負担の軽減と平準化を図りながら施設の老朽化対策に取り組んでいく。</t>
    <rPh sb="0" eb="2">
      <t>ショウライ</t>
    </rPh>
    <rPh sb="2" eb="4">
      <t>フタン</t>
    </rPh>
    <rPh sb="4" eb="6">
      <t>ヒリツ</t>
    </rPh>
    <rPh sb="7" eb="9">
      <t>ルイジ</t>
    </rPh>
    <rPh sb="9" eb="11">
      <t>ダンタイ</t>
    </rPh>
    <rPh sb="11" eb="13">
      <t>ヘイキン</t>
    </rPh>
    <rPh sb="14" eb="15">
      <t>オオ</t>
    </rPh>
    <rPh sb="17" eb="19">
      <t>ウワマワ</t>
    </rPh>
    <rPh sb="23" eb="25">
      <t>イッポウ</t>
    </rPh>
    <rPh sb="26" eb="28">
      <t>ユウケイ</t>
    </rPh>
    <rPh sb="28" eb="30">
      <t>コテイ</t>
    </rPh>
    <rPh sb="30" eb="32">
      <t>シサン</t>
    </rPh>
    <rPh sb="32" eb="34">
      <t>ゲンカ</t>
    </rPh>
    <rPh sb="34" eb="36">
      <t>ショウキャク</t>
    </rPh>
    <rPh sb="36" eb="37">
      <t>リツ</t>
    </rPh>
    <rPh sb="38" eb="40">
      <t>ルイジ</t>
    </rPh>
    <rPh sb="40" eb="42">
      <t>ダンタイ</t>
    </rPh>
    <rPh sb="47" eb="48">
      <t>ヒク</t>
    </rPh>
    <rPh sb="49" eb="51">
      <t>スイジュン</t>
    </rPh>
    <rPh sb="91" eb="93">
      <t>シセツ</t>
    </rPh>
    <rPh sb="94" eb="97">
      <t>ロウキュウカ</t>
    </rPh>
    <rPh sb="97" eb="99">
      <t>タイサク</t>
    </rPh>
    <rPh sb="100" eb="101">
      <t>ト</t>
    </rPh>
    <rPh sb="102" eb="103">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</si>
  <si>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</si>
  <si>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</si>
  <si>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</si>
  <si>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庁舎建設基金</t>
    <rPh sb="0" eb="2">
      <t>チョウシャ</t>
    </rPh>
    <rPh sb="2" eb="4">
      <t>ケンセツ</t>
    </rPh>
    <rPh sb="4" eb="6">
      <t>キキン</t>
    </rPh>
    <phoneticPr fontId="2"/>
  </si>
  <si>
    <t>リサイクル基金</t>
    <rPh sb="5" eb="7">
      <t>キキン</t>
    </rPh>
    <phoneticPr fontId="2"/>
  </si>
  <si>
    <t>コミュニティ基金</t>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</si>
</sst>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56255</c:v>
                </c:pt>
                <c:pt idx="1">
                  <c:v>57944</c:v>
                </c:pt>
                <c:pt idx="2">
                  <c:v>54227</c:v>
                </c:pt>
                <c:pt idx="3">
                  <c:v>57295</c:v>
                </c:pt>
                <c:pt idx="4">
                  <c:v>54110</c:v>
                </c:pt>
              </c:numCache>
            </c:numRef>
          </c:val>
          <c:smooth val="0"/>
          <c:extLst>
            <c:ext xmlns:c16="http://schemas.microsoft.com/office/drawing/2014/chart" uri="{C3380CC4-5D6E-409C-BE32-E72D297353CC}">
              <c16:uniqueId val="{00000000-42C1-4EAA-B2CE-D45E61FDB7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50203</c:v>
                </c:pt>
                <c:pt idx="1">
                  <c:v>28566</c:v>
                </c:pt>
                <c:pt idx="2">
                  <c:v>27895</c:v>
                </c:pt>
                <c:pt idx="3">
                  <c:v>23270</c:v>
                </c:pt>
                <c:pt idx="4">
                  <c:v>48326</c:v>
                </c:pt>
              </c:numCache>
            </c:numRef>
          </c:val>
          <c:smooth val="0"/>
          <c:extLst>
            <c:ext xmlns:c16="http://schemas.microsoft.com/office/drawing/2014/chart" uri="{C3380CC4-5D6E-409C-BE32-E72D297353CC}">
              <c16:uniqueId val="{00000001-42C1-4EAA-B2CE-D45E61FDB7A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2.2400000000000002</c:v>
                </c:pt>
                <c:pt idx="1">
                  <c:v>5.83</c:v>
                </c:pt>
                <c:pt idx="2">
                  <c:v>1.68</c:v>
                </c:pt>
                <c:pt idx="3">
                  <c:v>1.84</c:v>
                </c:pt>
                <c:pt idx="4">
                  <c:v>2.94</c:v>
                </c:pt>
              </c:numCache>
            </c:numRef>
          </c:val>
          <c:extLst>
            <c:ext xmlns:c16="http://schemas.microsoft.com/office/drawing/2014/chart" uri="{C3380CC4-5D6E-409C-BE32-E72D297353CC}">
              <c16:uniqueId val="{00000000-5DF7-420D-8728-37179E6F948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11.77</c:v>
                </c:pt>
                <c:pt idx="1">
                  <c:v>13.37</c:v>
                </c:pt>
                <c:pt idx="2">
                  <c:v>15.89</c:v>
                </c:pt>
                <c:pt idx="3">
                  <c:v>10.32</c:v>
                </c:pt>
                <c:pt idx="4">
                  <c:v>11.21</c:v>
                </c:pt>
              </c:numCache>
            </c:numRef>
          </c:val>
          <c:extLst>
            <c:ext xmlns:c16="http://schemas.microsoft.com/office/drawing/2014/chart" uri="{C3380CC4-5D6E-409C-BE32-E72D297353CC}">
              <c16:uniqueId val="{00000001-5DF7-420D-8728-37179E6F948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-2.16</c:v>
                </c:pt>
                <c:pt idx="1">
                  <c:v>5.05</c:v>
                </c:pt>
                <c:pt idx="2">
                  <c:v>-1.18</c:v>
                </c:pt>
                <c:pt idx="3">
                  <c:v>-5.41</c:v>
                </c:pt>
                <c:pt idx="4">
                  <c:v>2.0299999999999998</c:v>
                </c:pt>
              </c:numCache>
            </c:numRef>
          </c:val>
          <c:smooth val="0"/>
          <c:extLst>
            <c:ext xmlns:c16="http://schemas.microsoft.com/office/drawing/2014/chart" uri="{C3380CC4-5D6E-409C-BE32-E72D297353CC}">
              <c16:uniqueId val="{00000002-5DF7-420D-8728-37179E6F948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0.51</c:v>
                </c:pt>
                <c:pt idx="6">
                  <c:v>#N/A</c:v>
                </c:pt>
                <c:pt idx="7">
                  <c:v>0</c:v>
                </c:pt>
                <c:pt idx="8">
                  <c:v>#N/A</c:v>
                </c:pt>
                <c:pt idx="9">
                  <c:v>0</c:v>
                </c:pt>
              </c:numCache>
            </c:numRef>
          </c:val>
          <c:extLst>
            <c:ext xmlns:c16="http://schemas.microsoft.com/office/drawing/2014/chart" uri="{C3380CC4-5D6E-409C-BE32-E72D297353CC}">
              <c16:uniqueId val="{00000000-4D85-4EC0-A3A2-E98AE421E9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D85-4EC0-A3A2-E98AE421E914}"/>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0.04</c:v>
                </c:pt>
                <c:pt idx="2">
                  <c:v>#N/A</c:v>
                </c:pt>
                <c:pt idx="3">
                  <c:v>7.0000000000000007E-2</c:v>
                </c:pt>
                <c:pt idx="4">
                  <c:v>#N/A</c:v>
                </c:pt>
                <c:pt idx="5">
                  <c:v>0.06</c:v>
                </c:pt>
                <c:pt idx="6">
                  <c:v>#N/A</c:v>
                </c:pt>
                <c:pt idx="7">
                  <c:v>7.0000000000000007E-2</c:v>
                </c:pt>
                <c:pt idx="8">
                  <c:v>#N/A</c:v>
                </c:pt>
                <c:pt idx="9">
                  <c:v>0.04</c:v>
                </c:pt>
              </c:numCache>
            </c:numRef>
          </c:val>
          <c:extLst>
            <c:ext xmlns:c16="http://schemas.microsoft.com/office/drawing/2014/chart" uri="{C3380CC4-5D6E-409C-BE32-E72D297353CC}">
              <c16:uniqueId val="{00000002-4D85-4EC0-A3A2-E98AE421E914}"/>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0.09</c:v>
                </c:pt>
                <c:pt idx="2">
                  <c:v>#N/A</c:v>
                </c:pt>
                <c:pt idx="3">
                  <c:v>0.11</c:v>
                </c:pt>
                <c:pt idx="4">
                  <c:v>#N/A</c:v>
                </c:pt>
                <c:pt idx="5">
                  <c:v>0.11</c:v>
                </c:pt>
                <c:pt idx="6">
                  <c:v>#N/A</c:v>
                </c:pt>
                <c:pt idx="7">
                  <c:v>0.23</c:v>
                </c:pt>
                <c:pt idx="8">
                  <c:v>#N/A</c:v>
                </c:pt>
                <c:pt idx="9">
                  <c:v>0.04</c:v>
                </c:pt>
              </c:numCache>
            </c:numRef>
          </c:val>
          <c:extLst>
            <c:ext xmlns:c16="http://schemas.microsoft.com/office/drawing/2014/chart" uri="{C3380CC4-5D6E-409C-BE32-E72D297353CC}">
              <c16:uniqueId val="{00000003-4D85-4EC0-A3A2-E98AE421E914}"/>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0.18</c:v>
                </c:pt>
                <c:pt idx="2">
                  <c:v>#N/A</c:v>
                </c:pt>
                <c:pt idx="3">
                  <c:v>0.23</c:v>
                </c:pt>
                <c:pt idx="4">
                  <c:v>#N/A</c:v>
                </c:pt>
                <c:pt idx="5">
                  <c:v>0.98</c:v>
                </c:pt>
                <c:pt idx="6">
                  <c:v>#N/A</c:v>
                </c:pt>
                <c:pt idx="7">
                  <c:v>0.56000000000000005</c:v>
                </c:pt>
                <c:pt idx="8">
                  <c:v>#N/A</c:v>
                </c:pt>
                <c:pt idx="9">
                  <c:v>1.1200000000000001</c:v>
                </c:pt>
              </c:numCache>
            </c:numRef>
          </c:val>
          <c:extLst>
            <c:ext xmlns:c16="http://schemas.microsoft.com/office/drawing/2014/chart" uri="{C3380CC4-5D6E-409C-BE32-E72D297353CC}">
              <c16:uniqueId val="{00000004-4D85-4EC0-A3A2-E98AE421E914}"/>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0.76</c:v>
                </c:pt>
                <c:pt idx="8">
                  <c:v>#N/A</c:v>
                </c:pt>
                <c:pt idx="9">
                  <c:v>1.44</c:v>
                </c:pt>
              </c:numCache>
            </c:numRef>
          </c:val>
          <c:extLst>
            <c:ext xmlns:c16="http://schemas.microsoft.com/office/drawing/2014/chart" uri="{C3380CC4-5D6E-409C-BE32-E72D297353CC}">
              <c16:uniqueId val="{00000005-4D85-4EC0-A3A2-E98AE421E91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0.98</c:v>
                </c:pt>
                <c:pt idx="2">
                  <c:v>#N/A</c:v>
                </c:pt>
                <c:pt idx="3">
                  <c:v>0.4</c:v>
                </c:pt>
                <c:pt idx="4">
                  <c:v>#N/A</c:v>
                </c:pt>
                <c:pt idx="5">
                  <c:v>0.56000000000000005</c:v>
                </c:pt>
                <c:pt idx="6">
                  <c:v>#N/A</c:v>
                </c:pt>
                <c:pt idx="7">
                  <c:v>0.61</c:v>
                </c:pt>
                <c:pt idx="8">
                  <c:v>#N/A</c:v>
                </c:pt>
                <c:pt idx="9">
                  <c:v>2.15</c:v>
                </c:pt>
              </c:numCache>
            </c:numRef>
          </c:val>
          <c:extLst>
            <c:ext xmlns:c16="http://schemas.microsoft.com/office/drawing/2014/chart" uri="{C3380CC4-5D6E-409C-BE32-E72D297353CC}">
              <c16:uniqueId val="{00000006-4D85-4EC0-A3A2-E98AE421E914}"/>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c:v>
                </c:pt>
                <c:pt idx="2">
                  <c:v>#N/A</c:v>
                </c:pt>
                <c:pt idx="3">
                  <c:v>2.37</c:v>
                </c:pt>
                <c:pt idx="4">
                  <c:v>#N/A</c:v>
                </c:pt>
                <c:pt idx="5">
                  <c:v>3.94</c:v>
                </c:pt>
                <c:pt idx="6">
                  <c:v>#N/A</c:v>
                </c:pt>
                <c:pt idx="7">
                  <c:v>3.87</c:v>
                </c:pt>
                <c:pt idx="8">
                  <c:v>#N/A</c:v>
                </c:pt>
                <c:pt idx="9">
                  <c:v>2.58</c:v>
                </c:pt>
              </c:numCache>
            </c:numRef>
          </c:val>
          <c:extLst>
            <c:ext xmlns:c16="http://schemas.microsoft.com/office/drawing/2014/chart" uri="{C3380CC4-5D6E-409C-BE32-E72D297353CC}">
              <c16:uniqueId val="{00000007-4D85-4EC0-A3A2-E98AE421E91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2.23</c:v>
                </c:pt>
                <c:pt idx="2">
                  <c:v>#N/A</c:v>
                </c:pt>
                <c:pt idx="3">
                  <c:v>5.82</c:v>
                </c:pt>
                <c:pt idx="4">
                  <c:v>#N/A</c:v>
                </c:pt>
                <c:pt idx="5">
                  <c:v>1.67</c:v>
                </c:pt>
                <c:pt idx="6">
                  <c:v>#N/A</c:v>
                </c:pt>
                <c:pt idx="7">
                  <c:v>1.83</c:v>
                </c:pt>
                <c:pt idx="8">
                  <c:v>#N/A</c:v>
                </c:pt>
                <c:pt idx="9">
                  <c:v>2.94</c:v>
                </c:pt>
              </c:numCache>
            </c:numRef>
          </c:val>
          <c:extLst>
            <c:ext xmlns:c16="http://schemas.microsoft.com/office/drawing/2014/chart" uri="{C3380CC4-5D6E-409C-BE32-E72D297353CC}">
              <c16:uniqueId val="{00000008-4D85-4EC0-A3A2-E98AE421E91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6.98</c:v>
                </c:pt>
                <c:pt idx="2">
                  <c:v>#N/A</c:v>
                </c:pt>
                <c:pt idx="3">
                  <c:v>6.41</c:v>
                </c:pt>
                <c:pt idx="4">
                  <c:v>#N/A</c:v>
                </c:pt>
                <c:pt idx="5">
                  <c:v>5.95</c:v>
                </c:pt>
                <c:pt idx="6">
                  <c:v>#N/A</c:v>
                </c:pt>
                <c:pt idx="7">
                  <c:v>6.37</c:v>
                </c:pt>
                <c:pt idx="8">
                  <c:v>#N/A</c:v>
                </c:pt>
                <c:pt idx="9">
                  <c:v>5.93</c:v>
                </c:pt>
              </c:numCache>
            </c:numRef>
          </c:val>
          <c:extLst>
            <c:ext xmlns:c16="http://schemas.microsoft.com/office/drawing/2014/chart" uri="{C3380CC4-5D6E-409C-BE32-E72D297353CC}">
              <c16:uniqueId val="{00000009-4D85-4EC0-A3A2-E98AE421E91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4277</c:v>
                </c:pt>
                <c:pt idx="5">
                  <c:v>4369</c:v>
                </c:pt>
                <c:pt idx="8">
                  <c:v>4064</c:v>
                </c:pt>
                <c:pt idx="11">
                  <c:v>4378</c:v>
                </c:pt>
                <c:pt idx="14">
                  <c:v>4381</c:v>
                </c:pt>
              </c:numCache>
            </c:numRef>
          </c:val>
          <c:extLst>
            <c:ext xmlns:c16="http://schemas.microsoft.com/office/drawing/2014/chart" uri="{C3380CC4-5D6E-409C-BE32-E72D297353CC}">
              <c16:uniqueId val="{00000000-9D02-41B3-AA2C-48B4EAB9B4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D02-41B3-AA2C-48B4EAB9B4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D02-41B3-AA2C-48B4EAB9B4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D02-41B3-AA2C-48B4EAB9B4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2449</c:v>
                </c:pt>
                <c:pt idx="3">
                  <c:v>2492</c:v>
                </c:pt>
                <c:pt idx="6">
                  <c:v>2563</c:v>
                </c:pt>
                <c:pt idx="9">
                  <c:v>2743</c:v>
                </c:pt>
                <c:pt idx="12">
                  <c:v>2641</c:v>
                </c:pt>
              </c:numCache>
            </c:numRef>
          </c:val>
          <c:extLst>
            <c:ext xmlns:c16="http://schemas.microsoft.com/office/drawing/2014/chart" uri="{C3380CC4-5D6E-409C-BE32-E72D297353CC}">
              <c16:uniqueId val="{00000004-9D02-41B3-AA2C-48B4EAB9B4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02-41B3-AA2C-48B4EAB9B4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D02-41B3-AA2C-48B4EAB9B4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3251</c:v>
                </c:pt>
                <c:pt idx="3">
                  <c:v>3679</c:v>
                </c:pt>
                <c:pt idx="6">
                  <c:v>3689</c:v>
                </c:pt>
                <c:pt idx="9">
                  <c:v>3337</c:v>
                </c:pt>
                <c:pt idx="12">
                  <c:v>3018</c:v>
                </c:pt>
              </c:numCache>
            </c:numRef>
          </c:val>
          <c:extLst>
            <c:ext xmlns:c16="http://schemas.microsoft.com/office/drawing/2014/chart" uri="{C3380CC4-5D6E-409C-BE32-E72D297353CC}">
              <c16:uniqueId val="{00000007-9D02-41B3-AA2C-48B4EAB9B40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1423</c:v>
                </c:pt>
                <c:pt idx="2">
                  <c:v>#N/A</c:v>
                </c:pt>
                <c:pt idx="3">
                  <c:v>#N/A</c:v>
                </c:pt>
                <c:pt idx="4">
                  <c:v>1802</c:v>
                </c:pt>
                <c:pt idx="5">
                  <c:v>#N/A</c:v>
                </c:pt>
                <c:pt idx="6">
                  <c:v>#N/A</c:v>
                </c:pt>
                <c:pt idx="7">
                  <c:v>2188</c:v>
                </c:pt>
                <c:pt idx="8">
                  <c:v>#N/A</c:v>
                </c:pt>
                <c:pt idx="9">
                  <c:v>#N/A</c:v>
                </c:pt>
                <c:pt idx="10">
                  <c:v>1702</c:v>
                </c:pt>
                <c:pt idx="11">
                  <c:v>#N/A</c:v>
                </c:pt>
                <c:pt idx="12">
                  <c:v>#N/A</c:v>
                </c:pt>
                <c:pt idx="13">
                  <c:v>1278</c:v>
                </c:pt>
                <c:pt idx="14">
                  <c:v>#N/A</c:v>
                </c:pt>
              </c:numCache>
            </c:numRef>
          </c:val>
          <c:smooth val="0"/>
          <c:extLst>
            <c:ext xmlns:c16="http://schemas.microsoft.com/office/drawing/2014/chart" uri="{C3380CC4-5D6E-409C-BE32-E72D297353CC}">
              <c16:uniqueId val="{00000008-9D02-41B3-AA2C-48B4EAB9B40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37369</c:v>
                </c:pt>
                <c:pt idx="5">
                  <c:v>37689</c:v>
                </c:pt>
                <c:pt idx="8">
                  <c:v>37174</c:v>
                </c:pt>
                <c:pt idx="11">
                  <c:v>36736</c:v>
                </c:pt>
                <c:pt idx="14">
                  <c:v>36587</c:v>
                </c:pt>
              </c:numCache>
            </c:numRef>
          </c:val>
          <c:extLst>
            <c:ext xmlns:c16="http://schemas.microsoft.com/office/drawing/2014/chart" uri="{C3380CC4-5D6E-409C-BE32-E72D297353CC}">
              <c16:uniqueId val="{00000000-33CE-46D8-A7C3-15148B4B6BA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15658</c:v>
                </c:pt>
                <c:pt idx="5">
                  <c:v>15344</c:v>
                </c:pt>
                <c:pt idx="8">
                  <c:v>14971</c:v>
                </c:pt>
                <c:pt idx="11">
                  <c:v>13250</c:v>
                </c:pt>
                <c:pt idx="14">
                  <c:v>11933</c:v>
                </c:pt>
              </c:numCache>
            </c:numRef>
          </c:val>
          <c:extLst>
            <c:ext xmlns:c16="http://schemas.microsoft.com/office/drawing/2014/chart" uri="{C3380CC4-5D6E-409C-BE32-E72D297353CC}">
              <c16:uniqueId val="{00000001-33CE-46D8-A7C3-15148B4B6BA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3967</c:v>
                </c:pt>
                <c:pt idx="5">
                  <c:v>5194</c:v>
                </c:pt>
                <c:pt idx="8">
                  <c:v>5581</c:v>
                </c:pt>
                <c:pt idx="11">
                  <c:v>5084</c:v>
                </c:pt>
                <c:pt idx="14">
                  <c:v>5597</c:v>
                </c:pt>
              </c:numCache>
            </c:numRef>
          </c:val>
          <c:extLst>
            <c:ext xmlns:c16="http://schemas.microsoft.com/office/drawing/2014/chart" uri="{C3380CC4-5D6E-409C-BE32-E72D297353CC}">
              <c16:uniqueId val="{00000002-33CE-46D8-A7C3-15148B4B6BA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CE-46D8-A7C3-15148B4B6BA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CE-46D8-A7C3-15148B4B6BA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CE-46D8-A7C3-15148B4B6BA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7679</c:v>
                </c:pt>
                <c:pt idx="3">
                  <c:v>8375</c:v>
                </c:pt>
                <c:pt idx="6">
                  <c:v>7590</c:v>
                </c:pt>
                <c:pt idx="9">
                  <c:v>7459</c:v>
                </c:pt>
                <c:pt idx="12">
                  <c:v>7185</c:v>
                </c:pt>
              </c:numCache>
            </c:numRef>
          </c:val>
          <c:extLst>
            <c:ext xmlns:c16="http://schemas.microsoft.com/office/drawing/2014/chart" uri="{C3380CC4-5D6E-409C-BE32-E72D297353CC}">
              <c16:uniqueId val="{00000006-33CE-46D8-A7C3-15148B4B6BA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3CE-46D8-A7C3-15148B4B6BA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29323</c:v>
                </c:pt>
                <c:pt idx="3">
                  <c:v>28791</c:v>
                </c:pt>
                <c:pt idx="6">
                  <c:v>28096</c:v>
                </c:pt>
                <c:pt idx="9">
                  <c:v>26804</c:v>
                </c:pt>
                <c:pt idx="12">
                  <c:v>25867</c:v>
                </c:pt>
              </c:numCache>
            </c:numRef>
          </c:val>
          <c:extLst>
            <c:ext xmlns:c16="http://schemas.microsoft.com/office/drawing/2014/chart" uri="{C3380CC4-5D6E-409C-BE32-E72D297353CC}">
              <c16:uniqueId val="{00000008-33CE-46D8-A7C3-15148B4B6BA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590</c:v>
                </c:pt>
                <c:pt idx="3">
                  <c:v>0</c:v>
                </c:pt>
                <c:pt idx="6">
                  <c:v>0</c:v>
                </c:pt>
                <c:pt idx="9">
                  <c:v>0</c:v>
                </c:pt>
                <c:pt idx="12">
                  <c:v>0</c:v>
                </c:pt>
              </c:numCache>
            </c:numRef>
          </c:val>
          <c:extLst>
            <c:ext xmlns:c16="http://schemas.microsoft.com/office/drawing/2014/chart" uri="{C3380CC4-5D6E-409C-BE32-E72D297353CC}">
              <c16:uniqueId val="{00000009-33CE-46D8-A7C3-15148B4B6BA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33946</c:v>
                </c:pt>
                <c:pt idx="3">
                  <c:v>33736</c:v>
                </c:pt>
                <c:pt idx="6">
                  <c:v>32977</c:v>
                </c:pt>
                <c:pt idx="9">
                  <c:v>33055</c:v>
                </c:pt>
                <c:pt idx="12">
                  <c:v>33873</c:v>
                </c:pt>
              </c:numCache>
            </c:numRef>
          </c:val>
          <c:extLst>
            <c:ext xmlns:c16="http://schemas.microsoft.com/office/drawing/2014/chart" uri="{C3380CC4-5D6E-409C-BE32-E72D297353CC}">
              <c16:uniqueId val="{0000000A-33CE-46D8-A7C3-15148B4B6BA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14544</c:v>
                </c:pt>
                <c:pt idx="2">
                  <c:v>#N/A</c:v>
                </c:pt>
                <c:pt idx="3">
                  <c:v>#N/A</c:v>
                </c:pt>
                <c:pt idx="4">
                  <c:v>12675</c:v>
                </c:pt>
                <c:pt idx="5">
                  <c:v>#N/A</c:v>
                </c:pt>
                <c:pt idx="6">
                  <c:v>#N/A</c:v>
                </c:pt>
                <c:pt idx="7">
                  <c:v>10938</c:v>
                </c:pt>
                <c:pt idx="8">
                  <c:v>#N/A</c:v>
                </c:pt>
                <c:pt idx="9">
                  <c:v>#N/A</c:v>
                </c:pt>
                <c:pt idx="10">
                  <c:v>12249</c:v>
                </c:pt>
                <c:pt idx="11">
                  <c:v>#N/A</c:v>
                </c:pt>
                <c:pt idx="12">
                  <c:v>#N/A</c:v>
                </c:pt>
                <c:pt idx="13">
                  <c:v>12809</c:v>
                </c:pt>
                <c:pt idx="14">
                  <c:v>#N/A</c:v>
                </c:pt>
              </c:numCache>
            </c:numRef>
          </c:val>
          <c:smooth val="0"/>
          <c:extLst>
            <c:ext xmlns:c16="http://schemas.microsoft.com/office/drawing/2014/chart" uri="{C3380CC4-5D6E-409C-BE32-E72D297353CC}">
              <c16:uniqueId val="{0000000B-33CE-46D8-A7C3-15148B4B6BA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3220</c:v>
                </c:pt>
                <c:pt idx="1">
                  <c:v>2091</c:v>
                </c:pt>
                <c:pt idx="2">
                  <c:v>2278</c:v>
                </c:pt>
              </c:numCache>
            </c:numRef>
          </c:val>
          <c:extLst>
            <c:ext xmlns:c16="http://schemas.microsoft.com/office/drawing/2014/chart" uri="{C3380CC4-5D6E-409C-BE32-E72D297353CC}">
              <c16:uniqueId val="{00000000-9679-4AEC-A1A4-2C27B9BDD9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1455</c:v>
                </c:pt>
                <c:pt idx="1">
                  <c:v>1555</c:v>
                </c:pt>
                <c:pt idx="2">
                  <c:v>1694</c:v>
                </c:pt>
              </c:numCache>
            </c:numRef>
          </c:val>
          <c:extLst>
            <c:ext xmlns:c16="http://schemas.microsoft.com/office/drawing/2014/chart" uri="{C3380CC4-5D6E-409C-BE32-E72D297353CC}">
              <c16:uniqueId val="{00000001-9679-4AEC-A1A4-2C27B9BDD9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808</c:v>
                </c:pt>
                <c:pt idx="1">
                  <c:v>1015</c:v>
                </c:pt>
                <c:pt idx="2">
                  <c:v>1014</c:v>
                </c:pt>
              </c:numCache>
            </c:numRef>
          </c:val>
          <c:extLst>
            <c:ext xmlns:c16="http://schemas.microsoft.com/office/drawing/2014/chart" uri="{C3380CC4-5D6E-409C-BE32-E72D297353CC}">
              <c16:uniqueId val="{00000002-9679-4AEC-A1A4-2C27B9BDD90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{E6B4F28E-5FA3-4647-8A55-BB1A85372DD3}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362-485B-BA38-2077F738C2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{601C54D0-DBD1-4FA7-B340-C5B6E854A7AA}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62-485B-BA38-2077F738C2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{4D5E3860-2A24-44B3-A4E2-39A915A96CB5}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62-485B-BA38-2077F738C2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{EED36608-3CDE-44C7-B882-E9D39BDD97DB}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62-485B-BA38-2077F738C2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{DD44D63C-6479-4AA9-8C48-E959448153F0}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62-485B-BA38-2077F738C24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{77C8C565-C65F-4741-AFB2-E5D851C24CC2}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362-485B-BA38-2077F738C24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{5D6C23BF-7C5D-408B-AE3E-9A02D676E0DE}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362-485B-BA38-2077F738C24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{40B1FA07-63C8-4DD3-B068-B12CB0DBBC16}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362-485B-BA38-2077F738C24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{7A3CB313-C351-4C25-A3F4-D941DB0B7375}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362-485B-BA38-2077F738C2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57.5</c:v>
                </c:pt>
                <c:pt idx="32">
                  <c:v>57.2</c:v>
                </c:pt>
              </c:numCache>
            </c:numRef>
          </c:xVal>
          <c:yVal>
            <c:numRef>
              <c:f>公会計指標分析・財政指標組合せ分析表!$BP$51:$DC$51</c:f>
              <c:numCache>
                <c:formatCode>#,##0.0;"▲ "#,##0.0</c:formatCode>
                <c:ptCount val="40"/>
                <c:pt idx="24">
                  <c:v>71.900000000000006</c:v>
                </c:pt>
                <c:pt idx="32">
                  <c:v>75.099999999999994</c:v>
                </c:pt>
              </c:numCache>
            </c:numRef>
          </c:yVal>
          <c:smooth val="0"/>
          <c:extLst>
            <c:ext xmlns:c16="http://schemas.microsoft.com/office/drawing/2014/chart" uri="{C3380CC4-5D6E-409C-BE32-E72D297353CC}">
              <c16:uniqueId val="{00000009-7362-485B-BA38-2077F738C24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{F1171F4C-3810-40C7-AB21-C1AB66C81ABD}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362-485B-BA38-2077F738C24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{FBFBBC80-C7CE-4017-AA7D-E1D6BF41438A}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62-485B-BA38-2077F738C2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{C82D6327-1AEE-4740-8A71-47B705C4053B}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62-485B-BA38-2077F738C2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{0E89141D-426A-4ACC-A2CD-E9141153AEA8}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62-485B-BA38-2077F738C2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{7D181F2A-88C6-4592-86B6-B654570CCFE9}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62-485B-BA38-2077F738C24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{FB675AEC-98E3-4D3E-8F72-AB03EACB5601}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362-485B-BA38-2077F738C24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{38D11A02-1E1D-47A5-8B79-AEA1F45D6C0A}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362-485B-BA38-2077F738C24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{AB805B0B-7FAC-4250-8D8A-B3D4A0778EBD}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362-485B-BA38-2077F738C24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{6EDF140D-1416-4C09-B270-4C39EB3844E6}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362-485B-BA38-2077F738C2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pt idx="32">
                  <c:v>58.5</c:v>
                </c:pt>
              </c:numCache>
            </c:numRef>
          </c:xVal>
          <c:yVal>
            <c:numRef>
              <c:f>公会計指標分析・財政指標組合せ分析表!$BP$55:$DC$55</c:f>
              <c:numCache>
                <c:formatCode>#,##0.0;"▲ "#,##0.0</c:formatCode>
                <c:ptCount val="40"/>
                <c:pt idx="24">
                  <c:v>33.1</c:v>
                </c:pt>
                <c:pt idx="32">
                  <c:v>31.3</c:v>
                </c:pt>
              </c:numCache>
            </c:numRef>
          </c:yVal>
          <c:smooth val="0"/>
          <c:extLst>
            <c:ext xmlns:c16="http://schemas.microsoft.com/office/drawing/2014/chart" uri="{C3380CC4-5D6E-409C-BE32-E72D297353CC}">
              <c16:uniqueId val="{00000013-7362-485B-BA38-2077F738C249}"/>
            </c:ext>
          </c:extLst>
        </c:ser>
        <c:dLbls>
          <c:showLegendKey val="0"/>
          <c:showVal val="1"/>
          <c:showCatName val="0"/>
          <c:showSerName val="0"/>
          <c:showPercent val="0"/>
          <c:showBubbleSize val="0"/>
        </c:dLbls>
        <c:axId val="46179840"/>
        <c:axId val="46181760"/>
      </c:scatterChart>
      <c:valAx>
        <c:axId val="46179840"/>
        <c:scaling>
          <c:orientation val="minMax"/>
          <c:max val="58.7"/>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3"/>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{8DCBEE54-E8A1-4ACF-9A2D-F953436A540B}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E74-4859-8237-BEDB771F0A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{87DD088F-C3DC-458A-A164-4B8591F2B7B3}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74-4859-8237-BEDB771F0A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{A70CDFBD-5CF1-4306-8E5F-C288863CF0CB}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74-4859-8237-BEDB771F0A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{62B0A267-0489-4695-8A66-58D2804885A3}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74-4859-8237-BEDB771F0A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{8C8D2E30-CF73-48E3-8136-425B4459FA2C}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74-4859-8237-BEDB771F0AB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{FA7AE06D-AC4A-4B60-A59A-272275734B12}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E74-4859-8237-BEDB771F0AB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{AB9E0412-3235-4036-935E-E2820874556F}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E74-4859-8237-BEDB771F0AB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{589F83FC-1E01-418F-8728-D69E074AC238}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E74-4859-8237-BEDB771F0AB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{95D6051E-404D-4C1B-9429-BA99F141359C}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E74-4859-8237-BEDB771F0A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9.6</c:v>
                </c:pt>
                <c:pt idx="16">
                  <c:v>10.6</c:v>
                </c:pt>
                <c:pt idx="24">
                  <c:v>11.1</c:v>
                </c:pt>
                <c:pt idx="32">
                  <c:v>10</c:v>
                </c:pt>
              </c:numCache>
            </c:numRef>
          </c:xVal>
          <c:yVal>
            <c:numRef>
              <c:f>公会計指標分析・財政指標組合せ分析表!$BP$73:$DC$73</c:f>
              <c:numCache>
                <c:formatCode>#,##0.0;"▲ "#,##0.0</c:formatCode>
                <c:ptCount val="40"/>
                <c:pt idx="0">
                  <c:v>86</c:v>
                </c:pt>
                <c:pt idx="8">
                  <c:v>76.3</c:v>
                </c:pt>
                <c:pt idx="16">
                  <c:v>63</c:v>
                </c:pt>
                <c:pt idx="24">
                  <c:v>71.900000000000006</c:v>
                </c:pt>
                <c:pt idx="32">
                  <c:v>75.099999999999994</c:v>
                </c:pt>
              </c:numCache>
            </c:numRef>
          </c:yVal>
          <c:smooth val="0"/>
          <c:extLst>
            <c:ext xmlns:c16="http://schemas.microsoft.com/office/drawing/2014/chart" uri="{C3380CC4-5D6E-409C-BE32-E72D297353CC}">
              <c16:uniqueId val="{00000009-9E74-4859-8237-BEDB771F0AB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{75DFC01A-8196-4B0C-9567-DED9DC8EC78D}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E74-4859-8237-BEDB771F0AB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{A4F80F68-8A74-4061-B1FF-9CD4F8ACEBCA}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74-4859-8237-BEDB771F0A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{11A58B5D-F3D2-44F8-BA69-E48715F9D4E3}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74-4859-8237-BEDB771F0A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{9B0551CF-EB26-4394-BBE9-0D2BC3BFB83E}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74-4859-8237-BEDB771F0A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{0AAD2445-D088-433D-8AD0-1722B8B27213}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74-4859-8237-BEDB771F0AB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{0DC3FE27-1C76-4D3D-BE12-6EFC5281CF88}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E74-4859-8237-BEDB771F0AB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{610612EF-5603-426C-B74D-78D7534D550E}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E74-4859-8237-BEDB771F0AB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{38AF9D21-2A2D-4E5C-B9D7-3101E2935DF2}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E74-4859-8237-BEDB771F0AB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{FA27CF88-30EB-488E-BFB8-AAF3099A33B4}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E74-4859-8237-BEDB771F0A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9.4</c:v>
                </c:pt>
                <c:pt idx="16">
                  <c:v>7.8</c:v>
                </c:pt>
                <c:pt idx="24">
                  <c:v>7.5</c:v>
                </c:pt>
                <c:pt idx="32">
                  <c:v>7.2</c:v>
                </c:pt>
              </c:numCache>
            </c:numRef>
          </c:xVal>
          <c:yVal>
            <c:numRef>
              <c:f>公会計指標分析・財政指標組合せ分析表!$BP$77:$DC$77</c:f>
              <c:numCache>
                <c:formatCode>#,##0.0;"▲ "#,##0.0</c:formatCode>
                <c:ptCount val="40"/>
                <c:pt idx="0">
                  <c:v>48.3</c:v>
                </c:pt>
                <c:pt idx="8">
                  <c:v>44.4</c:v>
                </c:pt>
                <c:pt idx="16">
                  <c:v>37.299999999999997</c:v>
                </c:pt>
                <c:pt idx="24">
                  <c:v>33.1</c:v>
                </c:pt>
                <c:pt idx="32">
                  <c:v>31.3</c:v>
                </c:pt>
              </c:numCache>
            </c:numRef>
          </c:yVal>
          <c:smooth val="0"/>
          <c:extLst>
            <c:ext xmlns:c16="http://schemas.microsoft.com/office/drawing/2014/chart" uri="{C3380CC4-5D6E-409C-BE32-E72D297353CC}">
              <c16:uniqueId val="{00000013-9E74-4859-8237-BEDB771F0ABC}"/>
            </c:ext>
          </c:extLst>
        </c:ser>
        <c:dLbls>
          <c:showLegendKey val="0"/>
          <c:showVal val="1"/>
          <c:showCatName val="0"/>
          <c:showSerName val="0"/>
          <c:showPercent val="0"/>
          <c:showBubbleSize val="0"/>
        </c:dLbls>
        <c:axId val="84219776"/>
        <c:axId val="84234240"/>
      </c:scatterChart>
      <c:valAx>
        <c:axId val="84219776"/>
        <c:scaling>
          <c:orientation val="minMax"/>
          <c:max val="11.5"/>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6"/>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兵庫県高砂市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平成２６年度から土地開発公社解散に伴う第三セクター等改革推進債にかかる償還金の影響で増加状態が続いていたが、平成１１～１３年度に借り入れた臨時経済対策債にかかる償還の終了に伴い、平成２８年度から減少傾向にあり、平成２９年度においても対前年度比３１９百万円の減となっている。公営企業債の元利償還金に対する繰入金については、下水道事業の抑制により、１０２百万円の減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兵庫県高砂市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は、平成２５年度の土地開発公社解散に伴う第三セクター等改革推進債発行の影響で、平成２４年度以前と比較すると、増加した状態が続いているものの、企業債償還の進捗などにより、公営企業債等繰入見込額が減少し、将来負担額全体としては、３９３百万円の減となっている。充当可能財源等については、都市計画税の減少により、９５３百万円の減となっている。分子全体では、対前年度比５６０百万円の増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兵庫県高砂市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法人市民税の増収等により財政調整基金に１８７百万円積み立てたこと、工業公園土地売払収入を減債基金に１３９百万円積み立てたこと等により、基金全体としては３２４百万円の増となった。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減債基金への積立てを予定しているが、庁舎建設基金の取崩しにより微減となる見込みであり、平成３５年度には第三セクター等改革推進債の借換えを予定しており、それに合わせて減債基金を全て取り崩す予定のため、大きく減少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・庁舎建設基金：庁舎建設事業に要する経費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・リサイクル基金：市が処理するごみから回収する再生資源の売却収益の効率的運用とごみの減量化・再資源化の推進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・コミュニティ基金：市民主体のコミュニティの形成及び活動並びに快適な環境整備を推進するためにコミュニティ活動推進地区を指定し、その地区における心のふれあう住みよいまちづくりへの取組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・コミュニティ基金：コミュニティセンター管理運営補助金に充当するため取り崩したことによる減少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・庁舎建設基金：平成３０年度より新庁舎建設事業が本格的に始動するため、一般財源部分について取崩し予定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企業実績の回復による法人市民税の増収</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財政調整基金の残高は、標準財政規模の１０％から１５％の範囲内となるように努めることとしている。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工業公園土地売払収入を１３９百万円積み立てたことによる増加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第三セクター等改革推進債の早期償還に向けて、平成３５年度までに２０億円程度を積立予定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92,020
90,930
34.38
35,615,949
34,823,834
597,638
20,321,588
33,872,725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値並みを推移している。平成２８年度に策定した公共施設等総合管理計画において、今後２０年間で公共施設の総延床面積の１５％縮減を目標としており、長期的な視点を持って公共施設等の最適な配置と有効活用及び財政負担の軽減と平準化に努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4785995"/>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5995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456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4785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143527</xdr:rowOff>
    </xdr:from>
    <xdr:ext cx="405111" cy="259045"/>
    <xdr:sp macro="" textlink="">
      <xdr:nvSpPr>
        <xdr:cNvPr id="69" name="有形固定資産減価償却率平均値テキスト"/>
        <xdr:cNvSpPr txBox="1"/>
      </xdr:nvSpPr>
      <xdr:spPr>
        <a:xfrm>
          <a:off x="4813300" y="511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526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xdr:cNvSpPr/>
      </xdr:nvSpPr>
      <xdr:spPr>
        <a:xfrm>
          <a:off x="3238500" y="5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8" name="楕円 77"/>
        <xdr:cNvSpPr/>
      </xdr:nvSpPr>
      <xdr:spPr>
        <a:xfrm>
          <a:off x="4711700" y="531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145855</xdr:rowOff>
    </xdr:from>
    <xdr:ext cx="405111" cy="259045"/>
    <xdr:sp macro="" textlink="">
      <xdr:nvSpPr>
        <xdr:cNvPr id="79" name="有形固定資産減価償却率該当値テキスト"/>
        <xdr:cNvSpPr txBox="1"/>
      </xdr:nvSpPr>
      <xdr:spPr>
        <a:xfrm>
          <a:off x="4813300" y="5289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156633</xdr:rowOff>
    </xdr:from>
    <xdr:to>
      <xdr:col>19</xdr:col>
      <xdr:colOff>187325</xdr:colOff>
      <xdr:row>31</xdr:row>
      <xdr:rowOff>86783</xdr:rowOff>
    </xdr:to>
    <xdr:sp macro="" textlink="">
      <xdr:nvSpPr>
        <xdr:cNvPr id="80" name="楕円 79"/>
        <xdr:cNvSpPr/>
      </xdr:nvSpPr>
      <xdr:spPr>
        <a:xfrm>
          <a:off x="4000500" y="530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35983</xdr:rowOff>
    </xdr:from>
    <xdr:to>
      <xdr:col>23</xdr:col>
      <xdr:colOff>85725</xdr:colOff>
      <xdr:row>31</xdr:row>
      <xdr:rowOff>46778</xdr:rowOff>
    </xdr:to>
    <xdr:cxnSp macro="">
      <xdr:nvCxnSpPr>
        <xdr:cNvPr id="81" name="直線コネクタ 80"/>
        <xdr:cNvCxnSpPr/>
      </xdr:nvCxnSpPr>
      <xdr:spPr>
        <a:xfrm>
          <a:off x="4051300" y="5350933"/>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2" name="n_1aveValue有形固定資産減価償却率"/>
        <xdr:cNvSpPr txBox="1"/>
      </xdr:nvSpPr>
      <xdr:spPr>
        <a:xfrm>
          <a:off x="3836044" y="5403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83" name="n_2aveValue有形固定資産減価償却率"/>
        <xdr:cNvSpPr txBox="1"/>
      </xdr:nvSpPr>
      <xdr:spPr>
        <a:xfrm>
          <a:off x="3086744" y="515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103310</xdr:rowOff>
    </xdr:from>
    <xdr:ext cx="405111" cy="259045"/>
    <xdr:sp macro="" textlink="">
      <xdr:nvSpPr>
        <xdr:cNvPr id="84" name="n_1mainValue有形固定資産減価償却率"/>
        <xdr:cNvSpPr txBox="1"/>
      </xdr:nvSpPr>
      <xdr:spPr>
        <a:xfrm>
          <a:off x="3836044" y="5075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やや上回っている。将来負担額は類似団体平均を大きく上回っている状況であるが、当市には大規模企業が集中しているため平均を上回る税収があるため、類似団体平均と同程度の水準になっていると考えられる。投資的事業の整理を行い、起債発行の抑制に努めていく。</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3" name="直線コネクタ 112"/>
        <xdr:cNvCxnSpPr/>
      </xdr:nvCxnSpPr>
      <xdr:spPr>
        <a:xfrm flipV="1">
          <a:off x="14793595" y="4469342"/>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6" name="債務償還可能年数最大値テキスト"/>
        <xdr:cNvSpPr txBox="1"/>
      </xdr:nvSpPr>
      <xdr:spPr>
        <a:xfrm>
          <a:off x="14846300" y="424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17" name="直線コネクタ 116"/>
        <xdr:cNvCxnSpPr/>
      </xdr:nvCxnSpPr>
      <xdr:spPr>
        <a:xfrm>
          <a:off x="14706600" y="4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8" name="債務償還可能年数平均値テキスト"/>
        <xdr:cNvSpPr txBox="1"/>
      </xdr:nvSpPr>
      <xdr:spPr>
        <a:xfrm>
          <a:off x="14846300" y="514062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9" name="フローチャート: 判断 118"/>
        <xdr:cNvSpPr/>
      </xdr:nvSpPr>
      <xdr:spPr>
        <a:xfrm>
          <a:off x="14744700" y="516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130175</xdr:rowOff>
    </xdr:from>
    <xdr:to>
      <xdr:col>76</xdr:col>
      <xdr:colOff>73025</xdr:colOff>
      <xdr:row>30</xdr:row>
      <xdr:rowOff>60325</xdr:rowOff>
    </xdr:to>
    <xdr:sp macro="" textlink="">
      <xdr:nvSpPr>
        <xdr:cNvPr id="125" name="楕円 124"/>
        <xdr:cNvSpPr/>
      </xdr:nvSpPr>
      <xdr:spPr>
        <a:xfrm>
          <a:off x="14744700" y="510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153052</xdr:rowOff>
    </xdr:from>
    <xdr:ext cx="340478" cy="259045"/>
    <xdr:sp macro="" textlink="">
      <xdr:nvSpPr>
        <xdr:cNvPr id="126" name="債務償還可能年数該当値テキスト"/>
        <xdr:cNvSpPr txBox="1"/>
      </xdr:nvSpPr>
      <xdr:spPr>
        <a:xfrm>
          <a:off x="14846300" y="49536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92,020
90,930
34.38
35,615,949
34,823,834
597,638
20,321,588
33,872,725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160672</xdr:rowOff>
    </xdr:from>
    <xdr:ext cx="405111" cy="259045"/>
    <xdr:sp macro="" textlink="">
      <xdr:nvSpPr>
        <xdr:cNvPr id="61" name="【道路】&#10;有形固定資産減価償却率平均値テキスト"/>
        <xdr:cNvSpPr txBox="1"/>
      </xdr:nvSpPr>
      <xdr:spPr>
        <a:xfrm>
          <a:off x="4673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57785</xdr:rowOff>
    </xdr:from>
    <xdr:to>
      <xdr:col>24</xdr:col>
      <xdr:colOff>114300</xdr:colOff>
      <xdr:row>38</xdr:row>
      <xdr:rowOff>159385</xdr:rowOff>
    </xdr:to>
    <xdr:sp macro="" textlink="">
      <xdr:nvSpPr>
        <xdr:cNvPr id="70" name="楕円 69"/>
        <xdr:cNvSpPr/>
      </xdr:nvSpPr>
      <xdr:spPr>
        <a:xfrm>
          <a:off x="45847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36212</xdr:rowOff>
    </xdr:from>
    <xdr:ext cx="405111" cy="259045"/>
    <xdr:sp macro="" textlink="">
      <xdr:nvSpPr>
        <xdr:cNvPr id="71" name="【道路】&#10;有形固定資産減価償却率該当値テキスト"/>
        <xdr:cNvSpPr txBox="1"/>
      </xdr:nvSpPr>
      <xdr:spPr>
        <a:xfrm>
          <a:off x="4673600"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76835</xdr:rowOff>
    </xdr:from>
    <xdr:to>
      <xdr:col>20</xdr:col>
      <xdr:colOff>38100</xdr:colOff>
      <xdr:row>39</xdr:row>
      <xdr:rowOff>6985</xdr:rowOff>
    </xdr:to>
    <xdr:sp macro="" textlink="">
      <xdr:nvSpPr>
        <xdr:cNvPr id="72" name="楕円 71"/>
        <xdr:cNvSpPr/>
      </xdr:nvSpPr>
      <xdr:spPr>
        <a:xfrm>
          <a:off x="3746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108585</xdr:rowOff>
    </xdr:from>
    <xdr:to>
      <xdr:col>24</xdr:col>
      <xdr:colOff>63500</xdr:colOff>
      <xdr:row>38</xdr:row>
      <xdr:rowOff>127635</xdr:rowOff>
    </xdr:to>
    <xdr:cxnSp macro="">
      <xdr:nvCxnSpPr>
        <xdr:cNvPr id="73" name="直線コネクタ 72"/>
        <xdr:cNvCxnSpPr/>
      </xdr:nvCxnSpPr>
      <xdr:spPr>
        <a:xfrm flipV="1">
          <a:off x="3797300" y="662368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109237</xdr:rowOff>
    </xdr:from>
    <xdr:ext cx="405111" cy="259045"/>
    <xdr:sp macro="" textlink="">
      <xdr:nvSpPr>
        <xdr:cNvPr id="74" name="n_1aveValue【道路】&#10;有形固定資産減価償却率"/>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5" name="n_2aveValue【道路】&#10;有形固定資産減価償却率"/>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169562</xdr:rowOff>
    </xdr:from>
    <xdr:ext cx="405111" cy="259045"/>
    <xdr:sp macro="" textlink="">
      <xdr:nvSpPr>
        <xdr:cNvPr id="76" name="n_1mainValue【道路】&#10;有形固定資産減価償却率"/>
        <xdr:cNvSpPr txBox="1"/>
      </xdr:nvSpPr>
      <xdr:spPr>
        <a:xfrm>
          <a:off x="35820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0" name="直線コネクタ 99"/>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1"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2" name="直線コネクタ 101"/>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3"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4" name="直線コネクタ 103"/>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97255</xdr:rowOff>
    </xdr:from>
    <xdr:ext cx="534377" cy="259045"/>
    <xdr:sp macro="" textlink="">
      <xdr:nvSpPr>
        <xdr:cNvPr id="105" name="【道路】&#10;一人当たり延長平均値テキスト"/>
        <xdr:cNvSpPr txBox="1"/>
      </xdr:nvSpPr>
      <xdr:spPr>
        <a:xfrm>
          <a:off x="10515600" y="6783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6" name="フローチャート: 判断 105"/>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7" name="フローチャート: 判断 106"/>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8" name="フローチャート: 判断 107"/>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81921</xdr:rowOff>
    </xdr:from>
    <xdr:to>
      <xdr:col>55</xdr:col>
      <xdr:colOff>50800</xdr:colOff>
      <xdr:row>42</xdr:row>
      <xdr:rowOff>12071</xdr:rowOff>
    </xdr:to>
    <xdr:sp macro="" textlink="">
      <xdr:nvSpPr>
        <xdr:cNvPr id="114" name="楕円 113"/>
        <xdr:cNvSpPr/>
      </xdr:nvSpPr>
      <xdr:spPr>
        <a:xfrm>
          <a:off x="10426700" y="71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168298</xdr:rowOff>
    </xdr:from>
    <xdr:ext cx="469744" cy="259045"/>
    <xdr:sp macro="" textlink="">
      <xdr:nvSpPr>
        <xdr:cNvPr id="115" name="【道路】&#10;一人当たり延長該当値テキスト"/>
        <xdr:cNvSpPr txBox="1"/>
      </xdr:nvSpPr>
      <xdr:spPr>
        <a:xfrm>
          <a:off x="10515600" y="702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82664</xdr:rowOff>
    </xdr:from>
    <xdr:to>
      <xdr:col>50</xdr:col>
      <xdr:colOff>165100</xdr:colOff>
      <xdr:row>42</xdr:row>
      <xdr:rowOff>12814</xdr:rowOff>
    </xdr:to>
    <xdr:sp macro="" textlink="">
      <xdr:nvSpPr>
        <xdr:cNvPr id="116" name="楕円 115"/>
        <xdr:cNvSpPr/>
      </xdr:nvSpPr>
      <xdr:spPr>
        <a:xfrm>
          <a:off x="9588500" y="71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132721</xdr:rowOff>
    </xdr:from>
    <xdr:to>
      <xdr:col>55</xdr:col>
      <xdr:colOff>0</xdr:colOff>
      <xdr:row>41</xdr:row>
      <xdr:rowOff>133464</xdr:rowOff>
    </xdr:to>
    <xdr:cxnSp macro="">
      <xdr:nvCxnSpPr>
        <xdr:cNvPr id="117" name="直線コネクタ 116"/>
        <xdr:cNvCxnSpPr/>
      </xdr:nvCxnSpPr>
      <xdr:spPr>
        <a:xfrm flipV="1">
          <a:off x="9639300" y="7162171"/>
          <a:ext cx="8382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18"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19" name="n_2aveValue【道路】&#10;一人当たり延長"/>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3941</xdr:rowOff>
    </xdr:from>
    <xdr:ext cx="469744" cy="259045"/>
    <xdr:sp macro="" textlink="">
      <xdr:nvSpPr>
        <xdr:cNvPr id="120" name="n_1mainValue【道路】&#10;一人当たり延長"/>
        <xdr:cNvSpPr txBox="1"/>
      </xdr:nvSpPr>
      <xdr:spPr>
        <a:xfrm>
          <a:off x="9391727" y="720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45" name="直線コネクタ 144"/>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8"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9" name="直線コネクタ 148"/>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0"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1" name="フローチャート: 判断 150"/>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2" name="フローチャート: 判断 151"/>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3" name="フローチャート: 判断 152"/>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59" name="楕円 158"/>
        <xdr:cNvSpPr/>
      </xdr:nvSpPr>
      <xdr:spPr>
        <a:xfrm>
          <a:off x="45847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160672</xdr:rowOff>
    </xdr:from>
    <xdr:ext cx="405111" cy="259045"/>
    <xdr:sp macro="" textlink="">
      <xdr:nvSpPr>
        <xdr:cNvPr id="160" name="【橋りょう・トンネル】&#10;有形固定資産減価償却率該当値テキスト"/>
        <xdr:cNvSpPr txBox="1"/>
      </xdr:nvSpPr>
      <xdr:spPr>
        <a:xfrm>
          <a:off x="4673600"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143510</xdr:rowOff>
    </xdr:from>
    <xdr:to>
      <xdr:col>20</xdr:col>
      <xdr:colOff>38100</xdr:colOff>
      <xdr:row>60</xdr:row>
      <xdr:rowOff>73660</xdr:rowOff>
    </xdr:to>
    <xdr:sp macro="" textlink="">
      <xdr:nvSpPr>
        <xdr:cNvPr id="161" name="楕円 160"/>
        <xdr:cNvSpPr/>
      </xdr:nvSpPr>
      <xdr:spPr>
        <a:xfrm>
          <a:off x="3746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17145</xdr:rowOff>
    </xdr:from>
    <xdr:to>
      <xdr:col>24</xdr:col>
      <xdr:colOff>63500</xdr:colOff>
      <xdr:row>60</xdr:row>
      <xdr:rowOff>22860</xdr:rowOff>
    </xdr:to>
    <xdr:cxnSp macro="">
      <xdr:nvCxnSpPr>
        <xdr:cNvPr id="162" name="直線コネクタ 161"/>
        <xdr:cNvCxnSpPr/>
      </xdr:nvCxnSpPr>
      <xdr:spPr>
        <a:xfrm flipV="1">
          <a:off x="3797300" y="103041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63"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64" name="n_2aveValue【橋りょう・トンネル】&#10;有形固定資産減価償却率"/>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90187</xdr:rowOff>
    </xdr:from>
    <xdr:ext cx="405111" cy="259045"/>
    <xdr:sp macro="" textlink="">
      <xdr:nvSpPr>
        <xdr:cNvPr id="165" name="n_1mainValue【橋りょう・トンネル】&#10;有形固定資産減価償却率"/>
        <xdr:cNvSpPr txBox="1"/>
      </xdr:nvSpPr>
      <xdr:spPr>
        <a:xfrm>
          <a:off x="3582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87" name="直線コネクタ 186"/>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88"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9" name="直線コネクタ 188"/>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0"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91" name="直線コネクタ 190"/>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39290</xdr:rowOff>
    </xdr:from>
    <xdr:ext cx="599010" cy="259045"/>
    <xdr:sp macro="" textlink="">
      <xdr:nvSpPr>
        <xdr:cNvPr id="192" name="【橋りょう・トンネル】&#10;一人当たり有形固定資産（償却資産）額平均値テキスト"/>
        <xdr:cNvSpPr txBox="1"/>
      </xdr:nvSpPr>
      <xdr:spPr>
        <a:xfrm>
          <a:off x="10515600" y="10326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93" name="フローチャート: 判断 192"/>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94" name="フローチャート: 判断 193"/>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95" name="フローチャート: 判断 194"/>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47697</xdr:rowOff>
    </xdr:from>
    <xdr:to>
      <xdr:col>55</xdr:col>
      <xdr:colOff>50800</xdr:colOff>
      <xdr:row>61</xdr:row>
      <xdr:rowOff>149297</xdr:rowOff>
    </xdr:to>
    <xdr:sp macro="" textlink="">
      <xdr:nvSpPr>
        <xdr:cNvPr id="201" name="楕円 200"/>
        <xdr:cNvSpPr/>
      </xdr:nvSpPr>
      <xdr:spPr>
        <a:xfrm>
          <a:off x="10426700" y="1050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26124</xdr:rowOff>
    </xdr:from>
    <xdr:ext cx="599010" cy="259045"/>
    <xdr:sp macro="" textlink="">
      <xdr:nvSpPr>
        <xdr:cNvPr id="202" name="【橋りょう・トンネル】&#10;一人当たり有形固定資産（償却資産）額該当値テキスト"/>
        <xdr:cNvSpPr txBox="1"/>
      </xdr:nvSpPr>
      <xdr:spPr>
        <a:xfrm>
          <a:off x="10515600" y="104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58213</xdr:rowOff>
    </xdr:from>
    <xdr:to>
      <xdr:col>50</xdr:col>
      <xdr:colOff>165100</xdr:colOff>
      <xdr:row>61</xdr:row>
      <xdr:rowOff>159813</xdr:rowOff>
    </xdr:to>
    <xdr:sp macro="" textlink="">
      <xdr:nvSpPr>
        <xdr:cNvPr id="203" name="楕円 202"/>
        <xdr:cNvSpPr/>
      </xdr:nvSpPr>
      <xdr:spPr>
        <a:xfrm>
          <a:off x="9588500" y="1051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98497</xdr:rowOff>
    </xdr:from>
    <xdr:to>
      <xdr:col>55</xdr:col>
      <xdr:colOff>0</xdr:colOff>
      <xdr:row>61</xdr:row>
      <xdr:rowOff>109013</xdr:rowOff>
    </xdr:to>
    <xdr:cxnSp macro="">
      <xdr:nvCxnSpPr>
        <xdr:cNvPr id="204" name="直線コネクタ 203"/>
        <xdr:cNvCxnSpPr/>
      </xdr:nvCxnSpPr>
      <xdr:spPr>
        <a:xfrm flipV="1">
          <a:off x="9639300" y="10556947"/>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05" name="n_1aveValue【橋りょう・トンネル】&#10;一人当たり有形固定資産（償却資産）額"/>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06"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150940</xdr:rowOff>
    </xdr:from>
    <xdr:ext cx="599010" cy="259045"/>
    <xdr:sp macro="" textlink="">
      <xdr:nvSpPr>
        <xdr:cNvPr id="207" name="n_1mainValue【橋りょう・トンネル】&#10;一人当たり有形固定資産（償却資産）額"/>
        <xdr:cNvSpPr txBox="1"/>
      </xdr:nvSpPr>
      <xdr:spPr>
        <a:xfrm>
          <a:off x="9327095" y="10609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9" name="テキスト ボックス 21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9" name="テキスト ボックス 22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33" name="直線コネクタ 232"/>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34"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35" name="直線コネクタ 234"/>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36"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37" name="直線コネクタ 236"/>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124477</xdr:rowOff>
    </xdr:from>
    <xdr:ext cx="405111" cy="259045"/>
    <xdr:sp macro="" textlink="">
      <xdr:nvSpPr>
        <xdr:cNvPr id="238" name="【公営住宅】&#10;有形固定資産減価償却率平均値テキスト"/>
        <xdr:cNvSpPr txBox="1"/>
      </xdr:nvSpPr>
      <xdr:spPr>
        <a:xfrm>
          <a:off x="4673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39" name="フローチャート: 判断 238"/>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40" name="フローチャート: 判断 239"/>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41" name="フローチャート: 判断 240"/>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163649</xdr:rowOff>
    </xdr:from>
    <xdr:to>
      <xdr:col>24</xdr:col>
      <xdr:colOff>114300</xdr:colOff>
      <xdr:row>83</xdr:row>
      <xdr:rowOff>93799</xdr:rowOff>
    </xdr:to>
    <xdr:sp macro="" textlink="">
      <xdr:nvSpPr>
        <xdr:cNvPr id="247" name="楕円 246"/>
        <xdr:cNvSpPr/>
      </xdr:nvSpPr>
      <xdr:spPr>
        <a:xfrm>
          <a:off x="45847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142076</xdr:rowOff>
    </xdr:from>
    <xdr:ext cx="405111" cy="259045"/>
    <xdr:sp macro="" textlink="">
      <xdr:nvSpPr>
        <xdr:cNvPr id="248" name="【公営住宅】&#10;有形固定資産減価償却率該当値テキスト"/>
        <xdr:cNvSpPr txBox="1"/>
      </xdr:nvSpPr>
      <xdr:spPr>
        <a:xfrm>
          <a:off x="4673600" y="1420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170180</xdr:rowOff>
    </xdr:from>
    <xdr:to>
      <xdr:col>20</xdr:col>
      <xdr:colOff>38100</xdr:colOff>
      <xdr:row>82</xdr:row>
      <xdr:rowOff>100330</xdr:rowOff>
    </xdr:to>
    <xdr:sp macro="" textlink="">
      <xdr:nvSpPr>
        <xdr:cNvPr id="249" name="楕円 248"/>
        <xdr:cNvSpPr/>
      </xdr:nvSpPr>
      <xdr:spPr>
        <a:xfrm>
          <a:off x="3746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49530</xdr:rowOff>
    </xdr:from>
    <xdr:to>
      <xdr:col>24</xdr:col>
      <xdr:colOff>63500</xdr:colOff>
      <xdr:row>83</xdr:row>
      <xdr:rowOff>42999</xdr:rowOff>
    </xdr:to>
    <xdr:cxnSp macro="">
      <xdr:nvCxnSpPr>
        <xdr:cNvPr id="250" name="直線コネクタ 249"/>
        <xdr:cNvCxnSpPr/>
      </xdr:nvCxnSpPr>
      <xdr:spPr>
        <a:xfrm>
          <a:off x="3797300" y="14108430"/>
          <a:ext cx="838200" cy="16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49909</xdr:rowOff>
    </xdr:from>
    <xdr:ext cx="405111" cy="259045"/>
    <xdr:sp macro="" textlink="">
      <xdr:nvSpPr>
        <xdr:cNvPr id="251" name="n_1aveValue【公営住宅】&#10;有形固定資産減価償却率"/>
        <xdr:cNvSpPr txBox="1"/>
      </xdr:nvSpPr>
      <xdr:spPr>
        <a:xfrm>
          <a:off x="35820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52" name="n_2aveValue【公営住宅】&#10;有形固定資産減価償却率"/>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91457</xdr:rowOff>
    </xdr:from>
    <xdr:ext cx="405111" cy="259045"/>
    <xdr:sp macro="" textlink="">
      <xdr:nvSpPr>
        <xdr:cNvPr id="253" name="n_1mainValue【公営住宅】&#10;有形固定資産減価償却率"/>
        <xdr:cNvSpPr txBox="1"/>
      </xdr:nvSpPr>
      <xdr:spPr>
        <a:xfrm>
          <a:off x="35820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77" name="直線コネクタ 276"/>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7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79" name="直線コネクタ 27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80"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81" name="直線コネクタ 280"/>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33799</xdr:rowOff>
    </xdr:from>
    <xdr:ext cx="469744" cy="259045"/>
    <xdr:sp macro="" textlink="">
      <xdr:nvSpPr>
        <xdr:cNvPr id="282" name="【公営住宅】&#10;一人当たり面積平均値テキスト"/>
        <xdr:cNvSpPr txBox="1"/>
      </xdr:nvSpPr>
      <xdr:spPr>
        <a:xfrm>
          <a:off x="10515600" y="1426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83" name="フローチャート: 判断 282"/>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84" name="フローチャート: 判断 283"/>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85" name="フローチャート: 判断 284"/>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86361</xdr:rowOff>
    </xdr:from>
    <xdr:to>
      <xdr:col>55</xdr:col>
      <xdr:colOff>50800</xdr:colOff>
      <xdr:row>86</xdr:row>
      <xdr:rowOff>16511</xdr:rowOff>
    </xdr:to>
    <xdr:sp macro="" textlink="">
      <xdr:nvSpPr>
        <xdr:cNvPr id="291" name="楕円 290"/>
        <xdr:cNvSpPr/>
      </xdr:nvSpPr>
      <xdr:spPr>
        <a:xfrm>
          <a:off x="104267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64788</xdr:rowOff>
    </xdr:from>
    <xdr:ext cx="469744" cy="259045"/>
    <xdr:sp macro="" textlink="">
      <xdr:nvSpPr>
        <xdr:cNvPr id="292" name="【公営住宅】&#10;一人当たり面積該当値テキスト"/>
        <xdr:cNvSpPr txBox="1"/>
      </xdr:nvSpPr>
      <xdr:spPr>
        <a:xfrm>
          <a:off x="10515600"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94742</xdr:rowOff>
    </xdr:from>
    <xdr:to>
      <xdr:col>50</xdr:col>
      <xdr:colOff>165100</xdr:colOff>
      <xdr:row>86</xdr:row>
      <xdr:rowOff>24892</xdr:rowOff>
    </xdr:to>
    <xdr:sp macro="" textlink="">
      <xdr:nvSpPr>
        <xdr:cNvPr id="293" name="楕円 292"/>
        <xdr:cNvSpPr/>
      </xdr:nvSpPr>
      <xdr:spPr>
        <a:xfrm>
          <a:off x="9588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137161</xdr:rowOff>
    </xdr:from>
    <xdr:to>
      <xdr:col>55</xdr:col>
      <xdr:colOff>0</xdr:colOff>
      <xdr:row>85</xdr:row>
      <xdr:rowOff>145542</xdr:rowOff>
    </xdr:to>
    <xdr:cxnSp macro="">
      <xdr:nvCxnSpPr>
        <xdr:cNvPr id="294" name="直線コネクタ 293"/>
        <xdr:cNvCxnSpPr/>
      </xdr:nvCxnSpPr>
      <xdr:spPr>
        <a:xfrm flipV="1">
          <a:off x="9639300" y="14710411"/>
          <a:ext cx="8382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295" name="n_1aveValue【公営住宅】&#10;一人当たり面積"/>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296"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16019</xdr:rowOff>
    </xdr:from>
    <xdr:ext cx="469744" cy="259045"/>
    <xdr:sp macro="" textlink="">
      <xdr:nvSpPr>
        <xdr:cNvPr id="297" name="n_1mainValue【公営住宅】&#10;一人当たり面積"/>
        <xdr:cNvSpPr txBox="1"/>
      </xdr:nvSpPr>
      <xdr:spPr>
        <a:xfrm>
          <a:off x="9391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39" name="直線コネクタ 338"/>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40"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41" name="直線コネクタ 340"/>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42"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43" name="直線コネクタ 342"/>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44"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45" name="フローチャート: 判断 344"/>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46" name="フローチャート: 判断 345"/>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47" name="フローチャート: 判断 346"/>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23767</xdr:rowOff>
    </xdr:from>
    <xdr:to>
      <xdr:col>85</xdr:col>
      <xdr:colOff>177800</xdr:colOff>
      <xdr:row>36</xdr:row>
      <xdr:rowOff>125367</xdr:rowOff>
    </xdr:to>
    <xdr:sp macro="" textlink="">
      <xdr:nvSpPr>
        <xdr:cNvPr id="353" name="楕円 352"/>
        <xdr:cNvSpPr/>
      </xdr:nvSpPr>
      <xdr:spPr>
        <a:xfrm>
          <a:off x="16268700" y="61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46644</xdr:rowOff>
    </xdr:from>
    <xdr:ext cx="405111" cy="259045"/>
    <xdr:sp macro="" textlink="">
      <xdr:nvSpPr>
        <xdr:cNvPr id="354" name="【認定こども園・幼稚園・保育所】&#10;有形固定資産減価償却率該当値テキスト"/>
        <xdr:cNvSpPr txBox="1"/>
      </xdr:nvSpPr>
      <xdr:spPr>
        <a:xfrm>
          <a:off x="16357600" y="6047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25400</xdr:rowOff>
    </xdr:from>
    <xdr:to>
      <xdr:col>81</xdr:col>
      <xdr:colOff>101600</xdr:colOff>
      <xdr:row>36</xdr:row>
      <xdr:rowOff>127000</xdr:rowOff>
    </xdr:to>
    <xdr:sp macro="" textlink="">
      <xdr:nvSpPr>
        <xdr:cNvPr id="355" name="楕円 354"/>
        <xdr:cNvSpPr/>
      </xdr:nvSpPr>
      <xdr:spPr>
        <a:xfrm>
          <a:off x="1543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74567</xdr:rowOff>
    </xdr:from>
    <xdr:to>
      <xdr:col>85</xdr:col>
      <xdr:colOff>127000</xdr:colOff>
      <xdr:row>36</xdr:row>
      <xdr:rowOff>76200</xdr:rowOff>
    </xdr:to>
    <xdr:cxnSp macro="">
      <xdr:nvCxnSpPr>
        <xdr:cNvPr id="356" name="直線コネクタ 355"/>
        <xdr:cNvCxnSpPr/>
      </xdr:nvCxnSpPr>
      <xdr:spPr>
        <a:xfrm flipV="1">
          <a:off x="15481300" y="624676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357" name="n_1aveValue【認定こども園・幼稚園・保育所】&#10;有形固定資産減価償却率"/>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358" name="n_2aveValue【認定こども園・幼稚園・保育所】&#10;有形固定資産減価償却率"/>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143527</xdr:rowOff>
    </xdr:from>
    <xdr:ext cx="405111" cy="259045"/>
    <xdr:sp macro="" textlink="">
      <xdr:nvSpPr>
        <xdr:cNvPr id="359" name="n_1mainValue【認定こども園・幼稚園・保育所】&#10;有形固定資産減価償却率"/>
        <xdr:cNvSpPr txBox="1"/>
      </xdr:nvSpPr>
      <xdr:spPr>
        <a:xfrm>
          <a:off x="1526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1" name="テキスト ボックス 3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3" name="テキスト ボックス 3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5" name="テキスト ボックス 3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7" name="テキスト ボックス 3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9" name="テキスト ボックス 3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383" name="直線コネクタ 382"/>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4"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5" name="直線コネクタ 384"/>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386"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387" name="直線コネクタ 386"/>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78757</xdr:rowOff>
    </xdr:from>
    <xdr:ext cx="469744" cy="259045"/>
    <xdr:sp macro="" textlink="">
      <xdr:nvSpPr>
        <xdr:cNvPr id="388" name="【認定こども園・幼稚園・保育所】&#10;一人当たり面積平均値テキスト"/>
        <xdr:cNvSpPr txBox="1"/>
      </xdr:nvSpPr>
      <xdr:spPr>
        <a:xfrm>
          <a:off x="22199600" y="642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389" name="フローチャート: 判断 38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390" name="フローチャート: 判断 389"/>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91" name="フローチャート: 判断 390"/>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135890</xdr:rowOff>
    </xdr:from>
    <xdr:to>
      <xdr:col>116</xdr:col>
      <xdr:colOff>114300</xdr:colOff>
      <xdr:row>39</xdr:row>
      <xdr:rowOff>66040</xdr:rowOff>
    </xdr:to>
    <xdr:sp macro="" textlink="">
      <xdr:nvSpPr>
        <xdr:cNvPr id="397" name="楕円 396"/>
        <xdr:cNvSpPr/>
      </xdr:nvSpPr>
      <xdr:spPr>
        <a:xfrm>
          <a:off x="22110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114317</xdr:rowOff>
    </xdr:from>
    <xdr:ext cx="469744" cy="259045"/>
    <xdr:sp macro="" textlink="">
      <xdr:nvSpPr>
        <xdr:cNvPr id="398" name="【認定こども園・幼稚園・保育所】&#10;一人当たり面積該当値テキスト"/>
        <xdr:cNvSpPr txBox="1"/>
      </xdr:nvSpPr>
      <xdr:spPr>
        <a:xfrm>
          <a:off x="22199600" y="662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139700</xdr:rowOff>
    </xdr:from>
    <xdr:to>
      <xdr:col>112</xdr:col>
      <xdr:colOff>38100</xdr:colOff>
      <xdr:row>39</xdr:row>
      <xdr:rowOff>69850</xdr:rowOff>
    </xdr:to>
    <xdr:sp macro="" textlink="">
      <xdr:nvSpPr>
        <xdr:cNvPr id="399" name="楕円 398"/>
        <xdr:cNvSpPr/>
      </xdr:nvSpPr>
      <xdr:spPr>
        <a:xfrm>
          <a:off x="21272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15240</xdr:rowOff>
    </xdr:from>
    <xdr:to>
      <xdr:col>116</xdr:col>
      <xdr:colOff>63500</xdr:colOff>
      <xdr:row>39</xdr:row>
      <xdr:rowOff>19050</xdr:rowOff>
    </xdr:to>
    <xdr:cxnSp macro="">
      <xdr:nvCxnSpPr>
        <xdr:cNvPr id="400" name="直線コネクタ 399"/>
        <xdr:cNvCxnSpPr/>
      </xdr:nvCxnSpPr>
      <xdr:spPr>
        <a:xfrm flipV="1">
          <a:off x="21323300" y="67017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59707</xdr:rowOff>
    </xdr:from>
    <xdr:ext cx="469744" cy="259045"/>
    <xdr:sp macro="" textlink="">
      <xdr:nvSpPr>
        <xdr:cNvPr id="401" name="n_1aveValue【認定こども園・幼稚園・保育所】&#10;一人当たり面積"/>
        <xdr:cNvSpPr txBox="1"/>
      </xdr:nvSpPr>
      <xdr:spPr>
        <a:xfrm>
          <a:off x="210757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02" name="n_2aveValue【認定こども園・幼稚園・保育所】&#10;一人当たり面積"/>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60977</xdr:rowOff>
    </xdr:from>
    <xdr:ext cx="469744" cy="259045"/>
    <xdr:sp macro="" textlink="">
      <xdr:nvSpPr>
        <xdr:cNvPr id="403" name="n_1mainValue【認定こども園・幼稚園・保育所】&#10;一人当たり面積"/>
        <xdr:cNvSpPr txBox="1"/>
      </xdr:nvSpPr>
      <xdr:spPr>
        <a:xfrm>
          <a:off x="21075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4" name="テキスト ボックス 4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28" name="直線コネクタ 427"/>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29"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30" name="直線コネクタ 429"/>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31"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32" name="直線コネクタ 431"/>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17797</xdr:rowOff>
    </xdr:from>
    <xdr:ext cx="405111" cy="259045"/>
    <xdr:sp macro="" textlink="">
      <xdr:nvSpPr>
        <xdr:cNvPr id="433" name="【学校施設】&#10;有形固定資産減価償却率平均値テキスト"/>
        <xdr:cNvSpPr txBox="1"/>
      </xdr:nvSpPr>
      <xdr:spPr>
        <a:xfrm>
          <a:off x="16357600" y="996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34" name="フローチャート: 判断 433"/>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35" name="フローチャート: 判断 434"/>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36" name="フローチャート: 判断 435"/>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33020</xdr:rowOff>
    </xdr:from>
    <xdr:to>
      <xdr:col>85</xdr:col>
      <xdr:colOff>177800</xdr:colOff>
      <xdr:row>60</xdr:row>
      <xdr:rowOff>134620</xdr:rowOff>
    </xdr:to>
    <xdr:sp macro="" textlink="">
      <xdr:nvSpPr>
        <xdr:cNvPr id="442" name="楕円 441"/>
        <xdr:cNvSpPr/>
      </xdr:nvSpPr>
      <xdr:spPr>
        <a:xfrm>
          <a:off x="162687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11447</xdr:rowOff>
    </xdr:from>
    <xdr:ext cx="405111" cy="259045"/>
    <xdr:sp macro="" textlink="">
      <xdr:nvSpPr>
        <xdr:cNvPr id="443" name="【学校施設】&#10;有形固定資産減価償却率該当値テキスト"/>
        <xdr:cNvSpPr txBox="1"/>
      </xdr:nvSpPr>
      <xdr:spPr>
        <a:xfrm>
          <a:off x="16357600"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105410</xdr:rowOff>
    </xdr:from>
    <xdr:to>
      <xdr:col>81</xdr:col>
      <xdr:colOff>101600</xdr:colOff>
      <xdr:row>61</xdr:row>
      <xdr:rowOff>35560</xdr:rowOff>
    </xdr:to>
    <xdr:sp macro="" textlink="">
      <xdr:nvSpPr>
        <xdr:cNvPr id="444" name="楕円 443"/>
        <xdr:cNvSpPr/>
      </xdr:nvSpPr>
      <xdr:spPr>
        <a:xfrm>
          <a:off x="15430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83820</xdr:rowOff>
    </xdr:from>
    <xdr:to>
      <xdr:col>85</xdr:col>
      <xdr:colOff>127000</xdr:colOff>
      <xdr:row>60</xdr:row>
      <xdr:rowOff>156210</xdr:rowOff>
    </xdr:to>
    <xdr:cxnSp macro="">
      <xdr:nvCxnSpPr>
        <xdr:cNvPr id="445" name="直線コネクタ 444"/>
        <xdr:cNvCxnSpPr/>
      </xdr:nvCxnSpPr>
      <xdr:spPr>
        <a:xfrm flipV="1">
          <a:off x="15481300" y="1037082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446" name="n_1aveValue【学校施設】&#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447"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26687</xdr:rowOff>
    </xdr:from>
    <xdr:ext cx="405111" cy="259045"/>
    <xdr:sp macro="" textlink="">
      <xdr:nvSpPr>
        <xdr:cNvPr id="448" name="n_1mainValue【学校施設】&#10;有形固定資産減価償却率"/>
        <xdr:cNvSpPr txBox="1"/>
      </xdr:nvSpPr>
      <xdr:spPr>
        <a:xfrm>
          <a:off x="15266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473" name="直線コネクタ 472"/>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474"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475" name="直線コネクタ 474"/>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476"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477" name="直線コネクタ 476"/>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71899</xdr:rowOff>
    </xdr:from>
    <xdr:ext cx="469744" cy="259045"/>
    <xdr:sp macro="" textlink="">
      <xdr:nvSpPr>
        <xdr:cNvPr id="478" name="【学校施設】&#10;一人当たり面積平均値テキスト"/>
        <xdr:cNvSpPr txBox="1"/>
      </xdr:nvSpPr>
      <xdr:spPr>
        <a:xfrm>
          <a:off x="22199600" y="1001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479" name="フローチャート: 判断 478"/>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480" name="フローチャート: 判断 479"/>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481" name="フローチャート: 判断 480"/>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141224</xdr:rowOff>
    </xdr:from>
    <xdr:to>
      <xdr:col>116</xdr:col>
      <xdr:colOff>114300</xdr:colOff>
      <xdr:row>60</xdr:row>
      <xdr:rowOff>71374</xdr:rowOff>
    </xdr:to>
    <xdr:sp macro="" textlink="">
      <xdr:nvSpPr>
        <xdr:cNvPr id="487" name="楕円 486"/>
        <xdr:cNvSpPr/>
      </xdr:nvSpPr>
      <xdr:spPr>
        <a:xfrm>
          <a:off x="221107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119651</xdr:rowOff>
    </xdr:from>
    <xdr:ext cx="469744" cy="259045"/>
    <xdr:sp macro="" textlink="">
      <xdr:nvSpPr>
        <xdr:cNvPr id="488" name="【学校施設】&#10;一人当たり面積該当値テキスト"/>
        <xdr:cNvSpPr txBox="1"/>
      </xdr:nvSpPr>
      <xdr:spPr>
        <a:xfrm>
          <a:off x="22199600" y="1023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152654</xdr:rowOff>
    </xdr:from>
    <xdr:to>
      <xdr:col>112</xdr:col>
      <xdr:colOff>38100</xdr:colOff>
      <xdr:row>60</xdr:row>
      <xdr:rowOff>82804</xdr:rowOff>
    </xdr:to>
    <xdr:sp macro="" textlink="">
      <xdr:nvSpPr>
        <xdr:cNvPr id="489" name="楕円 488"/>
        <xdr:cNvSpPr/>
      </xdr:nvSpPr>
      <xdr:spPr>
        <a:xfrm>
          <a:off x="212725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20574</xdr:rowOff>
    </xdr:from>
    <xdr:to>
      <xdr:col>116</xdr:col>
      <xdr:colOff>63500</xdr:colOff>
      <xdr:row>60</xdr:row>
      <xdr:rowOff>32004</xdr:rowOff>
    </xdr:to>
    <xdr:cxnSp macro="">
      <xdr:nvCxnSpPr>
        <xdr:cNvPr id="490" name="直線コネクタ 489"/>
        <xdr:cNvCxnSpPr/>
      </xdr:nvCxnSpPr>
      <xdr:spPr>
        <a:xfrm flipV="1">
          <a:off x="21323300" y="1030757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491" name="n_1aveValue【学校施設】&#10;一人当たり面積"/>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492"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73931</xdr:rowOff>
    </xdr:from>
    <xdr:ext cx="469744" cy="259045"/>
    <xdr:sp macro="" textlink="">
      <xdr:nvSpPr>
        <xdr:cNvPr id="493" name="n_1mainValue【学校施設】&#10;一人当たり面積"/>
        <xdr:cNvSpPr txBox="1"/>
      </xdr:nvSpPr>
      <xdr:spPr>
        <a:xfrm>
          <a:off x="21075727" y="1036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8" name="テキスト ボックス 5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9" name="直線コネクタ 5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0" name="テキスト ボックス 51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1" name="直線コネクタ 52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2" name="テキスト ボックス 52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3" name="直線コネクタ 52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4" name="テキスト ボックス 52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5" name="直線コネクタ 52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6" name="テキスト ボックス 52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7" name="直線コネクタ 52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8" name="テキスト ボックス 52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9" name="直線コネクタ 52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0" name="テキスト ボックス 52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1" name="直線コネクタ 5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2" name="テキスト ボックス 5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534" name="直線コネクタ 533"/>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535"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536" name="直線コネクタ 535"/>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537"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538" name="直線コネクタ 537"/>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539"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540" name="フローチャート: 判断 539"/>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541" name="フローチャート: 判断 540"/>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542" name="フローチャート: 判断 541"/>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3" name="テキスト ボックス 5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4" name="テキスト ボックス 5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5" name="テキスト ボックス 5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6" name="テキスト ボックス 5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7" name="テキスト ボックス 5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80645</xdr:rowOff>
    </xdr:from>
    <xdr:to>
      <xdr:col>85</xdr:col>
      <xdr:colOff>177800</xdr:colOff>
      <xdr:row>104</xdr:row>
      <xdr:rowOff>10795</xdr:rowOff>
    </xdr:to>
    <xdr:sp macro="" textlink="">
      <xdr:nvSpPr>
        <xdr:cNvPr id="548" name="楕円 547"/>
        <xdr:cNvSpPr/>
      </xdr:nvSpPr>
      <xdr:spPr>
        <a:xfrm>
          <a:off x="162687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103522</xdr:rowOff>
    </xdr:from>
    <xdr:ext cx="405111" cy="259045"/>
    <xdr:sp macro="" textlink="">
      <xdr:nvSpPr>
        <xdr:cNvPr id="549" name="【公民館】&#10;有形固定資産減価償却率該当値テキスト"/>
        <xdr:cNvSpPr txBox="1"/>
      </xdr:nvSpPr>
      <xdr:spPr>
        <a:xfrm>
          <a:off x="16357600" y="1759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120650</xdr:rowOff>
    </xdr:from>
    <xdr:to>
      <xdr:col>81</xdr:col>
      <xdr:colOff>101600</xdr:colOff>
      <xdr:row>104</xdr:row>
      <xdr:rowOff>50800</xdr:rowOff>
    </xdr:to>
    <xdr:sp macro="" textlink="">
      <xdr:nvSpPr>
        <xdr:cNvPr id="550" name="楕円 549"/>
        <xdr:cNvSpPr/>
      </xdr:nvSpPr>
      <xdr:spPr>
        <a:xfrm>
          <a:off x="15430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131445</xdr:rowOff>
    </xdr:from>
    <xdr:to>
      <xdr:col>85</xdr:col>
      <xdr:colOff>127000</xdr:colOff>
      <xdr:row>104</xdr:row>
      <xdr:rowOff>0</xdr:rowOff>
    </xdr:to>
    <xdr:cxnSp macro="">
      <xdr:nvCxnSpPr>
        <xdr:cNvPr id="551" name="直線コネクタ 550"/>
        <xdr:cNvCxnSpPr/>
      </xdr:nvCxnSpPr>
      <xdr:spPr>
        <a:xfrm flipV="1">
          <a:off x="15481300" y="177907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552" name="n_1ave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553"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67327</xdr:rowOff>
    </xdr:from>
    <xdr:ext cx="405111" cy="259045"/>
    <xdr:sp macro="" textlink="">
      <xdr:nvSpPr>
        <xdr:cNvPr id="554" name="n_1mainValue【公民館】&#10;有形固定資産減価償却率"/>
        <xdr:cNvSpPr txBox="1"/>
      </xdr:nvSpPr>
      <xdr:spPr>
        <a:xfrm>
          <a:off x="152660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5" name="直線コネクタ 5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6" name="テキスト ボックス 5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7" name="直線コネクタ 5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8" name="テキスト ボックス 5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9" name="直線コネクタ 5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0" name="テキスト ボックス 5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1" name="直線コネクタ 5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2" name="テキスト ボックス 5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3" name="直線コネクタ 5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4" name="テキスト ボックス 5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578" name="直線コネクタ 577"/>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579"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580" name="直線コネクタ 579"/>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581"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582" name="直線コネクタ 581"/>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124477</xdr:rowOff>
    </xdr:from>
    <xdr:ext cx="469744" cy="259045"/>
    <xdr:sp macro="" textlink="">
      <xdr:nvSpPr>
        <xdr:cNvPr id="583" name="【公民館】&#10;一人当たり面積平均値テキスト"/>
        <xdr:cNvSpPr txBox="1"/>
      </xdr:nvSpPr>
      <xdr:spPr>
        <a:xfrm>
          <a:off x="22199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584" name="フローチャート: 判断 583"/>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585" name="フローチャート: 判断 584"/>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586" name="フローチャート: 判断 585"/>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7" name="テキスト ボックス 5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8" name="テキスト ボックス 5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9" name="テキスト ボックス 5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0" name="テキスト ボックス 5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1" name="テキスト ボックス 5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90170</xdr:rowOff>
    </xdr:from>
    <xdr:to>
      <xdr:col>116</xdr:col>
      <xdr:colOff>114300</xdr:colOff>
      <xdr:row>107</xdr:row>
      <xdr:rowOff>20320</xdr:rowOff>
    </xdr:to>
    <xdr:sp macro="" textlink="">
      <xdr:nvSpPr>
        <xdr:cNvPr id="592" name="楕円 591"/>
        <xdr:cNvSpPr/>
      </xdr:nvSpPr>
      <xdr:spPr>
        <a:xfrm>
          <a:off x="221107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68597</xdr:rowOff>
    </xdr:from>
    <xdr:ext cx="469744" cy="259045"/>
    <xdr:sp macro="" textlink="">
      <xdr:nvSpPr>
        <xdr:cNvPr id="593" name="【公民館】&#10;一人当たり面積該当値テキスト"/>
        <xdr:cNvSpPr txBox="1"/>
      </xdr:nvSpPr>
      <xdr:spPr>
        <a:xfrm>
          <a:off x="22199600"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594" name="楕円 593"/>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140970</xdr:rowOff>
    </xdr:from>
    <xdr:to>
      <xdr:col>116</xdr:col>
      <xdr:colOff>63500</xdr:colOff>
      <xdr:row>106</xdr:row>
      <xdr:rowOff>144780</xdr:rowOff>
    </xdr:to>
    <xdr:cxnSp macro="">
      <xdr:nvCxnSpPr>
        <xdr:cNvPr id="595" name="直線コネクタ 594"/>
        <xdr:cNvCxnSpPr/>
      </xdr:nvCxnSpPr>
      <xdr:spPr>
        <a:xfrm flipV="1">
          <a:off x="21323300" y="183146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596" name="n_1aveValue【公民館】&#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597" name="n_2aveValue【公民館】&#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15257</xdr:rowOff>
    </xdr:from>
    <xdr:ext cx="469744" cy="259045"/>
    <xdr:sp macro="" textlink="">
      <xdr:nvSpPr>
        <xdr:cNvPr id="598" name="n_1mainValue【公民館】&#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9" name="正方形/長方形 5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0" name="正方形/長方形 5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1" name="テキスト ボックス 6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民館である。公営住宅については、老朽化した市営住宅の除却と平成２９年度に中筋市営住宅を建替えたことにより、有形固定資産減価償却率が低くなっている。平成２９年１月に、今後２０年間で公共施設の総延床面積の１５％縮減を目標とした公共施設等総合管理計画を策定している。令和２年度には公共施設をサービスとハードの両面から見直し、施設の最適な配置と計画的な保全を組み合わせた個別施設計画である公共施設最適化計画を策定し、個々の施設について、今後どのようにしていくのか、施設の維持管理費用の減、予防保全、改修、長寿命化、建替、廃止等について定める予定で、公共施設等総合管理計画の着実な推進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92,020
90,930
34.38
35,615,949
34,823,834
597,638
20,321,588
33,872,725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62973</xdr:rowOff>
    </xdr:from>
    <xdr:ext cx="405111" cy="259045"/>
    <xdr:sp macro="" textlink="">
      <xdr:nvSpPr>
        <xdr:cNvPr id="62" name="【図書館】&#10;有形固定資産減価償却率平均値テキスト"/>
        <xdr:cNvSpPr txBox="1"/>
      </xdr:nvSpPr>
      <xdr:spPr>
        <a:xfrm>
          <a:off x="4673600" y="6406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67854</xdr:rowOff>
    </xdr:from>
    <xdr:to>
      <xdr:col>24</xdr:col>
      <xdr:colOff>114300</xdr:colOff>
      <xdr:row>41</xdr:row>
      <xdr:rowOff>169454</xdr:rowOff>
    </xdr:to>
    <xdr:sp macro="" textlink="">
      <xdr:nvSpPr>
        <xdr:cNvPr id="71" name="楕円 70"/>
        <xdr:cNvSpPr/>
      </xdr:nvSpPr>
      <xdr:spPr>
        <a:xfrm>
          <a:off x="4584700" y="70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154231</xdr:rowOff>
    </xdr:from>
    <xdr:ext cx="340478" cy="259045"/>
    <xdr:sp macro="" textlink="">
      <xdr:nvSpPr>
        <xdr:cNvPr id="72" name="【図書館】&#10;有形固定資産減価償却率該当値テキスト"/>
        <xdr:cNvSpPr txBox="1"/>
      </xdr:nvSpPr>
      <xdr:spPr>
        <a:xfrm>
          <a:off x="4673600" y="70122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123372</xdr:rowOff>
    </xdr:from>
    <xdr:to>
      <xdr:col>20</xdr:col>
      <xdr:colOff>38100</xdr:colOff>
      <xdr:row>42</xdr:row>
      <xdr:rowOff>53522</xdr:rowOff>
    </xdr:to>
    <xdr:sp macro="" textlink="">
      <xdr:nvSpPr>
        <xdr:cNvPr id="73" name="楕円 72"/>
        <xdr:cNvSpPr/>
      </xdr:nvSpPr>
      <xdr:spPr>
        <a:xfrm>
          <a:off x="3746500" y="715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118654</xdr:rowOff>
    </xdr:from>
    <xdr:to>
      <xdr:col>24</xdr:col>
      <xdr:colOff>63500</xdr:colOff>
      <xdr:row>42</xdr:row>
      <xdr:rowOff>2722</xdr:rowOff>
    </xdr:to>
    <xdr:cxnSp macro="">
      <xdr:nvCxnSpPr>
        <xdr:cNvPr id="74" name="直線コネクタ 73"/>
        <xdr:cNvCxnSpPr/>
      </xdr:nvCxnSpPr>
      <xdr:spPr>
        <a:xfrm flipV="1">
          <a:off x="3797300" y="7148104"/>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4734</xdr:rowOff>
    </xdr:from>
    <xdr:ext cx="405111" cy="259045"/>
    <xdr:sp macro="" textlink="">
      <xdr:nvSpPr>
        <xdr:cNvPr id="75" name="n_1aveValue【図書館】&#10;有形固定資産減価償却率"/>
        <xdr:cNvSpPr txBox="1"/>
      </xdr:nvSpPr>
      <xdr:spPr>
        <a:xfrm>
          <a:off x="35820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37391</xdr:rowOff>
    </xdr:from>
    <xdr:ext cx="405111" cy="259045"/>
    <xdr:sp macro="" textlink="">
      <xdr:nvSpPr>
        <xdr:cNvPr id="76" name="n_2aveValue【図書館】&#10;有形固定資産減価償却率"/>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44649</xdr:rowOff>
    </xdr:from>
    <xdr:ext cx="340478" cy="259045"/>
    <xdr:sp macro="" textlink="">
      <xdr:nvSpPr>
        <xdr:cNvPr id="77" name="n_1mainValue【図書館】&#10;有形固定資産減価償却率"/>
        <xdr:cNvSpPr txBox="1"/>
      </xdr:nvSpPr>
      <xdr:spPr>
        <a:xfrm>
          <a:off x="3614361" y="72455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1" name="直線コネクタ 100"/>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2"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3" name="直線コネクタ 102"/>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4"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5" name="直線コネクタ 104"/>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6"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09" name="フローチャート: 判断 10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69850</xdr:rowOff>
    </xdr:from>
    <xdr:to>
      <xdr:col>55</xdr:col>
      <xdr:colOff>50800</xdr:colOff>
      <xdr:row>40</xdr:row>
      <xdr:rowOff>0</xdr:rowOff>
    </xdr:to>
    <xdr:sp macro="" textlink="">
      <xdr:nvSpPr>
        <xdr:cNvPr id="115" name="楕円 114"/>
        <xdr:cNvSpPr/>
      </xdr:nvSpPr>
      <xdr:spPr>
        <a:xfrm>
          <a:off x="104267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48277</xdr:rowOff>
    </xdr:from>
    <xdr:ext cx="469744" cy="259045"/>
    <xdr:sp macro="" textlink="">
      <xdr:nvSpPr>
        <xdr:cNvPr id="116" name="【図書館】&#10;一人当たり面積該当値テキスト"/>
        <xdr:cNvSpPr txBox="1"/>
      </xdr:nvSpPr>
      <xdr:spPr>
        <a:xfrm>
          <a:off x="10515600"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69850</xdr:rowOff>
    </xdr:from>
    <xdr:to>
      <xdr:col>50</xdr:col>
      <xdr:colOff>165100</xdr:colOff>
      <xdr:row>40</xdr:row>
      <xdr:rowOff>0</xdr:rowOff>
    </xdr:to>
    <xdr:sp macro="" textlink="">
      <xdr:nvSpPr>
        <xdr:cNvPr id="117" name="楕円 116"/>
        <xdr:cNvSpPr/>
      </xdr:nvSpPr>
      <xdr:spPr>
        <a:xfrm>
          <a:off x="9588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120650</xdr:rowOff>
    </xdr:from>
    <xdr:to>
      <xdr:col>55</xdr:col>
      <xdr:colOff>0</xdr:colOff>
      <xdr:row>39</xdr:row>
      <xdr:rowOff>120650</xdr:rowOff>
    </xdr:to>
    <xdr:cxnSp macro="">
      <xdr:nvCxnSpPr>
        <xdr:cNvPr id="118" name="直線コネクタ 117"/>
        <xdr:cNvCxnSpPr/>
      </xdr:nvCxnSpPr>
      <xdr:spPr>
        <a:xfrm>
          <a:off x="9639300" y="680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19"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0"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162577</xdr:rowOff>
    </xdr:from>
    <xdr:ext cx="469744" cy="259045"/>
    <xdr:sp macro="" textlink="">
      <xdr:nvSpPr>
        <xdr:cNvPr id="121" name="n_1mainValue【図書館】&#10;一人当たり面積"/>
        <xdr:cNvSpPr txBox="1"/>
      </xdr:nvSpPr>
      <xdr:spPr>
        <a:xfrm>
          <a:off x="939172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6" name="直線コネクタ 145"/>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7"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8" name="直線コネクタ 147"/>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9"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0" name="直線コネクタ 149"/>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1"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2" name="フローチャート: 判断 151"/>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3" name="フローチャート: 判断 152"/>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54" name="フローチャート: 判断 153"/>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8255</xdr:rowOff>
    </xdr:from>
    <xdr:to>
      <xdr:col>24</xdr:col>
      <xdr:colOff>114300</xdr:colOff>
      <xdr:row>59</xdr:row>
      <xdr:rowOff>109855</xdr:rowOff>
    </xdr:to>
    <xdr:sp macro="" textlink="">
      <xdr:nvSpPr>
        <xdr:cNvPr id="160" name="楕円 159"/>
        <xdr:cNvSpPr/>
      </xdr:nvSpPr>
      <xdr:spPr>
        <a:xfrm>
          <a:off x="45847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31132</xdr:rowOff>
    </xdr:from>
    <xdr:ext cx="405111" cy="259045"/>
    <xdr:sp macro="" textlink="">
      <xdr:nvSpPr>
        <xdr:cNvPr id="161" name="【体育館・プール】&#10;有形固定資産減価償却率該当値テキスト"/>
        <xdr:cNvSpPr txBox="1"/>
      </xdr:nvSpPr>
      <xdr:spPr>
        <a:xfrm>
          <a:off x="4673600"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40640</xdr:rowOff>
    </xdr:from>
    <xdr:to>
      <xdr:col>20</xdr:col>
      <xdr:colOff>38100</xdr:colOff>
      <xdr:row>59</xdr:row>
      <xdr:rowOff>142240</xdr:rowOff>
    </xdr:to>
    <xdr:sp macro="" textlink="">
      <xdr:nvSpPr>
        <xdr:cNvPr id="162" name="楕円 161"/>
        <xdr:cNvSpPr/>
      </xdr:nvSpPr>
      <xdr:spPr>
        <a:xfrm>
          <a:off x="3746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59055</xdr:rowOff>
    </xdr:from>
    <xdr:to>
      <xdr:col>24</xdr:col>
      <xdr:colOff>63500</xdr:colOff>
      <xdr:row>59</xdr:row>
      <xdr:rowOff>91440</xdr:rowOff>
    </xdr:to>
    <xdr:cxnSp macro="">
      <xdr:nvCxnSpPr>
        <xdr:cNvPr id="163" name="直線コネクタ 162"/>
        <xdr:cNvCxnSpPr/>
      </xdr:nvCxnSpPr>
      <xdr:spPr>
        <a:xfrm flipV="1">
          <a:off x="3797300" y="1017460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36212</xdr:rowOff>
    </xdr:from>
    <xdr:ext cx="405111" cy="259045"/>
    <xdr:sp macro="" textlink="">
      <xdr:nvSpPr>
        <xdr:cNvPr id="164" name="n_1aveValue【体育館・プール】&#10;有形固定資産減価償却率"/>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65"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158767</xdr:rowOff>
    </xdr:from>
    <xdr:ext cx="405111" cy="259045"/>
    <xdr:sp macro="" textlink="">
      <xdr:nvSpPr>
        <xdr:cNvPr id="166" name="n_1mainValue【体育館・プール】&#10;有形固定資産減価償却率"/>
        <xdr:cNvSpPr txBox="1"/>
      </xdr:nvSpPr>
      <xdr:spPr>
        <a:xfrm>
          <a:off x="35820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0" name="直線コネクタ 189"/>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1"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2" name="直線コネクタ 191"/>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17797</xdr:rowOff>
    </xdr:from>
    <xdr:ext cx="469744" cy="259045"/>
    <xdr:sp macro="" textlink="">
      <xdr:nvSpPr>
        <xdr:cNvPr id="195" name="【体育館・プール】&#10;一人当たり面積平均値テキスト"/>
        <xdr:cNvSpPr txBox="1"/>
      </xdr:nvSpPr>
      <xdr:spPr>
        <a:xfrm>
          <a:off x="10515600" y="1047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96" name="フローチャート: 判断 195"/>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97" name="フローチャート: 判断 196"/>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198" name="フローチャート: 判断 197"/>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116840</xdr:rowOff>
    </xdr:from>
    <xdr:to>
      <xdr:col>55</xdr:col>
      <xdr:colOff>50800</xdr:colOff>
      <xdr:row>63</xdr:row>
      <xdr:rowOff>46990</xdr:rowOff>
    </xdr:to>
    <xdr:sp macro="" textlink="">
      <xdr:nvSpPr>
        <xdr:cNvPr id="204" name="楕円 203"/>
        <xdr:cNvSpPr/>
      </xdr:nvSpPr>
      <xdr:spPr>
        <a:xfrm>
          <a:off x="104267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95267</xdr:rowOff>
    </xdr:from>
    <xdr:ext cx="469744" cy="259045"/>
    <xdr:sp macro="" textlink="">
      <xdr:nvSpPr>
        <xdr:cNvPr id="205" name="【体育館・プール】&#10;一人当たり面積該当値テキスト"/>
        <xdr:cNvSpPr txBox="1"/>
      </xdr:nvSpPr>
      <xdr:spPr>
        <a:xfrm>
          <a:off x="10515600"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118745</xdr:rowOff>
    </xdr:from>
    <xdr:to>
      <xdr:col>50</xdr:col>
      <xdr:colOff>165100</xdr:colOff>
      <xdr:row>63</xdr:row>
      <xdr:rowOff>48895</xdr:rowOff>
    </xdr:to>
    <xdr:sp macro="" textlink="">
      <xdr:nvSpPr>
        <xdr:cNvPr id="206" name="楕円 205"/>
        <xdr:cNvSpPr/>
      </xdr:nvSpPr>
      <xdr:spPr>
        <a:xfrm>
          <a:off x="9588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167640</xdr:rowOff>
    </xdr:from>
    <xdr:to>
      <xdr:col>55</xdr:col>
      <xdr:colOff>0</xdr:colOff>
      <xdr:row>62</xdr:row>
      <xdr:rowOff>169545</xdr:rowOff>
    </xdr:to>
    <xdr:cxnSp macro="">
      <xdr:nvCxnSpPr>
        <xdr:cNvPr id="207" name="直線コネクタ 206"/>
        <xdr:cNvCxnSpPr/>
      </xdr:nvCxnSpPr>
      <xdr:spPr>
        <a:xfrm flipV="1">
          <a:off x="9639300" y="1079754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160672</xdr:rowOff>
    </xdr:from>
    <xdr:ext cx="469744" cy="259045"/>
    <xdr:sp macro="" textlink="">
      <xdr:nvSpPr>
        <xdr:cNvPr id="208" name="n_1ave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09"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40022</xdr:rowOff>
    </xdr:from>
    <xdr:ext cx="469744" cy="259045"/>
    <xdr:sp macro="" textlink="">
      <xdr:nvSpPr>
        <xdr:cNvPr id="210" name="n_1mainValue【体育館・プール】&#10;一人当たり面積"/>
        <xdr:cNvSpPr txBox="1"/>
      </xdr:nvSpPr>
      <xdr:spPr>
        <a:xfrm>
          <a:off x="9391727" y="1084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1" name="直線コネクタ 22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2" name="テキスト ボックス 22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3" name="直線コネクタ 22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4" name="テキスト ボックス 22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5" name="直線コネクタ 22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82</xdr:row>
      <xdr:rowOff>59163</xdr:rowOff>
    </xdr:from>
    <xdr:ext cx="467179" cy="259045"/>
    <xdr:sp macro="" textlink="">
      <xdr:nvSpPr>
        <xdr:cNvPr id="226" name="テキスト ボックス 225"/>
        <xdr:cNvSpPr txBox="1"/>
      </xdr:nvSpPr>
      <xdr:spPr>
        <a:xfrm>
          <a:off x="294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7" name="直線コネクタ 22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75491</xdr:rowOff>
    </xdr:from>
    <xdr:ext cx="467179" cy="259045"/>
    <xdr:sp macro="" textlink="">
      <xdr:nvSpPr>
        <xdr:cNvPr id="228" name="テキスト ボックス 227"/>
        <xdr:cNvSpPr txBox="1"/>
      </xdr:nvSpPr>
      <xdr:spPr>
        <a:xfrm>
          <a:off x="294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9" name="直線コネクタ 22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91820</xdr:rowOff>
    </xdr:from>
    <xdr:ext cx="467179" cy="259045"/>
    <xdr:sp macro="" textlink="">
      <xdr:nvSpPr>
        <xdr:cNvPr id="230" name="テキスト ボックス 229"/>
        <xdr:cNvSpPr txBox="1"/>
      </xdr:nvSpPr>
      <xdr:spPr>
        <a:xfrm>
          <a:off x="294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1" name="直線コネクタ 23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2" name="テキスト ボックス 23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83</xdr:row>
      <xdr:rowOff>39080</xdr:rowOff>
    </xdr:from>
    <xdr:to>
      <xdr:col>24</xdr:col>
      <xdr:colOff>62865</xdr:colOff>
      <xdr:row>86</xdr:row>
      <xdr:rowOff>14587</xdr:rowOff>
    </xdr:to>
    <xdr:cxnSp macro="">
      <xdr:nvCxnSpPr>
        <xdr:cNvPr id="236" name="直線コネクタ 235"/>
        <xdr:cNvCxnSpPr/>
      </xdr:nvCxnSpPr>
      <xdr:spPr>
        <a:xfrm flipV="1">
          <a:off x="4634865" y="14269430"/>
          <a:ext cx="0" cy="489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18414</xdr:rowOff>
    </xdr:from>
    <xdr:ext cx="405111" cy="259045"/>
    <xdr:sp macro="" textlink="">
      <xdr:nvSpPr>
        <xdr:cNvPr id="237" name="【福祉施設】&#10;有形固定資産減価償却率最小値テキスト"/>
        <xdr:cNvSpPr txBox="1"/>
      </xdr:nvSpPr>
      <xdr:spPr>
        <a:xfrm>
          <a:off x="4673600" y="1476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14587</xdr:rowOff>
    </xdr:from>
    <xdr:to>
      <xdr:col>24</xdr:col>
      <xdr:colOff>152400</xdr:colOff>
      <xdr:row>86</xdr:row>
      <xdr:rowOff>14587</xdr:rowOff>
    </xdr:to>
    <xdr:cxnSp macro="">
      <xdr:nvCxnSpPr>
        <xdr:cNvPr id="238" name="直線コネクタ 237"/>
        <xdr:cNvCxnSpPr/>
      </xdr:nvCxnSpPr>
      <xdr:spPr>
        <a:xfrm>
          <a:off x="4546600" y="1475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157207</xdr:rowOff>
    </xdr:from>
    <xdr:ext cx="405111" cy="259045"/>
    <xdr:sp macro="" textlink="">
      <xdr:nvSpPr>
        <xdr:cNvPr id="239" name="【福祉施設】&#10;有形固定資産減価償却率最大値テキスト"/>
        <xdr:cNvSpPr txBox="1"/>
      </xdr:nvSpPr>
      <xdr:spPr>
        <a:xfrm>
          <a:off x="4673600" y="140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83</xdr:row>
      <xdr:rowOff>39080</xdr:rowOff>
    </xdr:from>
    <xdr:to>
      <xdr:col>24</xdr:col>
      <xdr:colOff>152400</xdr:colOff>
      <xdr:row>83</xdr:row>
      <xdr:rowOff>39080</xdr:rowOff>
    </xdr:to>
    <xdr:cxnSp macro="">
      <xdr:nvCxnSpPr>
        <xdr:cNvPr id="240" name="直線コネクタ 239"/>
        <xdr:cNvCxnSpPr/>
      </xdr:nvCxnSpPr>
      <xdr:spPr>
        <a:xfrm>
          <a:off x="4546600" y="1426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119253</xdr:rowOff>
    </xdr:from>
    <xdr:ext cx="405111" cy="259045"/>
    <xdr:sp macro="" textlink="">
      <xdr:nvSpPr>
        <xdr:cNvPr id="241" name="【福祉施設】&#10;有形固定資産減価償却率平均値テキスト"/>
        <xdr:cNvSpPr txBox="1"/>
      </xdr:nvSpPr>
      <xdr:spPr>
        <a:xfrm>
          <a:off x="4673600" y="14349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96376</xdr:rowOff>
    </xdr:from>
    <xdr:to>
      <xdr:col>24</xdr:col>
      <xdr:colOff>114300</xdr:colOff>
      <xdr:row>85</xdr:row>
      <xdr:rowOff>26526</xdr:rowOff>
    </xdr:to>
    <xdr:sp macro="" textlink="">
      <xdr:nvSpPr>
        <xdr:cNvPr id="242" name="フローチャート: 判断 241"/>
        <xdr:cNvSpPr/>
      </xdr:nvSpPr>
      <xdr:spPr>
        <a:xfrm>
          <a:off x="4584700" y="1449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98988</xdr:rowOff>
    </xdr:from>
    <xdr:to>
      <xdr:col>20</xdr:col>
      <xdr:colOff>38100</xdr:colOff>
      <xdr:row>85</xdr:row>
      <xdr:rowOff>29138</xdr:rowOff>
    </xdr:to>
    <xdr:sp macro="" textlink="">
      <xdr:nvSpPr>
        <xdr:cNvPr id="243" name="フローチャート: 判断 242"/>
        <xdr:cNvSpPr/>
      </xdr:nvSpPr>
      <xdr:spPr>
        <a:xfrm>
          <a:off x="3746500" y="145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131645</xdr:rowOff>
    </xdr:from>
    <xdr:to>
      <xdr:col>15</xdr:col>
      <xdr:colOff>101600</xdr:colOff>
      <xdr:row>85</xdr:row>
      <xdr:rowOff>61795</xdr:rowOff>
    </xdr:to>
    <xdr:sp macro="" textlink="">
      <xdr:nvSpPr>
        <xdr:cNvPr id="244" name="フローチャート: 判断 243"/>
        <xdr:cNvSpPr/>
      </xdr:nvSpPr>
      <xdr:spPr>
        <a:xfrm>
          <a:off x="2857500" y="1453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135237</xdr:rowOff>
    </xdr:from>
    <xdr:to>
      <xdr:col>24</xdr:col>
      <xdr:colOff>114300</xdr:colOff>
      <xdr:row>86</xdr:row>
      <xdr:rowOff>65387</xdr:rowOff>
    </xdr:to>
    <xdr:sp macro="" textlink="">
      <xdr:nvSpPr>
        <xdr:cNvPr id="250" name="楕円 249"/>
        <xdr:cNvSpPr/>
      </xdr:nvSpPr>
      <xdr:spPr>
        <a:xfrm>
          <a:off x="4584700" y="1470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50164</xdr:rowOff>
    </xdr:from>
    <xdr:ext cx="405111" cy="259045"/>
    <xdr:sp macro="" textlink="">
      <xdr:nvSpPr>
        <xdr:cNvPr id="251" name="【福祉施設】&#10;有形固定資産減価償却率該当値テキスト"/>
        <xdr:cNvSpPr txBox="1"/>
      </xdr:nvSpPr>
      <xdr:spPr>
        <a:xfrm>
          <a:off x="4673600" y="14623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82659</xdr:rowOff>
    </xdr:from>
    <xdr:to>
      <xdr:col>20</xdr:col>
      <xdr:colOff>38100</xdr:colOff>
      <xdr:row>79</xdr:row>
      <xdr:rowOff>12809</xdr:rowOff>
    </xdr:to>
    <xdr:sp macro="" textlink="">
      <xdr:nvSpPr>
        <xdr:cNvPr id="252" name="楕円 251"/>
        <xdr:cNvSpPr/>
      </xdr:nvSpPr>
      <xdr:spPr>
        <a:xfrm>
          <a:off x="3746500" y="1345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133459</xdr:rowOff>
    </xdr:from>
    <xdr:to>
      <xdr:col>24</xdr:col>
      <xdr:colOff>63500</xdr:colOff>
      <xdr:row>86</xdr:row>
      <xdr:rowOff>14587</xdr:rowOff>
    </xdr:to>
    <xdr:cxnSp macro="">
      <xdr:nvCxnSpPr>
        <xdr:cNvPr id="253" name="直線コネクタ 252"/>
        <xdr:cNvCxnSpPr/>
      </xdr:nvCxnSpPr>
      <xdr:spPr>
        <a:xfrm>
          <a:off x="3797300" y="13506559"/>
          <a:ext cx="838200" cy="125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20265</xdr:rowOff>
    </xdr:from>
    <xdr:ext cx="405111" cy="259045"/>
    <xdr:sp macro="" textlink="">
      <xdr:nvSpPr>
        <xdr:cNvPr id="254" name="n_1aveValue【福祉施設】&#10;有形固定資産減価償却率"/>
        <xdr:cNvSpPr txBox="1"/>
      </xdr:nvSpPr>
      <xdr:spPr>
        <a:xfrm>
          <a:off x="3582044" y="14593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78322</xdr:rowOff>
    </xdr:from>
    <xdr:ext cx="405111" cy="259045"/>
    <xdr:sp macro="" textlink="">
      <xdr:nvSpPr>
        <xdr:cNvPr id="255" name="n_2aveValue【福祉施設】&#10;有形固定資産減価償却率"/>
        <xdr:cNvSpPr txBox="1"/>
      </xdr:nvSpPr>
      <xdr:spPr>
        <a:xfrm>
          <a:off x="2705744" y="14308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77</xdr:row>
      <xdr:rowOff>29336</xdr:rowOff>
    </xdr:from>
    <xdr:ext cx="469744" cy="259045"/>
    <xdr:sp macro="" textlink="">
      <xdr:nvSpPr>
        <xdr:cNvPr id="256" name="n_1mainValue【福祉施設】&#10;有形固定資産減価償却率"/>
        <xdr:cNvSpPr txBox="1"/>
      </xdr:nvSpPr>
      <xdr:spPr>
        <a:xfrm>
          <a:off x="3549727" y="1323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7" name="直線コネクタ 26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8" name="テキスト ボックス 26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9" name="直線コネクタ 26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0" name="テキスト ボックス 26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1" name="直線コネクタ 27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2" name="テキスト ボックス 27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3" name="直線コネクタ 27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4" name="テキスト ボックス 27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78" name="直線コネクタ 277"/>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79"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80" name="直線コネクタ 279"/>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81"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82" name="直線コネクタ 281"/>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283" name="【福祉施設】&#10;一人当たり面積平均値テキスト"/>
        <xdr:cNvSpPr txBox="1"/>
      </xdr:nvSpPr>
      <xdr:spPr>
        <a:xfrm>
          <a:off x="10515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84" name="フローチャート: 判断 283"/>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5" name="フローチャート: 判断 284"/>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286" name="フローチャート: 判断 285"/>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110744</xdr:rowOff>
    </xdr:from>
    <xdr:to>
      <xdr:col>55</xdr:col>
      <xdr:colOff>50800</xdr:colOff>
      <xdr:row>85</xdr:row>
      <xdr:rowOff>40894</xdr:rowOff>
    </xdr:to>
    <xdr:sp macro="" textlink="">
      <xdr:nvSpPr>
        <xdr:cNvPr id="292" name="楕円 291"/>
        <xdr:cNvSpPr/>
      </xdr:nvSpPr>
      <xdr:spPr>
        <a:xfrm>
          <a:off x="104267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89171</xdr:rowOff>
    </xdr:from>
    <xdr:ext cx="469744" cy="259045"/>
    <xdr:sp macro="" textlink="">
      <xdr:nvSpPr>
        <xdr:cNvPr id="293" name="【福祉施設】&#10;一人当たり面積該当値テキスト"/>
        <xdr:cNvSpPr txBox="1"/>
      </xdr:nvSpPr>
      <xdr:spPr>
        <a:xfrm>
          <a:off x="10515600"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110744</xdr:rowOff>
    </xdr:from>
    <xdr:to>
      <xdr:col>50</xdr:col>
      <xdr:colOff>165100</xdr:colOff>
      <xdr:row>85</xdr:row>
      <xdr:rowOff>40894</xdr:rowOff>
    </xdr:to>
    <xdr:sp macro="" textlink="">
      <xdr:nvSpPr>
        <xdr:cNvPr id="294" name="楕円 293"/>
        <xdr:cNvSpPr/>
      </xdr:nvSpPr>
      <xdr:spPr>
        <a:xfrm>
          <a:off x="9588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161544</xdr:rowOff>
    </xdr:from>
    <xdr:to>
      <xdr:col>55</xdr:col>
      <xdr:colOff>0</xdr:colOff>
      <xdr:row>84</xdr:row>
      <xdr:rowOff>161544</xdr:rowOff>
    </xdr:to>
    <xdr:cxnSp macro="">
      <xdr:nvCxnSpPr>
        <xdr:cNvPr id="295" name="直線コネクタ 294"/>
        <xdr:cNvCxnSpPr/>
      </xdr:nvCxnSpPr>
      <xdr:spPr>
        <a:xfrm>
          <a:off x="9639300" y="14563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296" name="n_1aveValue【福祉施設】&#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297"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32021</xdr:rowOff>
    </xdr:from>
    <xdr:ext cx="469744" cy="259045"/>
    <xdr:sp macro="" textlink="">
      <xdr:nvSpPr>
        <xdr:cNvPr id="298" name="n_1mainValue【福祉施設】&#10;一人当たり面積"/>
        <xdr:cNvSpPr txBox="1"/>
      </xdr:nvSpPr>
      <xdr:spPr>
        <a:xfrm>
          <a:off x="9391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24" name="直線コネクタ 323"/>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25"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26" name="直線コネクタ 325"/>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7"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8" name="直線コネクタ 32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29"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30" name="フローチャート: 判断 329"/>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31" name="フローチャート: 判断 330"/>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32" name="フローチャート: 判断 331"/>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66221</xdr:rowOff>
    </xdr:from>
    <xdr:to>
      <xdr:col>24</xdr:col>
      <xdr:colOff>114300</xdr:colOff>
      <xdr:row>101</xdr:row>
      <xdr:rowOff>167821</xdr:rowOff>
    </xdr:to>
    <xdr:sp macro="" textlink="">
      <xdr:nvSpPr>
        <xdr:cNvPr id="338" name="楕円 337"/>
        <xdr:cNvSpPr/>
      </xdr:nvSpPr>
      <xdr:spPr>
        <a:xfrm>
          <a:off x="45847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89098</xdr:rowOff>
    </xdr:from>
    <xdr:ext cx="405111" cy="259045"/>
    <xdr:sp macro="" textlink="">
      <xdr:nvSpPr>
        <xdr:cNvPr id="339" name="【市民会館】&#10;有形固定資産減価償却率該当値テキスト"/>
        <xdr:cNvSpPr txBox="1"/>
      </xdr:nvSpPr>
      <xdr:spPr>
        <a:xfrm>
          <a:off x="4673600" y="1723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48261</xdr:rowOff>
    </xdr:from>
    <xdr:to>
      <xdr:col>20</xdr:col>
      <xdr:colOff>38100</xdr:colOff>
      <xdr:row>101</xdr:row>
      <xdr:rowOff>149861</xdr:rowOff>
    </xdr:to>
    <xdr:sp macro="" textlink="">
      <xdr:nvSpPr>
        <xdr:cNvPr id="340" name="楕円 339"/>
        <xdr:cNvSpPr/>
      </xdr:nvSpPr>
      <xdr:spPr>
        <a:xfrm>
          <a:off x="3746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99061</xdr:rowOff>
    </xdr:from>
    <xdr:to>
      <xdr:col>24</xdr:col>
      <xdr:colOff>63500</xdr:colOff>
      <xdr:row>101</xdr:row>
      <xdr:rowOff>117021</xdr:rowOff>
    </xdr:to>
    <xdr:cxnSp macro="">
      <xdr:nvCxnSpPr>
        <xdr:cNvPr id="341" name="直線コネクタ 340"/>
        <xdr:cNvCxnSpPr/>
      </xdr:nvCxnSpPr>
      <xdr:spPr>
        <a:xfrm>
          <a:off x="3797300" y="17415511"/>
          <a:ext cx="8382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342" name="n_1aveValue【市民会館】&#10;有形固定資産減価償却率"/>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43"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166388</xdr:rowOff>
    </xdr:from>
    <xdr:ext cx="405111" cy="259045"/>
    <xdr:sp macro="" textlink="">
      <xdr:nvSpPr>
        <xdr:cNvPr id="344" name="n_1mainValue【市民会館】&#10;有形固定資産減価償却率"/>
        <xdr:cNvSpPr txBox="1"/>
      </xdr:nvSpPr>
      <xdr:spPr>
        <a:xfrm>
          <a:off x="35820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5" name="直線コネクタ 35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6" name="テキスト ボックス 35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7" name="直線コネクタ 35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8" name="テキスト ボックス 35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9" name="直線コネクタ 35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60" name="テキスト ボックス 35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1" name="直線コネクタ 36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2" name="テキスト ボックス 36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3" name="直線コネクタ 36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4" name="テキスト ボックス 36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5" name="直線コネクタ 36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6" name="テキスト ボックス 36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7" name="直線コネクタ 36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8" name="テキスト ボックス 36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70" name="直線コネクタ 369"/>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7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72" name="直線コネクタ 37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73"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74" name="直線コネクタ 373"/>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74403</xdr:rowOff>
    </xdr:from>
    <xdr:ext cx="469744" cy="259045"/>
    <xdr:sp macro="" textlink="">
      <xdr:nvSpPr>
        <xdr:cNvPr id="375" name="【市民会館】&#10;一人当たり面積平均値テキスト"/>
        <xdr:cNvSpPr txBox="1"/>
      </xdr:nvSpPr>
      <xdr:spPr>
        <a:xfrm>
          <a:off x="10515600" y="1807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76" name="フローチャート: 判断 375"/>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77" name="フローチャート: 判断 376"/>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78" name="フローチャート: 判断 37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9" name="テキスト ボックス 37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4173</xdr:rowOff>
    </xdr:from>
    <xdr:to>
      <xdr:col>55</xdr:col>
      <xdr:colOff>50800</xdr:colOff>
      <xdr:row>107</xdr:row>
      <xdr:rowOff>105773</xdr:rowOff>
    </xdr:to>
    <xdr:sp macro="" textlink="">
      <xdr:nvSpPr>
        <xdr:cNvPr id="384" name="楕円 383"/>
        <xdr:cNvSpPr/>
      </xdr:nvSpPr>
      <xdr:spPr>
        <a:xfrm>
          <a:off x="104267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154050</xdr:rowOff>
    </xdr:from>
    <xdr:ext cx="469744" cy="259045"/>
    <xdr:sp macro="" textlink="">
      <xdr:nvSpPr>
        <xdr:cNvPr id="385" name="【市民会館】&#10;一人当たり面積該当値テキスト"/>
        <xdr:cNvSpPr txBox="1"/>
      </xdr:nvSpPr>
      <xdr:spPr>
        <a:xfrm>
          <a:off x="10515600"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7438</xdr:rowOff>
    </xdr:from>
    <xdr:to>
      <xdr:col>50</xdr:col>
      <xdr:colOff>165100</xdr:colOff>
      <xdr:row>107</xdr:row>
      <xdr:rowOff>109038</xdr:rowOff>
    </xdr:to>
    <xdr:sp macro="" textlink="">
      <xdr:nvSpPr>
        <xdr:cNvPr id="386" name="楕円 385"/>
        <xdr:cNvSpPr/>
      </xdr:nvSpPr>
      <xdr:spPr>
        <a:xfrm>
          <a:off x="9588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54973</xdr:rowOff>
    </xdr:from>
    <xdr:to>
      <xdr:col>55</xdr:col>
      <xdr:colOff>0</xdr:colOff>
      <xdr:row>107</xdr:row>
      <xdr:rowOff>58238</xdr:rowOff>
    </xdr:to>
    <xdr:cxnSp macro="">
      <xdr:nvCxnSpPr>
        <xdr:cNvPr id="387" name="直線コネクタ 386"/>
        <xdr:cNvCxnSpPr/>
      </xdr:nvCxnSpPr>
      <xdr:spPr>
        <a:xfrm flipV="1">
          <a:off x="9639300" y="184001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388"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89"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100165</xdr:rowOff>
    </xdr:from>
    <xdr:ext cx="469744" cy="259045"/>
    <xdr:sp macro="" textlink="">
      <xdr:nvSpPr>
        <xdr:cNvPr id="390" name="n_1mainValue【市民会館】&#10;一人当たり面積"/>
        <xdr:cNvSpPr txBox="1"/>
      </xdr:nvSpPr>
      <xdr:spPr>
        <a:xfrm>
          <a:off x="93917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2" name="テキスト ボックス 40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2" name="テキスト ボックス 41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4" name="テキスト ボックス 41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16" name="直線コネクタ 415"/>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7"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8" name="直線コネクタ 417"/>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9"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0" name="直線コネクタ 419"/>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43378</xdr:rowOff>
    </xdr:from>
    <xdr:ext cx="405111" cy="259045"/>
    <xdr:sp macro="" textlink="">
      <xdr:nvSpPr>
        <xdr:cNvPr id="421" name="【一般廃棄物処理施設】&#10;有形固定資産減価償却率平均値テキスト"/>
        <xdr:cNvSpPr txBox="1"/>
      </xdr:nvSpPr>
      <xdr:spPr>
        <a:xfrm>
          <a:off x="16357600" y="6044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22" name="フローチャート: 判断 421"/>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23" name="フローチャート: 判断 422"/>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24" name="フローチャート: 判断 423"/>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35197</xdr:rowOff>
    </xdr:from>
    <xdr:to>
      <xdr:col>85</xdr:col>
      <xdr:colOff>177800</xdr:colOff>
      <xdr:row>37</xdr:row>
      <xdr:rowOff>136797</xdr:rowOff>
    </xdr:to>
    <xdr:sp macro="" textlink="">
      <xdr:nvSpPr>
        <xdr:cNvPr id="430" name="楕円 429"/>
        <xdr:cNvSpPr/>
      </xdr:nvSpPr>
      <xdr:spPr>
        <a:xfrm>
          <a:off x="162687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13624</xdr:rowOff>
    </xdr:from>
    <xdr:ext cx="405111" cy="259045"/>
    <xdr:sp macro="" textlink="">
      <xdr:nvSpPr>
        <xdr:cNvPr id="431" name="【一般廃棄物処理施設】&#10;有形固定資産減価償却率該当値テキスト"/>
        <xdr:cNvSpPr txBox="1"/>
      </xdr:nvSpPr>
      <xdr:spPr>
        <a:xfrm>
          <a:off x="16357600"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56424</xdr:rowOff>
    </xdr:from>
    <xdr:to>
      <xdr:col>81</xdr:col>
      <xdr:colOff>101600</xdr:colOff>
      <xdr:row>36</xdr:row>
      <xdr:rowOff>158024</xdr:rowOff>
    </xdr:to>
    <xdr:sp macro="" textlink="">
      <xdr:nvSpPr>
        <xdr:cNvPr id="432" name="楕円 431"/>
        <xdr:cNvSpPr/>
      </xdr:nvSpPr>
      <xdr:spPr>
        <a:xfrm>
          <a:off x="15430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107224</xdr:rowOff>
    </xdr:from>
    <xdr:to>
      <xdr:col>85</xdr:col>
      <xdr:colOff>127000</xdr:colOff>
      <xdr:row>37</xdr:row>
      <xdr:rowOff>85997</xdr:rowOff>
    </xdr:to>
    <xdr:cxnSp macro="">
      <xdr:nvCxnSpPr>
        <xdr:cNvPr id="433" name="直線コネクタ 432"/>
        <xdr:cNvCxnSpPr/>
      </xdr:nvCxnSpPr>
      <xdr:spPr>
        <a:xfrm>
          <a:off x="15481300" y="6279424"/>
          <a:ext cx="8382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135363</xdr:rowOff>
    </xdr:from>
    <xdr:ext cx="405111" cy="259045"/>
    <xdr:sp macro="" textlink="">
      <xdr:nvSpPr>
        <xdr:cNvPr id="434" name="n_1aveValue【一般廃棄物処理施設】&#10;有形固定資産減価償却率"/>
        <xdr:cNvSpPr txBox="1"/>
      </xdr:nvSpPr>
      <xdr:spPr>
        <a:xfrm>
          <a:off x="15266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35" name="n_2ave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149151</xdr:rowOff>
    </xdr:from>
    <xdr:ext cx="405111" cy="259045"/>
    <xdr:sp macro="" textlink="">
      <xdr:nvSpPr>
        <xdr:cNvPr id="436" name="n_1mainValue【一般廃棄物処理施設】&#10;有形固定資産減価償却率"/>
        <xdr:cNvSpPr txBox="1"/>
      </xdr:nvSpPr>
      <xdr:spPr>
        <a:xfrm>
          <a:off x="15266044" y="632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7" name="直線コネクタ 44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8" name="テキスト ボックス 44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9" name="直線コネクタ 44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0" name="テキスト ボックス 44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1" name="直線コネクタ 45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2" name="テキスト ボックス 45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3" name="直線コネクタ 45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4" name="テキスト ボックス 45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6" name="テキスト ボックス 45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58" name="直線コネクタ 457"/>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59"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60" name="直線コネクタ 459"/>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61"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62" name="直線コネクタ 461"/>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74840</xdr:rowOff>
    </xdr:from>
    <xdr:ext cx="534377" cy="259045"/>
    <xdr:sp macro="" textlink="">
      <xdr:nvSpPr>
        <xdr:cNvPr id="463" name="【一般廃棄物処理施設】&#10;一人当たり有形固定資産（償却資産）額平均値テキスト"/>
        <xdr:cNvSpPr txBox="1"/>
      </xdr:nvSpPr>
      <xdr:spPr>
        <a:xfrm>
          <a:off x="22199600" y="6589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64" name="フローチャート: 判断 463"/>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65" name="フローチャート: 判断 464"/>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66" name="フローチャート: 判断 465"/>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60440</xdr:rowOff>
    </xdr:from>
    <xdr:to>
      <xdr:col>116</xdr:col>
      <xdr:colOff>114300</xdr:colOff>
      <xdr:row>39</xdr:row>
      <xdr:rowOff>162040</xdr:rowOff>
    </xdr:to>
    <xdr:sp macro="" textlink="">
      <xdr:nvSpPr>
        <xdr:cNvPr id="472" name="楕円 471"/>
        <xdr:cNvSpPr/>
      </xdr:nvSpPr>
      <xdr:spPr>
        <a:xfrm>
          <a:off x="22110700" y="67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38867</xdr:rowOff>
    </xdr:from>
    <xdr:ext cx="534377" cy="259045"/>
    <xdr:sp macro="" textlink="">
      <xdr:nvSpPr>
        <xdr:cNvPr id="473" name="【一般廃棄物処理施設】&#10;一人当たり有形固定資産（償却資産）額該当値テキスト"/>
        <xdr:cNvSpPr txBox="1"/>
      </xdr:nvSpPr>
      <xdr:spPr>
        <a:xfrm>
          <a:off x="22199600" y="672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114015</xdr:rowOff>
    </xdr:from>
    <xdr:to>
      <xdr:col>112</xdr:col>
      <xdr:colOff>38100</xdr:colOff>
      <xdr:row>39</xdr:row>
      <xdr:rowOff>44165</xdr:rowOff>
    </xdr:to>
    <xdr:sp macro="" textlink="">
      <xdr:nvSpPr>
        <xdr:cNvPr id="474" name="楕円 473"/>
        <xdr:cNvSpPr/>
      </xdr:nvSpPr>
      <xdr:spPr>
        <a:xfrm>
          <a:off x="21272500" y="662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164815</xdr:rowOff>
    </xdr:from>
    <xdr:to>
      <xdr:col>116</xdr:col>
      <xdr:colOff>63500</xdr:colOff>
      <xdr:row>39</xdr:row>
      <xdr:rowOff>111240</xdr:rowOff>
    </xdr:to>
    <xdr:cxnSp macro="">
      <xdr:nvCxnSpPr>
        <xdr:cNvPr id="475" name="直線コネクタ 474"/>
        <xdr:cNvCxnSpPr/>
      </xdr:nvCxnSpPr>
      <xdr:spPr>
        <a:xfrm>
          <a:off x="21323300" y="6679915"/>
          <a:ext cx="838200" cy="11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143570</xdr:rowOff>
    </xdr:from>
    <xdr:ext cx="534377" cy="259045"/>
    <xdr:sp macro="" textlink="">
      <xdr:nvSpPr>
        <xdr:cNvPr id="476" name="n_1aveValue【一般廃棄物処理施設】&#10;一人当たり有形固定資産（償却資産）額"/>
        <xdr:cNvSpPr txBox="1"/>
      </xdr:nvSpPr>
      <xdr:spPr>
        <a:xfrm>
          <a:off x="21043411" y="68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10477</xdr:rowOff>
    </xdr:from>
    <xdr:ext cx="534377" cy="259045"/>
    <xdr:sp macro="" textlink="">
      <xdr:nvSpPr>
        <xdr:cNvPr id="477" name="n_2aveValue【一般廃棄物処理施設】&#10;一人当たり有形固定資産（償却資産）額"/>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60691</xdr:rowOff>
    </xdr:from>
    <xdr:ext cx="599010" cy="259045"/>
    <xdr:sp macro="" textlink="">
      <xdr:nvSpPr>
        <xdr:cNvPr id="478" name="n_1mainValue【一般廃棄物処理施設】&#10;一人当たり有形固定資産（償却資産）額"/>
        <xdr:cNvSpPr txBox="1"/>
      </xdr:nvSpPr>
      <xdr:spPr>
        <a:xfrm>
          <a:off x="21011095" y="6404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9" name="直線コネクタ 4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90" name="テキスト ボックス 48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1" name="直線コネクタ 4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2" name="テキスト ボックス 4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3" name="直線コネクタ 4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4" name="テキスト ボックス 4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5" name="直線コネクタ 4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6" name="テキスト ボックス 4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7" name="直線コネクタ 4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8" name="テキスト ボックス 4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9" name="直線コネクタ 4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00" name="テキスト ボックス 49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2" name="テキスト ボックス 5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04" name="直線コネクタ 503"/>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05"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06" name="直線コネクタ 505"/>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8" name="直線コネクタ 50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09"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10" name="フローチャート: 判断 509"/>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11" name="フローチャート: 判断 510"/>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12" name="フローチャート: 判断 511"/>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3" name="テキスト ボックス 5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4" name="テキスト ボックス 5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5" name="テキスト ボックス 5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6" name="テキスト ボックス 5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7" name="テキスト ボックス 5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109220</xdr:rowOff>
    </xdr:from>
    <xdr:to>
      <xdr:col>85</xdr:col>
      <xdr:colOff>177800</xdr:colOff>
      <xdr:row>58</xdr:row>
      <xdr:rowOff>39370</xdr:rowOff>
    </xdr:to>
    <xdr:sp macro="" textlink="">
      <xdr:nvSpPr>
        <xdr:cNvPr id="518" name="楕円 517"/>
        <xdr:cNvSpPr/>
      </xdr:nvSpPr>
      <xdr:spPr>
        <a:xfrm>
          <a:off x="162687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132097</xdr:rowOff>
    </xdr:from>
    <xdr:ext cx="405111" cy="259045"/>
    <xdr:sp macro="" textlink="">
      <xdr:nvSpPr>
        <xdr:cNvPr id="519" name="【保健センター・保健所】&#10;有形固定資産減価償却率該当値テキスト"/>
        <xdr:cNvSpPr txBox="1"/>
      </xdr:nvSpPr>
      <xdr:spPr>
        <a:xfrm>
          <a:off x="16357600"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125549</xdr:rowOff>
    </xdr:from>
    <xdr:to>
      <xdr:col>81</xdr:col>
      <xdr:colOff>101600</xdr:colOff>
      <xdr:row>58</xdr:row>
      <xdr:rowOff>55699</xdr:rowOff>
    </xdr:to>
    <xdr:sp macro="" textlink="">
      <xdr:nvSpPr>
        <xdr:cNvPr id="520" name="楕円 519"/>
        <xdr:cNvSpPr/>
      </xdr:nvSpPr>
      <xdr:spPr>
        <a:xfrm>
          <a:off x="15430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160020</xdr:rowOff>
    </xdr:from>
    <xdr:to>
      <xdr:col>85</xdr:col>
      <xdr:colOff>127000</xdr:colOff>
      <xdr:row>58</xdr:row>
      <xdr:rowOff>4899</xdr:rowOff>
    </xdr:to>
    <xdr:cxnSp macro="">
      <xdr:nvCxnSpPr>
        <xdr:cNvPr id="521" name="直線コネクタ 520"/>
        <xdr:cNvCxnSpPr/>
      </xdr:nvCxnSpPr>
      <xdr:spPr>
        <a:xfrm flipV="1">
          <a:off x="15481300" y="993267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22" name="n_1ave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523" name="n_2ave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72226</xdr:rowOff>
    </xdr:from>
    <xdr:ext cx="405111" cy="259045"/>
    <xdr:sp macro="" textlink="">
      <xdr:nvSpPr>
        <xdr:cNvPr id="524" name="n_1mainValue【保健センター・保健所】&#10;有形固定資産減価償却率"/>
        <xdr:cNvSpPr txBox="1"/>
      </xdr:nvSpPr>
      <xdr:spPr>
        <a:xfrm>
          <a:off x="152660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5" name="直線コネクタ 53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6" name="テキスト ボックス 53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7" name="直線コネクタ 53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8" name="テキスト ボックス 53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1" name="直線コネクタ 54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2" name="テキスト ボックス 54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3" name="直線コネクタ 54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4" name="テキスト ボックス 54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48" name="直線コネクタ 547"/>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49"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50" name="直線コネクタ 549"/>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51"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52" name="直線コネクタ 551"/>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553" name="【保健センター・保健所】&#10;一人当たり面積平均値テキスト"/>
        <xdr:cNvSpPr txBox="1"/>
      </xdr:nvSpPr>
      <xdr:spPr>
        <a:xfrm>
          <a:off x="221996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54" name="フローチャート: 判断 553"/>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55" name="フローチャート: 判断 554"/>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56" name="フローチャート: 判断 555"/>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7" name="テキスト ボックス 5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8" name="テキスト ボックス 5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9" name="テキスト ボックス 5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0" name="テキスト ボックス 5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1" name="テキスト ボックス 5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165100</xdr:rowOff>
    </xdr:from>
    <xdr:to>
      <xdr:col>116</xdr:col>
      <xdr:colOff>114300</xdr:colOff>
      <xdr:row>63</xdr:row>
      <xdr:rowOff>95250</xdr:rowOff>
    </xdr:to>
    <xdr:sp macro="" textlink="">
      <xdr:nvSpPr>
        <xdr:cNvPr id="562" name="楕円 561"/>
        <xdr:cNvSpPr/>
      </xdr:nvSpPr>
      <xdr:spPr>
        <a:xfrm>
          <a:off x="221107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143527</xdr:rowOff>
    </xdr:from>
    <xdr:ext cx="469744" cy="259045"/>
    <xdr:sp macro="" textlink="">
      <xdr:nvSpPr>
        <xdr:cNvPr id="563" name="【保健センター・保健所】&#10;一人当たり面積該当値テキスト"/>
        <xdr:cNvSpPr txBox="1"/>
      </xdr:nvSpPr>
      <xdr:spPr>
        <a:xfrm>
          <a:off x="22199600" y="107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165100</xdr:rowOff>
    </xdr:from>
    <xdr:to>
      <xdr:col>112</xdr:col>
      <xdr:colOff>38100</xdr:colOff>
      <xdr:row>63</xdr:row>
      <xdr:rowOff>95250</xdr:rowOff>
    </xdr:to>
    <xdr:sp macro="" textlink="">
      <xdr:nvSpPr>
        <xdr:cNvPr id="564" name="楕円 563"/>
        <xdr:cNvSpPr/>
      </xdr:nvSpPr>
      <xdr:spPr>
        <a:xfrm>
          <a:off x="21272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44450</xdr:rowOff>
    </xdr:from>
    <xdr:to>
      <xdr:col>116</xdr:col>
      <xdr:colOff>63500</xdr:colOff>
      <xdr:row>63</xdr:row>
      <xdr:rowOff>44450</xdr:rowOff>
    </xdr:to>
    <xdr:cxnSp macro="">
      <xdr:nvCxnSpPr>
        <xdr:cNvPr id="565" name="直線コネクタ 564"/>
        <xdr:cNvCxnSpPr/>
      </xdr:nvCxnSpPr>
      <xdr:spPr>
        <a:xfrm>
          <a:off x="21323300" y="1084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566"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567"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86377</xdr:rowOff>
    </xdr:from>
    <xdr:ext cx="469744" cy="259045"/>
    <xdr:sp macro="" textlink="">
      <xdr:nvSpPr>
        <xdr:cNvPr id="568" name="n_1mainValue【保健センター・保健所】&#10;一人当たり面積"/>
        <xdr:cNvSpPr txBox="1"/>
      </xdr:nvSpPr>
      <xdr:spPr>
        <a:xfrm>
          <a:off x="210757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9" name="テキスト ボックス 57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0" name="直線コネクタ 57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1" name="テキスト ボックス 58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2" name="直線コネクタ 58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3" name="テキスト ボックス 58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4" name="直線コネクタ 58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5" name="テキスト ボックス 58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6" name="直線コネクタ 58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7" name="テキスト ボックス 58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8" name="直線コネクタ 58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9" name="テキスト ボックス 58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0" name="直線コネクタ 5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1" name="テキスト ボックス 5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593" name="直線コネクタ 592"/>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94"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95" name="直線コネクタ 594"/>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96"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97" name="直線コネクタ 596"/>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598"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99" name="フローチャート: 判断 598"/>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600" name="フローチャート: 判断 599"/>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01" name="フローチャート: 判断 600"/>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2" name="テキスト ボックス 6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3" name="テキスト ボックス 6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4" name="テキスト ボックス 6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5" name="テキスト ボックス 6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6" name="テキスト ボックス 6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38736</xdr:rowOff>
    </xdr:from>
    <xdr:to>
      <xdr:col>85</xdr:col>
      <xdr:colOff>177800</xdr:colOff>
      <xdr:row>82</xdr:row>
      <xdr:rowOff>140336</xdr:rowOff>
    </xdr:to>
    <xdr:sp macro="" textlink="">
      <xdr:nvSpPr>
        <xdr:cNvPr id="607" name="楕円 606"/>
        <xdr:cNvSpPr/>
      </xdr:nvSpPr>
      <xdr:spPr>
        <a:xfrm>
          <a:off x="162687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61613</xdr:rowOff>
    </xdr:from>
    <xdr:ext cx="405111" cy="259045"/>
    <xdr:sp macro="" textlink="">
      <xdr:nvSpPr>
        <xdr:cNvPr id="608" name="【消防施設】&#10;有形固定資産減価償却率該当値テキスト"/>
        <xdr:cNvSpPr txBox="1"/>
      </xdr:nvSpPr>
      <xdr:spPr>
        <a:xfrm>
          <a:off x="16357600"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67311</xdr:rowOff>
    </xdr:from>
    <xdr:to>
      <xdr:col>81</xdr:col>
      <xdr:colOff>101600</xdr:colOff>
      <xdr:row>82</xdr:row>
      <xdr:rowOff>168911</xdr:rowOff>
    </xdr:to>
    <xdr:sp macro="" textlink="">
      <xdr:nvSpPr>
        <xdr:cNvPr id="609" name="楕円 608"/>
        <xdr:cNvSpPr/>
      </xdr:nvSpPr>
      <xdr:spPr>
        <a:xfrm>
          <a:off x="15430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89536</xdr:rowOff>
    </xdr:from>
    <xdr:to>
      <xdr:col>85</xdr:col>
      <xdr:colOff>127000</xdr:colOff>
      <xdr:row>82</xdr:row>
      <xdr:rowOff>118111</xdr:rowOff>
    </xdr:to>
    <xdr:cxnSp macro="">
      <xdr:nvCxnSpPr>
        <xdr:cNvPr id="610" name="直線コネクタ 609"/>
        <xdr:cNvCxnSpPr/>
      </xdr:nvCxnSpPr>
      <xdr:spPr>
        <a:xfrm flipV="1">
          <a:off x="15481300" y="1414843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70502</xdr:rowOff>
    </xdr:from>
    <xdr:ext cx="405111" cy="259045"/>
    <xdr:sp macro="" textlink="">
      <xdr:nvSpPr>
        <xdr:cNvPr id="611" name="n_1aveValue【消防施設】&#10;有形固定資産減価償却率"/>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12"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13988</xdr:rowOff>
    </xdr:from>
    <xdr:ext cx="405111" cy="259045"/>
    <xdr:sp macro="" textlink="">
      <xdr:nvSpPr>
        <xdr:cNvPr id="613" name="n_1mainValue【消防施設】&#10;有形固定資産減価償却率"/>
        <xdr:cNvSpPr txBox="1"/>
      </xdr:nvSpPr>
      <xdr:spPr>
        <a:xfrm>
          <a:off x="15266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2" name="テキスト ボックス 6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3" name="直線コネクタ 6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4" name="直線コネクタ 62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5" name="テキスト ボックス 62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6" name="直線コネクタ 62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7" name="テキスト ボックス 62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8" name="直線コネクタ 62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9" name="テキスト ボックス 62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0" name="直線コネクタ 62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1" name="テキスト ボックス 63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2" name="直線コネクタ 6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3" name="テキスト ボックス 6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35" name="直線コネクタ 634"/>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36"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37" name="直線コネクタ 636"/>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38"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39" name="直線コネクタ 638"/>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40" name="【消防施設】&#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41" name="フローチャート: 判断 640"/>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42" name="フローチャート: 判断 641"/>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43" name="フローチャート: 判断 642"/>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4" name="テキスト ボックス 6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5" name="テキスト ボックス 6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6" name="テキスト ボックス 6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7" name="テキスト ボックス 6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8" name="テキスト ボックス 6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649" name="楕円 648"/>
        <xdr:cNvSpPr/>
      </xdr:nvSpPr>
      <xdr:spPr>
        <a:xfrm>
          <a:off x="221107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89171</xdr:rowOff>
    </xdr:from>
    <xdr:ext cx="469744" cy="259045"/>
    <xdr:sp macro="" textlink="">
      <xdr:nvSpPr>
        <xdr:cNvPr id="650" name="【消防施設】&#10;一人当たり面積該当値テキスト"/>
        <xdr:cNvSpPr txBox="1"/>
      </xdr:nvSpPr>
      <xdr:spPr>
        <a:xfrm>
          <a:off x="22199600"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110744</xdr:rowOff>
    </xdr:from>
    <xdr:to>
      <xdr:col>112</xdr:col>
      <xdr:colOff>38100</xdr:colOff>
      <xdr:row>85</xdr:row>
      <xdr:rowOff>40894</xdr:rowOff>
    </xdr:to>
    <xdr:sp macro="" textlink="">
      <xdr:nvSpPr>
        <xdr:cNvPr id="651" name="楕円 650"/>
        <xdr:cNvSpPr/>
      </xdr:nvSpPr>
      <xdr:spPr>
        <a:xfrm>
          <a:off x="21272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161544</xdr:rowOff>
    </xdr:from>
    <xdr:to>
      <xdr:col>116</xdr:col>
      <xdr:colOff>63500</xdr:colOff>
      <xdr:row>84</xdr:row>
      <xdr:rowOff>161544</xdr:rowOff>
    </xdr:to>
    <xdr:cxnSp macro="">
      <xdr:nvCxnSpPr>
        <xdr:cNvPr id="652" name="直線コネクタ 651"/>
        <xdr:cNvCxnSpPr/>
      </xdr:nvCxnSpPr>
      <xdr:spPr>
        <a:xfrm>
          <a:off x="21323300" y="14563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55135</xdr:rowOff>
    </xdr:from>
    <xdr:ext cx="469744" cy="259045"/>
    <xdr:sp macro="" textlink="">
      <xdr:nvSpPr>
        <xdr:cNvPr id="653" name="n_1aveValue【消防施設】&#10;一人当たり面積"/>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54"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32021</xdr:rowOff>
    </xdr:from>
    <xdr:ext cx="469744" cy="259045"/>
    <xdr:sp macro="" textlink="">
      <xdr:nvSpPr>
        <xdr:cNvPr id="655" name="n_1mainValue【消防施設】&#10;一人当たり面積"/>
        <xdr:cNvSpPr txBox="1"/>
      </xdr:nvSpPr>
      <xdr:spPr>
        <a:xfrm>
          <a:off x="21075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6" name="正方形/長方形 6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7" name="正方形/長方形 6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8" name="正方形/長方形 6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9" name="正方形/長方形 6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0" name="正方形/長方形 6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1" name="正方形/長方形 6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2" name="正方形/長方形 6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正方形/長方形 6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4" name="テキスト ボックス 6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5" name="直線コネクタ 6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6" name="直線コネクタ 66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7" name="テキスト ボックス 66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8" name="直線コネクタ 66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9" name="テキスト ボックス 66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0" name="直線コネクタ 66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1" name="テキスト ボックス 67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2" name="直線コネクタ 67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3" name="テキスト ボックス 67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4" name="直線コネクタ 67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5" name="テキスト ボックス 67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6" name="直線コネクタ 67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7" name="テキスト ボックス 67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8" name="直線コネクタ 6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9" name="テキスト ボックス 6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81" name="直線コネクタ 680"/>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82"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83" name="直線コネクタ 682"/>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5" name="直線コネクタ 68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10721</xdr:rowOff>
    </xdr:from>
    <xdr:ext cx="405111" cy="259045"/>
    <xdr:sp macro="" textlink="">
      <xdr:nvSpPr>
        <xdr:cNvPr id="686" name="【庁舎】&#10;有形固定資産減価償却率平均値テキスト"/>
        <xdr:cNvSpPr txBox="1"/>
      </xdr:nvSpPr>
      <xdr:spPr>
        <a:xfrm>
          <a:off x="16357600" y="17498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87" name="フローチャート: 判断 686"/>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88" name="フローチャート: 判断 687"/>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689" name="フローチャート: 判断 688"/>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0" name="テキスト ボックス 6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1" name="テキスト ボックス 6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2" name="テキスト ボックス 6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3" name="テキスト ボックス 6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4" name="テキスト ボックス 6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53158</xdr:rowOff>
    </xdr:from>
    <xdr:to>
      <xdr:col>85</xdr:col>
      <xdr:colOff>177800</xdr:colOff>
      <xdr:row>103</xdr:row>
      <xdr:rowOff>154758</xdr:rowOff>
    </xdr:to>
    <xdr:sp macro="" textlink="">
      <xdr:nvSpPr>
        <xdr:cNvPr id="695" name="楕円 694"/>
        <xdr:cNvSpPr/>
      </xdr:nvSpPr>
      <xdr:spPr>
        <a:xfrm>
          <a:off x="162687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31585</xdr:rowOff>
    </xdr:from>
    <xdr:ext cx="405111" cy="259045"/>
    <xdr:sp macro="" textlink="">
      <xdr:nvSpPr>
        <xdr:cNvPr id="696" name="【庁舎】&#10;有形固定資産減価償却率該当値テキスト"/>
        <xdr:cNvSpPr txBox="1"/>
      </xdr:nvSpPr>
      <xdr:spPr>
        <a:xfrm>
          <a:off x="16357600" y="17690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90714</xdr:rowOff>
    </xdr:from>
    <xdr:to>
      <xdr:col>81</xdr:col>
      <xdr:colOff>101600</xdr:colOff>
      <xdr:row>104</xdr:row>
      <xdr:rowOff>20864</xdr:rowOff>
    </xdr:to>
    <xdr:sp macro="" textlink="">
      <xdr:nvSpPr>
        <xdr:cNvPr id="697" name="楕円 696"/>
        <xdr:cNvSpPr/>
      </xdr:nvSpPr>
      <xdr:spPr>
        <a:xfrm>
          <a:off x="15430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103958</xdr:rowOff>
    </xdr:from>
    <xdr:to>
      <xdr:col>85</xdr:col>
      <xdr:colOff>127000</xdr:colOff>
      <xdr:row>103</xdr:row>
      <xdr:rowOff>141514</xdr:rowOff>
    </xdr:to>
    <xdr:cxnSp macro="">
      <xdr:nvCxnSpPr>
        <xdr:cNvPr id="698" name="直線コネクタ 697"/>
        <xdr:cNvCxnSpPr/>
      </xdr:nvCxnSpPr>
      <xdr:spPr>
        <a:xfrm flipV="1">
          <a:off x="15481300" y="1776330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154957</xdr:rowOff>
    </xdr:from>
    <xdr:ext cx="405111" cy="259045"/>
    <xdr:sp macro="" textlink="">
      <xdr:nvSpPr>
        <xdr:cNvPr id="699" name="n_1aveValue【庁舎】&#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700"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11991</xdr:rowOff>
    </xdr:from>
    <xdr:ext cx="405111" cy="259045"/>
    <xdr:sp macro="" textlink="">
      <xdr:nvSpPr>
        <xdr:cNvPr id="701" name="n_1mainValue【庁舎】&#10;有形固定資産減価償却率"/>
        <xdr:cNvSpPr txBox="1"/>
      </xdr:nvSpPr>
      <xdr:spPr>
        <a:xfrm>
          <a:off x="15266044"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2" name="テキスト ボックス 71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3" name="直線コネクタ 7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4" name="テキスト ボックス 7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5" name="直線コネクタ 7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6" name="テキスト ボックス 7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7" name="直線コネクタ 7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8" name="テキスト ボックス 7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9" name="直線コネクタ 7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0" name="テキスト ボックス 7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1" name="直線コネクタ 7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2" name="テキスト ボックス 7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3" name="直線コネクタ 7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4" name="テキスト ボックス 7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28" name="直線コネクタ 727"/>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29"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30" name="直線コネクタ 729"/>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31"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32" name="直線コネクタ 731"/>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169108</xdr:rowOff>
    </xdr:from>
    <xdr:ext cx="469744" cy="259045"/>
    <xdr:sp macro="" textlink="">
      <xdr:nvSpPr>
        <xdr:cNvPr id="733" name="【庁舎】&#10;一人当たり面積平均値テキスト"/>
        <xdr:cNvSpPr txBox="1"/>
      </xdr:nvSpPr>
      <xdr:spPr>
        <a:xfrm>
          <a:off x="22199600" y="18171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34" name="フローチャート: 判断 733"/>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35" name="フローチャート: 判断 734"/>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36" name="フローチャート: 判断 735"/>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126637</xdr:rowOff>
    </xdr:from>
    <xdr:to>
      <xdr:col>116</xdr:col>
      <xdr:colOff>114300</xdr:colOff>
      <xdr:row>109</xdr:row>
      <xdr:rowOff>56787</xdr:rowOff>
    </xdr:to>
    <xdr:sp macro="" textlink="">
      <xdr:nvSpPr>
        <xdr:cNvPr id="742" name="楕円 741"/>
        <xdr:cNvSpPr/>
      </xdr:nvSpPr>
      <xdr:spPr>
        <a:xfrm>
          <a:off x="221107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41564</xdr:rowOff>
    </xdr:from>
    <xdr:ext cx="469744" cy="259045"/>
    <xdr:sp macro="" textlink="">
      <xdr:nvSpPr>
        <xdr:cNvPr id="743" name="【庁舎】&#10;一人当たり面積該当値テキスト"/>
        <xdr:cNvSpPr txBox="1"/>
      </xdr:nvSpPr>
      <xdr:spPr>
        <a:xfrm>
          <a:off x="22199600" y="1855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129902</xdr:rowOff>
    </xdr:from>
    <xdr:to>
      <xdr:col>112</xdr:col>
      <xdr:colOff>38100</xdr:colOff>
      <xdr:row>109</xdr:row>
      <xdr:rowOff>60052</xdr:rowOff>
    </xdr:to>
    <xdr:sp macro="" textlink="">
      <xdr:nvSpPr>
        <xdr:cNvPr id="744" name="楕円 743"/>
        <xdr:cNvSpPr/>
      </xdr:nvSpPr>
      <xdr:spPr>
        <a:xfrm>
          <a:off x="21272500" y="18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5987</xdr:rowOff>
    </xdr:from>
    <xdr:to>
      <xdr:col>116</xdr:col>
      <xdr:colOff>63500</xdr:colOff>
      <xdr:row>109</xdr:row>
      <xdr:rowOff>9252</xdr:rowOff>
    </xdr:to>
    <xdr:cxnSp macro="">
      <xdr:nvCxnSpPr>
        <xdr:cNvPr id="745" name="直線コネクタ 744"/>
        <xdr:cNvCxnSpPr/>
      </xdr:nvCxnSpPr>
      <xdr:spPr>
        <a:xfrm flipV="1">
          <a:off x="21323300" y="1869403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746" name="n_1aveValue【庁舎】&#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747"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51179</xdr:rowOff>
    </xdr:from>
    <xdr:ext cx="469744" cy="259045"/>
    <xdr:sp macro="" textlink="">
      <xdr:nvSpPr>
        <xdr:cNvPr id="748" name="n_1mainValue【庁舎】&#10;一人当たり面積"/>
        <xdr:cNvSpPr txBox="1"/>
      </xdr:nvSpPr>
      <xdr:spPr>
        <a:xfrm>
          <a:off x="21075727" y="1873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市民会館と保健センターである。現在、令和４年度完成を目指して新庁舎を建設中であり、本庁舎の建設に併せて南庁舎の一部を改修し保健センターに転用する予定である。図書館については、平成２７年度に新施設を建設したため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福祉施設の平成２８年度の有形固定資産減価償却率 「</a:t>
          </a:r>
          <a:r>
            <a:rPr kumimoji="1" lang="en-US" altLang="ja-JP" sz="1300">
              <a:latin typeface="ＭＳ Ｐゴシック" panose="020B0600070205080204" pitchFamily="50" charset="-128"/>
              <a:ea typeface="ＭＳ Ｐゴシック" panose="020B0600070205080204" pitchFamily="50" charset="-128"/>
            </a:rPr>
            <a:t>215.4%</a:t>
          </a:r>
          <a:r>
            <a:rPr kumimoji="1" lang="ja-JP" altLang="en-US" sz="1300">
              <a:latin typeface="ＭＳ Ｐゴシック" panose="020B0600070205080204" pitchFamily="50" charset="-128"/>
              <a:ea typeface="ＭＳ Ｐゴシック" panose="020B0600070205080204" pitchFamily="50" charset="-128"/>
            </a:rPr>
            <a:t>」 は誤りで、正しくは 「</a:t>
          </a:r>
          <a:r>
            <a:rPr kumimoji="1" lang="en-US" altLang="ja-JP" sz="1300">
              <a:latin typeface="ＭＳ Ｐゴシック" panose="020B0600070205080204" pitchFamily="50" charset="-128"/>
              <a:ea typeface="ＭＳ Ｐゴシック" panose="020B0600070205080204" pitchFamily="50" charset="-128"/>
            </a:rPr>
            <a:t>21.5%</a:t>
          </a:r>
          <a:r>
            <a:rPr kumimoji="1" lang="ja-JP" altLang="en-US" sz="1300">
              <a:latin typeface="ＭＳ Ｐゴシック" panose="020B0600070205080204" pitchFamily="50" charset="-128"/>
              <a:ea typeface="ＭＳ Ｐゴシック" panose="020B0600070205080204" pitchFamily="50" charset="-128"/>
            </a:rPr>
            <a:t>」 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92,020
90,930
34.38
35,615,949
34,823,834
597,638
20,321,588
33,872,725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には大規模企業が集中しているため、平均を上回る税収があり、類似団体の中でも上位を保っている。高砂市行政経営プラン（平成２９年度～平成３２年度）では、「徴収率の向上」を引き続き推進すべき課題の一つとしており、徴収強化等自主財源の確保に取り組むとともに、第４次総合計画に沿った施策の重点化を図りながら、財政基盤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69" name="直線コネクタ 68"/>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2" name="直線コネクタ 71"/>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140405</xdr:rowOff>
    </xdr:to>
    <xdr:cxnSp macro="">
      <xdr:nvCxnSpPr>
        <xdr:cNvPr id="78" name="直線コネクタ 77"/>
        <xdr:cNvCxnSpPr/>
      </xdr:nvCxnSpPr>
      <xdr:spPr>
        <a:xfrm flipV="1">
          <a:off x="1447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9" name="フローチャート: 判断 78"/>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0" name="テキスト ボックス 79"/>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81" name="フローチャート: 判断 80"/>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74382</xdr:rowOff>
    </xdr:from>
    <xdr:ext cx="762000" cy="259045"/>
    <xdr:sp macro="" textlink="">
      <xdr:nvSpPr>
        <xdr:cNvPr id="82" name="テキスト ボックス 81"/>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96" name="楕円 95"/>
        <xdr:cNvSpPr/>
      </xdr:nvSpPr>
      <xdr:spPr>
        <a:xfrm>
          <a:off x="1397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29932</xdr:rowOff>
    </xdr:from>
    <xdr:ext cx="762000" cy="259045"/>
    <xdr:sp macro="" textlink="">
      <xdr:nvSpPr>
        <xdr:cNvPr id="97" name="テキスト ボックス 96"/>
        <xdr:cNvSpPr txBox="1"/>
      </xdr:nvSpPr>
      <xdr:spPr>
        <a:xfrm>
          <a:off x="1066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法人市民税の減収等により、近年は類似団体平均を上回る水準で推移している。平成２９年度においては、歳入について企業実績の回復により法人市民税収入が増加したこと、歳出について公債費が減少したこと等により、前年度より３．１ポイント改善した。今後も社会保障経費やインフラ・公共施設の改修・更新経費等の増大が懸念されるため、高砂市行政経営プランの実施計画に基づき、自主財源の確保と経費の削減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10668</xdr:rowOff>
    </xdr:from>
    <xdr:to>
      <xdr:col>23</xdr:col>
      <xdr:colOff>133350</xdr:colOff>
      <xdr:row>62</xdr:row>
      <xdr:rowOff>160274</xdr:rowOff>
    </xdr:to>
    <xdr:cxnSp macro="">
      <xdr:nvCxnSpPr>
        <xdr:cNvPr id="130" name="直線コネクタ 129"/>
        <xdr:cNvCxnSpPr/>
      </xdr:nvCxnSpPr>
      <xdr:spPr>
        <a:xfrm flipV="1">
          <a:off x="4114800" y="10640568"/>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109728</xdr:rowOff>
    </xdr:from>
    <xdr:to>
      <xdr:col>19</xdr:col>
      <xdr:colOff>133350</xdr:colOff>
      <xdr:row>62</xdr:row>
      <xdr:rowOff>160274</xdr:rowOff>
    </xdr:to>
    <xdr:cxnSp macro="">
      <xdr:nvCxnSpPr>
        <xdr:cNvPr id="133" name="直線コネクタ 132"/>
        <xdr:cNvCxnSpPr/>
      </xdr:nvCxnSpPr>
      <xdr:spPr>
        <a:xfrm>
          <a:off x="3225800" y="10568178"/>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92964</xdr:rowOff>
    </xdr:from>
    <xdr:to>
      <xdr:col>15</xdr:col>
      <xdr:colOff>82550</xdr:colOff>
      <xdr:row>61</xdr:row>
      <xdr:rowOff>109728</xdr:rowOff>
    </xdr:to>
    <xdr:cxnSp macro="">
      <xdr:nvCxnSpPr>
        <xdr:cNvPr id="136" name="直線コネクタ 135"/>
        <xdr:cNvCxnSpPr/>
      </xdr:nvCxnSpPr>
      <xdr:spPr>
        <a:xfrm>
          <a:off x="2336800" y="10379964"/>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92964</xdr:rowOff>
    </xdr:from>
    <xdr:to>
      <xdr:col>11</xdr:col>
      <xdr:colOff>31750</xdr:colOff>
      <xdr:row>60</xdr:row>
      <xdr:rowOff>160528</xdr:rowOff>
    </xdr:to>
    <xdr:cxnSp macro="">
      <xdr:nvCxnSpPr>
        <xdr:cNvPr id="139" name="直線コネクタ 138"/>
        <xdr:cNvCxnSpPr/>
      </xdr:nvCxnSpPr>
      <xdr:spPr>
        <a:xfrm flipV="1">
          <a:off x="1447800" y="103799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39624</xdr:rowOff>
    </xdr:from>
    <xdr:to>
      <xdr:col>11</xdr:col>
      <xdr:colOff>82550</xdr:colOff>
      <xdr:row>61</xdr:row>
      <xdr:rowOff>141224</xdr:rowOff>
    </xdr:to>
    <xdr:sp macro="" textlink="">
      <xdr:nvSpPr>
        <xdr:cNvPr id="140" name="フローチャート: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126001</xdr:rowOff>
    </xdr:from>
    <xdr:ext cx="762000" cy="259045"/>
    <xdr:sp macro="" textlink="">
      <xdr:nvSpPr>
        <xdr:cNvPr id="141" name="テキスト ボックス 140"/>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10668</xdr:rowOff>
    </xdr:from>
    <xdr:to>
      <xdr:col>7</xdr:col>
      <xdr:colOff>31750</xdr:colOff>
      <xdr:row>61</xdr:row>
      <xdr:rowOff>112268</xdr:rowOff>
    </xdr:to>
    <xdr:sp macro="" textlink="">
      <xdr:nvSpPr>
        <xdr:cNvPr id="142" name="フローチャート: 判断 141"/>
        <xdr:cNvSpPr/>
      </xdr:nvSpPr>
      <xdr:spPr>
        <a:xfrm>
          <a:off x="1397000" y="1046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97045</xdr:rowOff>
    </xdr:from>
    <xdr:ext cx="762000" cy="259045"/>
    <xdr:sp macro="" textlink="">
      <xdr:nvSpPr>
        <xdr:cNvPr id="143" name="テキスト ボックス 142"/>
        <xdr:cNvSpPr txBox="1"/>
      </xdr:nvSpPr>
      <xdr:spPr>
        <a:xfrm>
          <a:off x="10668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49" name="楕円 148"/>
        <xdr:cNvSpPr/>
      </xdr:nvSpPr>
      <xdr:spPr>
        <a:xfrm>
          <a:off x="49022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103395</xdr:rowOff>
    </xdr:from>
    <xdr:ext cx="762000" cy="259045"/>
    <xdr:sp macro="" textlink="">
      <xdr:nvSpPr>
        <xdr:cNvPr id="150" name="財政構造の弾力性該当値テキスト"/>
        <xdr:cNvSpPr txBox="1"/>
      </xdr:nvSpPr>
      <xdr:spPr>
        <a:xfrm>
          <a:off x="5041900" y="1056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109474</xdr:rowOff>
    </xdr:from>
    <xdr:to>
      <xdr:col>19</xdr:col>
      <xdr:colOff>184150</xdr:colOff>
      <xdr:row>63</xdr:row>
      <xdr:rowOff>39624</xdr:rowOff>
    </xdr:to>
    <xdr:sp macro="" textlink="">
      <xdr:nvSpPr>
        <xdr:cNvPr id="151" name="楕円 150"/>
        <xdr:cNvSpPr/>
      </xdr:nvSpPr>
      <xdr:spPr>
        <a:xfrm>
          <a:off x="4064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24401</xdr:rowOff>
    </xdr:from>
    <xdr:ext cx="736600" cy="259045"/>
    <xdr:sp macro="" textlink="">
      <xdr:nvSpPr>
        <xdr:cNvPr id="152" name="テキスト ボックス 151"/>
        <xdr:cNvSpPr txBox="1"/>
      </xdr:nvSpPr>
      <xdr:spPr>
        <a:xfrm>
          <a:off x="3733800" y="1082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58928</xdr:rowOff>
    </xdr:from>
    <xdr:to>
      <xdr:col>15</xdr:col>
      <xdr:colOff>133350</xdr:colOff>
      <xdr:row>61</xdr:row>
      <xdr:rowOff>160528</xdr:rowOff>
    </xdr:to>
    <xdr:sp macro="" textlink="">
      <xdr:nvSpPr>
        <xdr:cNvPr id="153" name="楕円 152"/>
        <xdr:cNvSpPr/>
      </xdr:nvSpPr>
      <xdr:spPr>
        <a:xfrm>
          <a:off x="3175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145305</xdr:rowOff>
    </xdr:from>
    <xdr:ext cx="762000" cy="259045"/>
    <xdr:sp macro="" textlink="">
      <xdr:nvSpPr>
        <xdr:cNvPr id="154" name="テキスト ボックス 153"/>
        <xdr:cNvSpPr txBox="1"/>
      </xdr:nvSpPr>
      <xdr:spPr>
        <a:xfrm>
          <a:off x="2844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42164</xdr:rowOff>
    </xdr:from>
    <xdr:to>
      <xdr:col>11</xdr:col>
      <xdr:colOff>82550</xdr:colOff>
      <xdr:row>60</xdr:row>
      <xdr:rowOff>143764</xdr:rowOff>
    </xdr:to>
    <xdr:sp macro="" textlink="">
      <xdr:nvSpPr>
        <xdr:cNvPr id="155" name="楕円 154"/>
        <xdr:cNvSpPr/>
      </xdr:nvSpPr>
      <xdr:spPr>
        <a:xfrm>
          <a:off x="2286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153941</xdr:rowOff>
    </xdr:from>
    <xdr:ext cx="762000" cy="259045"/>
    <xdr:sp macro="" textlink="">
      <xdr:nvSpPr>
        <xdr:cNvPr id="156" name="テキスト ボックス 155"/>
        <xdr:cNvSpPr txBox="1"/>
      </xdr:nvSpPr>
      <xdr:spPr>
        <a:xfrm>
          <a:off x="1955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109728</xdr:rowOff>
    </xdr:from>
    <xdr:to>
      <xdr:col>7</xdr:col>
      <xdr:colOff>31750</xdr:colOff>
      <xdr:row>61</xdr:row>
      <xdr:rowOff>39878</xdr:rowOff>
    </xdr:to>
    <xdr:sp macro="" textlink="">
      <xdr:nvSpPr>
        <xdr:cNvPr id="157" name="楕円 156"/>
        <xdr:cNvSpPr/>
      </xdr:nvSpPr>
      <xdr:spPr>
        <a:xfrm>
          <a:off x="1397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50055</xdr:rowOff>
    </xdr:from>
    <xdr:ext cx="762000" cy="259045"/>
    <xdr:sp macro="" textlink="">
      <xdr:nvSpPr>
        <xdr:cNvPr id="158" name="テキスト ボックス 157"/>
        <xdr:cNvSpPr txBox="1"/>
      </xdr:nvSpPr>
      <xdr:spPr>
        <a:xfrm>
          <a:off x="1066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人件費・物件費等決算額は、類似団体平均、全国平均、兵庫県平均の全てと比較して下回っている。人件費については、定員適正化計画に基づき抑制を行ってきており、今後も引き続き計画に沿った中長期的な計画的採用を検討し、実施していく。物件費等についても事務事業の見直しにより徹底的な削減に努め、財政の適正化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97110</xdr:rowOff>
    </xdr:from>
    <xdr:to>
      <xdr:col>23</xdr:col>
      <xdr:colOff>133350</xdr:colOff>
      <xdr:row>80</xdr:row>
      <xdr:rowOff>111833</xdr:rowOff>
    </xdr:to>
    <xdr:cxnSp macro="">
      <xdr:nvCxnSpPr>
        <xdr:cNvPr id="193" name="直線コネクタ 192"/>
        <xdr:cNvCxnSpPr/>
      </xdr:nvCxnSpPr>
      <xdr:spPr>
        <a:xfrm flipV="1">
          <a:off x="4114800" y="13813110"/>
          <a:ext cx="838200" cy="1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105210</xdr:rowOff>
    </xdr:from>
    <xdr:ext cx="762000" cy="259045"/>
    <xdr:sp macro="" textlink="">
      <xdr:nvSpPr>
        <xdr:cNvPr id="194" name="人件費・物件費等の状況平均値テキスト"/>
        <xdr:cNvSpPr txBox="1"/>
      </xdr:nvSpPr>
      <xdr:spPr>
        <a:xfrm>
          <a:off x="5041900" y="13821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109879</xdr:rowOff>
    </xdr:from>
    <xdr:to>
      <xdr:col>19</xdr:col>
      <xdr:colOff>133350</xdr:colOff>
      <xdr:row>80</xdr:row>
      <xdr:rowOff>111833</xdr:rowOff>
    </xdr:to>
    <xdr:cxnSp macro="">
      <xdr:nvCxnSpPr>
        <xdr:cNvPr id="196" name="直線コネクタ 195"/>
        <xdr:cNvCxnSpPr/>
      </xdr:nvCxnSpPr>
      <xdr:spPr>
        <a:xfrm>
          <a:off x="3225800" y="13825879"/>
          <a:ext cx="889000" cy="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109879</xdr:rowOff>
    </xdr:from>
    <xdr:to>
      <xdr:col>15</xdr:col>
      <xdr:colOff>82550</xdr:colOff>
      <xdr:row>80</xdr:row>
      <xdr:rowOff>113618</xdr:rowOff>
    </xdr:to>
    <xdr:cxnSp macro="">
      <xdr:nvCxnSpPr>
        <xdr:cNvPr id="199" name="直線コネクタ 198"/>
        <xdr:cNvCxnSpPr/>
      </xdr:nvCxnSpPr>
      <xdr:spPr>
        <a:xfrm flipV="1">
          <a:off x="2336800" y="13825879"/>
          <a:ext cx="889000" cy="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90720</xdr:rowOff>
    </xdr:from>
    <xdr:to>
      <xdr:col>11</xdr:col>
      <xdr:colOff>31750</xdr:colOff>
      <xdr:row>80</xdr:row>
      <xdr:rowOff>113618</xdr:rowOff>
    </xdr:to>
    <xdr:cxnSp macro="">
      <xdr:nvCxnSpPr>
        <xdr:cNvPr id="202" name="直線コネクタ 201"/>
        <xdr:cNvCxnSpPr/>
      </xdr:nvCxnSpPr>
      <xdr:spPr>
        <a:xfrm>
          <a:off x="1447800" y="13806720"/>
          <a:ext cx="8890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75749</xdr:rowOff>
    </xdr:from>
    <xdr:to>
      <xdr:col>11</xdr:col>
      <xdr:colOff>82550</xdr:colOff>
      <xdr:row>81</xdr:row>
      <xdr:rowOff>5899</xdr:rowOff>
    </xdr:to>
    <xdr:sp macro="" textlink="">
      <xdr:nvSpPr>
        <xdr:cNvPr id="203" name="フローチャート: 判断 202"/>
        <xdr:cNvSpPr/>
      </xdr:nvSpPr>
      <xdr:spPr>
        <a:xfrm>
          <a:off x="2286000" y="1379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162126</xdr:rowOff>
    </xdr:from>
    <xdr:ext cx="762000" cy="259045"/>
    <xdr:sp macro="" textlink="">
      <xdr:nvSpPr>
        <xdr:cNvPr id="204" name="テキスト ボックス 203"/>
        <xdr:cNvSpPr txBox="1"/>
      </xdr:nvSpPr>
      <xdr:spPr>
        <a:xfrm>
          <a:off x="1955800" y="1387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62481</xdr:rowOff>
    </xdr:from>
    <xdr:to>
      <xdr:col>7</xdr:col>
      <xdr:colOff>31750</xdr:colOff>
      <xdr:row>80</xdr:row>
      <xdr:rowOff>164081</xdr:rowOff>
    </xdr:to>
    <xdr:sp macro="" textlink="">
      <xdr:nvSpPr>
        <xdr:cNvPr id="205" name="フローチャート: 判断 204"/>
        <xdr:cNvSpPr/>
      </xdr:nvSpPr>
      <xdr:spPr>
        <a:xfrm>
          <a:off x="1397000" y="13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148858</xdr:rowOff>
    </xdr:from>
    <xdr:ext cx="762000" cy="259045"/>
    <xdr:sp macro="" textlink="">
      <xdr:nvSpPr>
        <xdr:cNvPr id="206" name="テキスト ボックス 205"/>
        <xdr:cNvSpPr txBox="1"/>
      </xdr:nvSpPr>
      <xdr:spPr>
        <a:xfrm>
          <a:off x="1066800" y="1386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46310</xdr:rowOff>
    </xdr:from>
    <xdr:to>
      <xdr:col>23</xdr:col>
      <xdr:colOff>184150</xdr:colOff>
      <xdr:row>80</xdr:row>
      <xdr:rowOff>147910</xdr:rowOff>
    </xdr:to>
    <xdr:sp macro="" textlink="">
      <xdr:nvSpPr>
        <xdr:cNvPr id="212" name="楕円 211"/>
        <xdr:cNvSpPr/>
      </xdr:nvSpPr>
      <xdr:spPr>
        <a:xfrm>
          <a:off x="4902200" y="137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139037</xdr:rowOff>
    </xdr:from>
    <xdr:ext cx="762000" cy="259045"/>
    <xdr:sp macro="" textlink="">
      <xdr:nvSpPr>
        <xdr:cNvPr id="213" name="人件費・物件費等の状況該当値テキスト"/>
        <xdr:cNvSpPr txBox="1"/>
      </xdr:nvSpPr>
      <xdr:spPr>
        <a:xfrm>
          <a:off x="5041900" y="1368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61033</xdr:rowOff>
    </xdr:from>
    <xdr:to>
      <xdr:col>19</xdr:col>
      <xdr:colOff>184150</xdr:colOff>
      <xdr:row>80</xdr:row>
      <xdr:rowOff>162633</xdr:rowOff>
    </xdr:to>
    <xdr:sp macro="" textlink="">
      <xdr:nvSpPr>
        <xdr:cNvPr id="214" name="楕円 213"/>
        <xdr:cNvSpPr/>
      </xdr:nvSpPr>
      <xdr:spPr>
        <a:xfrm>
          <a:off x="4064000" y="1377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1360</xdr:rowOff>
    </xdr:from>
    <xdr:ext cx="736600" cy="259045"/>
    <xdr:sp macro="" textlink="">
      <xdr:nvSpPr>
        <xdr:cNvPr id="215" name="テキスト ボックス 214"/>
        <xdr:cNvSpPr txBox="1"/>
      </xdr:nvSpPr>
      <xdr:spPr>
        <a:xfrm>
          <a:off x="3733800" y="13545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59079</xdr:rowOff>
    </xdr:from>
    <xdr:to>
      <xdr:col>15</xdr:col>
      <xdr:colOff>133350</xdr:colOff>
      <xdr:row>80</xdr:row>
      <xdr:rowOff>160679</xdr:rowOff>
    </xdr:to>
    <xdr:sp macro="" textlink="">
      <xdr:nvSpPr>
        <xdr:cNvPr id="216" name="楕円 215"/>
        <xdr:cNvSpPr/>
      </xdr:nvSpPr>
      <xdr:spPr>
        <a:xfrm>
          <a:off x="3175000" y="1377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170856</xdr:rowOff>
    </xdr:from>
    <xdr:ext cx="762000" cy="259045"/>
    <xdr:sp macro="" textlink="">
      <xdr:nvSpPr>
        <xdr:cNvPr id="217" name="テキスト ボックス 216"/>
        <xdr:cNvSpPr txBox="1"/>
      </xdr:nvSpPr>
      <xdr:spPr>
        <a:xfrm>
          <a:off x="2844800" y="1354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62818</xdr:rowOff>
    </xdr:from>
    <xdr:to>
      <xdr:col>11</xdr:col>
      <xdr:colOff>82550</xdr:colOff>
      <xdr:row>80</xdr:row>
      <xdr:rowOff>164418</xdr:rowOff>
    </xdr:to>
    <xdr:sp macro="" textlink="">
      <xdr:nvSpPr>
        <xdr:cNvPr id="218" name="楕円 217"/>
        <xdr:cNvSpPr/>
      </xdr:nvSpPr>
      <xdr:spPr>
        <a:xfrm>
          <a:off x="2286000" y="1377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3145</xdr:rowOff>
    </xdr:from>
    <xdr:ext cx="762000" cy="259045"/>
    <xdr:sp macro="" textlink="">
      <xdr:nvSpPr>
        <xdr:cNvPr id="219" name="テキスト ボックス 218"/>
        <xdr:cNvSpPr txBox="1"/>
      </xdr:nvSpPr>
      <xdr:spPr>
        <a:xfrm>
          <a:off x="1955800" y="1354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39920</xdr:rowOff>
    </xdr:from>
    <xdr:to>
      <xdr:col>7</xdr:col>
      <xdr:colOff>31750</xdr:colOff>
      <xdr:row>80</xdr:row>
      <xdr:rowOff>141520</xdr:rowOff>
    </xdr:to>
    <xdr:sp macro="" textlink="">
      <xdr:nvSpPr>
        <xdr:cNvPr id="220" name="楕円 219"/>
        <xdr:cNvSpPr/>
      </xdr:nvSpPr>
      <xdr:spPr>
        <a:xfrm>
          <a:off x="1397000" y="137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151697</xdr:rowOff>
    </xdr:from>
    <xdr:ext cx="762000" cy="259045"/>
    <xdr:sp macro="" textlink="">
      <xdr:nvSpPr>
        <xdr:cNvPr id="221" name="テキスト ボックス 220"/>
        <xdr:cNvSpPr txBox="1"/>
      </xdr:nvSpPr>
      <xdr:spPr>
        <a:xfrm>
          <a:off x="1066800" y="1352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平均を上回る水準で推移している。今後も国や地域の民間給与を考慮しながら、勤務成績に応じた給与制度の確立、各種手当の適正化などにより、給与水準の適正化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87</xdr:row>
      <xdr:rowOff>30691</xdr:rowOff>
    </xdr:to>
    <xdr:cxnSp macro="">
      <xdr:nvCxnSpPr>
        <xdr:cNvPr id="255" name="直線コネクタ 254"/>
        <xdr:cNvCxnSpPr/>
      </xdr:nvCxnSpPr>
      <xdr:spPr>
        <a:xfrm>
          <a:off x="16179800" y="149468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87</xdr:row>
      <xdr:rowOff>30691</xdr:rowOff>
    </xdr:to>
    <xdr:cxnSp macro="">
      <xdr:nvCxnSpPr>
        <xdr:cNvPr id="258" name="直線コネクタ 257"/>
        <xdr:cNvCxnSpPr/>
      </xdr:nvCxnSpPr>
      <xdr:spPr>
        <a:xfrm>
          <a:off x="15290800" y="149066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121709</xdr:rowOff>
    </xdr:from>
    <xdr:to>
      <xdr:col>72</xdr:col>
      <xdr:colOff>203200</xdr:colOff>
      <xdr:row>86</xdr:row>
      <xdr:rowOff>161925</xdr:rowOff>
    </xdr:to>
    <xdr:cxnSp macro="">
      <xdr:nvCxnSpPr>
        <xdr:cNvPr id="261" name="直線コネクタ 260"/>
        <xdr:cNvCxnSpPr/>
      </xdr:nvCxnSpPr>
      <xdr:spPr>
        <a:xfrm>
          <a:off x="14401800" y="148664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41275</xdr:rowOff>
    </xdr:from>
    <xdr:to>
      <xdr:col>68</xdr:col>
      <xdr:colOff>152400</xdr:colOff>
      <xdr:row>86</xdr:row>
      <xdr:rowOff>121709</xdr:rowOff>
    </xdr:to>
    <xdr:cxnSp macro="">
      <xdr:nvCxnSpPr>
        <xdr:cNvPr id="264" name="直線コネクタ 263"/>
        <xdr:cNvCxnSpPr/>
      </xdr:nvCxnSpPr>
      <xdr:spPr>
        <a:xfrm>
          <a:off x="13512800" y="1478597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41275</xdr:rowOff>
    </xdr:from>
    <xdr:to>
      <xdr:col>68</xdr:col>
      <xdr:colOff>203200</xdr:colOff>
      <xdr:row>85</xdr:row>
      <xdr:rowOff>142875</xdr:rowOff>
    </xdr:to>
    <xdr:sp macro="" textlink="">
      <xdr:nvSpPr>
        <xdr:cNvPr id="265" name="フローチャート: 判断 264"/>
        <xdr:cNvSpPr/>
      </xdr:nvSpPr>
      <xdr:spPr>
        <a:xfrm>
          <a:off x="14351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153052</xdr:rowOff>
    </xdr:from>
    <xdr:ext cx="762000" cy="259045"/>
    <xdr:sp macro="" textlink="">
      <xdr:nvSpPr>
        <xdr:cNvPr id="266" name="テキスト ボックス 265"/>
        <xdr:cNvSpPr txBox="1"/>
      </xdr:nvSpPr>
      <xdr:spPr>
        <a:xfrm>
          <a:off x="14020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67" name="フローチャート: 判断 266"/>
        <xdr:cNvSpPr/>
      </xdr:nvSpPr>
      <xdr:spPr>
        <a:xfrm>
          <a:off x="13462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68" name="テキスト ボックス 267"/>
        <xdr:cNvSpPr txBox="1"/>
      </xdr:nvSpPr>
      <xdr:spPr>
        <a:xfrm>
          <a:off x="13131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151341</xdr:rowOff>
    </xdr:from>
    <xdr:to>
      <xdr:col>81</xdr:col>
      <xdr:colOff>95250</xdr:colOff>
      <xdr:row>87</xdr:row>
      <xdr:rowOff>81491</xdr:rowOff>
    </xdr:to>
    <xdr:sp macro="" textlink="">
      <xdr:nvSpPr>
        <xdr:cNvPr id="274" name="楕円 273"/>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123418</xdr:rowOff>
    </xdr:from>
    <xdr:ext cx="762000" cy="259045"/>
    <xdr:sp macro="" textlink="">
      <xdr:nvSpPr>
        <xdr:cNvPr id="275" name="給与水準   （国との比較）該当値テキスト"/>
        <xdr:cNvSpPr txBox="1"/>
      </xdr:nvSpPr>
      <xdr:spPr>
        <a:xfrm>
          <a:off x="1710690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151341</xdr:rowOff>
    </xdr:from>
    <xdr:to>
      <xdr:col>77</xdr:col>
      <xdr:colOff>95250</xdr:colOff>
      <xdr:row>87</xdr:row>
      <xdr:rowOff>81491</xdr:rowOff>
    </xdr:to>
    <xdr:sp macro="" textlink="">
      <xdr:nvSpPr>
        <xdr:cNvPr id="276" name="楕円 275"/>
        <xdr:cNvSpPr/>
      </xdr:nvSpPr>
      <xdr:spPr>
        <a:xfrm>
          <a:off x="16129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77" name="テキスト ボックス 276"/>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78" name="楕円 277"/>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26052</xdr:rowOff>
    </xdr:from>
    <xdr:ext cx="762000" cy="259045"/>
    <xdr:sp macro="" textlink="">
      <xdr:nvSpPr>
        <xdr:cNvPr id="279" name="テキスト ボックス 278"/>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70909</xdr:rowOff>
    </xdr:from>
    <xdr:to>
      <xdr:col>68</xdr:col>
      <xdr:colOff>203200</xdr:colOff>
      <xdr:row>87</xdr:row>
      <xdr:rowOff>1059</xdr:rowOff>
    </xdr:to>
    <xdr:sp macro="" textlink="">
      <xdr:nvSpPr>
        <xdr:cNvPr id="280" name="楕円 279"/>
        <xdr:cNvSpPr/>
      </xdr:nvSpPr>
      <xdr:spPr>
        <a:xfrm>
          <a:off x="14351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157286</xdr:rowOff>
    </xdr:from>
    <xdr:ext cx="762000" cy="259045"/>
    <xdr:sp macro="" textlink="">
      <xdr:nvSpPr>
        <xdr:cNvPr id="281" name="テキスト ボックス 280"/>
        <xdr:cNvSpPr txBox="1"/>
      </xdr:nvSpPr>
      <xdr:spPr>
        <a:xfrm>
          <a:off x="14020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82" name="楕円 281"/>
        <xdr:cNvSpPr/>
      </xdr:nvSpPr>
      <xdr:spPr>
        <a:xfrm>
          <a:off x="13462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83" name="テキスト ボックス 282"/>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よる職員数の削減により、類似団体平均を下回る水準で推移している。今後も定員適正化計画に基づき、更なる人員削減を図るとともに、再任用及び任期付職員の任用を進めながら、総人件費の抑制を図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125413</xdr:rowOff>
    </xdr:from>
    <xdr:to>
      <xdr:col>81</xdr:col>
      <xdr:colOff>44450</xdr:colOff>
      <xdr:row>61</xdr:row>
      <xdr:rowOff>137478</xdr:rowOff>
    </xdr:to>
    <xdr:cxnSp macro="">
      <xdr:nvCxnSpPr>
        <xdr:cNvPr id="318" name="直線コネクタ 317"/>
        <xdr:cNvCxnSpPr/>
      </xdr:nvCxnSpPr>
      <xdr:spPr>
        <a:xfrm>
          <a:off x="16179800" y="1058386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19"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89218</xdr:rowOff>
    </xdr:from>
    <xdr:to>
      <xdr:col>77</xdr:col>
      <xdr:colOff>44450</xdr:colOff>
      <xdr:row>61</xdr:row>
      <xdr:rowOff>125413</xdr:rowOff>
    </xdr:to>
    <xdr:cxnSp macro="">
      <xdr:nvCxnSpPr>
        <xdr:cNvPr id="321" name="直線コネクタ 320"/>
        <xdr:cNvCxnSpPr/>
      </xdr:nvCxnSpPr>
      <xdr:spPr>
        <a:xfrm>
          <a:off x="15290800" y="1054766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3" name="テキスト ボックス 322"/>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89218</xdr:rowOff>
    </xdr:from>
    <xdr:to>
      <xdr:col>72</xdr:col>
      <xdr:colOff>203200</xdr:colOff>
      <xdr:row>61</xdr:row>
      <xdr:rowOff>97261</xdr:rowOff>
    </xdr:to>
    <xdr:cxnSp macro="">
      <xdr:nvCxnSpPr>
        <xdr:cNvPr id="324" name="直線コネクタ 323"/>
        <xdr:cNvCxnSpPr/>
      </xdr:nvCxnSpPr>
      <xdr:spPr>
        <a:xfrm flipV="1">
          <a:off x="14401800" y="1054766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6" name="テキスト ボックス 325"/>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97261</xdr:rowOff>
    </xdr:from>
    <xdr:to>
      <xdr:col>68</xdr:col>
      <xdr:colOff>152400</xdr:colOff>
      <xdr:row>61</xdr:row>
      <xdr:rowOff>107315</xdr:rowOff>
    </xdr:to>
    <xdr:cxnSp macro="">
      <xdr:nvCxnSpPr>
        <xdr:cNvPr id="327" name="直線コネクタ 326"/>
        <xdr:cNvCxnSpPr/>
      </xdr:nvCxnSpPr>
      <xdr:spPr>
        <a:xfrm flipV="1">
          <a:off x="13512800" y="1055571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76623</xdr:rowOff>
    </xdr:from>
    <xdr:to>
      <xdr:col>68</xdr:col>
      <xdr:colOff>203200</xdr:colOff>
      <xdr:row>62</xdr:row>
      <xdr:rowOff>6773</xdr:rowOff>
    </xdr:to>
    <xdr:sp macro="" textlink="">
      <xdr:nvSpPr>
        <xdr:cNvPr id="328" name="フローチャート: 判断 327"/>
        <xdr:cNvSpPr/>
      </xdr:nvSpPr>
      <xdr:spPr>
        <a:xfrm>
          <a:off x="14351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163000</xdr:rowOff>
    </xdr:from>
    <xdr:ext cx="762000" cy="259045"/>
    <xdr:sp macro="" textlink="">
      <xdr:nvSpPr>
        <xdr:cNvPr id="329" name="テキスト ボックス 328"/>
        <xdr:cNvSpPr txBox="1"/>
      </xdr:nvSpPr>
      <xdr:spPr>
        <a:xfrm>
          <a:off x="14020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76623</xdr:rowOff>
    </xdr:from>
    <xdr:to>
      <xdr:col>64</xdr:col>
      <xdr:colOff>152400</xdr:colOff>
      <xdr:row>62</xdr:row>
      <xdr:rowOff>6773</xdr:rowOff>
    </xdr:to>
    <xdr:sp macro="" textlink="">
      <xdr:nvSpPr>
        <xdr:cNvPr id="330" name="フローチャート: 判断 329"/>
        <xdr:cNvSpPr/>
      </xdr:nvSpPr>
      <xdr:spPr>
        <a:xfrm>
          <a:off x="13462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163000</xdr:rowOff>
    </xdr:from>
    <xdr:ext cx="762000" cy="259045"/>
    <xdr:sp macro="" textlink="">
      <xdr:nvSpPr>
        <xdr:cNvPr id="331" name="テキスト ボックス 330"/>
        <xdr:cNvSpPr txBox="1"/>
      </xdr:nvSpPr>
      <xdr:spPr>
        <a:xfrm>
          <a:off x="13131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86678</xdr:rowOff>
    </xdr:from>
    <xdr:to>
      <xdr:col>81</xdr:col>
      <xdr:colOff>95250</xdr:colOff>
      <xdr:row>62</xdr:row>
      <xdr:rowOff>16828</xdr:rowOff>
    </xdr:to>
    <xdr:sp macro="" textlink="">
      <xdr:nvSpPr>
        <xdr:cNvPr id="337" name="楕円 336"/>
        <xdr:cNvSpPr/>
      </xdr:nvSpPr>
      <xdr:spPr>
        <a:xfrm>
          <a:off x="169672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103205</xdr:rowOff>
    </xdr:from>
    <xdr:ext cx="762000" cy="259045"/>
    <xdr:sp macro="" textlink="">
      <xdr:nvSpPr>
        <xdr:cNvPr id="338" name="定員管理の状況該当値テキスト"/>
        <xdr:cNvSpPr txBox="1"/>
      </xdr:nvSpPr>
      <xdr:spPr>
        <a:xfrm>
          <a:off x="17106900" y="103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74613</xdr:rowOff>
    </xdr:from>
    <xdr:to>
      <xdr:col>77</xdr:col>
      <xdr:colOff>95250</xdr:colOff>
      <xdr:row>62</xdr:row>
      <xdr:rowOff>4763</xdr:rowOff>
    </xdr:to>
    <xdr:sp macro="" textlink="">
      <xdr:nvSpPr>
        <xdr:cNvPr id="339" name="楕円 338"/>
        <xdr:cNvSpPr/>
      </xdr:nvSpPr>
      <xdr:spPr>
        <a:xfrm>
          <a:off x="16129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14940</xdr:rowOff>
    </xdr:from>
    <xdr:ext cx="736600" cy="259045"/>
    <xdr:sp macro="" textlink="">
      <xdr:nvSpPr>
        <xdr:cNvPr id="340" name="テキスト ボックス 339"/>
        <xdr:cNvSpPr txBox="1"/>
      </xdr:nvSpPr>
      <xdr:spPr>
        <a:xfrm>
          <a:off x="15798800" y="1030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38418</xdr:rowOff>
    </xdr:from>
    <xdr:to>
      <xdr:col>73</xdr:col>
      <xdr:colOff>44450</xdr:colOff>
      <xdr:row>61</xdr:row>
      <xdr:rowOff>140018</xdr:rowOff>
    </xdr:to>
    <xdr:sp macro="" textlink="">
      <xdr:nvSpPr>
        <xdr:cNvPr id="341" name="楕円 340"/>
        <xdr:cNvSpPr/>
      </xdr:nvSpPr>
      <xdr:spPr>
        <a:xfrm>
          <a:off x="15240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150195</xdr:rowOff>
    </xdr:from>
    <xdr:ext cx="762000" cy="259045"/>
    <xdr:sp macro="" textlink="">
      <xdr:nvSpPr>
        <xdr:cNvPr id="342" name="テキスト ボックス 341"/>
        <xdr:cNvSpPr txBox="1"/>
      </xdr:nvSpPr>
      <xdr:spPr>
        <a:xfrm>
          <a:off x="14909800" y="102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46461</xdr:rowOff>
    </xdr:from>
    <xdr:to>
      <xdr:col>68</xdr:col>
      <xdr:colOff>203200</xdr:colOff>
      <xdr:row>61</xdr:row>
      <xdr:rowOff>148061</xdr:rowOff>
    </xdr:to>
    <xdr:sp macro="" textlink="">
      <xdr:nvSpPr>
        <xdr:cNvPr id="343" name="楕円 342"/>
        <xdr:cNvSpPr/>
      </xdr:nvSpPr>
      <xdr:spPr>
        <a:xfrm>
          <a:off x="143510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158238</xdr:rowOff>
    </xdr:from>
    <xdr:ext cx="762000" cy="259045"/>
    <xdr:sp macro="" textlink="">
      <xdr:nvSpPr>
        <xdr:cNvPr id="344" name="テキスト ボックス 343"/>
        <xdr:cNvSpPr txBox="1"/>
      </xdr:nvSpPr>
      <xdr:spPr>
        <a:xfrm>
          <a:off x="14020800" y="102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56515</xdr:rowOff>
    </xdr:from>
    <xdr:to>
      <xdr:col>64</xdr:col>
      <xdr:colOff>152400</xdr:colOff>
      <xdr:row>61</xdr:row>
      <xdr:rowOff>158115</xdr:rowOff>
    </xdr:to>
    <xdr:sp macro="" textlink="">
      <xdr:nvSpPr>
        <xdr:cNvPr id="345" name="楕円 344"/>
        <xdr:cNvSpPr/>
      </xdr:nvSpPr>
      <xdr:spPr>
        <a:xfrm>
          <a:off x="13462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168292</xdr:rowOff>
    </xdr:from>
    <xdr:ext cx="762000" cy="259045"/>
    <xdr:sp macro="" textlink="">
      <xdr:nvSpPr>
        <xdr:cNvPr id="346" name="テキスト ボックス 345"/>
        <xdr:cNvSpPr txBox="1"/>
      </xdr:nvSpPr>
      <xdr:spPr>
        <a:xfrm>
          <a:off x="13131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６年度から第三セクター等改革推進債の元利償還が始まり、実質公債費比率は増加しており、類似団体平均も上回っている。今後も第三セクター等改革推進債借入金の償還が続いていくことから、建設事業債発行額の抑制等により、類似団体平均水準を維持できるよう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127907</xdr:rowOff>
    </xdr:from>
    <xdr:to>
      <xdr:col>81</xdr:col>
      <xdr:colOff>44450</xdr:colOff>
      <xdr:row>42</xdr:row>
      <xdr:rowOff>32294</xdr:rowOff>
    </xdr:to>
    <xdr:cxnSp macro="">
      <xdr:nvCxnSpPr>
        <xdr:cNvPr id="381" name="直線コネクタ 380"/>
        <xdr:cNvCxnSpPr/>
      </xdr:nvCxnSpPr>
      <xdr:spPr>
        <a:xfrm flipV="1">
          <a:off x="16179800" y="7157357"/>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72044</xdr:rowOff>
    </xdr:from>
    <xdr:ext cx="762000" cy="259045"/>
    <xdr:sp macro="" textlink="">
      <xdr:nvSpPr>
        <xdr:cNvPr id="382" name="公債費負担の状況平均値テキスト"/>
        <xdr:cNvSpPr txBox="1"/>
      </xdr:nvSpPr>
      <xdr:spPr>
        <a:xfrm>
          <a:off x="17106900" y="6758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169273</xdr:rowOff>
    </xdr:from>
    <xdr:to>
      <xdr:col>77</xdr:col>
      <xdr:colOff>44450</xdr:colOff>
      <xdr:row>42</xdr:row>
      <xdr:rowOff>32294</xdr:rowOff>
    </xdr:to>
    <xdr:cxnSp macro="">
      <xdr:nvCxnSpPr>
        <xdr:cNvPr id="384" name="直線コネクタ 383"/>
        <xdr:cNvCxnSpPr/>
      </xdr:nvCxnSpPr>
      <xdr:spPr>
        <a:xfrm>
          <a:off x="15290800" y="719872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169273</xdr:rowOff>
    </xdr:to>
    <xdr:cxnSp macro="">
      <xdr:nvCxnSpPr>
        <xdr:cNvPr id="387" name="直線コネクタ 386"/>
        <xdr:cNvCxnSpPr/>
      </xdr:nvCxnSpPr>
      <xdr:spPr>
        <a:xfrm>
          <a:off x="14401800" y="712978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37210</xdr:rowOff>
    </xdr:from>
    <xdr:ext cx="762000" cy="259045"/>
    <xdr:sp macro="" textlink="">
      <xdr:nvSpPr>
        <xdr:cNvPr id="389" name="テキスト ボックス 388"/>
        <xdr:cNvSpPr txBox="1"/>
      </xdr:nvSpPr>
      <xdr:spPr>
        <a:xfrm>
          <a:off x="14909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65859</xdr:rowOff>
    </xdr:from>
    <xdr:to>
      <xdr:col>68</xdr:col>
      <xdr:colOff>152400</xdr:colOff>
      <xdr:row>41</xdr:row>
      <xdr:rowOff>100330</xdr:rowOff>
    </xdr:to>
    <xdr:cxnSp macro="">
      <xdr:nvCxnSpPr>
        <xdr:cNvPr id="390" name="直線コネクタ 389"/>
        <xdr:cNvCxnSpPr/>
      </xdr:nvCxnSpPr>
      <xdr:spPr>
        <a:xfrm>
          <a:off x="13512800" y="709530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35741</xdr:rowOff>
    </xdr:from>
    <xdr:to>
      <xdr:col>68</xdr:col>
      <xdr:colOff>203200</xdr:colOff>
      <xdr:row>41</xdr:row>
      <xdr:rowOff>137341</xdr:rowOff>
    </xdr:to>
    <xdr:sp macro="" textlink="">
      <xdr:nvSpPr>
        <xdr:cNvPr id="391" name="フローチャート: 判断 390"/>
        <xdr:cNvSpPr/>
      </xdr:nvSpPr>
      <xdr:spPr>
        <a:xfrm>
          <a:off x="14351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147518</xdr:rowOff>
    </xdr:from>
    <xdr:ext cx="762000" cy="259045"/>
    <xdr:sp macro="" textlink="">
      <xdr:nvSpPr>
        <xdr:cNvPr id="392" name="テキスト ボックス 391"/>
        <xdr:cNvSpPr txBox="1"/>
      </xdr:nvSpPr>
      <xdr:spPr>
        <a:xfrm>
          <a:off x="14020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104684</xdr:rowOff>
    </xdr:from>
    <xdr:to>
      <xdr:col>64</xdr:col>
      <xdr:colOff>152400</xdr:colOff>
      <xdr:row>42</xdr:row>
      <xdr:rowOff>34834</xdr:rowOff>
    </xdr:to>
    <xdr:sp macro="" textlink="">
      <xdr:nvSpPr>
        <xdr:cNvPr id="393" name="フローチャート: 判断 392"/>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19611</xdr:rowOff>
    </xdr:from>
    <xdr:ext cx="762000" cy="259045"/>
    <xdr:sp macro="" textlink="">
      <xdr:nvSpPr>
        <xdr:cNvPr id="394" name="テキスト ボックス 393"/>
        <xdr:cNvSpPr txBox="1"/>
      </xdr:nvSpPr>
      <xdr:spPr>
        <a:xfrm>
          <a:off x="13131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77107</xdr:rowOff>
    </xdr:from>
    <xdr:to>
      <xdr:col>81</xdr:col>
      <xdr:colOff>95250</xdr:colOff>
      <xdr:row>42</xdr:row>
      <xdr:rowOff>7257</xdr:rowOff>
    </xdr:to>
    <xdr:sp macro="" textlink="">
      <xdr:nvSpPr>
        <xdr:cNvPr id="400" name="楕円 399"/>
        <xdr:cNvSpPr/>
      </xdr:nvSpPr>
      <xdr:spPr>
        <a:xfrm>
          <a:off x="16967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49184</xdr:rowOff>
    </xdr:from>
    <xdr:ext cx="762000" cy="259045"/>
    <xdr:sp macro="" textlink="">
      <xdr:nvSpPr>
        <xdr:cNvPr id="401" name="公債費負担の状況該当値テキスト"/>
        <xdr:cNvSpPr txBox="1"/>
      </xdr:nvSpPr>
      <xdr:spPr>
        <a:xfrm>
          <a:off x="17106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152944</xdr:rowOff>
    </xdr:from>
    <xdr:to>
      <xdr:col>77</xdr:col>
      <xdr:colOff>95250</xdr:colOff>
      <xdr:row>42</xdr:row>
      <xdr:rowOff>83094</xdr:rowOff>
    </xdr:to>
    <xdr:sp macro="" textlink="">
      <xdr:nvSpPr>
        <xdr:cNvPr id="402" name="楕円 401"/>
        <xdr:cNvSpPr/>
      </xdr:nvSpPr>
      <xdr:spPr>
        <a:xfrm>
          <a:off x="16129000" y="71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67871</xdr:rowOff>
    </xdr:from>
    <xdr:ext cx="736600" cy="259045"/>
    <xdr:sp macro="" textlink="">
      <xdr:nvSpPr>
        <xdr:cNvPr id="403" name="テキスト ボックス 402"/>
        <xdr:cNvSpPr txBox="1"/>
      </xdr:nvSpPr>
      <xdr:spPr>
        <a:xfrm>
          <a:off x="15798800" y="726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118473</xdr:rowOff>
    </xdr:from>
    <xdr:to>
      <xdr:col>73</xdr:col>
      <xdr:colOff>44450</xdr:colOff>
      <xdr:row>42</xdr:row>
      <xdr:rowOff>48623</xdr:rowOff>
    </xdr:to>
    <xdr:sp macro="" textlink="">
      <xdr:nvSpPr>
        <xdr:cNvPr id="404" name="楕円 403"/>
        <xdr:cNvSpPr/>
      </xdr:nvSpPr>
      <xdr:spPr>
        <a:xfrm>
          <a:off x="15240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33400</xdr:rowOff>
    </xdr:from>
    <xdr:ext cx="762000" cy="259045"/>
    <xdr:sp macro="" textlink="">
      <xdr:nvSpPr>
        <xdr:cNvPr id="405" name="テキスト ボックス 404"/>
        <xdr:cNvSpPr txBox="1"/>
      </xdr:nvSpPr>
      <xdr:spPr>
        <a:xfrm>
          <a:off x="14909800" y="723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6" name="楕円 405"/>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07" name="テキスト ボックス 406"/>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408" name="楕円 407"/>
        <xdr:cNvSpPr/>
      </xdr:nvSpPr>
      <xdr:spPr>
        <a:xfrm>
          <a:off x="134620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126836</xdr:rowOff>
    </xdr:from>
    <xdr:ext cx="762000" cy="259045"/>
    <xdr:sp macro="" textlink="">
      <xdr:nvSpPr>
        <xdr:cNvPr id="409" name="テキスト ボックス 408"/>
        <xdr:cNvSpPr txBox="1"/>
      </xdr:nvSpPr>
      <xdr:spPr>
        <a:xfrm>
          <a:off x="13131800" y="681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度から３．２ポイントの増となり、類似団体平均を大きく上回っている。これは、下水道の整備をハイペースで進めてきたことで、下水道事業の地方債残高が増え、一般会計以外の地方債の償還にあてるための繰入見込額が大きくなっていることが要因であると考えられる。また、土地開発公社の解散に伴い平成２５年度に発行した第三セクター等改革推進債も影響している。一般会計においては、近年、行政改革により投資的事業を極力抑えてきたが、今後は下水道事業も含めて投資的事業の整理を行い、起債の発行を抑制することで、比率の改善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34332</xdr:rowOff>
    </xdr:from>
    <xdr:to>
      <xdr:col>81</xdr:col>
      <xdr:colOff>44450</xdr:colOff>
      <xdr:row>17</xdr:row>
      <xdr:rowOff>60071</xdr:rowOff>
    </xdr:to>
    <xdr:cxnSp macro="">
      <xdr:nvCxnSpPr>
        <xdr:cNvPr id="443" name="直線コネクタ 442"/>
        <xdr:cNvCxnSpPr/>
      </xdr:nvCxnSpPr>
      <xdr:spPr>
        <a:xfrm>
          <a:off x="16179800" y="2948982"/>
          <a:ext cx="8382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16400</xdr:rowOff>
    </xdr:from>
    <xdr:ext cx="762000" cy="259045"/>
    <xdr:sp macro="" textlink="">
      <xdr:nvSpPr>
        <xdr:cNvPr id="444" name="将来負担の状況平均値テキスト"/>
        <xdr:cNvSpPr txBox="1"/>
      </xdr:nvSpPr>
      <xdr:spPr>
        <a:xfrm>
          <a:off x="17106900" y="2416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134197</xdr:rowOff>
    </xdr:from>
    <xdr:to>
      <xdr:col>77</xdr:col>
      <xdr:colOff>44450</xdr:colOff>
      <xdr:row>17</xdr:row>
      <xdr:rowOff>34332</xdr:rowOff>
    </xdr:to>
    <xdr:cxnSp macro="">
      <xdr:nvCxnSpPr>
        <xdr:cNvPr id="446" name="直線コネクタ 445"/>
        <xdr:cNvCxnSpPr/>
      </xdr:nvCxnSpPr>
      <xdr:spPr>
        <a:xfrm>
          <a:off x="15290800" y="2877397"/>
          <a:ext cx="889000" cy="7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134197</xdr:rowOff>
    </xdr:from>
    <xdr:to>
      <xdr:col>72</xdr:col>
      <xdr:colOff>203200</xdr:colOff>
      <xdr:row>17</xdr:row>
      <xdr:rowOff>69723</xdr:rowOff>
    </xdr:to>
    <xdr:cxnSp macro="">
      <xdr:nvCxnSpPr>
        <xdr:cNvPr id="449" name="直線コネクタ 448"/>
        <xdr:cNvCxnSpPr/>
      </xdr:nvCxnSpPr>
      <xdr:spPr>
        <a:xfrm flipV="1">
          <a:off x="14401800" y="2877397"/>
          <a:ext cx="889000" cy="10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1" name="テキスト ボックス 450"/>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69723</xdr:rowOff>
    </xdr:from>
    <xdr:to>
      <xdr:col>68</xdr:col>
      <xdr:colOff>152400</xdr:colOff>
      <xdr:row>17</xdr:row>
      <xdr:rowOff>147743</xdr:rowOff>
    </xdr:to>
    <xdr:cxnSp macro="">
      <xdr:nvCxnSpPr>
        <xdr:cNvPr id="452" name="直線コネクタ 451"/>
        <xdr:cNvCxnSpPr/>
      </xdr:nvCxnSpPr>
      <xdr:spPr>
        <a:xfrm flipV="1">
          <a:off x="13512800" y="2984373"/>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105241</xdr:rowOff>
    </xdr:from>
    <xdr:to>
      <xdr:col>68</xdr:col>
      <xdr:colOff>203200</xdr:colOff>
      <xdr:row>16</xdr:row>
      <xdr:rowOff>35391</xdr:rowOff>
    </xdr:to>
    <xdr:sp macro="" textlink="">
      <xdr:nvSpPr>
        <xdr:cNvPr id="453" name="フローチャート: 判断 452"/>
        <xdr:cNvSpPr/>
      </xdr:nvSpPr>
      <xdr:spPr>
        <a:xfrm>
          <a:off x="14351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45568</xdr:rowOff>
    </xdr:from>
    <xdr:ext cx="762000" cy="259045"/>
    <xdr:sp macro="" textlink="">
      <xdr:nvSpPr>
        <xdr:cNvPr id="454" name="テキスト ボックス 453"/>
        <xdr:cNvSpPr txBox="1"/>
      </xdr:nvSpPr>
      <xdr:spPr>
        <a:xfrm>
          <a:off x="14020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136610</xdr:rowOff>
    </xdr:from>
    <xdr:to>
      <xdr:col>64</xdr:col>
      <xdr:colOff>152400</xdr:colOff>
      <xdr:row>16</xdr:row>
      <xdr:rowOff>66760</xdr:rowOff>
    </xdr:to>
    <xdr:sp macro="" textlink="">
      <xdr:nvSpPr>
        <xdr:cNvPr id="455" name="フローチャート: 判断 454"/>
        <xdr:cNvSpPr/>
      </xdr:nvSpPr>
      <xdr:spPr>
        <a:xfrm>
          <a:off x="13462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76937</xdr:rowOff>
    </xdr:from>
    <xdr:ext cx="762000" cy="259045"/>
    <xdr:sp macro="" textlink="">
      <xdr:nvSpPr>
        <xdr:cNvPr id="456" name="テキスト ボックス 455"/>
        <xdr:cNvSpPr txBox="1"/>
      </xdr:nvSpPr>
      <xdr:spPr>
        <a:xfrm>
          <a:off x="13131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9271</xdr:rowOff>
    </xdr:from>
    <xdr:to>
      <xdr:col>81</xdr:col>
      <xdr:colOff>95250</xdr:colOff>
      <xdr:row>17</xdr:row>
      <xdr:rowOff>110871</xdr:rowOff>
    </xdr:to>
    <xdr:sp macro="" textlink="">
      <xdr:nvSpPr>
        <xdr:cNvPr id="462" name="楕円 461"/>
        <xdr:cNvSpPr/>
      </xdr:nvSpPr>
      <xdr:spPr>
        <a:xfrm>
          <a:off x="16967200" y="292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152798</xdr:rowOff>
    </xdr:from>
    <xdr:ext cx="762000" cy="259045"/>
    <xdr:sp macro="" textlink="">
      <xdr:nvSpPr>
        <xdr:cNvPr id="463" name="将来負担の状況該当値テキスト"/>
        <xdr:cNvSpPr txBox="1"/>
      </xdr:nvSpPr>
      <xdr:spPr>
        <a:xfrm>
          <a:off x="17106900" y="2895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154982</xdr:rowOff>
    </xdr:from>
    <xdr:to>
      <xdr:col>77</xdr:col>
      <xdr:colOff>95250</xdr:colOff>
      <xdr:row>17</xdr:row>
      <xdr:rowOff>85132</xdr:rowOff>
    </xdr:to>
    <xdr:sp macro="" textlink="">
      <xdr:nvSpPr>
        <xdr:cNvPr id="464" name="楕円 463"/>
        <xdr:cNvSpPr/>
      </xdr:nvSpPr>
      <xdr:spPr>
        <a:xfrm>
          <a:off x="16129000" y="289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69909</xdr:rowOff>
    </xdr:from>
    <xdr:ext cx="736600" cy="259045"/>
    <xdr:sp macro="" textlink="">
      <xdr:nvSpPr>
        <xdr:cNvPr id="465" name="テキスト ボックス 464"/>
        <xdr:cNvSpPr txBox="1"/>
      </xdr:nvSpPr>
      <xdr:spPr>
        <a:xfrm>
          <a:off x="15798800" y="2984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83397</xdr:rowOff>
    </xdr:from>
    <xdr:to>
      <xdr:col>73</xdr:col>
      <xdr:colOff>44450</xdr:colOff>
      <xdr:row>17</xdr:row>
      <xdr:rowOff>13547</xdr:rowOff>
    </xdr:to>
    <xdr:sp macro="" textlink="">
      <xdr:nvSpPr>
        <xdr:cNvPr id="466" name="楕円 465"/>
        <xdr:cNvSpPr/>
      </xdr:nvSpPr>
      <xdr:spPr>
        <a:xfrm>
          <a:off x="152400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169774</xdr:rowOff>
    </xdr:from>
    <xdr:ext cx="762000" cy="259045"/>
    <xdr:sp macro="" textlink="">
      <xdr:nvSpPr>
        <xdr:cNvPr id="467" name="テキスト ボックス 466"/>
        <xdr:cNvSpPr txBox="1"/>
      </xdr:nvSpPr>
      <xdr:spPr>
        <a:xfrm>
          <a:off x="14909800" y="291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18923</xdr:rowOff>
    </xdr:from>
    <xdr:to>
      <xdr:col>68</xdr:col>
      <xdr:colOff>203200</xdr:colOff>
      <xdr:row>17</xdr:row>
      <xdr:rowOff>120523</xdr:rowOff>
    </xdr:to>
    <xdr:sp macro="" textlink="">
      <xdr:nvSpPr>
        <xdr:cNvPr id="468" name="楕円 467"/>
        <xdr:cNvSpPr/>
      </xdr:nvSpPr>
      <xdr:spPr>
        <a:xfrm>
          <a:off x="14351000" y="29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105300</xdr:rowOff>
    </xdr:from>
    <xdr:ext cx="762000" cy="259045"/>
    <xdr:sp macro="" textlink="">
      <xdr:nvSpPr>
        <xdr:cNvPr id="469" name="テキスト ボックス 468"/>
        <xdr:cNvSpPr txBox="1"/>
      </xdr:nvSpPr>
      <xdr:spPr>
        <a:xfrm>
          <a:off x="14020800" y="301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96943</xdr:rowOff>
    </xdr:from>
    <xdr:to>
      <xdr:col>64</xdr:col>
      <xdr:colOff>152400</xdr:colOff>
      <xdr:row>18</xdr:row>
      <xdr:rowOff>27093</xdr:rowOff>
    </xdr:to>
    <xdr:sp macro="" textlink="">
      <xdr:nvSpPr>
        <xdr:cNvPr id="470" name="楕円 469"/>
        <xdr:cNvSpPr/>
      </xdr:nvSpPr>
      <xdr:spPr>
        <a:xfrm>
          <a:off x="13462000" y="301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11870</xdr:rowOff>
    </xdr:from>
    <xdr:ext cx="762000" cy="259045"/>
    <xdr:sp macro="" textlink="">
      <xdr:nvSpPr>
        <xdr:cNvPr id="471" name="テキスト ボックス 470"/>
        <xdr:cNvSpPr txBox="1"/>
      </xdr:nvSpPr>
      <xdr:spPr>
        <a:xfrm>
          <a:off x="13131800" y="309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92,020
90,930
34.38
35,615,949
34,823,834
597,638
20,321,588
33,872,725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かかる経常収支比率は、類似団体平均を上回ってはいるが、定員適正化計画による職員数の削減は達成してきており、引き続き、定員適正化計画等を基に、定員管理に努め、各種手当の見直し、公営企業の経営改善を徹底し、人件費比率を適正化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38</xdr:row>
      <xdr:rowOff>27940</xdr:rowOff>
    </xdr:to>
    <xdr:cxnSp macro="">
      <xdr:nvCxnSpPr>
        <xdr:cNvPr id="66" name="直線コネクタ 65"/>
        <xdr:cNvCxnSpPr/>
      </xdr:nvCxnSpPr>
      <xdr:spPr>
        <a:xfrm flipV="1">
          <a:off x="3987800" y="64897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38</xdr:row>
      <xdr:rowOff>27940</xdr:rowOff>
    </xdr:to>
    <xdr:cxnSp macro="">
      <xdr:nvCxnSpPr>
        <xdr:cNvPr id="69" name="直線コネクタ 68"/>
        <xdr:cNvCxnSpPr/>
      </xdr:nvCxnSpPr>
      <xdr:spPr>
        <a:xfrm>
          <a:off x="3098800" y="6482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107950</xdr:rowOff>
    </xdr:from>
    <xdr:to>
      <xdr:col>15</xdr:col>
      <xdr:colOff>98425</xdr:colOff>
      <xdr:row>37</xdr:row>
      <xdr:rowOff>138430</xdr:rowOff>
    </xdr:to>
    <xdr:cxnSp macro="">
      <xdr:nvCxnSpPr>
        <xdr:cNvPr id="72" name="直線コネクタ 71"/>
        <xdr:cNvCxnSpPr/>
      </xdr:nvCxnSpPr>
      <xdr:spPr>
        <a:xfrm>
          <a:off x="2209800" y="6451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107950</xdr:rowOff>
    </xdr:from>
    <xdr:to>
      <xdr:col>11</xdr:col>
      <xdr:colOff>9525</xdr:colOff>
      <xdr:row>38</xdr:row>
      <xdr:rowOff>20320</xdr:rowOff>
    </xdr:to>
    <xdr:cxnSp macro="">
      <xdr:nvCxnSpPr>
        <xdr:cNvPr id="75" name="直線コネクタ 74"/>
        <xdr:cNvCxnSpPr/>
      </xdr:nvCxnSpPr>
      <xdr:spPr>
        <a:xfrm flipV="1">
          <a:off x="1320800" y="6451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5" name="楕円 84"/>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67327</xdr:rowOff>
    </xdr:from>
    <xdr:ext cx="762000" cy="259045"/>
    <xdr:sp macro="" textlink="">
      <xdr:nvSpPr>
        <xdr:cNvPr id="86"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148590</xdr:rowOff>
    </xdr:from>
    <xdr:to>
      <xdr:col>20</xdr:col>
      <xdr:colOff>38100</xdr:colOff>
      <xdr:row>38</xdr:row>
      <xdr:rowOff>78740</xdr:rowOff>
    </xdr:to>
    <xdr:sp macro="" textlink="">
      <xdr:nvSpPr>
        <xdr:cNvPr id="87" name="楕円 86"/>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63517</xdr:rowOff>
    </xdr:from>
    <xdr:ext cx="736600" cy="259045"/>
    <xdr:sp macro="" textlink="">
      <xdr:nvSpPr>
        <xdr:cNvPr id="88" name="テキスト ボックス 87"/>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57150</xdr:rowOff>
    </xdr:from>
    <xdr:to>
      <xdr:col>11</xdr:col>
      <xdr:colOff>60325</xdr:colOff>
      <xdr:row>37</xdr:row>
      <xdr:rowOff>158750</xdr:rowOff>
    </xdr:to>
    <xdr:sp macro="" textlink="">
      <xdr:nvSpPr>
        <xdr:cNvPr id="91" name="楕円 90"/>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92" name="テキスト ボックス 91"/>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かかる経常収支比率は、近年同じ水準で推移しており、類似団体平均を下回っている。物件費の中では、多額の経費を要するごみ処理やごみ収集業務の委託を行っていること等から、委託料の比率が高い傾向にある。今後も高砂市行政経営プランでの事務事業の見直しにより、物件費の更なる削減を徹底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79647</xdr:rowOff>
    </xdr:from>
    <xdr:to>
      <xdr:col>82</xdr:col>
      <xdr:colOff>107950</xdr:colOff>
      <xdr:row>15</xdr:row>
      <xdr:rowOff>92710</xdr:rowOff>
    </xdr:to>
    <xdr:cxnSp macro="">
      <xdr:nvCxnSpPr>
        <xdr:cNvPr id="129" name="直線コネクタ 128"/>
        <xdr:cNvCxnSpPr/>
      </xdr:nvCxnSpPr>
      <xdr:spPr>
        <a:xfrm>
          <a:off x="15671800" y="265139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73116</xdr:rowOff>
    </xdr:from>
    <xdr:to>
      <xdr:col>78</xdr:col>
      <xdr:colOff>69850</xdr:colOff>
      <xdr:row>15</xdr:row>
      <xdr:rowOff>79647</xdr:rowOff>
    </xdr:to>
    <xdr:cxnSp macro="">
      <xdr:nvCxnSpPr>
        <xdr:cNvPr id="132" name="直線コネクタ 131"/>
        <xdr:cNvCxnSpPr/>
      </xdr:nvCxnSpPr>
      <xdr:spPr>
        <a:xfrm>
          <a:off x="14782800" y="26448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66584</xdr:rowOff>
    </xdr:from>
    <xdr:to>
      <xdr:col>73</xdr:col>
      <xdr:colOff>180975</xdr:colOff>
      <xdr:row>15</xdr:row>
      <xdr:rowOff>73116</xdr:rowOff>
    </xdr:to>
    <xdr:cxnSp macro="">
      <xdr:nvCxnSpPr>
        <xdr:cNvPr id="135" name="直線コネクタ 134"/>
        <xdr:cNvCxnSpPr/>
      </xdr:nvCxnSpPr>
      <xdr:spPr>
        <a:xfrm>
          <a:off x="13893800" y="26383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7" name="テキスト ボックス 136"/>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66584</xdr:rowOff>
    </xdr:from>
    <xdr:to>
      <xdr:col>69</xdr:col>
      <xdr:colOff>92075</xdr:colOff>
      <xdr:row>15</xdr:row>
      <xdr:rowOff>73116</xdr:rowOff>
    </xdr:to>
    <xdr:cxnSp macro="">
      <xdr:nvCxnSpPr>
        <xdr:cNvPr id="138" name="直線コネクタ 137"/>
        <xdr:cNvCxnSpPr/>
      </xdr:nvCxnSpPr>
      <xdr:spPr>
        <a:xfrm flipV="1">
          <a:off x="13004800" y="26383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40" name="テキスト ボックス 139"/>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41" name="フローチャート: 判断 140"/>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42" name="テキスト ボックス 141"/>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8" name="楕円 147"/>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9"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28847</xdr:rowOff>
    </xdr:from>
    <xdr:to>
      <xdr:col>78</xdr:col>
      <xdr:colOff>120650</xdr:colOff>
      <xdr:row>15</xdr:row>
      <xdr:rowOff>130447</xdr:rowOff>
    </xdr:to>
    <xdr:sp macro="" textlink="">
      <xdr:nvSpPr>
        <xdr:cNvPr id="150" name="楕円 149"/>
        <xdr:cNvSpPr/>
      </xdr:nvSpPr>
      <xdr:spPr>
        <a:xfrm>
          <a:off x="15621000" y="26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140624</xdr:rowOff>
    </xdr:from>
    <xdr:ext cx="736600" cy="259045"/>
    <xdr:sp macro="" textlink="">
      <xdr:nvSpPr>
        <xdr:cNvPr id="151" name="テキスト ボックス 150"/>
        <xdr:cNvSpPr txBox="1"/>
      </xdr:nvSpPr>
      <xdr:spPr>
        <a:xfrm>
          <a:off x="15290800" y="2369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22316</xdr:rowOff>
    </xdr:from>
    <xdr:to>
      <xdr:col>74</xdr:col>
      <xdr:colOff>31750</xdr:colOff>
      <xdr:row>15</xdr:row>
      <xdr:rowOff>123916</xdr:rowOff>
    </xdr:to>
    <xdr:sp macro="" textlink="">
      <xdr:nvSpPr>
        <xdr:cNvPr id="152" name="楕円 151"/>
        <xdr:cNvSpPr/>
      </xdr:nvSpPr>
      <xdr:spPr>
        <a:xfrm>
          <a:off x="147320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134093</xdr:rowOff>
    </xdr:from>
    <xdr:ext cx="762000" cy="259045"/>
    <xdr:sp macro="" textlink="">
      <xdr:nvSpPr>
        <xdr:cNvPr id="153" name="テキスト ボックス 152"/>
        <xdr:cNvSpPr txBox="1"/>
      </xdr:nvSpPr>
      <xdr:spPr>
        <a:xfrm>
          <a:off x="14401800" y="236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15784</xdr:rowOff>
    </xdr:from>
    <xdr:to>
      <xdr:col>69</xdr:col>
      <xdr:colOff>142875</xdr:colOff>
      <xdr:row>15</xdr:row>
      <xdr:rowOff>117384</xdr:rowOff>
    </xdr:to>
    <xdr:sp macro="" textlink="">
      <xdr:nvSpPr>
        <xdr:cNvPr id="154" name="楕円 153"/>
        <xdr:cNvSpPr/>
      </xdr:nvSpPr>
      <xdr:spPr>
        <a:xfrm>
          <a:off x="13843000" y="25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127561</xdr:rowOff>
    </xdr:from>
    <xdr:ext cx="762000" cy="259045"/>
    <xdr:sp macro="" textlink="">
      <xdr:nvSpPr>
        <xdr:cNvPr id="155" name="テキスト ボックス 154"/>
        <xdr:cNvSpPr txBox="1"/>
      </xdr:nvSpPr>
      <xdr:spPr>
        <a:xfrm>
          <a:off x="13512800" y="235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22316</xdr:rowOff>
    </xdr:from>
    <xdr:to>
      <xdr:col>65</xdr:col>
      <xdr:colOff>53975</xdr:colOff>
      <xdr:row>15</xdr:row>
      <xdr:rowOff>123916</xdr:rowOff>
    </xdr:to>
    <xdr:sp macro="" textlink="">
      <xdr:nvSpPr>
        <xdr:cNvPr id="156" name="楕円 155"/>
        <xdr:cNvSpPr/>
      </xdr:nvSpPr>
      <xdr:spPr>
        <a:xfrm>
          <a:off x="129540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134093</xdr:rowOff>
    </xdr:from>
    <xdr:ext cx="762000" cy="259045"/>
    <xdr:sp macro="" textlink="">
      <xdr:nvSpPr>
        <xdr:cNvPr id="157" name="テキスト ボックス 156"/>
        <xdr:cNvSpPr txBox="1"/>
      </xdr:nvSpPr>
      <xdr:spPr>
        <a:xfrm>
          <a:off x="12623800" y="236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かかる経常収支比率は、前年度から０．９ポイント改善している。当市は子ども・子育て支援の充実を重点施策の一つとしており、扶助費に占める児童福祉費の割合が大きいことが、類似団体平均を上回る要因となっている。今後においても、子ども・子育て支援の推進が見込まれることから、施策の重点を図る中、市単独事業などを見直し、実施経費の抑制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149860</xdr:rowOff>
    </xdr:from>
    <xdr:to>
      <xdr:col>24</xdr:col>
      <xdr:colOff>25400</xdr:colOff>
      <xdr:row>57</xdr:row>
      <xdr:rowOff>60706</xdr:rowOff>
    </xdr:to>
    <xdr:cxnSp macro="">
      <xdr:nvCxnSpPr>
        <xdr:cNvPr id="188" name="直線コネクタ 187"/>
        <xdr:cNvCxnSpPr/>
      </xdr:nvCxnSpPr>
      <xdr:spPr>
        <a:xfrm flipV="1">
          <a:off x="3987800" y="975106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51562</xdr:rowOff>
    </xdr:from>
    <xdr:to>
      <xdr:col>19</xdr:col>
      <xdr:colOff>187325</xdr:colOff>
      <xdr:row>57</xdr:row>
      <xdr:rowOff>60706</xdr:rowOff>
    </xdr:to>
    <xdr:cxnSp macro="">
      <xdr:nvCxnSpPr>
        <xdr:cNvPr id="191" name="直線コネクタ 190"/>
        <xdr:cNvCxnSpPr/>
      </xdr:nvCxnSpPr>
      <xdr:spPr>
        <a:xfrm>
          <a:off x="3098800" y="9824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40132</xdr:rowOff>
    </xdr:from>
    <xdr:to>
      <xdr:col>15</xdr:col>
      <xdr:colOff>98425</xdr:colOff>
      <xdr:row>57</xdr:row>
      <xdr:rowOff>51562</xdr:rowOff>
    </xdr:to>
    <xdr:cxnSp macro="">
      <xdr:nvCxnSpPr>
        <xdr:cNvPr id="194" name="直線コネクタ 193"/>
        <xdr:cNvCxnSpPr/>
      </xdr:nvCxnSpPr>
      <xdr:spPr>
        <a:xfrm>
          <a:off x="2209800" y="964133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40132</xdr:rowOff>
    </xdr:from>
    <xdr:to>
      <xdr:col>11</xdr:col>
      <xdr:colOff>9525</xdr:colOff>
      <xdr:row>56</xdr:row>
      <xdr:rowOff>76708</xdr:rowOff>
    </xdr:to>
    <xdr:cxnSp macro="">
      <xdr:nvCxnSpPr>
        <xdr:cNvPr id="197" name="直線コネクタ 196"/>
        <xdr:cNvCxnSpPr/>
      </xdr:nvCxnSpPr>
      <xdr:spPr>
        <a:xfrm flipV="1">
          <a:off x="1320800" y="96413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78486</xdr:rowOff>
    </xdr:from>
    <xdr:to>
      <xdr:col>11</xdr:col>
      <xdr:colOff>60325</xdr:colOff>
      <xdr:row>56</xdr:row>
      <xdr:rowOff>8636</xdr:rowOff>
    </xdr:to>
    <xdr:sp macro="" textlink="">
      <xdr:nvSpPr>
        <xdr:cNvPr id="198" name="フローチャート: 判断 197"/>
        <xdr:cNvSpPr/>
      </xdr:nvSpPr>
      <xdr:spPr>
        <a:xfrm>
          <a:off x="2159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18813</xdr:rowOff>
    </xdr:from>
    <xdr:ext cx="762000" cy="259045"/>
    <xdr:sp macro="" textlink="">
      <xdr:nvSpPr>
        <xdr:cNvPr id="199" name="テキスト ボックス 198"/>
        <xdr:cNvSpPr txBox="1"/>
      </xdr:nvSpPr>
      <xdr:spPr>
        <a:xfrm>
          <a:off x="1828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60198</xdr:rowOff>
    </xdr:from>
    <xdr:to>
      <xdr:col>6</xdr:col>
      <xdr:colOff>171450</xdr:colOff>
      <xdr:row>55</xdr:row>
      <xdr:rowOff>161798</xdr:rowOff>
    </xdr:to>
    <xdr:sp macro="" textlink="">
      <xdr:nvSpPr>
        <xdr:cNvPr id="200" name="フローチャート: 判断 199"/>
        <xdr:cNvSpPr/>
      </xdr:nvSpPr>
      <xdr:spPr>
        <a:xfrm>
          <a:off x="1270000" y="948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525</xdr:rowOff>
    </xdr:from>
    <xdr:ext cx="762000" cy="259045"/>
    <xdr:sp macro="" textlink="">
      <xdr:nvSpPr>
        <xdr:cNvPr id="201" name="テキスト ボックス 200"/>
        <xdr:cNvSpPr txBox="1"/>
      </xdr:nvSpPr>
      <xdr:spPr>
        <a:xfrm>
          <a:off x="939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207" name="楕円 206"/>
        <xdr:cNvSpPr/>
      </xdr:nvSpPr>
      <xdr:spPr>
        <a:xfrm>
          <a:off x="4775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71137</xdr:rowOff>
    </xdr:from>
    <xdr:ext cx="762000" cy="259045"/>
    <xdr:sp macro="" textlink="">
      <xdr:nvSpPr>
        <xdr:cNvPr id="208" name="扶助費該当値テキスト"/>
        <xdr:cNvSpPr txBox="1"/>
      </xdr:nvSpPr>
      <xdr:spPr>
        <a:xfrm>
          <a:off x="4914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9906</xdr:rowOff>
    </xdr:from>
    <xdr:to>
      <xdr:col>20</xdr:col>
      <xdr:colOff>38100</xdr:colOff>
      <xdr:row>57</xdr:row>
      <xdr:rowOff>111506</xdr:rowOff>
    </xdr:to>
    <xdr:sp macro="" textlink="">
      <xdr:nvSpPr>
        <xdr:cNvPr id="209" name="楕円 208"/>
        <xdr:cNvSpPr/>
      </xdr:nvSpPr>
      <xdr:spPr>
        <a:xfrm>
          <a:off x="3937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96283</xdr:rowOff>
    </xdr:from>
    <xdr:ext cx="736600" cy="259045"/>
    <xdr:sp macro="" textlink="">
      <xdr:nvSpPr>
        <xdr:cNvPr id="210" name="テキスト ボックス 209"/>
        <xdr:cNvSpPr txBox="1"/>
      </xdr:nvSpPr>
      <xdr:spPr>
        <a:xfrm>
          <a:off x="3606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xdr:rowOff>
    </xdr:from>
    <xdr:to>
      <xdr:col>15</xdr:col>
      <xdr:colOff>149225</xdr:colOff>
      <xdr:row>57</xdr:row>
      <xdr:rowOff>102362</xdr:rowOff>
    </xdr:to>
    <xdr:sp macro="" textlink="">
      <xdr:nvSpPr>
        <xdr:cNvPr id="211" name="楕円 210"/>
        <xdr:cNvSpPr/>
      </xdr:nvSpPr>
      <xdr:spPr>
        <a:xfrm>
          <a:off x="3048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87139</xdr:rowOff>
    </xdr:from>
    <xdr:ext cx="762000" cy="259045"/>
    <xdr:sp macro="" textlink="">
      <xdr:nvSpPr>
        <xdr:cNvPr id="212" name="テキスト ボックス 211"/>
        <xdr:cNvSpPr txBox="1"/>
      </xdr:nvSpPr>
      <xdr:spPr>
        <a:xfrm>
          <a:off x="2717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160782</xdr:rowOff>
    </xdr:from>
    <xdr:to>
      <xdr:col>11</xdr:col>
      <xdr:colOff>60325</xdr:colOff>
      <xdr:row>56</xdr:row>
      <xdr:rowOff>90932</xdr:rowOff>
    </xdr:to>
    <xdr:sp macro="" textlink="">
      <xdr:nvSpPr>
        <xdr:cNvPr id="213" name="楕円 212"/>
        <xdr:cNvSpPr/>
      </xdr:nvSpPr>
      <xdr:spPr>
        <a:xfrm>
          <a:off x="2159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75709</xdr:rowOff>
    </xdr:from>
    <xdr:ext cx="762000" cy="259045"/>
    <xdr:sp macro="" textlink="">
      <xdr:nvSpPr>
        <xdr:cNvPr id="214" name="テキスト ボックス 213"/>
        <xdr:cNvSpPr txBox="1"/>
      </xdr:nvSpPr>
      <xdr:spPr>
        <a:xfrm>
          <a:off x="18288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25908</xdr:rowOff>
    </xdr:from>
    <xdr:to>
      <xdr:col>6</xdr:col>
      <xdr:colOff>171450</xdr:colOff>
      <xdr:row>56</xdr:row>
      <xdr:rowOff>127508</xdr:rowOff>
    </xdr:to>
    <xdr:sp macro="" textlink="">
      <xdr:nvSpPr>
        <xdr:cNvPr id="215" name="楕円 214"/>
        <xdr:cNvSpPr/>
      </xdr:nvSpPr>
      <xdr:spPr>
        <a:xfrm>
          <a:off x="1270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112285</xdr:rowOff>
    </xdr:from>
    <xdr:ext cx="762000" cy="259045"/>
    <xdr:sp macro="" textlink="">
      <xdr:nvSpPr>
        <xdr:cNvPr id="216" name="テキスト ボックス 215"/>
        <xdr:cNvSpPr txBox="1"/>
      </xdr:nvSpPr>
      <xdr:spPr>
        <a:xfrm>
          <a:off x="939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かかる経常収支比率は、類似団体平均を上回って推移していたが、平成２８年度から類似団体平均を下回っている。その他経費の主なものは各特別会計への繰出金であり、その中でも大きな割合を占めていた下水道事業が平成２８年度より特別会計から企業会計に移行したことが主な要因である。引き続き、特別会計の経営改善を徹底するなど削減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62230</xdr:rowOff>
    </xdr:from>
    <xdr:to>
      <xdr:col>82</xdr:col>
      <xdr:colOff>107950</xdr:colOff>
      <xdr:row>55</xdr:row>
      <xdr:rowOff>85090</xdr:rowOff>
    </xdr:to>
    <xdr:cxnSp macro="">
      <xdr:nvCxnSpPr>
        <xdr:cNvPr id="249" name="直線コネクタ 248"/>
        <xdr:cNvCxnSpPr/>
      </xdr:nvCxnSpPr>
      <xdr:spPr>
        <a:xfrm>
          <a:off x="15671800" y="94919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62230</xdr:rowOff>
    </xdr:from>
    <xdr:to>
      <xdr:col>78</xdr:col>
      <xdr:colOff>69850</xdr:colOff>
      <xdr:row>59</xdr:row>
      <xdr:rowOff>16510</xdr:rowOff>
    </xdr:to>
    <xdr:cxnSp macro="">
      <xdr:nvCxnSpPr>
        <xdr:cNvPr id="252" name="直線コネクタ 251"/>
        <xdr:cNvCxnSpPr/>
      </xdr:nvCxnSpPr>
      <xdr:spPr>
        <a:xfrm flipV="1">
          <a:off x="14782800" y="9491980"/>
          <a:ext cx="8890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16510</xdr:rowOff>
    </xdr:to>
    <xdr:cxnSp macro="">
      <xdr:nvCxnSpPr>
        <xdr:cNvPr id="255" name="直線コネクタ 254"/>
        <xdr:cNvCxnSpPr/>
      </xdr:nvCxnSpPr>
      <xdr:spPr>
        <a:xfrm>
          <a:off x="13893800" y="10071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7" name="テキスト ボックス 256"/>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58</xdr:row>
      <xdr:rowOff>127000</xdr:rowOff>
    </xdr:to>
    <xdr:cxnSp macro="">
      <xdr:nvCxnSpPr>
        <xdr:cNvPr id="258" name="直線コネクタ 257"/>
        <xdr:cNvCxnSpPr/>
      </xdr:nvCxnSpPr>
      <xdr:spPr>
        <a:xfrm>
          <a:off x="13004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9" name="フローチャート: 判断 258"/>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0" name="テキスト ボックス 259"/>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34290</xdr:rowOff>
    </xdr:from>
    <xdr:to>
      <xdr:col>82</xdr:col>
      <xdr:colOff>158750</xdr:colOff>
      <xdr:row>55</xdr:row>
      <xdr:rowOff>135890</xdr:rowOff>
    </xdr:to>
    <xdr:sp macro="" textlink="">
      <xdr:nvSpPr>
        <xdr:cNvPr id="268" name="楕円 267"/>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50817</xdr:rowOff>
    </xdr:from>
    <xdr:ext cx="762000" cy="259045"/>
    <xdr:sp macro="" textlink="">
      <xdr:nvSpPr>
        <xdr:cNvPr id="269" name="その他該当値テキスト"/>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11430</xdr:rowOff>
    </xdr:from>
    <xdr:to>
      <xdr:col>78</xdr:col>
      <xdr:colOff>120650</xdr:colOff>
      <xdr:row>55</xdr:row>
      <xdr:rowOff>113030</xdr:rowOff>
    </xdr:to>
    <xdr:sp macro="" textlink="">
      <xdr:nvSpPr>
        <xdr:cNvPr id="270" name="楕円 269"/>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123207</xdr:rowOff>
    </xdr:from>
    <xdr:ext cx="736600" cy="259045"/>
    <xdr:sp macro="" textlink="">
      <xdr:nvSpPr>
        <xdr:cNvPr id="271" name="テキスト ボックス 270"/>
        <xdr:cNvSpPr txBox="1"/>
      </xdr:nvSpPr>
      <xdr:spPr>
        <a:xfrm>
          <a:off x="15290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137160</xdr:rowOff>
    </xdr:from>
    <xdr:to>
      <xdr:col>74</xdr:col>
      <xdr:colOff>31750</xdr:colOff>
      <xdr:row>59</xdr:row>
      <xdr:rowOff>67310</xdr:rowOff>
    </xdr:to>
    <xdr:sp macro="" textlink="">
      <xdr:nvSpPr>
        <xdr:cNvPr id="272" name="楕円 271"/>
        <xdr:cNvSpPr/>
      </xdr:nvSpPr>
      <xdr:spPr>
        <a:xfrm>
          <a:off x="14732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52087</xdr:rowOff>
    </xdr:from>
    <xdr:ext cx="762000" cy="259045"/>
    <xdr:sp macro="" textlink="">
      <xdr:nvSpPr>
        <xdr:cNvPr id="273" name="テキスト ボックス 272"/>
        <xdr:cNvSpPr txBox="1"/>
      </xdr:nvSpPr>
      <xdr:spPr>
        <a:xfrm>
          <a:off x="14401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4" name="楕円 273"/>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5" name="テキスト ボックス 274"/>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6" name="楕円 275"/>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7" name="テキスト ボックス 276"/>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かかる経常収支比率は、類似団体平均、全国平均、兵庫県平均の全てと比較しても大きく下回っていたが、平成２８年度から下水道事業が企業会計に移行したことにより、大きく上回る状況となっている。下水道事業について経費を節減するとともに、当初予算編成時に行っている補助金・負担金の見直しは、今後も引き続き取り組むこととし、適正、公平な補助金負担金の交付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121285</xdr:rowOff>
    </xdr:from>
    <xdr:to>
      <xdr:col>82</xdr:col>
      <xdr:colOff>107950</xdr:colOff>
      <xdr:row>39</xdr:row>
      <xdr:rowOff>121285</xdr:rowOff>
    </xdr:to>
    <xdr:cxnSp macro="">
      <xdr:nvCxnSpPr>
        <xdr:cNvPr id="305" name="直線コネクタ 304"/>
        <xdr:cNvCxnSpPr/>
      </xdr:nvCxnSpPr>
      <xdr:spPr>
        <a:xfrm>
          <a:off x="15671800" y="68078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52705</xdr:rowOff>
    </xdr:from>
    <xdr:to>
      <xdr:col>78</xdr:col>
      <xdr:colOff>69850</xdr:colOff>
      <xdr:row>39</xdr:row>
      <xdr:rowOff>121285</xdr:rowOff>
    </xdr:to>
    <xdr:cxnSp macro="">
      <xdr:nvCxnSpPr>
        <xdr:cNvPr id="308" name="直線コネクタ 307"/>
        <xdr:cNvCxnSpPr/>
      </xdr:nvCxnSpPr>
      <xdr:spPr>
        <a:xfrm>
          <a:off x="14782800" y="6053455"/>
          <a:ext cx="889000" cy="75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52705</xdr:rowOff>
    </xdr:from>
    <xdr:to>
      <xdr:col>73</xdr:col>
      <xdr:colOff>180975</xdr:colOff>
      <xdr:row>35</xdr:row>
      <xdr:rowOff>52705</xdr:rowOff>
    </xdr:to>
    <xdr:cxnSp macro="">
      <xdr:nvCxnSpPr>
        <xdr:cNvPr id="311" name="直線コネクタ 310"/>
        <xdr:cNvCxnSpPr/>
      </xdr:nvCxnSpPr>
      <xdr:spPr>
        <a:xfrm>
          <a:off x="13893800" y="6053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156862</xdr:rowOff>
    </xdr:from>
    <xdr:ext cx="762000" cy="259045"/>
    <xdr:sp macro="" textlink="">
      <xdr:nvSpPr>
        <xdr:cNvPr id="313" name="テキスト ボックス 312"/>
        <xdr:cNvSpPr txBox="1"/>
      </xdr:nvSpPr>
      <xdr:spPr>
        <a:xfrm>
          <a:off x="14401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52705</xdr:rowOff>
    </xdr:from>
    <xdr:to>
      <xdr:col>69</xdr:col>
      <xdr:colOff>92075</xdr:colOff>
      <xdr:row>35</xdr:row>
      <xdr:rowOff>104140</xdr:rowOff>
    </xdr:to>
    <xdr:cxnSp macro="">
      <xdr:nvCxnSpPr>
        <xdr:cNvPr id="314" name="直線コネクタ 313"/>
        <xdr:cNvCxnSpPr/>
      </xdr:nvCxnSpPr>
      <xdr:spPr>
        <a:xfrm flipV="1">
          <a:off x="13004800" y="60534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116205</xdr:rowOff>
    </xdr:from>
    <xdr:to>
      <xdr:col>69</xdr:col>
      <xdr:colOff>142875</xdr:colOff>
      <xdr:row>38</xdr:row>
      <xdr:rowOff>46355</xdr:rowOff>
    </xdr:to>
    <xdr:sp macro="" textlink="">
      <xdr:nvSpPr>
        <xdr:cNvPr id="315" name="フローチャート: 判断 314"/>
        <xdr:cNvSpPr/>
      </xdr:nvSpPr>
      <xdr:spPr>
        <a:xfrm>
          <a:off x="13843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31132</xdr:rowOff>
    </xdr:from>
    <xdr:ext cx="762000" cy="259045"/>
    <xdr:sp macro="" textlink="">
      <xdr:nvSpPr>
        <xdr:cNvPr id="316" name="テキスト ボックス 315"/>
        <xdr:cNvSpPr txBox="1"/>
      </xdr:nvSpPr>
      <xdr:spPr>
        <a:xfrm>
          <a:off x="13512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121920</xdr:rowOff>
    </xdr:from>
    <xdr:to>
      <xdr:col>65</xdr:col>
      <xdr:colOff>53975</xdr:colOff>
      <xdr:row>38</xdr:row>
      <xdr:rowOff>52070</xdr:rowOff>
    </xdr:to>
    <xdr:sp macro="" textlink="">
      <xdr:nvSpPr>
        <xdr:cNvPr id="317" name="フローチャート: 判断 316"/>
        <xdr:cNvSpPr/>
      </xdr:nvSpPr>
      <xdr:spPr>
        <a:xfrm>
          <a:off x="12954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36847</xdr:rowOff>
    </xdr:from>
    <xdr:ext cx="762000" cy="259045"/>
    <xdr:sp macro="" textlink="">
      <xdr:nvSpPr>
        <xdr:cNvPr id="318" name="テキスト ボックス 317"/>
        <xdr:cNvSpPr txBox="1"/>
      </xdr:nvSpPr>
      <xdr:spPr>
        <a:xfrm>
          <a:off x="12623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70485</xdr:rowOff>
    </xdr:from>
    <xdr:to>
      <xdr:col>82</xdr:col>
      <xdr:colOff>158750</xdr:colOff>
      <xdr:row>40</xdr:row>
      <xdr:rowOff>635</xdr:rowOff>
    </xdr:to>
    <xdr:sp macro="" textlink="">
      <xdr:nvSpPr>
        <xdr:cNvPr id="324" name="楕円 323"/>
        <xdr:cNvSpPr/>
      </xdr:nvSpPr>
      <xdr:spPr>
        <a:xfrm>
          <a:off x="16459200" y="675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42562</xdr:rowOff>
    </xdr:from>
    <xdr:ext cx="762000" cy="259045"/>
    <xdr:sp macro="" textlink="">
      <xdr:nvSpPr>
        <xdr:cNvPr id="325" name="補助費等該当値テキスト"/>
        <xdr:cNvSpPr txBox="1"/>
      </xdr:nvSpPr>
      <xdr:spPr>
        <a:xfrm>
          <a:off x="16598900" y="672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70485</xdr:rowOff>
    </xdr:from>
    <xdr:to>
      <xdr:col>78</xdr:col>
      <xdr:colOff>120650</xdr:colOff>
      <xdr:row>40</xdr:row>
      <xdr:rowOff>635</xdr:rowOff>
    </xdr:to>
    <xdr:sp macro="" textlink="">
      <xdr:nvSpPr>
        <xdr:cNvPr id="326" name="楕円 325"/>
        <xdr:cNvSpPr/>
      </xdr:nvSpPr>
      <xdr:spPr>
        <a:xfrm>
          <a:off x="15621000" y="675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156862</xdr:rowOff>
    </xdr:from>
    <xdr:ext cx="736600" cy="259045"/>
    <xdr:sp macro="" textlink="">
      <xdr:nvSpPr>
        <xdr:cNvPr id="327" name="テキスト ボックス 326"/>
        <xdr:cNvSpPr txBox="1"/>
      </xdr:nvSpPr>
      <xdr:spPr>
        <a:xfrm>
          <a:off x="15290800" y="6843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xdr:rowOff>
    </xdr:from>
    <xdr:to>
      <xdr:col>74</xdr:col>
      <xdr:colOff>31750</xdr:colOff>
      <xdr:row>35</xdr:row>
      <xdr:rowOff>103505</xdr:rowOff>
    </xdr:to>
    <xdr:sp macro="" textlink="">
      <xdr:nvSpPr>
        <xdr:cNvPr id="328" name="楕円 327"/>
        <xdr:cNvSpPr/>
      </xdr:nvSpPr>
      <xdr:spPr>
        <a:xfrm>
          <a:off x="14732000" y="60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113682</xdr:rowOff>
    </xdr:from>
    <xdr:ext cx="762000" cy="259045"/>
    <xdr:sp macro="" textlink="">
      <xdr:nvSpPr>
        <xdr:cNvPr id="329" name="テキスト ボックス 328"/>
        <xdr:cNvSpPr txBox="1"/>
      </xdr:nvSpPr>
      <xdr:spPr>
        <a:xfrm>
          <a:off x="14401800" y="57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xdr:rowOff>
    </xdr:from>
    <xdr:to>
      <xdr:col>69</xdr:col>
      <xdr:colOff>142875</xdr:colOff>
      <xdr:row>35</xdr:row>
      <xdr:rowOff>103505</xdr:rowOff>
    </xdr:to>
    <xdr:sp macro="" textlink="">
      <xdr:nvSpPr>
        <xdr:cNvPr id="330" name="楕円 329"/>
        <xdr:cNvSpPr/>
      </xdr:nvSpPr>
      <xdr:spPr>
        <a:xfrm>
          <a:off x="13843000" y="60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113682</xdr:rowOff>
    </xdr:from>
    <xdr:ext cx="762000" cy="259045"/>
    <xdr:sp macro="" textlink="">
      <xdr:nvSpPr>
        <xdr:cNvPr id="331" name="テキスト ボックス 330"/>
        <xdr:cNvSpPr txBox="1"/>
      </xdr:nvSpPr>
      <xdr:spPr>
        <a:xfrm>
          <a:off x="13512800" y="57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53340</xdr:rowOff>
    </xdr:from>
    <xdr:to>
      <xdr:col>65</xdr:col>
      <xdr:colOff>53975</xdr:colOff>
      <xdr:row>35</xdr:row>
      <xdr:rowOff>154940</xdr:rowOff>
    </xdr:to>
    <xdr:sp macro="" textlink="">
      <xdr:nvSpPr>
        <xdr:cNvPr id="332" name="楕円 331"/>
        <xdr:cNvSpPr/>
      </xdr:nvSpPr>
      <xdr:spPr>
        <a:xfrm>
          <a:off x="129540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165117</xdr:rowOff>
    </xdr:from>
    <xdr:ext cx="762000" cy="259045"/>
    <xdr:sp macro="" textlink="">
      <xdr:nvSpPr>
        <xdr:cNvPr id="333" name="テキスト ボックス 332"/>
        <xdr:cNvSpPr txBox="1"/>
      </xdr:nvSpPr>
      <xdr:spPr>
        <a:xfrm>
          <a:off x="12623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かかる経常収支比率は、平成２６年度に土地開発公社解散に伴う第三セクター等改革推進債の償還が開始されたこともあり、数値の悪化傾向にあったが、平成１１～１３年度に借り入れた臨時経済対策債にかかる償還の終了に伴い、平成２８年度から改善傾向にあり、平成２９年度においても前年度から２．０ポイント改善した。今後も事業の選択と集中により比率上昇の抑制に努め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28702</xdr:rowOff>
    </xdr:from>
    <xdr:to>
      <xdr:col>24</xdr:col>
      <xdr:colOff>25400</xdr:colOff>
      <xdr:row>77</xdr:row>
      <xdr:rowOff>120142</xdr:rowOff>
    </xdr:to>
    <xdr:cxnSp macro="">
      <xdr:nvCxnSpPr>
        <xdr:cNvPr id="363" name="直線コネクタ 362"/>
        <xdr:cNvCxnSpPr/>
      </xdr:nvCxnSpPr>
      <xdr:spPr>
        <a:xfrm flipV="1">
          <a:off x="3987800" y="1323035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120142</xdr:rowOff>
    </xdr:from>
    <xdr:to>
      <xdr:col>19</xdr:col>
      <xdr:colOff>187325</xdr:colOff>
      <xdr:row>78</xdr:row>
      <xdr:rowOff>3556</xdr:rowOff>
    </xdr:to>
    <xdr:cxnSp macro="">
      <xdr:nvCxnSpPr>
        <xdr:cNvPr id="366" name="直線コネクタ 365"/>
        <xdr:cNvCxnSpPr/>
      </xdr:nvCxnSpPr>
      <xdr:spPr>
        <a:xfrm flipV="1">
          <a:off x="3098800" y="133217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147574</xdr:rowOff>
    </xdr:from>
    <xdr:to>
      <xdr:col>15</xdr:col>
      <xdr:colOff>98425</xdr:colOff>
      <xdr:row>78</xdr:row>
      <xdr:rowOff>3556</xdr:rowOff>
    </xdr:to>
    <xdr:cxnSp macro="">
      <xdr:nvCxnSpPr>
        <xdr:cNvPr id="369" name="直線コネクタ 368"/>
        <xdr:cNvCxnSpPr/>
      </xdr:nvCxnSpPr>
      <xdr:spPr>
        <a:xfrm>
          <a:off x="2209800" y="133492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1" name="テキスト ボックス 370"/>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97282</xdr:rowOff>
    </xdr:from>
    <xdr:to>
      <xdr:col>11</xdr:col>
      <xdr:colOff>9525</xdr:colOff>
      <xdr:row>77</xdr:row>
      <xdr:rowOff>147574</xdr:rowOff>
    </xdr:to>
    <xdr:cxnSp macro="">
      <xdr:nvCxnSpPr>
        <xdr:cNvPr id="372" name="直線コネクタ 371"/>
        <xdr:cNvCxnSpPr/>
      </xdr:nvCxnSpPr>
      <xdr:spPr>
        <a:xfrm>
          <a:off x="1320800" y="132989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149352</xdr:rowOff>
    </xdr:from>
    <xdr:to>
      <xdr:col>24</xdr:col>
      <xdr:colOff>76200</xdr:colOff>
      <xdr:row>77</xdr:row>
      <xdr:rowOff>79502</xdr:rowOff>
    </xdr:to>
    <xdr:sp macro="" textlink="">
      <xdr:nvSpPr>
        <xdr:cNvPr id="382" name="楕円 381"/>
        <xdr:cNvSpPr/>
      </xdr:nvSpPr>
      <xdr:spPr>
        <a:xfrm>
          <a:off x="4775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165879</xdr:rowOff>
    </xdr:from>
    <xdr:ext cx="762000" cy="259045"/>
    <xdr:sp macro="" textlink="">
      <xdr:nvSpPr>
        <xdr:cNvPr id="383" name="公債費該当値テキスト"/>
        <xdr:cNvSpPr txBox="1"/>
      </xdr:nvSpPr>
      <xdr:spPr>
        <a:xfrm>
          <a:off x="4914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69342</xdr:rowOff>
    </xdr:from>
    <xdr:to>
      <xdr:col>20</xdr:col>
      <xdr:colOff>38100</xdr:colOff>
      <xdr:row>77</xdr:row>
      <xdr:rowOff>170942</xdr:rowOff>
    </xdr:to>
    <xdr:sp macro="" textlink="">
      <xdr:nvSpPr>
        <xdr:cNvPr id="384" name="楕円 383"/>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85" name="テキスト ボックス 384"/>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124206</xdr:rowOff>
    </xdr:from>
    <xdr:to>
      <xdr:col>15</xdr:col>
      <xdr:colOff>149225</xdr:colOff>
      <xdr:row>78</xdr:row>
      <xdr:rowOff>54356</xdr:rowOff>
    </xdr:to>
    <xdr:sp macro="" textlink="">
      <xdr:nvSpPr>
        <xdr:cNvPr id="386" name="楕円 385"/>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39133</xdr:rowOff>
    </xdr:from>
    <xdr:ext cx="762000" cy="259045"/>
    <xdr:sp macro="" textlink="">
      <xdr:nvSpPr>
        <xdr:cNvPr id="387" name="テキスト ボックス 386"/>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96774</xdr:rowOff>
    </xdr:from>
    <xdr:to>
      <xdr:col>11</xdr:col>
      <xdr:colOff>60325</xdr:colOff>
      <xdr:row>78</xdr:row>
      <xdr:rowOff>26924</xdr:rowOff>
    </xdr:to>
    <xdr:sp macro="" textlink="">
      <xdr:nvSpPr>
        <xdr:cNvPr id="388" name="楕円 387"/>
        <xdr:cNvSpPr/>
      </xdr:nvSpPr>
      <xdr:spPr>
        <a:xfrm>
          <a:off x="2159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37101</xdr:rowOff>
    </xdr:from>
    <xdr:ext cx="762000" cy="259045"/>
    <xdr:sp macro="" textlink="">
      <xdr:nvSpPr>
        <xdr:cNvPr id="389" name="テキスト ボックス 388"/>
        <xdr:cNvSpPr txBox="1"/>
      </xdr:nvSpPr>
      <xdr:spPr>
        <a:xfrm>
          <a:off x="1828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90" name="楕円 389"/>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158259</xdr:rowOff>
    </xdr:from>
    <xdr:ext cx="762000" cy="259045"/>
    <xdr:sp macro="" textlink="">
      <xdr:nvSpPr>
        <xdr:cNvPr id="391" name="テキスト ボックス 390"/>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公債費以外にかかる経常収支比率は、類似団体平均値並みを推移している。今後も高砂市行政経営プランの各項目への取り組みを通じて経常経費の削減に努め、比率を抑制していく。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78994</xdr:rowOff>
    </xdr:from>
    <xdr:to>
      <xdr:col>82</xdr:col>
      <xdr:colOff>107950</xdr:colOff>
      <xdr:row>75</xdr:row>
      <xdr:rowOff>129286</xdr:rowOff>
    </xdr:to>
    <xdr:cxnSp macro="">
      <xdr:nvCxnSpPr>
        <xdr:cNvPr id="422" name="直線コネクタ 421"/>
        <xdr:cNvCxnSpPr/>
      </xdr:nvCxnSpPr>
      <xdr:spPr>
        <a:xfrm flipV="1">
          <a:off x="15671800" y="1293774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35560</xdr:rowOff>
    </xdr:from>
    <xdr:to>
      <xdr:col>78</xdr:col>
      <xdr:colOff>69850</xdr:colOff>
      <xdr:row>75</xdr:row>
      <xdr:rowOff>129286</xdr:rowOff>
    </xdr:to>
    <xdr:cxnSp macro="">
      <xdr:nvCxnSpPr>
        <xdr:cNvPr id="425" name="直線コネクタ 424"/>
        <xdr:cNvCxnSpPr/>
      </xdr:nvCxnSpPr>
      <xdr:spPr>
        <a:xfrm>
          <a:off x="14782800" y="12722860"/>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56134</xdr:rowOff>
    </xdr:from>
    <xdr:to>
      <xdr:col>73</xdr:col>
      <xdr:colOff>180975</xdr:colOff>
      <xdr:row>74</xdr:row>
      <xdr:rowOff>35560</xdr:rowOff>
    </xdr:to>
    <xdr:cxnSp macro="">
      <xdr:nvCxnSpPr>
        <xdr:cNvPr id="428" name="直線コネクタ 427"/>
        <xdr:cNvCxnSpPr/>
      </xdr:nvCxnSpPr>
      <xdr:spPr>
        <a:xfrm>
          <a:off x="13893800" y="1257198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56134</xdr:rowOff>
    </xdr:from>
    <xdr:to>
      <xdr:col>69</xdr:col>
      <xdr:colOff>92075</xdr:colOff>
      <xdr:row>73</xdr:row>
      <xdr:rowOff>170434</xdr:rowOff>
    </xdr:to>
    <xdr:cxnSp macro="">
      <xdr:nvCxnSpPr>
        <xdr:cNvPr id="431" name="直線コネクタ 430"/>
        <xdr:cNvCxnSpPr/>
      </xdr:nvCxnSpPr>
      <xdr:spPr>
        <a:xfrm flipV="1">
          <a:off x="13004800" y="1257198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128778</xdr:rowOff>
    </xdr:from>
    <xdr:to>
      <xdr:col>69</xdr:col>
      <xdr:colOff>142875</xdr:colOff>
      <xdr:row>74</xdr:row>
      <xdr:rowOff>58928</xdr:rowOff>
    </xdr:to>
    <xdr:sp macro="" textlink="">
      <xdr:nvSpPr>
        <xdr:cNvPr id="432" name="フローチャート: 判断 431"/>
        <xdr:cNvSpPr/>
      </xdr:nvSpPr>
      <xdr:spPr>
        <a:xfrm>
          <a:off x="13843000" y="126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43705</xdr:rowOff>
    </xdr:from>
    <xdr:ext cx="762000" cy="259045"/>
    <xdr:sp macro="" textlink="">
      <xdr:nvSpPr>
        <xdr:cNvPr id="433" name="テキスト ボックス 432"/>
        <xdr:cNvSpPr txBox="1"/>
      </xdr:nvSpPr>
      <xdr:spPr>
        <a:xfrm>
          <a:off x="13512800" y="127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101346</xdr:rowOff>
    </xdr:from>
    <xdr:to>
      <xdr:col>65</xdr:col>
      <xdr:colOff>53975</xdr:colOff>
      <xdr:row>74</xdr:row>
      <xdr:rowOff>31496</xdr:rowOff>
    </xdr:to>
    <xdr:sp macro="" textlink="">
      <xdr:nvSpPr>
        <xdr:cNvPr id="434" name="フローチャート: 判断 433"/>
        <xdr:cNvSpPr/>
      </xdr:nvSpPr>
      <xdr:spPr>
        <a:xfrm>
          <a:off x="12954000" y="1261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41673</xdr:rowOff>
    </xdr:from>
    <xdr:ext cx="762000" cy="259045"/>
    <xdr:sp macro="" textlink="">
      <xdr:nvSpPr>
        <xdr:cNvPr id="435" name="テキスト ボックス 434"/>
        <xdr:cNvSpPr txBox="1"/>
      </xdr:nvSpPr>
      <xdr:spPr>
        <a:xfrm>
          <a:off x="12623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28194</xdr:rowOff>
    </xdr:from>
    <xdr:to>
      <xdr:col>82</xdr:col>
      <xdr:colOff>158750</xdr:colOff>
      <xdr:row>75</xdr:row>
      <xdr:rowOff>129794</xdr:rowOff>
    </xdr:to>
    <xdr:sp macro="" textlink="">
      <xdr:nvSpPr>
        <xdr:cNvPr id="441" name="楕円 440"/>
        <xdr:cNvSpPr/>
      </xdr:nvSpPr>
      <xdr:spPr>
        <a:xfrm>
          <a:off x="164592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271</xdr:rowOff>
    </xdr:from>
    <xdr:ext cx="762000" cy="259045"/>
    <xdr:sp macro="" textlink="">
      <xdr:nvSpPr>
        <xdr:cNvPr id="442" name="公債費以外該当値テキスト"/>
        <xdr:cNvSpPr txBox="1"/>
      </xdr:nvSpPr>
      <xdr:spPr>
        <a:xfrm>
          <a:off x="16598900" y="128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78486</xdr:rowOff>
    </xdr:from>
    <xdr:to>
      <xdr:col>78</xdr:col>
      <xdr:colOff>120650</xdr:colOff>
      <xdr:row>76</xdr:row>
      <xdr:rowOff>8635</xdr:rowOff>
    </xdr:to>
    <xdr:sp macro="" textlink="">
      <xdr:nvSpPr>
        <xdr:cNvPr id="443" name="楕円 442"/>
        <xdr:cNvSpPr/>
      </xdr:nvSpPr>
      <xdr:spPr>
        <a:xfrm>
          <a:off x="15621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164864</xdr:rowOff>
    </xdr:from>
    <xdr:ext cx="736600" cy="259045"/>
    <xdr:sp macro="" textlink="">
      <xdr:nvSpPr>
        <xdr:cNvPr id="444" name="テキスト ボックス 443"/>
        <xdr:cNvSpPr txBox="1"/>
      </xdr:nvSpPr>
      <xdr:spPr>
        <a:xfrm>
          <a:off x="15290800" y="13023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156210</xdr:rowOff>
    </xdr:from>
    <xdr:to>
      <xdr:col>74</xdr:col>
      <xdr:colOff>31750</xdr:colOff>
      <xdr:row>74</xdr:row>
      <xdr:rowOff>86360</xdr:rowOff>
    </xdr:to>
    <xdr:sp macro="" textlink="">
      <xdr:nvSpPr>
        <xdr:cNvPr id="445" name="楕円 444"/>
        <xdr:cNvSpPr/>
      </xdr:nvSpPr>
      <xdr:spPr>
        <a:xfrm>
          <a:off x="14732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71137</xdr:rowOff>
    </xdr:from>
    <xdr:ext cx="762000" cy="259045"/>
    <xdr:sp macro="" textlink="">
      <xdr:nvSpPr>
        <xdr:cNvPr id="446" name="テキスト ボックス 445"/>
        <xdr:cNvSpPr txBox="1"/>
      </xdr:nvSpPr>
      <xdr:spPr>
        <a:xfrm>
          <a:off x="14401800" y="1275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5334</xdr:rowOff>
    </xdr:from>
    <xdr:to>
      <xdr:col>69</xdr:col>
      <xdr:colOff>142875</xdr:colOff>
      <xdr:row>73</xdr:row>
      <xdr:rowOff>106934</xdr:rowOff>
    </xdr:to>
    <xdr:sp macro="" textlink="">
      <xdr:nvSpPr>
        <xdr:cNvPr id="447" name="楕円 446"/>
        <xdr:cNvSpPr/>
      </xdr:nvSpPr>
      <xdr:spPr>
        <a:xfrm>
          <a:off x="13843000" y="1252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117111</xdr:rowOff>
    </xdr:from>
    <xdr:ext cx="762000" cy="259045"/>
    <xdr:sp macro="" textlink="">
      <xdr:nvSpPr>
        <xdr:cNvPr id="448" name="テキスト ボックス 447"/>
        <xdr:cNvSpPr txBox="1"/>
      </xdr:nvSpPr>
      <xdr:spPr>
        <a:xfrm>
          <a:off x="13512800" y="122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119634</xdr:rowOff>
    </xdr:from>
    <xdr:to>
      <xdr:col>65</xdr:col>
      <xdr:colOff>53975</xdr:colOff>
      <xdr:row>74</xdr:row>
      <xdr:rowOff>49784</xdr:rowOff>
    </xdr:to>
    <xdr:sp macro="" textlink="">
      <xdr:nvSpPr>
        <xdr:cNvPr id="449" name="楕円 448"/>
        <xdr:cNvSpPr/>
      </xdr:nvSpPr>
      <xdr:spPr>
        <a:xfrm>
          <a:off x="12954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34561</xdr:rowOff>
    </xdr:from>
    <xdr:ext cx="762000" cy="259045"/>
    <xdr:sp macro="" textlink="">
      <xdr:nvSpPr>
        <xdr:cNvPr id="450" name="テキスト ボックス 449"/>
        <xdr:cNvSpPr txBox="1"/>
      </xdr:nvSpPr>
      <xdr:spPr>
        <a:xfrm>
          <a:off x="12623800" y="1272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34246</xdr:rowOff>
    </xdr:from>
    <xdr:to>
      <xdr:col>29</xdr:col>
      <xdr:colOff>127000</xdr:colOff>
      <xdr:row>17</xdr:row>
      <xdr:rowOff>55010</xdr:rowOff>
    </xdr:to>
    <xdr:cxnSp macro="">
      <xdr:nvCxnSpPr>
        <xdr:cNvPr id="50" name="直線コネクタ 49"/>
        <xdr:cNvCxnSpPr/>
      </xdr:nvCxnSpPr>
      <xdr:spPr bwMode="auto">
        <a:xfrm flipV="1">
          <a:off x="5003800" y="2996521"/>
          <a:ext cx="647700" cy="20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55010</xdr:rowOff>
    </xdr:from>
    <xdr:to>
      <xdr:col>26</xdr:col>
      <xdr:colOff>50800</xdr:colOff>
      <xdr:row>17</xdr:row>
      <xdr:rowOff>58363</xdr:rowOff>
    </xdr:to>
    <xdr:cxnSp macro="">
      <xdr:nvCxnSpPr>
        <xdr:cNvPr id="53" name="直線コネクタ 52"/>
        <xdr:cNvCxnSpPr/>
      </xdr:nvCxnSpPr>
      <xdr:spPr bwMode="auto">
        <a:xfrm flipV="1">
          <a:off x="4305300" y="3017285"/>
          <a:ext cx="698500" cy="3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52095</xdr:rowOff>
    </xdr:from>
    <xdr:to>
      <xdr:col>22</xdr:col>
      <xdr:colOff>114300</xdr:colOff>
      <xdr:row>17</xdr:row>
      <xdr:rowOff>58363</xdr:rowOff>
    </xdr:to>
    <xdr:cxnSp macro="">
      <xdr:nvCxnSpPr>
        <xdr:cNvPr id="56" name="直線コネクタ 55"/>
        <xdr:cNvCxnSpPr/>
      </xdr:nvCxnSpPr>
      <xdr:spPr bwMode="auto">
        <a:xfrm>
          <a:off x="3606800" y="3014370"/>
          <a:ext cx="698500" cy="6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52095</xdr:rowOff>
    </xdr:from>
    <xdr:to>
      <xdr:col>18</xdr:col>
      <xdr:colOff>177800</xdr:colOff>
      <xdr:row>17</xdr:row>
      <xdr:rowOff>80575</xdr:rowOff>
    </xdr:to>
    <xdr:cxnSp macro="">
      <xdr:nvCxnSpPr>
        <xdr:cNvPr id="59" name="直線コネクタ 58"/>
        <xdr:cNvCxnSpPr/>
      </xdr:nvCxnSpPr>
      <xdr:spPr bwMode="auto">
        <a:xfrm flipV="1">
          <a:off x="2908300" y="3014370"/>
          <a:ext cx="698500" cy="28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115176</xdr:rowOff>
    </xdr:from>
    <xdr:to>
      <xdr:col>19</xdr:col>
      <xdr:colOff>38100</xdr:colOff>
      <xdr:row>17</xdr:row>
      <xdr:rowOff>45326</xdr:rowOff>
    </xdr:to>
    <xdr:sp macro="" textlink="">
      <xdr:nvSpPr>
        <xdr:cNvPr id="60" name="フローチャート: 判断 59"/>
        <xdr:cNvSpPr/>
      </xdr:nvSpPr>
      <xdr:spPr bwMode="auto">
        <a:xfrm>
          <a:off x="35560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55503</xdr:rowOff>
    </xdr:from>
    <xdr:ext cx="762000" cy="259045"/>
    <xdr:sp macro="" textlink="">
      <xdr:nvSpPr>
        <xdr:cNvPr id="61" name="テキスト ボックス 60"/>
        <xdr:cNvSpPr txBox="1"/>
      </xdr:nvSpPr>
      <xdr:spPr>
        <a:xfrm>
          <a:off x="3225800" y="267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144647</xdr:rowOff>
    </xdr:from>
    <xdr:to>
      <xdr:col>15</xdr:col>
      <xdr:colOff>101600</xdr:colOff>
      <xdr:row>17</xdr:row>
      <xdr:rowOff>74797</xdr:rowOff>
    </xdr:to>
    <xdr:sp macro="" textlink="">
      <xdr:nvSpPr>
        <xdr:cNvPr id="62" name="フローチャート: 判断 61"/>
        <xdr:cNvSpPr/>
      </xdr:nvSpPr>
      <xdr:spPr bwMode="auto">
        <a:xfrm>
          <a:off x="28575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84974</xdr:rowOff>
    </xdr:from>
    <xdr:ext cx="762000" cy="259045"/>
    <xdr:sp macro="" textlink="">
      <xdr:nvSpPr>
        <xdr:cNvPr id="63" name="テキスト ボックス 62"/>
        <xdr:cNvSpPr txBox="1"/>
      </xdr:nvSpPr>
      <xdr:spPr>
        <a:xfrm>
          <a:off x="2527300" y="2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154896</xdr:rowOff>
    </xdr:from>
    <xdr:to>
      <xdr:col>29</xdr:col>
      <xdr:colOff>177800</xdr:colOff>
      <xdr:row>17</xdr:row>
      <xdr:rowOff>85046</xdr:rowOff>
    </xdr:to>
    <xdr:sp macro="" textlink="">
      <xdr:nvSpPr>
        <xdr:cNvPr id="69" name="楕円 68"/>
        <xdr:cNvSpPr/>
      </xdr:nvSpPr>
      <xdr:spPr bwMode="auto">
        <a:xfrm>
          <a:off x="5600700" y="2945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126973</xdr:rowOff>
    </xdr:from>
    <xdr:ext cx="762000" cy="259045"/>
    <xdr:sp macro="" textlink="">
      <xdr:nvSpPr>
        <xdr:cNvPr id="70" name="人口1人当たり決算額の推移該当値テキスト130"/>
        <xdr:cNvSpPr txBox="1"/>
      </xdr:nvSpPr>
      <xdr:spPr>
        <a:xfrm>
          <a:off x="5740400" y="291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4210</xdr:rowOff>
    </xdr:from>
    <xdr:to>
      <xdr:col>26</xdr:col>
      <xdr:colOff>101600</xdr:colOff>
      <xdr:row>17</xdr:row>
      <xdr:rowOff>105810</xdr:rowOff>
    </xdr:to>
    <xdr:sp macro="" textlink="">
      <xdr:nvSpPr>
        <xdr:cNvPr id="71" name="楕円 70"/>
        <xdr:cNvSpPr/>
      </xdr:nvSpPr>
      <xdr:spPr bwMode="auto">
        <a:xfrm>
          <a:off x="4953000" y="2966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90587</xdr:rowOff>
    </xdr:from>
    <xdr:ext cx="736600" cy="259045"/>
    <xdr:sp macro="" textlink="">
      <xdr:nvSpPr>
        <xdr:cNvPr id="72" name="テキスト ボックス 71"/>
        <xdr:cNvSpPr txBox="1"/>
      </xdr:nvSpPr>
      <xdr:spPr>
        <a:xfrm>
          <a:off x="4622800" y="305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7563</xdr:rowOff>
    </xdr:from>
    <xdr:to>
      <xdr:col>22</xdr:col>
      <xdr:colOff>165100</xdr:colOff>
      <xdr:row>17</xdr:row>
      <xdr:rowOff>109163</xdr:rowOff>
    </xdr:to>
    <xdr:sp macro="" textlink="">
      <xdr:nvSpPr>
        <xdr:cNvPr id="73" name="楕円 72"/>
        <xdr:cNvSpPr/>
      </xdr:nvSpPr>
      <xdr:spPr bwMode="auto">
        <a:xfrm>
          <a:off x="4254500" y="2969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93940</xdr:rowOff>
    </xdr:from>
    <xdr:ext cx="762000" cy="259045"/>
    <xdr:sp macro="" textlink="">
      <xdr:nvSpPr>
        <xdr:cNvPr id="74" name="テキスト ボックス 73"/>
        <xdr:cNvSpPr txBox="1"/>
      </xdr:nvSpPr>
      <xdr:spPr>
        <a:xfrm>
          <a:off x="3924300" y="305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1295</xdr:rowOff>
    </xdr:from>
    <xdr:to>
      <xdr:col>19</xdr:col>
      <xdr:colOff>38100</xdr:colOff>
      <xdr:row>17</xdr:row>
      <xdr:rowOff>102895</xdr:rowOff>
    </xdr:to>
    <xdr:sp macro="" textlink="">
      <xdr:nvSpPr>
        <xdr:cNvPr id="75" name="楕円 74"/>
        <xdr:cNvSpPr/>
      </xdr:nvSpPr>
      <xdr:spPr bwMode="auto">
        <a:xfrm>
          <a:off x="3556000" y="2963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87672</xdr:rowOff>
    </xdr:from>
    <xdr:ext cx="762000" cy="259045"/>
    <xdr:sp macro="" textlink="">
      <xdr:nvSpPr>
        <xdr:cNvPr id="76" name="テキスト ボックス 75"/>
        <xdr:cNvSpPr txBox="1"/>
      </xdr:nvSpPr>
      <xdr:spPr>
        <a:xfrm>
          <a:off x="3225800" y="304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29775</xdr:rowOff>
    </xdr:from>
    <xdr:to>
      <xdr:col>15</xdr:col>
      <xdr:colOff>101600</xdr:colOff>
      <xdr:row>17</xdr:row>
      <xdr:rowOff>131375</xdr:rowOff>
    </xdr:to>
    <xdr:sp macro="" textlink="">
      <xdr:nvSpPr>
        <xdr:cNvPr id="77" name="楕円 76"/>
        <xdr:cNvSpPr/>
      </xdr:nvSpPr>
      <xdr:spPr bwMode="auto">
        <a:xfrm>
          <a:off x="2857500" y="2992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116152</xdr:rowOff>
    </xdr:from>
    <xdr:ext cx="762000" cy="259045"/>
    <xdr:sp macro="" textlink="">
      <xdr:nvSpPr>
        <xdr:cNvPr id="78" name="テキスト ボックス 77"/>
        <xdr:cNvSpPr txBox="1"/>
      </xdr:nvSpPr>
      <xdr:spPr>
        <a:xfrm>
          <a:off x="2527300" y="307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75043</xdr:rowOff>
    </xdr:from>
    <xdr:to>
      <xdr:col>29</xdr:col>
      <xdr:colOff>127000</xdr:colOff>
      <xdr:row>35</xdr:row>
      <xdr:rowOff>220759</xdr:rowOff>
    </xdr:to>
    <xdr:cxnSp macro="">
      <xdr:nvCxnSpPr>
        <xdr:cNvPr id="113" name="直線コネクタ 112"/>
        <xdr:cNvCxnSpPr/>
      </xdr:nvCxnSpPr>
      <xdr:spPr bwMode="auto">
        <a:xfrm>
          <a:off x="5003800" y="6685393"/>
          <a:ext cx="647700" cy="145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251816</xdr:rowOff>
    </xdr:from>
    <xdr:to>
      <xdr:col>26</xdr:col>
      <xdr:colOff>50800</xdr:colOff>
      <xdr:row>35</xdr:row>
      <xdr:rowOff>75043</xdr:rowOff>
    </xdr:to>
    <xdr:cxnSp macro="">
      <xdr:nvCxnSpPr>
        <xdr:cNvPr id="116" name="直線コネクタ 115"/>
        <xdr:cNvCxnSpPr/>
      </xdr:nvCxnSpPr>
      <xdr:spPr bwMode="auto">
        <a:xfrm>
          <a:off x="4305300" y="6519266"/>
          <a:ext cx="698500" cy="166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251816</xdr:rowOff>
    </xdr:from>
    <xdr:to>
      <xdr:col>22</xdr:col>
      <xdr:colOff>114300</xdr:colOff>
      <xdr:row>35</xdr:row>
      <xdr:rowOff>46174</xdr:rowOff>
    </xdr:to>
    <xdr:cxnSp macro="">
      <xdr:nvCxnSpPr>
        <xdr:cNvPr id="119" name="直線コネクタ 118"/>
        <xdr:cNvCxnSpPr/>
      </xdr:nvCxnSpPr>
      <xdr:spPr bwMode="auto">
        <a:xfrm flipV="1">
          <a:off x="3606800" y="6519266"/>
          <a:ext cx="698500" cy="137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221294</xdr:rowOff>
    </xdr:from>
    <xdr:ext cx="762000" cy="259045"/>
    <xdr:sp macro="" textlink="">
      <xdr:nvSpPr>
        <xdr:cNvPr id="121" name="テキスト ボックス 120"/>
        <xdr:cNvSpPr txBox="1"/>
      </xdr:nvSpPr>
      <xdr:spPr>
        <a:xfrm>
          <a:off x="3924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46174</xdr:rowOff>
    </xdr:from>
    <xdr:to>
      <xdr:col>18</xdr:col>
      <xdr:colOff>177800</xdr:colOff>
      <xdr:row>35</xdr:row>
      <xdr:rowOff>180982</xdr:rowOff>
    </xdr:to>
    <xdr:cxnSp macro="">
      <xdr:nvCxnSpPr>
        <xdr:cNvPr id="122" name="直線コネクタ 121"/>
        <xdr:cNvCxnSpPr/>
      </xdr:nvCxnSpPr>
      <xdr:spPr bwMode="auto">
        <a:xfrm flipV="1">
          <a:off x="2908300" y="6656524"/>
          <a:ext cx="698500" cy="134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87467</xdr:rowOff>
    </xdr:from>
    <xdr:to>
      <xdr:col>19</xdr:col>
      <xdr:colOff>38100</xdr:colOff>
      <xdr:row>35</xdr:row>
      <xdr:rowOff>189067</xdr:rowOff>
    </xdr:to>
    <xdr:sp macro="" textlink="">
      <xdr:nvSpPr>
        <xdr:cNvPr id="123" name="フローチャート: 判断 122"/>
        <xdr:cNvSpPr/>
      </xdr:nvSpPr>
      <xdr:spPr bwMode="auto">
        <a:xfrm>
          <a:off x="35560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173844</xdr:rowOff>
    </xdr:from>
    <xdr:ext cx="762000" cy="259045"/>
    <xdr:sp macro="" textlink="">
      <xdr:nvSpPr>
        <xdr:cNvPr id="124" name="テキスト ボックス 123"/>
        <xdr:cNvSpPr txBox="1"/>
      </xdr:nvSpPr>
      <xdr:spPr>
        <a:xfrm>
          <a:off x="3225800" y="678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20617</xdr:rowOff>
    </xdr:from>
    <xdr:to>
      <xdr:col>15</xdr:col>
      <xdr:colOff>101600</xdr:colOff>
      <xdr:row>35</xdr:row>
      <xdr:rowOff>122217</xdr:rowOff>
    </xdr:to>
    <xdr:sp macro="" textlink="">
      <xdr:nvSpPr>
        <xdr:cNvPr id="125" name="フローチャート: 判断 124"/>
        <xdr:cNvSpPr/>
      </xdr:nvSpPr>
      <xdr:spPr bwMode="auto">
        <a:xfrm>
          <a:off x="28575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132395</xdr:rowOff>
    </xdr:from>
    <xdr:ext cx="762000" cy="259045"/>
    <xdr:sp macro="" textlink="">
      <xdr:nvSpPr>
        <xdr:cNvPr id="126" name="テキスト ボックス 125"/>
        <xdr:cNvSpPr txBox="1"/>
      </xdr:nvSpPr>
      <xdr:spPr>
        <a:xfrm>
          <a:off x="2527300" y="63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169959</xdr:rowOff>
    </xdr:from>
    <xdr:to>
      <xdr:col>29</xdr:col>
      <xdr:colOff>177800</xdr:colOff>
      <xdr:row>35</xdr:row>
      <xdr:rowOff>271559</xdr:rowOff>
    </xdr:to>
    <xdr:sp macro="" textlink="">
      <xdr:nvSpPr>
        <xdr:cNvPr id="132" name="楕円 131"/>
        <xdr:cNvSpPr/>
      </xdr:nvSpPr>
      <xdr:spPr bwMode="auto">
        <a:xfrm>
          <a:off x="5600700" y="6780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142036</xdr:rowOff>
    </xdr:from>
    <xdr:ext cx="762000" cy="259045"/>
    <xdr:sp macro="" textlink="">
      <xdr:nvSpPr>
        <xdr:cNvPr id="133" name="人口1人当たり決算額の推移該当値テキスト445"/>
        <xdr:cNvSpPr txBox="1"/>
      </xdr:nvSpPr>
      <xdr:spPr>
        <a:xfrm>
          <a:off x="5740400" y="675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24243</xdr:rowOff>
    </xdr:from>
    <xdr:to>
      <xdr:col>26</xdr:col>
      <xdr:colOff>101600</xdr:colOff>
      <xdr:row>35</xdr:row>
      <xdr:rowOff>125843</xdr:rowOff>
    </xdr:to>
    <xdr:sp macro="" textlink="">
      <xdr:nvSpPr>
        <xdr:cNvPr id="134" name="楕円 133"/>
        <xdr:cNvSpPr/>
      </xdr:nvSpPr>
      <xdr:spPr bwMode="auto">
        <a:xfrm>
          <a:off x="4953000" y="6634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136019</xdr:rowOff>
    </xdr:from>
    <xdr:ext cx="736600" cy="259045"/>
    <xdr:sp macro="" textlink="">
      <xdr:nvSpPr>
        <xdr:cNvPr id="135" name="テキスト ボックス 134"/>
        <xdr:cNvSpPr txBox="1"/>
      </xdr:nvSpPr>
      <xdr:spPr>
        <a:xfrm>
          <a:off x="4622800" y="6403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201016</xdr:rowOff>
    </xdr:from>
    <xdr:to>
      <xdr:col>22</xdr:col>
      <xdr:colOff>165100</xdr:colOff>
      <xdr:row>34</xdr:row>
      <xdr:rowOff>302616</xdr:rowOff>
    </xdr:to>
    <xdr:sp macro="" textlink="">
      <xdr:nvSpPr>
        <xdr:cNvPr id="136" name="楕円 135"/>
        <xdr:cNvSpPr/>
      </xdr:nvSpPr>
      <xdr:spPr bwMode="auto">
        <a:xfrm>
          <a:off x="4254500" y="6468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312793</xdr:rowOff>
    </xdr:from>
    <xdr:ext cx="762000" cy="259045"/>
    <xdr:sp macro="" textlink="">
      <xdr:nvSpPr>
        <xdr:cNvPr id="137" name="テキスト ボックス 136"/>
        <xdr:cNvSpPr txBox="1"/>
      </xdr:nvSpPr>
      <xdr:spPr>
        <a:xfrm>
          <a:off x="3924300" y="623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338274</xdr:rowOff>
    </xdr:from>
    <xdr:to>
      <xdr:col>19</xdr:col>
      <xdr:colOff>38100</xdr:colOff>
      <xdr:row>35</xdr:row>
      <xdr:rowOff>96974</xdr:rowOff>
    </xdr:to>
    <xdr:sp macro="" textlink="">
      <xdr:nvSpPr>
        <xdr:cNvPr id="138" name="楕円 137"/>
        <xdr:cNvSpPr/>
      </xdr:nvSpPr>
      <xdr:spPr bwMode="auto">
        <a:xfrm>
          <a:off x="3556000" y="6605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107151</xdr:rowOff>
    </xdr:from>
    <xdr:ext cx="762000" cy="259045"/>
    <xdr:sp macro="" textlink="">
      <xdr:nvSpPr>
        <xdr:cNvPr id="139" name="テキスト ボックス 138"/>
        <xdr:cNvSpPr txBox="1"/>
      </xdr:nvSpPr>
      <xdr:spPr>
        <a:xfrm>
          <a:off x="3225800" y="637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130182</xdr:rowOff>
    </xdr:from>
    <xdr:to>
      <xdr:col>15</xdr:col>
      <xdr:colOff>101600</xdr:colOff>
      <xdr:row>35</xdr:row>
      <xdr:rowOff>231782</xdr:rowOff>
    </xdr:to>
    <xdr:sp macro="" textlink="">
      <xdr:nvSpPr>
        <xdr:cNvPr id="140" name="楕円 139"/>
        <xdr:cNvSpPr/>
      </xdr:nvSpPr>
      <xdr:spPr bwMode="auto">
        <a:xfrm>
          <a:off x="2857500" y="6740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216559</xdr:rowOff>
    </xdr:from>
    <xdr:ext cx="762000" cy="259045"/>
    <xdr:sp macro="" textlink="">
      <xdr:nvSpPr>
        <xdr:cNvPr id="141" name="テキスト ボックス 140"/>
        <xdr:cNvSpPr txBox="1"/>
      </xdr:nvSpPr>
      <xdr:spPr>
        <a:xfrm>
          <a:off x="2527300" y="682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92,020
90,930
34.38
35,615,949
34,823,834
597,638
20,321,588
33,872,725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49906</xdr:rowOff>
    </xdr:from>
    <xdr:to>
      <xdr:col>24</xdr:col>
      <xdr:colOff>63500</xdr:colOff>
      <xdr:row>35</xdr:row>
      <xdr:rowOff>61039</xdr:rowOff>
    </xdr:to>
    <xdr:cxnSp macro="">
      <xdr:nvCxnSpPr>
        <xdr:cNvPr id="59" name="直線コネクタ 58"/>
        <xdr:cNvCxnSpPr/>
      </xdr:nvCxnSpPr>
      <xdr:spPr>
        <a:xfrm flipV="1">
          <a:off x="3797300" y="6050656"/>
          <a:ext cx="838200" cy="1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61039</xdr:rowOff>
    </xdr:from>
    <xdr:to>
      <xdr:col>19</xdr:col>
      <xdr:colOff>177800</xdr:colOff>
      <xdr:row>35</xdr:row>
      <xdr:rowOff>61450</xdr:rowOff>
    </xdr:to>
    <xdr:cxnSp macro="">
      <xdr:nvCxnSpPr>
        <xdr:cNvPr id="62" name="直線コネクタ 61"/>
        <xdr:cNvCxnSpPr/>
      </xdr:nvCxnSpPr>
      <xdr:spPr>
        <a:xfrm flipV="1">
          <a:off x="2908300" y="6061789"/>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20441</xdr:rowOff>
    </xdr:from>
    <xdr:ext cx="534377" cy="259045"/>
    <xdr:sp macro="" textlink="">
      <xdr:nvSpPr>
        <xdr:cNvPr id="64" name="テキスト ボックス 63"/>
        <xdr:cNvSpPr txBox="1"/>
      </xdr:nvSpPr>
      <xdr:spPr>
        <a:xfrm>
          <a:off x="3530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28737</xdr:rowOff>
    </xdr:from>
    <xdr:to>
      <xdr:col>15</xdr:col>
      <xdr:colOff>50800</xdr:colOff>
      <xdr:row>35</xdr:row>
      <xdr:rowOff>61450</xdr:rowOff>
    </xdr:to>
    <xdr:cxnSp macro="">
      <xdr:nvCxnSpPr>
        <xdr:cNvPr id="65" name="直線コネクタ 64"/>
        <xdr:cNvCxnSpPr/>
      </xdr:nvCxnSpPr>
      <xdr:spPr>
        <a:xfrm>
          <a:off x="2019300" y="6029487"/>
          <a:ext cx="889000" cy="3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12097</xdr:rowOff>
    </xdr:from>
    <xdr:ext cx="534377" cy="259045"/>
    <xdr:sp macro="" textlink="">
      <xdr:nvSpPr>
        <xdr:cNvPr id="67" name="テキスト ボックス 66"/>
        <xdr:cNvSpPr txBox="1"/>
      </xdr:nvSpPr>
      <xdr:spPr>
        <a:xfrm>
          <a:off x="2641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28737</xdr:rowOff>
    </xdr:from>
    <xdr:to>
      <xdr:col>10</xdr:col>
      <xdr:colOff>114300</xdr:colOff>
      <xdr:row>35</xdr:row>
      <xdr:rowOff>70457</xdr:rowOff>
    </xdr:to>
    <xdr:cxnSp macro="">
      <xdr:nvCxnSpPr>
        <xdr:cNvPr id="68" name="直線コネクタ 67"/>
        <xdr:cNvCxnSpPr/>
      </xdr:nvCxnSpPr>
      <xdr:spPr>
        <a:xfrm flipV="1">
          <a:off x="1130300" y="6029487"/>
          <a:ext cx="8890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141021</xdr:rowOff>
    </xdr:from>
    <xdr:to>
      <xdr:col>10</xdr:col>
      <xdr:colOff>165100</xdr:colOff>
      <xdr:row>36</xdr:row>
      <xdr:rowOff>71171</xdr:rowOff>
    </xdr:to>
    <xdr:sp macro="" textlink="">
      <xdr:nvSpPr>
        <xdr:cNvPr id="69" name="フローチャート: 判断 68"/>
        <xdr:cNvSpPr/>
      </xdr:nvSpPr>
      <xdr:spPr>
        <a:xfrm>
          <a:off x="1968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62298</xdr:rowOff>
    </xdr:from>
    <xdr:ext cx="534377" cy="259045"/>
    <xdr:sp macro="" textlink="">
      <xdr:nvSpPr>
        <xdr:cNvPr id="70" name="テキスト ボックス 69"/>
        <xdr:cNvSpPr txBox="1"/>
      </xdr:nvSpPr>
      <xdr:spPr>
        <a:xfrm>
          <a:off x="1752111" y="62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155720</xdr:rowOff>
    </xdr:from>
    <xdr:to>
      <xdr:col>6</xdr:col>
      <xdr:colOff>38100</xdr:colOff>
      <xdr:row>36</xdr:row>
      <xdr:rowOff>85870</xdr:rowOff>
    </xdr:to>
    <xdr:sp macro="" textlink="">
      <xdr:nvSpPr>
        <xdr:cNvPr id="71" name="フローチャート: 判断 70"/>
        <xdr:cNvSpPr/>
      </xdr:nvSpPr>
      <xdr:spPr>
        <a:xfrm>
          <a:off x="1079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76997</xdr:rowOff>
    </xdr:from>
    <xdr:ext cx="534377" cy="259045"/>
    <xdr:sp macro="" textlink="">
      <xdr:nvSpPr>
        <xdr:cNvPr id="72" name="テキスト ボックス 71"/>
        <xdr:cNvSpPr txBox="1"/>
      </xdr:nvSpPr>
      <xdr:spPr>
        <a:xfrm>
          <a:off x="863111" y="62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170556</xdr:rowOff>
    </xdr:from>
    <xdr:to>
      <xdr:col>24</xdr:col>
      <xdr:colOff>114300</xdr:colOff>
      <xdr:row>35</xdr:row>
      <xdr:rowOff>100706</xdr:rowOff>
    </xdr:to>
    <xdr:sp macro="" textlink="">
      <xdr:nvSpPr>
        <xdr:cNvPr id="78" name="楕円 77"/>
        <xdr:cNvSpPr/>
      </xdr:nvSpPr>
      <xdr:spPr>
        <a:xfrm>
          <a:off x="4584700" y="599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21983</xdr:rowOff>
    </xdr:from>
    <xdr:ext cx="534377" cy="259045"/>
    <xdr:sp macro="" textlink="">
      <xdr:nvSpPr>
        <xdr:cNvPr id="79" name="人件費該当値テキスト"/>
        <xdr:cNvSpPr txBox="1"/>
      </xdr:nvSpPr>
      <xdr:spPr>
        <a:xfrm>
          <a:off x="4686300" y="585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10239</xdr:rowOff>
    </xdr:from>
    <xdr:to>
      <xdr:col>20</xdr:col>
      <xdr:colOff>38100</xdr:colOff>
      <xdr:row>35</xdr:row>
      <xdr:rowOff>111839</xdr:rowOff>
    </xdr:to>
    <xdr:sp macro="" textlink="">
      <xdr:nvSpPr>
        <xdr:cNvPr id="80" name="楕円 79"/>
        <xdr:cNvSpPr/>
      </xdr:nvSpPr>
      <xdr:spPr>
        <a:xfrm>
          <a:off x="3746500" y="601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128366</xdr:rowOff>
    </xdr:from>
    <xdr:ext cx="534377" cy="259045"/>
    <xdr:sp macro="" textlink="">
      <xdr:nvSpPr>
        <xdr:cNvPr id="81" name="テキスト ボックス 80"/>
        <xdr:cNvSpPr txBox="1"/>
      </xdr:nvSpPr>
      <xdr:spPr>
        <a:xfrm>
          <a:off x="3530111" y="578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10650</xdr:rowOff>
    </xdr:from>
    <xdr:to>
      <xdr:col>15</xdr:col>
      <xdr:colOff>101600</xdr:colOff>
      <xdr:row>35</xdr:row>
      <xdr:rowOff>112250</xdr:rowOff>
    </xdr:to>
    <xdr:sp macro="" textlink="">
      <xdr:nvSpPr>
        <xdr:cNvPr id="82" name="楕円 81"/>
        <xdr:cNvSpPr/>
      </xdr:nvSpPr>
      <xdr:spPr>
        <a:xfrm>
          <a:off x="2857500" y="60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128777</xdr:rowOff>
    </xdr:from>
    <xdr:ext cx="534377" cy="259045"/>
    <xdr:sp macro="" textlink="">
      <xdr:nvSpPr>
        <xdr:cNvPr id="83" name="テキスト ボックス 82"/>
        <xdr:cNvSpPr txBox="1"/>
      </xdr:nvSpPr>
      <xdr:spPr>
        <a:xfrm>
          <a:off x="2641111" y="578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149387</xdr:rowOff>
    </xdr:from>
    <xdr:to>
      <xdr:col>10</xdr:col>
      <xdr:colOff>165100</xdr:colOff>
      <xdr:row>35</xdr:row>
      <xdr:rowOff>79537</xdr:rowOff>
    </xdr:to>
    <xdr:sp macro="" textlink="">
      <xdr:nvSpPr>
        <xdr:cNvPr id="84" name="楕円 83"/>
        <xdr:cNvSpPr/>
      </xdr:nvSpPr>
      <xdr:spPr>
        <a:xfrm>
          <a:off x="1968500" y="59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96064</xdr:rowOff>
    </xdr:from>
    <xdr:ext cx="534377" cy="259045"/>
    <xdr:sp macro="" textlink="">
      <xdr:nvSpPr>
        <xdr:cNvPr id="85" name="テキスト ボックス 84"/>
        <xdr:cNvSpPr txBox="1"/>
      </xdr:nvSpPr>
      <xdr:spPr>
        <a:xfrm>
          <a:off x="1752111" y="575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19657</xdr:rowOff>
    </xdr:from>
    <xdr:to>
      <xdr:col>6</xdr:col>
      <xdr:colOff>38100</xdr:colOff>
      <xdr:row>35</xdr:row>
      <xdr:rowOff>121257</xdr:rowOff>
    </xdr:to>
    <xdr:sp macro="" textlink="">
      <xdr:nvSpPr>
        <xdr:cNvPr id="86" name="楕円 85"/>
        <xdr:cNvSpPr/>
      </xdr:nvSpPr>
      <xdr:spPr>
        <a:xfrm>
          <a:off x="1079500" y="602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137784</xdr:rowOff>
    </xdr:from>
    <xdr:ext cx="534377" cy="259045"/>
    <xdr:sp macro="" textlink="">
      <xdr:nvSpPr>
        <xdr:cNvPr id="87" name="テキスト ボックス 86"/>
        <xdr:cNvSpPr txBox="1"/>
      </xdr:nvSpPr>
      <xdr:spPr>
        <a:xfrm>
          <a:off x="863111" y="579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40712</xdr:rowOff>
    </xdr:from>
    <xdr:to>
      <xdr:col>24</xdr:col>
      <xdr:colOff>63500</xdr:colOff>
      <xdr:row>58</xdr:row>
      <xdr:rowOff>58063</xdr:rowOff>
    </xdr:to>
    <xdr:cxnSp macro="">
      <xdr:nvCxnSpPr>
        <xdr:cNvPr id="116" name="直線コネクタ 115"/>
        <xdr:cNvCxnSpPr/>
      </xdr:nvCxnSpPr>
      <xdr:spPr>
        <a:xfrm>
          <a:off x="3797300" y="9984812"/>
          <a:ext cx="838200" cy="1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40712</xdr:rowOff>
    </xdr:from>
    <xdr:to>
      <xdr:col>19</xdr:col>
      <xdr:colOff>177800</xdr:colOff>
      <xdr:row>58</xdr:row>
      <xdr:rowOff>41859</xdr:rowOff>
    </xdr:to>
    <xdr:cxnSp macro="">
      <xdr:nvCxnSpPr>
        <xdr:cNvPr id="119" name="直線コネクタ 118"/>
        <xdr:cNvCxnSpPr/>
      </xdr:nvCxnSpPr>
      <xdr:spPr>
        <a:xfrm flipV="1">
          <a:off x="2908300" y="9984812"/>
          <a:ext cx="889000" cy="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39539</xdr:rowOff>
    </xdr:from>
    <xdr:to>
      <xdr:col>15</xdr:col>
      <xdr:colOff>50800</xdr:colOff>
      <xdr:row>58</xdr:row>
      <xdr:rowOff>41859</xdr:rowOff>
    </xdr:to>
    <xdr:cxnSp macro="">
      <xdr:nvCxnSpPr>
        <xdr:cNvPr id="122" name="直線コネクタ 121"/>
        <xdr:cNvCxnSpPr/>
      </xdr:nvCxnSpPr>
      <xdr:spPr>
        <a:xfrm>
          <a:off x="2019300" y="9983639"/>
          <a:ext cx="889000" cy="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39539</xdr:rowOff>
    </xdr:from>
    <xdr:to>
      <xdr:col>10</xdr:col>
      <xdr:colOff>114300</xdr:colOff>
      <xdr:row>58</xdr:row>
      <xdr:rowOff>52554</xdr:rowOff>
    </xdr:to>
    <xdr:cxnSp macro="">
      <xdr:nvCxnSpPr>
        <xdr:cNvPr id="125" name="直線コネクタ 124"/>
        <xdr:cNvCxnSpPr/>
      </xdr:nvCxnSpPr>
      <xdr:spPr>
        <a:xfrm flipV="1">
          <a:off x="1130300" y="9983639"/>
          <a:ext cx="889000" cy="1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140670</xdr:rowOff>
    </xdr:from>
    <xdr:to>
      <xdr:col>10</xdr:col>
      <xdr:colOff>165100</xdr:colOff>
      <xdr:row>58</xdr:row>
      <xdr:rowOff>70820</xdr:rowOff>
    </xdr:to>
    <xdr:sp macro="" textlink="">
      <xdr:nvSpPr>
        <xdr:cNvPr id="126" name="フローチャート: 判断 125"/>
        <xdr:cNvSpPr/>
      </xdr:nvSpPr>
      <xdr:spPr>
        <a:xfrm>
          <a:off x="1968500" y="99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87347</xdr:rowOff>
    </xdr:from>
    <xdr:ext cx="534377" cy="259045"/>
    <xdr:sp macro="" textlink="">
      <xdr:nvSpPr>
        <xdr:cNvPr id="127" name="テキスト ボックス 126"/>
        <xdr:cNvSpPr txBox="1"/>
      </xdr:nvSpPr>
      <xdr:spPr>
        <a:xfrm>
          <a:off x="1752111" y="96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147761</xdr:rowOff>
    </xdr:from>
    <xdr:to>
      <xdr:col>6</xdr:col>
      <xdr:colOff>38100</xdr:colOff>
      <xdr:row>58</xdr:row>
      <xdr:rowOff>77911</xdr:rowOff>
    </xdr:to>
    <xdr:sp macro="" textlink="">
      <xdr:nvSpPr>
        <xdr:cNvPr id="128" name="フローチャート: 判断 127"/>
        <xdr:cNvSpPr/>
      </xdr:nvSpPr>
      <xdr:spPr>
        <a:xfrm>
          <a:off x="1079500" y="992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94438</xdr:rowOff>
    </xdr:from>
    <xdr:ext cx="534377" cy="259045"/>
    <xdr:sp macro="" textlink="">
      <xdr:nvSpPr>
        <xdr:cNvPr id="129" name="テキスト ボックス 128"/>
        <xdr:cNvSpPr txBox="1"/>
      </xdr:nvSpPr>
      <xdr:spPr>
        <a:xfrm>
          <a:off x="863111" y="969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7263</xdr:rowOff>
    </xdr:from>
    <xdr:to>
      <xdr:col>24</xdr:col>
      <xdr:colOff>114300</xdr:colOff>
      <xdr:row>58</xdr:row>
      <xdr:rowOff>108863</xdr:rowOff>
    </xdr:to>
    <xdr:sp macro="" textlink="">
      <xdr:nvSpPr>
        <xdr:cNvPr id="135" name="楕円 134"/>
        <xdr:cNvSpPr/>
      </xdr:nvSpPr>
      <xdr:spPr>
        <a:xfrm>
          <a:off x="4584700" y="995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93640</xdr:rowOff>
    </xdr:from>
    <xdr:ext cx="534377" cy="259045"/>
    <xdr:sp macro="" textlink="">
      <xdr:nvSpPr>
        <xdr:cNvPr id="136" name="物件費該当値テキスト"/>
        <xdr:cNvSpPr txBox="1"/>
      </xdr:nvSpPr>
      <xdr:spPr>
        <a:xfrm>
          <a:off x="4686300" y="986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161362</xdr:rowOff>
    </xdr:from>
    <xdr:to>
      <xdr:col>20</xdr:col>
      <xdr:colOff>38100</xdr:colOff>
      <xdr:row>58</xdr:row>
      <xdr:rowOff>91512</xdr:rowOff>
    </xdr:to>
    <xdr:sp macro="" textlink="">
      <xdr:nvSpPr>
        <xdr:cNvPr id="137" name="楕円 136"/>
        <xdr:cNvSpPr/>
      </xdr:nvSpPr>
      <xdr:spPr>
        <a:xfrm>
          <a:off x="3746500" y="993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82639</xdr:rowOff>
    </xdr:from>
    <xdr:ext cx="534377" cy="259045"/>
    <xdr:sp macro="" textlink="">
      <xdr:nvSpPr>
        <xdr:cNvPr id="138" name="テキスト ボックス 137"/>
        <xdr:cNvSpPr txBox="1"/>
      </xdr:nvSpPr>
      <xdr:spPr>
        <a:xfrm>
          <a:off x="3530111" y="1002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162509</xdr:rowOff>
    </xdr:from>
    <xdr:to>
      <xdr:col>15</xdr:col>
      <xdr:colOff>101600</xdr:colOff>
      <xdr:row>58</xdr:row>
      <xdr:rowOff>92659</xdr:rowOff>
    </xdr:to>
    <xdr:sp macro="" textlink="">
      <xdr:nvSpPr>
        <xdr:cNvPr id="139" name="楕円 138"/>
        <xdr:cNvSpPr/>
      </xdr:nvSpPr>
      <xdr:spPr>
        <a:xfrm>
          <a:off x="2857500" y="993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83786</xdr:rowOff>
    </xdr:from>
    <xdr:ext cx="534377" cy="259045"/>
    <xdr:sp macro="" textlink="">
      <xdr:nvSpPr>
        <xdr:cNvPr id="140" name="テキスト ボックス 139"/>
        <xdr:cNvSpPr txBox="1"/>
      </xdr:nvSpPr>
      <xdr:spPr>
        <a:xfrm>
          <a:off x="2641111" y="1002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160189</xdr:rowOff>
    </xdr:from>
    <xdr:to>
      <xdr:col>10</xdr:col>
      <xdr:colOff>165100</xdr:colOff>
      <xdr:row>58</xdr:row>
      <xdr:rowOff>90339</xdr:rowOff>
    </xdr:to>
    <xdr:sp macro="" textlink="">
      <xdr:nvSpPr>
        <xdr:cNvPr id="141" name="楕円 140"/>
        <xdr:cNvSpPr/>
      </xdr:nvSpPr>
      <xdr:spPr>
        <a:xfrm>
          <a:off x="1968500" y="99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81466</xdr:rowOff>
    </xdr:from>
    <xdr:ext cx="534377" cy="259045"/>
    <xdr:sp macro="" textlink="">
      <xdr:nvSpPr>
        <xdr:cNvPr id="142" name="テキスト ボックス 141"/>
        <xdr:cNvSpPr txBox="1"/>
      </xdr:nvSpPr>
      <xdr:spPr>
        <a:xfrm>
          <a:off x="1752111" y="1002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1754</xdr:rowOff>
    </xdr:from>
    <xdr:to>
      <xdr:col>6</xdr:col>
      <xdr:colOff>38100</xdr:colOff>
      <xdr:row>58</xdr:row>
      <xdr:rowOff>103354</xdr:rowOff>
    </xdr:to>
    <xdr:sp macro="" textlink="">
      <xdr:nvSpPr>
        <xdr:cNvPr id="143" name="楕円 142"/>
        <xdr:cNvSpPr/>
      </xdr:nvSpPr>
      <xdr:spPr>
        <a:xfrm>
          <a:off x="1079500" y="994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94481</xdr:rowOff>
    </xdr:from>
    <xdr:ext cx="534377" cy="259045"/>
    <xdr:sp macro="" textlink="">
      <xdr:nvSpPr>
        <xdr:cNvPr id="144" name="テキスト ボックス 143"/>
        <xdr:cNvSpPr txBox="1"/>
      </xdr:nvSpPr>
      <xdr:spPr>
        <a:xfrm>
          <a:off x="863111" y="1003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116839</xdr:rowOff>
    </xdr:from>
    <xdr:to>
      <xdr:col>24</xdr:col>
      <xdr:colOff>63500</xdr:colOff>
      <xdr:row>77</xdr:row>
      <xdr:rowOff>121583</xdr:rowOff>
    </xdr:to>
    <xdr:cxnSp macro="">
      <xdr:nvCxnSpPr>
        <xdr:cNvPr id="169" name="直線コネクタ 168"/>
        <xdr:cNvCxnSpPr/>
      </xdr:nvCxnSpPr>
      <xdr:spPr>
        <a:xfrm>
          <a:off x="3797300" y="13318489"/>
          <a:ext cx="8382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112782</xdr:rowOff>
    </xdr:from>
    <xdr:to>
      <xdr:col>19</xdr:col>
      <xdr:colOff>177800</xdr:colOff>
      <xdr:row>77</xdr:row>
      <xdr:rowOff>116839</xdr:rowOff>
    </xdr:to>
    <xdr:cxnSp macro="">
      <xdr:nvCxnSpPr>
        <xdr:cNvPr id="172" name="直線コネクタ 171"/>
        <xdr:cNvCxnSpPr/>
      </xdr:nvCxnSpPr>
      <xdr:spPr>
        <a:xfrm>
          <a:off x="2908300" y="13314432"/>
          <a:ext cx="8890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112782</xdr:rowOff>
    </xdr:from>
    <xdr:to>
      <xdr:col>15</xdr:col>
      <xdr:colOff>50800</xdr:colOff>
      <xdr:row>77</xdr:row>
      <xdr:rowOff>119583</xdr:rowOff>
    </xdr:to>
    <xdr:cxnSp macro="">
      <xdr:nvCxnSpPr>
        <xdr:cNvPr id="175" name="直線コネクタ 174"/>
        <xdr:cNvCxnSpPr/>
      </xdr:nvCxnSpPr>
      <xdr:spPr>
        <a:xfrm flipV="1">
          <a:off x="2019300" y="13314432"/>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119583</xdr:rowOff>
    </xdr:from>
    <xdr:to>
      <xdr:col>10</xdr:col>
      <xdr:colOff>114300</xdr:colOff>
      <xdr:row>77</xdr:row>
      <xdr:rowOff>128042</xdr:rowOff>
    </xdr:to>
    <xdr:cxnSp macro="">
      <xdr:nvCxnSpPr>
        <xdr:cNvPr id="178" name="直線コネクタ 177"/>
        <xdr:cNvCxnSpPr/>
      </xdr:nvCxnSpPr>
      <xdr:spPr>
        <a:xfrm flipV="1">
          <a:off x="1130300" y="13321233"/>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110674</xdr:rowOff>
    </xdr:from>
    <xdr:to>
      <xdr:col>10</xdr:col>
      <xdr:colOff>165100</xdr:colOff>
      <xdr:row>77</xdr:row>
      <xdr:rowOff>40824</xdr:rowOff>
    </xdr:to>
    <xdr:sp macro="" textlink="">
      <xdr:nvSpPr>
        <xdr:cNvPr id="179" name="フローチャート: 判断 178"/>
        <xdr:cNvSpPr/>
      </xdr:nvSpPr>
      <xdr:spPr>
        <a:xfrm>
          <a:off x="1968500" y="1314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57351</xdr:rowOff>
    </xdr:from>
    <xdr:ext cx="469744" cy="259045"/>
    <xdr:sp macro="" textlink="">
      <xdr:nvSpPr>
        <xdr:cNvPr id="180" name="テキスト ボックス 179"/>
        <xdr:cNvSpPr txBox="1"/>
      </xdr:nvSpPr>
      <xdr:spPr>
        <a:xfrm>
          <a:off x="1784428" y="1291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104330</xdr:rowOff>
    </xdr:from>
    <xdr:to>
      <xdr:col>6</xdr:col>
      <xdr:colOff>38100</xdr:colOff>
      <xdr:row>77</xdr:row>
      <xdr:rowOff>34480</xdr:rowOff>
    </xdr:to>
    <xdr:sp macro="" textlink="">
      <xdr:nvSpPr>
        <xdr:cNvPr id="181" name="フローチャート: 判断 180"/>
        <xdr:cNvSpPr/>
      </xdr:nvSpPr>
      <xdr:spPr>
        <a:xfrm>
          <a:off x="1079500" y="131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51008</xdr:rowOff>
    </xdr:from>
    <xdr:ext cx="469744" cy="259045"/>
    <xdr:sp macro="" textlink="">
      <xdr:nvSpPr>
        <xdr:cNvPr id="182" name="テキスト ボックス 181"/>
        <xdr:cNvSpPr txBox="1"/>
      </xdr:nvSpPr>
      <xdr:spPr>
        <a:xfrm>
          <a:off x="895428" y="1290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70783</xdr:rowOff>
    </xdr:from>
    <xdr:to>
      <xdr:col>24</xdr:col>
      <xdr:colOff>114300</xdr:colOff>
      <xdr:row>78</xdr:row>
      <xdr:rowOff>933</xdr:rowOff>
    </xdr:to>
    <xdr:sp macro="" textlink="">
      <xdr:nvSpPr>
        <xdr:cNvPr id="188" name="楕円 187"/>
        <xdr:cNvSpPr/>
      </xdr:nvSpPr>
      <xdr:spPr>
        <a:xfrm>
          <a:off x="4584700" y="132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157160</xdr:rowOff>
    </xdr:from>
    <xdr:ext cx="469744" cy="259045"/>
    <xdr:sp macro="" textlink="">
      <xdr:nvSpPr>
        <xdr:cNvPr id="189" name="維持補修費該当値テキスト"/>
        <xdr:cNvSpPr txBox="1"/>
      </xdr:nvSpPr>
      <xdr:spPr>
        <a:xfrm>
          <a:off x="4686300" y="1318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66039</xdr:rowOff>
    </xdr:from>
    <xdr:to>
      <xdr:col>20</xdr:col>
      <xdr:colOff>38100</xdr:colOff>
      <xdr:row>77</xdr:row>
      <xdr:rowOff>167639</xdr:rowOff>
    </xdr:to>
    <xdr:sp macro="" textlink="">
      <xdr:nvSpPr>
        <xdr:cNvPr id="190" name="楕円 189"/>
        <xdr:cNvSpPr/>
      </xdr:nvSpPr>
      <xdr:spPr>
        <a:xfrm>
          <a:off x="3746500" y="132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158766</xdr:rowOff>
    </xdr:from>
    <xdr:ext cx="469744" cy="259045"/>
    <xdr:sp macro="" textlink="">
      <xdr:nvSpPr>
        <xdr:cNvPr id="191" name="テキスト ボックス 190"/>
        <xdr:cNvSpPr txBox="1"/>
      </xdr:nvSpPr>
      <xdr:spPr>
        <a:xfrm>
          <a:off x="3562428" y="1336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61982</xdr:rowOff>
    </xdr:from>
    <xdr:to>
      <xdr:col>15</xdr:col>
      <xdr:colOff>101600</xdr:colOff>
      <xdr:row>77</xdr:row>
      <xdr:rowOff>163582</xdr:rowOff>
    </xdr:to>
    <xdr:sp macro="" textlink="">
      <xdr:nvSpPr>
        <xdr:cNvPr id="192" name="楕円 191"/>
        <xdr:cNvSpPr/>
      </xdr:nvSpPr>
      <xdr:spPr>
        <a:xfrm>
          <a:off x="2857500" y="132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154709</xdr:rowOff>
    </xdr:from>
    <xdr:ext cx="469744" cy="259045"/>
    <xdr:sp macro="" textlink="">
      <xdr:nvSpPr>
        <xdr:cNvPr id="193" name="テキスト ボックス 192"/>
        <xdr:cNvSpPr txBox="1"/>
      </xdr:nvSpPr>
      <xdr:spPr>
        <a:xfrm>
          <a:off x="2673428" y="133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68783</xdr:rowOff>
    </xdr:from>
    <xdr:to>
      <xdr:col>10</xdr:col>
      <xdr:colOff>165100</xdr:colOff>
      <xdr:row>77</xdr:row>
      <xdr:rowOff>170383</xdr:rowOff>
    </xdr:to>
    <xdr:sp macro="" textlink="">
      <xdr:nvSpPr>
        <xdr:cNvPr id="194" name="楕円 193"/>
        <xdr:cNvSpPr/>
      </xdr:nvSpPr>
      <xdr:spPr>
        <a:xfrm>
          <a:off x="1968500" y="132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161510</xdr:rowOff>
    </xdr:from>
    <xdr:ext cx="469744" cy="259045"/>
    <xdr:sp macro="" textlink="">
      <xdr:nvSpPr>
        <xdr:cNvPr id="195" name="テキスト ボックス 194"/>
        <xdr:cNvSpPr txBox="1"/>
      </xdr:nvSpPr>
      <xdr:spPr>
        <a:xfrm>
          <a:off x="1784428" y="1336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77242</xdr:rowOff>
    </xdr:from>
    <xdr:to>
      <xdr:col>6</xdr:col>
      <xdr:colOff>38100</xdr:colOff>
      <xdr:row>78</xdr:row>
      <xdr:rowOff>7392</xdr:rowOff>
    </xdr:to>
    <xdr:sp macro="" textlink="">
      <xdr:nvSpPr>
        <xdr:cNvPr id="196" name="楕円 195"/>
        <xdr:cNvSpPr/>
      </xdr:nvSpPr>
      <xdr:spPr>
        <a:xfrm>
          <a:off x="1079500" y="1327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169969</xdr:rowOff>
    </xdr:from>
    <xdr:ext cx="469744" cy="259045"/>
    <xdr:sp macro="" textlink="">
      <xdr:nvSpPr>
        <xdr:cNvPr id="197" name="テキスト ボックス 196"/>
        <xdr:cNvSpPr txBox="1"/>
      </xdr:nvSpPr>
      <xdr:spPr>
        <a:xfrm>
          <a:off x="895428" y="133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2248</xdr:rowOff>
    </xdr:from>
    <xdr:to>
      <xdr:col>24</xdr:col>
      <xdr:colOff>63500</xdr:colOff>
      <xdr:row>95</xdr:row>
      <xdr:rowOff>23749</xdr:rowOff>
    </xdr:to>
    <xdr:cxnSp macro="">
      <xdr:nvCxnSpPr>
        <xdr:cNvPr id="227" name="直線コネクタ 226"/>
        <xdr:cNvCxnSpPr/>
      </xdr:nvCxnSpPr>
      <xdr:spPr>
        <a:xfrm flipV="1">
          <a:off x="3797300" y="16289998"/>
          <a:ext cx="838200" cy="2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24579</xdr:rowOff>
    </xdr:from>
    <xdr:ext cx="534377" cy="259045"/>
    <xdr:sp macro="" textlink="">
      <xdr:nvSpPr>
        <xdr:cNvPr id="228" name="扶助費平均値テキスト"/>
        <xdr:cNvSpPr txBox="1"/>
      </xdr:nvSpPr>
      <xdr:spPr>
        <a:xfrm>
          <a:off x="4686300" y="16312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23749</xdr:rowOff>
    </xdr:from>
    <xdr:to>
      <xdr:col>19</xdr:col>
      <xdr:colOff>177800</xdr:colOff>
      <xdr:row>95</xdr:row>
      <xdr:rowOff>55702</xdr:rowOff>
    </xdr:to>
    <xdr:cxnSp macro="">
      <xdr:nvCxnSpPr>
        <xdr:cNvPr id="230" name="直線コネクタ 229"/>
        <xdr:cNvCxnSpPr/>
      </xdr:nvCxnSpPr>
      <xdr:spPr>
        <a:xfrm flipV="1">
          <a:off x="2908300" y="16311499"/>
          <a:ext cx="889000" cy="3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147578</xdr:rowOff>
    </xdr:from>
    <xdr:ext cx="534377" cy="259045"/>
    <xdr:sp macro="" textlink="">
      <xdr:nvSpPr>
        <xdr:cNvPr id="232" name="テキスト ボックス 231"/>
        <xdr:cNvSpPr txBox="1"/>
      </xdr:nvSpPr>
      <xdr:spPr>
        <a:xfrm>
          <a:off x="3530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55702</xdr:rowOff>
    </xdr:from>
    <xdr:to>
      <xdr:col>15</xdr:col>
      <xdr:colOff>50800</xdr:colOff>
      <xdr:row>95</xdr:row>
      <xdr:rowOff>114757</xdr:rowOff>
    </xdr:to>
    <xdr:cxnSp macro="">
      <xdr:nvCxnSpPr>
        <xdr:cNvPr id="233" name="直線コネクタ 232"/>
        <xdr:cNvCxnSpPr/>
      </xdr:nvCxnSpPr>
      <xdr:spPr>
        <a:xfrm flipV="1">
          <a:off x="2019300" y="16343452"/>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38777</xdr:rowOff>
    </xdr:from>
    <xdr:ext cx="534377" cy="259045"/>
    <xdr:sp macro="" textlink="">
      <xdr:nvSpPr>
        <xdr:cNvPr id="235" name="テキスト ボックス 234"/>
        <xdr:cNvSpPr txBox="1"/>
      </xdr:nvSpPr>
      <xdr:spPr>
        <a:xfrm>
          <a:off x="2641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114757</xdr:rowOff>
    </xdr:from>
    <xdr:to>
      <xdr:col>10</xdr:col>
      <xdr:colOff>114300</xdr:colOff>
      <xdr:row>96</xdr:row>
      <xdr:rowOff>18707</xdr:rowOff>
    </xdr:to>
    <xdr:cxnSp macro="">
      <xdr:nvCxnSpPr>
        <xdr:cNvPr id="236" name="直線コネクタ 235"/>
        <xdr:cNvCxnSpPr/>
      </xdr:nvCxnSpPr>
      <xdr:spPr>
        <a:xfrm flipV="1">
          <a:off x="1130300" y="16402507"/>
          <a:ext cx="889000" cy="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145238</xdr:rowOff>
    </xdr:from>
    <xdr:to>
      <xdr:col>10</xdr:col>
      <xdr:colOff>165100</xdr:colOff>
      <xdr:row>96</xdr:row>
      <xdr:rowOff>75388</xdr:rowOff>
    </xdr:to>
    <xdr:sp macro="" textlink="">
      <xdr:nvSpPr>
        <xdr:cNvPr id="237" name="フローチャート: 判断 236"/>
        <xdr:cNvSpPr/>
      </xdr:nvSpPr>
      <xdr:spPr>
        <a:xfrm>
          <a:off x="1968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66515</xdr:rowOff>
    </xdr:from>
    <xdr:ext cx="534377" cy="259045"/>
    <xdr:sp macro="" textlink="">
      <xdr:nvSpPr>
        <xdr:cNvPr id="238" name="テキスト ボックス 237"/>
        <xdr:cNvSpPr txBox="1"/>
      </xdr:nvSpPr>
      <xdr:spPr>
        <a:xfrm>
          <a:off x="1752111" y="1652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43625</xdr:rowOff>
    </xdr:from>
    <xdr:to>
      <xdr:col>6</xdr:col>
      <xdr:colOff>38100</xdr:colOff>
      <xdr:row>96</xdr:row>
      <xdr:rowOff>145225</xdr:rowOff>
    </xdr:to>
    <xdr:sp macro="" textlink="">
      <xdr:nvSpPr>
        <xdr:cNvPr id="239" name="フローチャート: 判断 238"/>
        <xdr:cNvSpPr/>
      </xdr:nvSpPr>
      <xdr:spPr>
        <a:xfrm>
          <a:off x="1079500" y="165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136352</xdr:rowOff>
    </xdr:from>
    <xdr:ext cx="534377" cy="259045"/>
    <xdr:sp macro="" textlink="">
      <xdr:nvSpPr>
        <xdr:cNvPr id="240" name="テキスト ボックス 239"/>
        <xdr:cNvSpPr txBox="1"/>
      </xdr:nvSpPr>
      <xdr:spPr>
        <a:xfrm>
          <a:off x="863111" y="1659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122898</xdr:rowOff>
    </xdr:from>
    <xdr:to>
      <xdr:col>24</xdr:col>
      <xdr:colOff>114300</xdr:colOff>
      <xdr:row>95</xdr:row>
      <xdr:rowOff>53048</xdr:rowOff>
    </xdr:to>
    <xdr:sp macro="" textlink="">
      <xdr:nvSpPr>
        <xdr:cNvPr id="246" name="楕円 245"/>
        <xdr:cNvSpPr/>
      </xdr:nvSpPr>
      <xdr:spPr>
        <a:xfrm>
          <a:off x="4584700" y="1623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145775</xdr:rowOff>
    </xdr:from>
    <xdr:ext cx="534377" cy="259045"/>
    <xdr:sp macro="" textlink="">
      <xdr:nvSpPr>
        <xdr:cNvPr id="247" name="扶助費該当値テキスト"/>
        <xdr:cNvSpPr txBox="1"/>
      </xdr:nvSpPr>
      <xdr:spPr>
        <a:xfrm>
          <a:off x="4686300" y="1609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144399</xdr:rowOff>
    </xdr:from>
    <xdr:to>
      <xdr:col>20</xdr:col>
      <xdr:colOff>38100</xdr:colOff>
      <xdr:row>95</xdr:row>
      <xdr:rowOff>74549</xdr:rowOff>
    </xdr:to>
    <xdr:sp macro="" textlink="">
      <xdr:nvSpPr>
        <xdr:cNvPr id="248" name="楕円 247"/>
        <xdr:cNvSpPr/>
      </xdr:nvSpPr>
      <xdr:spPr>
        <a:xfrm>
          <a:off x="3746500" y="1626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91076</xdr:rowOff>
    </xdr:from>
    <xdr:ext cx="534377" cy="259045"/>
    <xdr:sp macro="" textlink="">
      <xdr:nvSpPr>
        <xdr:cNvPr id="249" name="テキスト ボックス 248"/>
        <xdr:cNvSpPr txBox="1"/>
      </xdr:nvSpPr>
      <xdr:spPr>
        <a:xfrm>
          <a:off x="3530111" y="1603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4902</xdr:rowOff>
    </xdr:from>
    <xdr:to>
      <xdr:col>15</xdr:col>
      <xdr:colOff>101600</xdr:colOff>
      <xdr:row>95</xdr:row>
      <xdr:rowOff>106502</xdr:rowOff>
    </xdr:to>
    <xdr:sp macro="" textlink="">
      <xdr:nvSpPr>
        <xdr:cNvPr id="250" name="楕円 249"/>
        <xdr:cNvSpPr/>
      </xdr:nvSpPr>
      <xdr:spPr>
        <a:xfrm>
          <a:off x="2857500" y="1629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123029</xdr:rowOff>
    </xdr:from>
    <xdr:ext cx="534377" cy="259045"/>
    <xdr:sp macro="" textlink="">
      <xdr:nvSpPr>
        <xdr:cNvPr id="251" name="テキスト ボックス 250"/>
        <xdr:cNvSpPr txBox="1"/>
      </xdr:nvSpPr>
      <xdr:spPr>
        <a:xfrm>
          <a:off x="2641111" y="1606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63957</xdr:rowOff>
    </xdr:from>
    <xdr:to>
      <xdr:col>10</xdr:col>
      <xdr:colOff>165100</xdr:colOff>
      <xdr:row>95</xdr:row>
      <xdr:rowOff>165557</xdr:rowOff>
    </xdr:to>
    <xdr:sp macro="" textlink="">
      <xdr:nvSpPr>
        <xdr:cNvPr id="252" name="楕円 251"/>
        <xdr:cNvSpPr/>
      </xdr:nvSpPr>
      <xdr:spPr>
        <a:xfrm>
          <a:off x="1968500" y="1635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10634</xdr:rowOff>
    </xdr:from>
    <xdr:ext cx="534377" cy="259045"/>
    <xdr:sp macro="" textlink="">
      <xdr:nvSpPr>
        <xdr:cNvPr id="253" name="テキスト ボックス 252"/>
        <xdr:cNvSpPr txBox="1"/>
      </xdr:nvSpPr>
      <xdr:spPr>
        <a:xfrm>
          <a:off x="1752111" y="1612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139357</xdr:rowOff>
    </xdr:from>
    <xdr:to>
      <xdr:col>6</xdr:col>
      <xdr:colOff>38100</xdr:colOff>
      <xdr:row>96</xdr:row>
      <xdr:rowOff>69507</xdr:rowOff>
    </xdr:to>
    <xdr:sp macro="" textlink="">
      <xdr:nvSpPr>
        <xdr:cNvPr id="254" name="楕円 253"/>
        <xdr:cNvSpPr/>
      </xdr:nvSpPr>
      <xdr:spPr>
        <a:xfrm>
          <a:off x="1079500" y="1642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86034</xdr:rowOff>
    </xdr:from>
    <xdr:ext cx="534377" cy="259045"/>
    <xdr:sp macro="" textlink="">
      <xdr:nvSpPr>
        <xdr:cNvPr id="255" name="テキスト ボックス 254"/>
        <xdr:cNvSpPr txBox="1"/>
      </xdr:nvSpPr>
      <xdr:spPr>
        <a:xfrm>
          <a:off x="863111" y="1620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167157</xdr:rowOff>
    </xdr:from>
    <xdr:to>
      <xdr:col>55</xdr:col>
      <xdr:colOff>0</xdr:colOff>
      <xdr:row>35</xdr:row>
      <xdr:rowOff>9423</xdr:rowOff>
    </xdr:to>
    <xdr:cxnSp macro="">
      <xdr:nvCxnSpPr>
        <xdr:cNvPr id="284" name="直線コネクタ 283"/>
        <xdr:cNvCxnSpPr/>
      </xdr:nvCxnSpPr>
      <xdr:spPr>
        <a:xfrm>
          <a:off x="9639300" y="5996457"/>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100411</xdr:rowOff>
    </xdr:from>
    <xdr:ext cx="534377" cy="259045"/>
    <xdr:sp macro="" textlink="">
      <xdr:nvSpPr>
        <xdr:cNvPr id="285" name="補助費等平均値テキスト"/>
        <xdr:cNvSpPr txBox="1"/>
      </xdr:nvSpPr>
      <xdr:spPr>
        <a:xfrm>
          <a:off x="10528300" y="61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167157</xdr:rowOff>
    </xdr:from>
    <xdr:to>
      <xdr:col>50</xdr:col>
      <xdr:colOff>114300</xdr:colOff>
      <xdr:row>36</xdr:row>
      <xdr:rowOff>168669</xdr:rowOff>
    </xdr:to>
    <xdr:cxnSp macro="">
      <xdr:nvCxnSpPr>
        <xdr:cNvPr id="287" name="直線コネクタ 286"/>
        <xdr:cNvCxnSpPr/>
      </xdr:nvCxnSpPr>
      <xdr:spPr>
        <a:xfrm flipV="1">
          <a:off x="8750300" y="5996457"/>
          <a:ext cx="889000" cy="34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46309</xdr:rowOff>
    </xdr:from>
    <xdr:ext cx="534377" cy="259045"/>
    <xdr:sp macro="" textlink="">
      <xdr:nvSpPr>
        <xdr:cNvPr id="289" name="テキスト ボックス 288"/>
        <xdr:cNvSpPr txBox="1"/>
      </xdr:nvSpPr>
      <xdr:spPr>
        <a:xfrm>
          <a:off x="9372111" y="62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168669</xdr:rowOff>
    </xdr:from>
    <xdr:to>
      <xdr:col>45</xdr:col>
      <xdr:colOff>177800</xdr:colOff>
      <xdr:row>37</xdr:row>
      <xdr:rowOff>7264</xdr:rowOff>
    </xdr:to>
    <xdr:cxnSp macro="">
      <xdr:nvCxnSpPr>
        <xdr:cNvPr id="290" name="直線コネクタ 289"/>
        <xdr:cNvCxnSpPr/>
      </xdr:nvCxnSpPr>
      <xdr:spPr>
        <a:xfrm flipV="1">
          <a:off x="7861300" y="6340869"/>
          <a:ext cx="889000" cy="1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54966</xdr:rowOff>
    </xdr:from>
    <xdr:to>
      <xdr:col>41</xdr:col>
      <xdr:colOff>50800</xdr:colOff>
      <xdr:row>37</xdr:row>
      <xdr:rowOff>7264</xdr:rowOff>
    </xdr:to>
    <xdr:cxnSp macro="">
      <xdr:nvCxnSpPr>
        <xdr:cNvPr id="293" name="直線コネクタ 292"/>
        <xdr:cNvCxnSpPr/>
      </xdr:nvCxnSpPr>
      <xdr:spPr>
        <a:xfrm>
          <a:off x="6972300" y="5541366"/>
          <a:ext cx="889000" cy="80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129845</xdr:rowOff>
    </xdr:from>
    <xdr:to>
      <xdr:col>41</xdr:col>
      <xdr:colOff>101600</xdr:colOff>
      <xdr:row>36</xdr:row>
      <xdr:rowOff>59995</xdr:rowOff>
    </xdr:to>
    <xdr:sp macro="" textlink="">
      <xdr:nvSpPr>
        <xdr:cNvPr id="294" name="フローチャート: 判断 293"/>
        <xdr:cNvSpPr/>
      </xdr:nvSpPr>
      <xdr:spPr>
        <a:xfrm>
          <a:off x="7810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76522</xdr:rowOff>
    </xdr:from>
    <xdr:ext cx="534377" cy="259045"/>
    <xdr:sp macro="" textlink="">
      <xdr:nvSpPr>
        <xdr:cNvPr id="295" name="テキスト ボックス 294"/>
        <xdr:cNvSpPr txBox="1"/>
      </xdr:nvSpPr>
      <xdr:spPr>
        <a:xfrm>
          <a:off x="7594111" y="590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31979</xdr:rowOff>
    </xdr:from>
    <xdr:to>
      <xdr:col>36</xdr:col>
      <xdr:colOff>165100</xdr:colOff>
      <xdr:row>35</xdr:row>
      <xdr:rowOff>133579</xdr:rowOff>
    </xdr:to>
    <xdr:sp macro="" textlink="">
      <xdr:nvSpPr>
        <xdr:cNvPr id="296" name="フローチャート: 判断 295"/>
        <xdr:cNvSpPr/>
      </xdr:nvSpPr>
      <xdr:spPr>
        <a:xfrm>
          <a:off x="6921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124706</xdr:rowOff>
    </xdr:from>
    <xdr:ext cx="534377" cy="259045"/>
    <xdr:sp macro="" textlink="">
      <xdr:nvSpPr>
        <xdr:cNvPr id="297" name="テキスト ボックス 296"/>
        <xdr:cNvSpPr txBox="1"/>
      </xdr:nvSpPr>
      <xdr:spPr>
        <a:xfrm>
          <a:off x="6705111" y="612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130073</xdr:rowOff>
    </xdr:from>
    <xdr:to>
      <xdr:col>55</xdr:col>
      <xdr:colOff>50800</xdr:colOff>
      <xdr:row>35</xdr:row>
      <xdr:rowOff>60223</xdr:rowOff>
    </xdr:to>
    <xdr:sp macro="" textlink="">
      <xdr:nvSpPr>
        <xdr:cNvPr id="303" name="楕円 302"/>
        <xdr:cNvSpPr/>
      </xdr:nvSpPr>
      <xdr:spPr>
        <a:xfrm>
          <a:off x="10426700" y="595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152950</xdr:rowOff>
    </xdr:from>
    <xdr:ext cx="534377" cy="259045"/>
    <xdr:sp macro="" textlink="">
      <xdr:nvSpPr>
        <xdr:cNvPr id="304" name="補助費等該当値テキスト"/>
        <xdr:cNvSpPr txBox="1"/>
      </xdr:nvSpPr>
      <xdr:spPr>
        <a:xfrm>
          <a:off x="10528300" y="581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116357</xdr:rowOff>
    </xdr:from>
    <xdr:to>
      <xdr:col>50</xdr:col>
      <xdr:colOff>165100</xdr:colOff>
      <xdr:row>35</xdr:row>
      <xdr:rowOff>46507</xdr:rowOff>
    </xdr:to>
    <xdr:sp macro="" textlink="">
      <xdr:nvSpPr>
        <xdr:cNvPr id="305" name="楕円 304"/>
        <xdr:cNvSpPr/>
      </xdr:nvSpPr>
      <xdr:spPr>
        <a:xfrm>
          <a:off x="9588500" y="594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63034</xdr:rowOff>
    </xdr:from>
    <xdr:ext cx="534377" cy="259045"/>
    <xdr:sp macro="" textlink="">
      <xdr:nvSpPr>
        <xdr:cNvPr id="306" name="テキスト ボックス 305"/>
        <xdr:cNvSpPr txBox="1"/>
      </xdr:nvSpPr>
      <xdr:spPr>
        <a:xfrm>
          <a:off x="9372111" y="572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117869</xdr:rowOff>
    </xdr:from>
    <xdr:to>
      <xdr:col>46</xdr:col>
      <xdr:colOff>38100</xdr:colOff>
      <xdr:row>37</xdr:row>
      <xdr:rowOff>48019</xdr:rowOff>
    </xdr:to>
    <xdr:sp macro="" textlink="">
      <xdr:nvSpPr>
        <xdr:cNvPr id="307" name="楕円 306"/>
        <xdr:cNvSpPr/>
      </xdr:nvSpPr>
      <xdr:spPr>
        <a:xfrm>
          <a:off x="8699500" y="629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39146</xdr:rowOff>
    </xdr:from>
    <xdr:ext cx="534377" cy="259045"/>
    <xdr:sp macro="" textlink="">
      <xdr:nvSpPr>
        <xdr:cNvPr id="308" name="テキスト ボックス 307"/>
        <xdr:cNvSpPr txBox="1"/>
      </xdr:nvSpPr>
      <xdr:spPr>
        <a:xfrm>
          <a:off x="8483111" y="638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127914</xdr:rowOff>
    </xdr:from>
    <xdr:to>
      <xdr:col>41</xdr:col>
      <xdr:colOff>101600</xdr:colOff>
      <xdr:row>37</xdr:row>
      <xdr:rowOff>58064</xdr:rowOff>
    </xdr:to>
    <xdr:sp macro="" textlink="">
      <xdr:nvSpPr>
        <xdr:cNvPr id="309" name="楕円 308"/>
        <xdr:cNvSpPr/>
      </xdr:nvSpPr>
      <xdr:spPr>
        <a:xfrm>
          <a:off x="7810500" y="630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49191</xdr:rowOff>
    </xdr:from>
    <xdr:ext cx="534377" cy="259045"/>
    <xdr:sp macro="" textlink="">
      <xdr:nvSpPr>
        <xdr:cNvPr id="310" name="テキスト ボックス 309"/>
        <xdr:cNvSpPr txBox="1"/>
      </xdr:nvSpPr>
      <xdr:spPr>
        <a:xfrm>
          <a:off x="7594111" y="639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4166</xdr:rowOff>
    </xdr:from>
    <xdr:to>
      <xdr:col>36</xdr:col>
      <xdr:colOff>165100</xdr:colOff>
      <xdr:row>32</xdr:row>
      <xdr:rowOff>105766</xdr:rowOff>
    </xdr:to>
    <xdr:sp macro="" textlink="">
      <xdr:nvSpPr>
        <xdr:cNvPr id="311" name="楕円 310"/>
        <xdr:cNvSpPr/>
      </xdr:nvSpPr>
      <xdr:spPr>
        <a:xfrm>
          <a:off x="6921500" y="549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122293</xdr:rowOff>
    </xdr:from>
    <xdr:ext cx="534377" cy="259045"/>
    <xdr:sp macro="" textlink="">
      <xdr:nvSpPr>
        <xdr:cNvPr id="312" name="テキスト ボックス 311"/>
        <xdr:cNvSpPr txBox="1"/>
      </xdr:nvSpPr>
      <xdr:spPr>
        <a:xfrm>
          <a:off x="6705111" y="526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123839</xdr:rowOff>
    </xdr:from>
    <xdr:to>
      <xdr:col>55</xdr:col>
      <xdr:colOff>0</xdr:colOff>
      <xdr:row>59</xdr:row>
      <xdr:rowOff>121</xdr:rowOff>
    </xdr:to>
    <xdr:cxnSp macro="">
      <xdr:nvCxnSpPr>
        <xdr:cNvPr id="341" name="直線コネクタ 340"/>
        <xdr:cNvCxnSpPr/>
      </xdr:nvCxnSpPr>
      <xdr:spPr>
        <a:xfrm flipV="1">
          <a:off x="9639300" y="10067939"/>
          <a:ext cx="8382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162760</xdr:rowOff>
    </xdr:from>
    <xdr:to>
      <xdr:col>50</xdr:col>
      <xdr:colOff>114300</xdr:colOff>
      <xdr:row>59</xdr:row>
      <xdr:rowOff>121</xdr:rowOff>
    </xdr:to>
    <xdr:cxnSp macro="">
      <xdr:nvCxnSpPr>
        <xdr:cNvPr id="344" name="直線コネクタ 343"/>
        <xdr:cNvCxnSpPr/>
      </xdr:nvCxnSpPr>
      <xdr:spPr>
        <a:xfrm>
          <a:off x="8750300" y="10106860"/>
          <a:ext cx="889000" cy="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161482</xdr:rowOff>
    </xdr:from>
    <xdr:to>
      <xdr:col>45</xdr:col>
      <xdr:colOff>177800</xdr:colOff>
      <xdr:row>58</xdr:row>
      <xdr:rowOff>162760</xdr:rowOff>
    </xdr:to>
    <xdr:cxnSp macro="">
      <xdr:nvCxnSpPr>
        <xdr:cNvPr id="347" name="直線コネクタ 346"/>
        <xdr:cNvCxnSpPr/>
      </xdr:nvCxnSpPr>
      <xdr:spPr>
        <a:xfrm>
          <a:off x="7861300" y="10105582"/>
          <a:ext cx="889000" cy="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120263</xdr:rowOff>
    </xdr:from>
    <xdr:to>
      <xdr:col>41</xdr:col>
      <xdr:colOff>50800</xdr:colOff>
      <xdr:row>58</xdr:row>
      <xdr:rowOff>161482</xdr:rowOff>
    </xdr:to>
    <xdr:cxnSp macro="">
      <xdr:nvCxnSpPr>
        <xdr:cNvPr id="350" name="直線コネクタ 349"/>
        <xdr:cNvCxnSpPr/>
      </xdr:nvCxnSpPr>
      <xdr:spPr>
        <a:xfrm>
          <a:off x="6972300" y="10064363"/>
          <a:ext cx="889000" cy="4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54717</xdr:rowOff>
    </xdr:from>
    <xdr:to>
      <xdr:col>41</xdr:col>
      <xdr:colOff>101600</xdr:colOff>
      <xdr:row>58</xdr:row>
      <xdr:rowOff>156317</xdr:rowOff>
    </xdr:to>
    <xdr:sp macro="" textlink="">
      <xdr:nvSpPr>
        <xdr:cNvPr id="351" name="フローチャート: 判断 350"/>
        <xdr:cNvSpPr/>
      </xdr:nvSpPr>
      <xdr:spPr>
        <a:xfrm>
          <a:off x="7810500" y="999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1394</xdr:rowOff>
    </xdr:from>
    <xdr:ext cx="534377" cy="259045"/>
    <xdr:sp macro="" textlink="">
      <xdr:nvSpPr>
        <xdr:cNvPr id="352" name="テキスト ボックス 351"/>
        <xdr:cNvSpPr txBox="1"/>
      </xdr:nvSpPr>
      <xdr:spPr>
        <a:xfrm>
          <a:off x="7594111" y="9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57934</xdr:rowOff>
    </xdr:from>
    <xdr:to>
      <xdr:col>36</xdr:col>
      <xdr:colOff>165100</xdr:colOff>
      <xdr:row>58</xdr:row>
      <xdr:rowOff>159534</xdr:rowOff>
    </xdr:to>
    <xdr:sp macro="" textlink="">
      <xdr:nvSpPr>
        <xdr:cNvPr id="353" name="フローチャート: 判断 352"/>
        <xdr:cNvSpPr/>
      </xdr:nvSpPr>
      <xdr:spPr>
        <a:xfrm>
          <a:off x="6921500" y="1000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4611</xdr:rowOff>
    </xdr:from>
    <xdr:ext cx="534377" cy="259045"/>
    <xdr:sp macro="" textlink="">
      <xdr:nvSpPr>
        <xdr:cNvPr id="354" name="テキスト ボックス 353"/>
        <xdr:cNvSpPr txBox="1"/>
      </xdr:nvSpPr>
      <xdr:spPr>
        <a:xfrm>
          <a:off x="6705111" y="977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73039</xdr:rowOff>
    </xdr:from>
    <xdr:to>
      <xdr:col>55</xdr:col>
      <xdr:colOff>50800</xdr:colOff>
      <xdr:row>59</xdr:row>
      <xdr:rowOff>3189</xdr:rowOff>
    </xdr:to>
    <xdr:sp macro="" textlink="">
      <xdr:nvSpPr>
        <xdr:cNvPr id="360" name="楕円 359"/>
        <xdr:cNvSpPr/>
      </xdr:nvSpPr>
      <xdr:spPr>
        <a:xfrm>
          <a:off x="10426700" y="1001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40447</xdr:rowOff>
    </xdr:from>
    <xdr:ext cx="534377" cy="259045"/>
    <xdr:sp macro="" textlink="">
      <xdr:nvSpPr>
        <xdr:cNvPr id="361" name="普通建設事業費該当値テキスト"/>
        <xdr:cNvSpPr txBox="1"/>
      </xdr:nvSpPr>
      <xdr:spPr>
        <a:xfrm>
          <a:off x="10528300" y="99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120771</xdr:rowOff>
    </xdr:from>
    <xdr:to>
      <xdr:col>50</xdr:col>
      <xdr:colOff>165100</xdr:colOff>
      <xdr:row>59</xdr:row>
      <xdr:rowOff>50921</xdr:rowOff>
    </xdr:to>
    <xdr:sp macro="" textlink="">
      <xdr:nvSpPr>
        <xdr:cNvPr id="362" name="楕円 361"/>
        <xdr:cNvSpPr/>
      </xdr:nvSpPr>
      <xdr:spPr>
        <a:xfrm>
          <a:off x="9588500" y="1006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42048</xdr:rowOff>
    </xdr:from>
    <xdr:ext cx="534377" cy="259045"/>
    <xdr:sp macro="" textlink="">
      <xdr:nvSpPr>
        <xdr:cNvPr id="363" name="テキスト ボックス 362"/>
        <xdr:cNvSpPr txBox="1"/>
      </xdr:nvSpPr>
      <xdr:spPr>
        <a:xfrm>
          <a:off x="9372111" y="1015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111960</xdr:rowOff>
    </xdr:from>
    <xdr:to>
      <xdr:col>46</xdr:col>
      <xdr:colOff>38100</xdr:colOff>
      <xdr:row>59</xdr:row>
      <xdr:rowOff>42110</xdr:rowOff>
    </xdr:to>
    <xdr:sp macro="" textlink="">
      <xdr:nvSpPr>
        <xdr:cNvPr id="364" name="楕円 363"/>
        <xdr:cNvSpPr/>
      </xdr:nvSpPr>
      <xdr:spPr>
        <a:xfrm>
          <a:off x="8699500" y="1005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33237</xdr:rowOff>
    </xdr:from>
    <xdr:ext cx="534377" cy="259045"/>
    <xdr:sp macro="" textlink="">
      <xdr:nvSpPr>
        <xdr:cNvPr id="365" name="テキスト ボックス 364"/>
        <xdr:cNvSpPr txBox="1"/>
      </xdr:nvSpPr>
      <xdr:spPr>
        <a:xfrm>
          <a:off x="8483111" y="1014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110682</xdr:rowOff>
    </xdr:from>
    <xdr:to>
      <xdr:col>41</xdr:col>
      <xdr:colOff>101600</xdr:colOff>
      <xdr:row>59</xdr:row>
      <xdr:rowOff>40832</xdr:rowOff>
    </xdr:to>
    <xdr:sp macro="" textlink="">
      <xdr:nvSpPr>
        <xdr:cNvPr id="366" name="楕円 365"/>
        <xdr:cNvSpPr/>
      </xdr:nvSpPr>
      <xdr:spPr>
        <a:xfrm>
          <a:off x="7810500" y="1005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31959</xdr:rowOff>
    </xdr:from>
    <xdr:ext cx="534377" cy="259045"/>
    <xdr:sp macro="" textlink="">
      <xdr:nvSpPr>
        <xdr:cNvPr id="367" name="テキスト ボックス 366"/>
        <xdr:cNvSpPr txBox="1"/>
      </xdr:nvSpPr>
      <xdr:spPr>
        <a:xfrm>
          <a:off x="7594111" y="1014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69463</xdr:rowOff>
    </xdr:from>
    <xdr:to>
      <xdr:col>36</xdr:col>
      <xdr:colOff>165100</xdr:colOff>
      <xdr:row>58</xdr:row>
      <xdr:rowOff>171063</xdr:rowOff>
    </xdr:to>
    <xdr:sp macro="" textlink="">
      <xdr:nvSpPr>
        <xdr:cNvPr id="368" name="楕円 367"/>
        <xdr:cNvSpPr/>
      </xdr:nvSpPr>
      <xdr:spPr>
        <a:xfrm>
          <a:off x="6921500" y="1001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162190</xdr:rowOff>
    </xdr:from>
    <xdr:ext cx="534377" cy="259045"/>
    <xdr:sp macro="" textlink="">
      <xdr:nvSpPr>
        <xdr:cNvPr id="369" name="テキスト ボックス 368"/>
        <xdr:cNvSpPr txBox="1"/>
      </xdr:nvSpPr>
      <xdr:spPr>
        <a:xfrm>
          <a:off x="6705111" y="1010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96515</xdr:rowOff>
    </xdr:from>
    <xdr:to>
      <xdr:col>55</xdr:col>
      <xdr:colOff>0</xdr:colOff>
      <xdr:row>78</xdr:row>
      <xdr:rowOff>138762</xdr:rowOff>
    </xdr:to>
    <xdr:cxnSp macro="">
      <xdr:nvCxnSpPr>
        <xdr:cNvPr id="396" name="直線コネクタ 395"/>
        <xdr:cNvCxnSpPr/>
      </xdr:nvCxnSpPr>
      <xdr:spPr>
        <a:xfrm flipV="1">
          <a:off x="9639300" y="13469615"/>
          <a:ext cx="838200" cy="4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30529</xdr:rowOff>
    </xdr:from>
    <xdr:ext cx="534377" cy="259045"/>
    <xdr:sp macro="" textlink="">
      <xdr:nvSpPr>
        <xdr:cNvPr id="397" name="普通建設事業費 （ うち新規整備　）平均値テキスト"/>
        <xdr:cNvSpPr txBox="1"/>
      </xdr:nvSpPr>
      <xdr:spPr>
        <a:xfrm>
          <a:off x="10528300" y="13403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101443</xdr:rowOff>
    </xdr:from>
    <xdr:to>
      <xdr:col>50</xdr:col>
      <xdr:colOff>114300</xdr:colOff>
      <xdr:row>78</xdr:row>
      <xdr:rowOff>138762</xdr:rowOff>
    </xdr:to>
    <xdr:cxnSp macro="">
      <xdr:nvCxnSpPr>
        <xdr:cNvPr id="399" name="直線コネクタ 398"/>
        <xdr:cNvCxnSpPr/>
      </xdr:nvCxnSpPr>
      <xdr:spPr>
        <a:xfrm>
          <a:off x="8750300" y="13474543"/>
          <a:ext cx="889000" cy="3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100743</xdr:rowOff>
    </xdr:from>
    <xdr:to>
      <xdr:col>45</xdr:col>
      <xdr:colOff>177800</xdr:colOff>
      <xdr:row>78</xdr:row>
      <xdr:rowOff>101443</xdr:rowOff>
    </xdr:to>
    <xdr:cxnSp macro="">
      <xdr:nvCxnSpPr>
        <xdr:cNvPr id="402" name="直線コネクタ 401"/>
        <xdr:cNvCxnSpPr/>
      </xdr:nvCxnSpPr>
      <xdr:spPr>
        <a:xfrm>
          <a:off x="7861300" y="13473843"/>
          <a:ext cx="889000" cy="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41415</xdr:rowOff>
    </xdr:from>
    <xdr:to>
      <xdr:col>41</xdr:col>
      <xdr:colOff>101600</xdr:colOff>
      <xdr:row>78</xdr:row>
      <xdr:rowOff>143015</xdr:rowOff>
    </xdr:to>
    <xdr:sp macro="" textlink="">
      <xdr:nvSpPr>
        <xdr:cNvPr id="405" name="フローチャート: 判断 404"/>
        <xdr:cNvSpPr/>
      </xdr:nvSpPr>
      <xdr:spPr>
        <a:xfrm>
          <a:off x="7810500" y="134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159542</xdr:rowOff>
    </xdr:from>
    <xdr:ext cx="534377" cy="259045"/>
    <xdr:sp macro="" textlink="">
      <xdr:nvSpPr>
        <xdr:cNvPr id="406" name="テキスト ボックス 405"/>
        <xdr:cNvSpPr txBox="1"/>
      </xdr:nvSpPr>
      <xdr:spPr>
        <a:xfrm>
          <a:off x="7594111" y="131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45715</xdr:rowOff>
    </xdr:from>
    <xdr:to>
      <xdr:col>55</xdr:col>
      <xdr:colOff>50800</xdr:colOff>
      <xdr:row>78</xdr:row>
      <xdr:rowOff>147315</xdr:rowOff>
    </xdr:to>
    <xdr:sp macro="" textlink="">
      <xdr:nvSpPr>
        <xdr:cNvPr id="412" name="楕円 411"/>
        <xdr:cNvSpPr/>
      </xdr:nvSpPr>
      <xdr:spPr>
        <a:xfrm>
          <a:off x="10426700" y="134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5092</xdr:rowOff>
    </xdr:from>
    <xdr:ext cx="534377" cy="259045"/>
    <xdr:sp macro="" textlink="">
      <xdr:nvSpPr>
        <xdr:cNvPr id="413" name="普通建設事業費 （ うち新規整備　）該当値テキスト"/>
        <xdr:cNvSpPr txBox="1"/>
      </xdr:nvSpPr>
      <xdr:spPr>
        <a:xfrm>
          <a:off x="10528300" y="1320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87962</xdr:rowOff>
    </xdr:from>
    <xdr:to>
      <xdr:col>50</xdr:col>
      <xdr:colOff>165100</xdr:colOff>
      <xdr:row>79</xdr:row>
      <xdr:rowOff>18112</xdr:rowOff>
    </xdr:to>
    <xdr:sp macro="" textlink="">
      <xdr:nvSpPr>
        <xdr:cNvPr id="414" name="楕円 413"/>
        <xdr:cNvSpPr/>
      </xdr:nvSpPr>
      <xdr:spPr>
        <a:xfrm>
          <a:off x="9588500" y="1346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9239</xdr:rowOff>
    </xdr:from>
    <xdr:ext cx="378565" cy="259045"/>
    <xdr:sp macro="" textlink="">
      <xdr:nvSpPr>
        <xdr:cNvPr id="415" name="テキスト ボックス 414"/>
        <xdr:cNvSpPr txBox="1"/>
      </xdr:nvSpPr>
      <xdr:spPr>
        <a:xfrm>
          <a:off x="9450017" y="1355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50643</xdr:rowOff>
    </xdr:from>
    <xdr:to>
      <xdr:col>46</xdr:col>
      <xdr:colOff>38100</xdr:colOff>
      <xdr:row>78</xdr:row>
      <xdr:rowOff>152243</xdr:rowOff>
    </xdr:to>
    <xdr:sp macro="" textlink="">
      <xdr:nvSpPr>
        <xdr:cNvPr id="416" name="楕円 415"/>
        <xdr:cNvSpPr/>
      </xdr:nvSpPr>
      <xdr:spPr>
        <a:xfrm>
          <a:off x="8699500" y="1342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143370</xdr:rowOff>
    </xdr:from>
    <xdr:ext cx="534377" cy="259045"/>
    <xdr:sp macro="" textlink="">
      <xdr:nvSpPr>
        <xdr:cNvPr id="417" name="テキスト ボックス 416"/>
        <xdr:cNvSpPr txBox="1"/>
      </xdr:nvSpPr>
      <xdr:spPr>
        <a:xfrm>
          <a:off x="8483111" y="1351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49943</xdr:rowOff>
    </xdr:from>
    <xdr:to>
      <xdr:col>41</xdr:col>
      <xdr:colOff>101600</xdr:colOff>
      <xdr:row>78</xdr:row>
      <xdr:rowOff>151543</xdr:rowOff>
    </xdr:to>
    <xdr:sp macro="" textlink="">
      <xdr:nvSpPr>
        <xdr:cNvPr id="418" name="楕円 417"/>
        <xdr:cNvSpPr/>
      </xdr:nvSpPr>
      <xdr:spPr>
        <a:xfrm>
          <a:off x="7810500" y="1342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142670</xdr:rowOff>
    </xdr:from>
    <xdr:ext cx="534377" cy="259045"/>
    <xdr:sp macro="" textlink="">
      <xdr:nvSpPr>
        <xdr:cNvPr id="419" name="テキスト ボックス 418"/>
        <xdr:cNvSpPr txBox="1"/>
      </xdr:nvSpPr>
      <xdr:spPr>
        <a:xfrm>
          <a:off x="7594111" y="13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66644</xdr:rowOff>
    </xdr:from>
    <xdr:to>
      <xdr:col>55</xdr:col>
      <xdr:colOff>0</xdr:colOff>
      <xdr:row>97</xdr:row>
      <xdr:rowOff>11131</xdr:rowOff>
    </xdr:to>
    <xdr:cxnSp macro="">
      <xdr:nvCxnSpPr>
        <xdr:cNvPr id="448" name="直線コネクタ 447"/>
        <xdr:cNvCxnSpPr/>
      </xdr:nvCxnSpPr>
      <xdr:spPr>
        <a:xfrm flipV="1">
          <a:off x="9639300" y="16525844"/>
          <a:ext cx="838200" cy="1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11131</xdr:rowOff>
    </xdr:from>
    <xdr:to>
      <xdr:col>50</xdr:col>
      <xdr:colOff>114300</xdr:colOff>
      <xdr:row>98</xdr:row>
      <xdr:rowOff>18504</xdr:rowOff>
    </xdr:to>
    <xdr:cxnSp macro="">
      <xdr:nvCxnSpPr>
        <xdr:cNvPr id="451" name="直線コネクタ 450"/>
        <xdr:cNvCxnSpPr/>
      </xdr:nvCxnSpPr>
      <xdr:spPr>
        <a:xfrm flipV="1">
          <a:off x="8750300" y="16641781"/>
          <a:ext cx="889000" cy="17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18504</xdr:rowOff>
    </xdr:from>
    <xdr:to>
      <xdr:col>45</xdr:col>
      <xdr:colOff>177800</xdr:colOff>
      <xdr:row>98</xdr:row>
      <xdr:rowOff>51612</xdr:rowOff>
    </xdr:to>
    <xdr:cxnSp macro="">
      <xdr:nvCxnSpPr>
        <xdr:cNvPr id="454" name="直線コネクタ 453"/>
        <xdr:cNvCxnSpPr/>
      </xdr:nvCxnSpPr>
      <xdr:spPr>
        <a:xfrm flipV="1">
          <a:off x="7861300" y="16820604"/>
          <a:ext cx="889000" cy="3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130029</xdr:rowOff>
    </xdr:from>
    <xdr:to>
      <xdr:col>41</xdr:col>
      <xdr:colOff>101600</xdr:colOff>
      <xdr:row>96</xdr:row>
      <xdr:rowOff>60179</xdr:rowOff>
    </xdr:to>
    <xdr:sp macro="" textlink="">
      <xdr:nvSpPr>
        <xdr:cNvPr id="457" name="フローチャート: 判断 456"/>
        <xdr:cNvSpPr/>
      </xdr:nvSpPr>
      <xdr:spPr>
        <a:xfrm>
          <a:off x="7810500" y="1641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76706</xdr:rowOff>
    </xdr:from>
    <xdr:ext cx="534377" cy="259045"/>
    <xdr:sp macro="" textlink="">
      <xdr:nvSpPr>
        <xdr:cNvPr id="458" name="テキスト ボックス 457"/>
        <xdr:cNvSpPr txBox="1"/>
      </xdr:nvSpPr>
      <xdr:spPr>
        <a:xfrm>
          <a:off x="7594111" y="1619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15844</xdr:rowOff>
    </xdr:from>
    <xdr:to>
      <xdr:col>55</xdr:col>
      <xdr:colOff>50800</xdr:colOff>
      <xdr:row>96</xdr:row>
      <xdr:rowOff>117444</xdr:rowOff>
    </xdr:to>
    <xdr:sp macro="" textlink="">
      <xdr:nvSpPr>
        <xdr:cNvPr id="464" name="楕円 463"/>
        <xdr:cNvSpPr/>
      </xdr:nvSpPr>
      <xdr:spPr>
        <a:xfrm>
          <a:off x="10426700" y="1647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165721</xdr:rowOff>
    </xdr:from>
    <xdr:ext cx="534377" cy="259045"/>
    <xdr:sp macro="" textlink="">
      <xdr:nvSpPr>
        <xdr:cNvPr id="465" name="普通建設事業費 （ うち更新整備　）該当値テキスト"/>
        <xdr:cNvSpPr txBox="1"/>
      </xdr:nvSpPr>
      <xdr:spPr>
        <a:xfrm>
          <a:off x="10528300" y="164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131781</xdr:rowOff>
    </xdr:from>
    <xdr:to>
      <xdr:col>50</xdr:col>
      <xdr:colOff>165100</xdr:colOff>
      <xdr:row>97</xdr:row>
      <xdr:rowOff>61931</xdr:rowOff>
    </xdr:to>
    <xdr:sp macro="" textlink="">
      <xdr:nvSpPr>
        <xdr:cNvPr id="466" name="楕円 465"/>
        <xdr:cNvSpPr/>
      </xdr:nvSpPr>
      <xdr:spPr>
        <a:xfrm>
          <a:off x="9588500" y="1659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53058</xdr:rowOff>
    </xdr:from>
    <xdr:ext cx="534377" cy="259045"/>
    <xdr:sp macro="" textlink="">
      <xdr:nvSpPr>
        <xdr:cNvPr id="467" name="テキスト ボックス 466"/>
        <xdr:cNvSpPr txBox="1"/>
      </xdr:nvSpPr>
      <xdr:spPr>
        <a:xfrm>
          <a:off x="9372111" y="1668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139154</xdr:rowOff>
    </xdr:from>
    <xdr:to>
      <xdr:col>46</xdr:col>
      <xdr:colOff>38100</xdr:colOff>
      <xdr:row>98</xdr:row>
      <xdr:rowOff>69304</xdr:rowOff>
    </xdr:to>
    <xdr:sp macro="" textlink="">
      <xdr:nvSpPr>
        <xdr:cNvPr id="468" name="楕円 467"/>
        <xdr:cNvSpPr/>
      </xdr:nvSpPr>
      <xdr:spPr>
        <a:xfrm>
          <a:off x="8699500" y="1676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60431</xdr:rowOff>
    </xdr:from>
    <xdr:ext cx="534377" cy="259045"/>
    <xdr:sp macro="" textlink="">
      <xdr:nvSpPr>
        <xdr:cNvPr id="469" name="テキスト ボックス 468"/>
        <xdr:cNvSpPr txBox="1"/>
      </xdr:nvSpPr>
      <xdr:spPr>
        <a:xfrm>
          <a:off x="8483111" y="1686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812</xdr:rowOff>
    </xdr:from>
    <xdr:to>
      <xdr:col>41</xdr:col>
      <xdr:colOff>101600</xdr:colOff>
      <xdr:row>98</xdr:row>
      <xdr:rowOff>102412</xdr:rowOff>
    </xdr:to>
    <xdr:sp macro="" textlink="">
      <xdr:nvSpPr>
        <xdr:cNvPr id="470" name="楕円 469"/>
        <xdr:cNvSpPr/>
      </xdr:nvSpPr>
      <xdr:spPr>
        <a:xfrm>
          <a:off x="7810500" y="1680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93539</xdr:rowOff>
    </xdr:from>
    <xdr:ext cx="469744" cy="259045"/>
    <xdr:sp macro="" textlink="">
      <xdr:nvSpPr>
        <xdr:cNvPr id="471" name="テキスト ボックス 470"/>
        <xdr:cNvSpPr txBox="1"/>
      </xdr:nvSpPr>
      <xdr:spPr>
        <a:xfrm>
          <a:off x="7626428" y="1689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0" name="直線コネクタ 49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44374</xdr:rowOff>
    </xdr:from>
    <xdr:to>
      <xdr:col>81</xdr:col>
      <xdr:colOff>50800</xdr:colOff>
      <xdr:row>39</xdr:row>
      <xdr:rowOff>44450</xdr:rowOff>
    </xdr:to>
    <xdr:cxnSp macro="">
      <xdr:nvCxnSpPr>
        <xdr:cNvPr id="503" name="直線コネクタ 502"/>
        <xdr:cNvCxnSpPr/>
      </xdr:nvCxnSpPr>
      <xdr:spPr>
        <a:xfrm>
          <a:off x="14592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44374</xdr:rowOff>
    </xdr:from>
    <xdr:to>
      <xdr:col>76</xdr:col>
      <xdr:colOff>114300</xdr:colOff>
      <xdr:row>39</xdr:row>
      <xdr:rowOff>44450</xdr:rowOff>
    </xdr:to>
    <xdr:cxnSp macro="">
      <xdr:nvCxnSpPr>
        <xdr:cNvPr id="506" name="直線コネクタ 505"/>
        <xdr:cNvCxnSpPr/>
      </xdr:nvCxnSpPr>
      <xdr:spPr>
        <a:xfrm flipV="1">
          <a:off x="13703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09" name="直線コネクタ 508"/>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162446</xdr:rowOff>
    </xdr:from>
    <xdr:to>
      <xdr:col>72</xdr:col>
      <xdr:colOff>38100</xdr:colOff>
      <xdr:row>39</xdr:row>
      <xdr:rowOff>92596</xdr:rowOff>
    </xdr:to>
    <xdr:sp macro="" textlink="">
      <xdr:nvSpPr>
        <xdr:cNvPr id="510" name="フローチャート: 判断 509"/>
        <xdr:cNvSpPr/>
      </xdr:nvSpPr>
      <xdr:spPr>
        <a:xfrm>
          <a:off x="13652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109123</xdr:rowOff>
    </xdr:from>
    <xdr:ext cx="378565" cy="259045"/>
    <xdr:sp macro="" textlink="">
      <xdr:nvSpPr>
        <xdr:cNvPr id="511" name="テキスト ボックス 510"/>
        <xdr:cNvSpPr txBox="1"/>
      </xdr:nvSpPr>
      <xdr:spPr>
        <a:xfrm>
          <a:off x="13514017" y="6452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160375</xdr:rowOff>
    </xdr:from>
    <xdr:to>
      <xdr:col>67</xdr:col>
      <xdr:colOff>101600</xdr:colOff>
      <xdr:row>39</xdr:row>
      <xdr:rowOff>90525</xdr:rowOff>
    </xdr:to>
    <xdr:sp macro="" textlink="">
      <xdr:nvSpPr>
        <xdr:cNvPr id="512" name="フローチャート: 判断 511"/>
        <xdr:cNvSpPr/>
      </xdr:nvSpPr>
      <xdr:spPr>
        <a:xfrm>
          <a:off x="12763500" y="667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107052</xdr:rowOff>
    </xdr:from>
    <xdr:ext cx="378565" cy="259045"/>
    <xdr:sp macro="" textlink="">
      <xdr:nvSpPr>
        <xdr:cNvPr id="513" name="テキスト ボックス 512"/>
        <xdr:cNvSpPr txBox="1"/>
      </xdr:nvSpPr>
      <xdr:spPr>
        <a:xfrm>
          <a:off x="12625017" y="6450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19" name="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249299" cy="259045"/>
    <xdr:sp macro="" textlink="">
      <xdr:nvSpPr>
        <xdr:cNvPr id="520" name="災害復旧事業費該当値テキスト"/>
        <xdr:cNvSpPr txBox="1"/>
      </xdr:nvSpPr>
      <xdr:spPr>
        <a:xfrm>
          <a:off x="16370300" y="6642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165024</xdr:rowOff>
    </xdr:from>
    <xdr:to>
      <xdr:col>76</xdr:col>
      <xdr:colOff>165100</xdr:colOff>
      <xdr:row>39</xdr:row>
      <xdr:rowOff>95174</xdr:rowOff>
    </xdr:to>
    <xdr:sp macro="" textlink="">
      <xdr:nvSpPr>
        <xdr:cNvPr id="523" name="楕円 522"/>
        <xdr:cNvSpPr/>
      </xdr:nvSpPr>
      <xdr:spPr>
        <a:xfrm>
          <a:off x="14541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86301</xdr:rowOff>
    </xdr:from>
    <xdr:ext cx="249299" cy="259045"/>
    <xdr:sp macro="" textlink="">
      <xdr:nvSpPr>
        <xdr:cNvPr id="524" name="テキスト ボックス 523"/>
        <xdr:cNvSpPr txBox="1"/>
      </xdr:nvSpPr>
      <xdr:spPr>
        <a:xfrm>
          <a:off x="14467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5" name="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6" name="テキスト ボックス 52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27" name="楕円 52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28" name="テキスト ボックス 527"/>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101955</xdr:rowOff>
    </xdr:from>
    <xdr:to>
      <xdr:col>85</xdr:col>
      <xdr:colOff>127000</xdr:colOff>
      <xdr:row>76</xdr:row>
      <xdr:rowOff>142190</xdr:rowOff>
    </xdr:to>
    <xdr:cxnSp macro="">
      <xdr:nvCxnSpPr>
        <xdr:cNvPr id="606" name="直線コネクタ 605"/>
        <xdr:cNvCxnSpPr/>
      </xdr:nvCxnSpPr>
      <xdr:spPr>
        <a:xfrm>
          <a:off x="15481300" y="13132155"/>
          <a:ext cx="838200" cy="4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56832</xdr:rowOff>
    </xdr:from>
    <xdr:to>
      <xdr:col>81</xdr:col>
      <xdr:colOff>50800</xdr:colOff>
      <xdr:row>76</xdr:row>
      <xdr:rowOff>101955</xdr:rowOff>
    </xdr:to>
    <xdr:cxnSp macro="">
      <xdr:nvCxnSpPr>
        <xdr:cNvPr id="609" name="直線コネクタ 608"/>
        <xdr:cNvCxnSpPr/>
      </xdr:nvCxnSpPr>
      <xdr:spPr>
        <a:xfrm>
          <a:off x="14592300" y="13087032"/>
          <a:ext cx="889000" cy="4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56832</xdr:rowOff>
    </xdr:from>
    <xdr:to>
      <xdr:col>76</xdr:col>
      <xdr:colOff>114300</xdr:colOff>
      <xdr:row>76</xdr:row>
      <xdr:rowOff>60325</xdr:rowOff>
    </xdr:to>
    <xdr:cxnSp macro="">
      <xdr:nvCxnSpPr>
        <xdr:cNvPr id="612" name="直線コネクタ 611"/>
        <xdr:cNvCxnSpPr/>
      </xdr:nvCxnSpPr>
      <xdr:spPr>
        <a:xfrm flipV="1">
          <a:off x="13703300" y="13087032"/>
          <a:ext cx="8890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60325</xdr:rowOff>
    </xdr:from>
    <xdr:to>
      <xdr:col>71</xdr:col>
      <xdr:colOff>177800</xdr:colOff>
      <xdr:row>76</xdr:row>
      <xdr:rowOff>120828</xdr:rowOff>
    </xdr:to>
    <xdr:cxnSp macro="">
      <xdr:nvCxnSpPr>
        <xdr:cNvPr id="615" name="直線コネクタ 614"/>
        <xdr:cNvCxnSpPr/>
      </xdr:nvCxnSpPr>
      <xdr:spPr>
        <a:xfrm flipV="1">
          <a:off x="12814300" y="13090525"/>
          <a:ext cx="889000" cy="6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134265</xdr:rowOff>
    </xdr:from>
    <xdr:to>
      <xdr:col>72</xdr:col>
      <xdr:colOff>38100</xdr:colOff>
      <xdr:row>76</xdr:row>
      <xdr:rowOff>64415</xdr:rowOff>
    </xdr:to>
    <xdr:sp macro="" textlink="">
      <xdr:nvSpPr>
        <xdr:cNvPr id="616" name="フローチャート: 判断 615"/>
        <xdr:cNvSpPr/>
      </xdr:nvSpPr>
      <xdr:spPr>
        <a:xfrm>
          <a:off x="13652500" y="1299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80942</xdr:rowOff>
    </xdr:from>
    <xdr:ext cx="534377" cy="259045"/>
    <xdr:sp macro="" textlink="">
      <xdr:nvSpPr>
        <xdr:cNvPr id="617" name="テキスト ボックス 616"/>
        <xdr:cNvSpPr txBox="1"/>
      </xdr:nvSpPr>
      <xdr:spPr>
        <a:xfrm>
          <a:off x="13436111" y="1276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133693</xdr:rowOff>
    </xdr:from>
    <xdr:to>
      <xdr:col>67</xdr:col>
      <xdr:colOff>101600</xdr:colOff>
      <xdr:row>76</xdr:row>
      <xdr:rowOff>63843</xdr:rowOff>
    </xdr:to>
    <xdr:sp macro="" textlink="">
      <xdr:nvSpPr>
        <xdr:cNvPr id="618" name="フローチャート: 判断 617"/>
        <xdr:cNvSpPr/>
      </xdr:nvSpPr>
      <xdr:spPr>
        <a:xfrm>
          <a:off x="12763500" y="1299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80370</xdr:rowOff>
    </xdr:from>
    <xdr:ext cx="534377" cy="259045"/>
    <xdr:sp macro="" textlink="">
      <xdr:nvSpPr>
        <xdr:cNvPr id="619" name="テキスト ボックス 618"/>
        <xdr:cNvSpPr txBox="1"/>
      </xdr:nvSpPr>
      <xdr:spPr>
        <a:xfrm>
          <a:off x="12547111" y="1276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91390</xdr:rowOff>
    </xdr:from>
    <xdr:to>
      <xdr:col>85</xdr:col>
      <xdr:colOff>177800</xdr:colOff>
      <xdr:row>77</xdr:row>
      <xdr:rowOff>21540</xdr:rowOff>
    </xdr:to>
    <xdr:sp macro="" textlink="">
      <xdr:nvSpPr>
        <xdr:cNvPr id="625" name="楕円 624"/>
        <xdr:cNvSpPr/>
      </xdr:nvSpPr>
      <xdr:spPr>
        <a:xfrm>
          <a:off x="16268700" y="131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69817</xdr:rowOff>
    </xdr:from>
    <xdr:ext cx="534377" cy="259045"/>
    <xdr:sp macro="" textlink="">
      <xdr:nvSpPr>
        <xdr:cNvPr id="626" name="公債費該当値テキスト"/>
        <xdr:cNvSpPr txBox="1"/>
      </xdr:nvSpPr>
      <xdr:spPr>
        <a:xfrm>
          <a:off x="16370300" y="131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51155</xdr:rowOff>
    </xdr:from>
    <xdr:to>
      <xdr:col>81</xdr:col>
      <xdr:colOff>101600</xdr:colOff>
      <xdr:row>76</xdr:row>
      <xdr:rowOff>152755</xdr:rowOff>
    </xdr:to>
    <xdr:sp macro="" textlink="">
      <xdr:nvSpPr>
        <xdr:cNvPr id="627" name="楕円 626"/>
        <xdr:cNvSpPr/>
      </xdr:nvSpPr>
      <xdr:spPr>
        <a:xfrm>
          <a:off x="15430500" y="130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143882</xdr:rowOff>
    </xdr:from>
    <xdr:ext cx="534377" cy="259045"/>
    <xdr:sp macro="" textlink="">
      <xdr:nvSpPr>
        <xdr:cNvPr id="628" name="テキスト ボックス 627"/>
        <xdr:cNvSpPr txBox="1"/>
      </xdr:nvSpPr>
      <xdr:spPr>
        <a:xfrm>
          <a:off x="15214111" y="1317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6032</xdr:rowOff>
    </xdr:from>
    <xdr:to>
      <xdr:col>76</xdr:col>
      <xdr:colOff>165100</xdr:colOff>
      <xdr:row>76</xdr:row>
      <xdr:rowOff>107632</xdr:rowOff>
    </xdr:to>
    <xdr:sp macro="" textlink="">
      <xdr:nvSpPr>
        <xdr:cNvPr id="629" name="楕円 628"/>
        <xdr:cNvSpPr/>
      </xdr:nvSpPr>
      <xdr:spPr>
        <a:xfrm>
          <a:off x="14541500" y="1303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98759</xdr:rowOff>
    </xdr:from>
    <xdr:ext cx="534377" cy="259045"/>
    <xdr:sp macro="" textlink="">
      <xdr:nvSpPr>
        <xdr:cNvPr id="630" name="テキスト ボックス 629"/>
        <xdr:cNvSpPr txBox="1"/>
      </xdr:nvSpPr>
      <xdr:spPr>
        <a:xfrm>
          <a:off x="14325111" y="1312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9525</xdr:rowOff>
    </xdr:from>
    <xdr:to>
      <xdr:col>72</xdr:col>
      <xdr:colOff>38100</xdr:colOff>
      <xdr:row>76</xdr:row>
      <xdr:rowOff>111125</xdr:rowOff>
    </xdr:to>
    <xdr:sp macro="" textlink="">
      <xdr:nvSpPr>
        <xdr:cNvPr id="631" name="楕円 630"/>
        <xdr:cNvSpPr/>
      </xdr:nvSpPr>
      <xdr:spPr>
        <a:xfrm>
          <a:off x="13652500" y="1303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102252</xdr:rowOff>
    </xdr:from>
    <xdr:ext cx="534377" cy="259045"/>
    <xdr:sp macro="" textlink="">
      <xdr:nvSpPr>
        <xdr:cNvPr id="632" name="テキスト ボックス 631"/>
        <xdr:cNvSpPr txBox="1"/>
      </xdr:nvSpPr>
      <xdr:spPr>
        <a:xfrm>
          <a:off x="13436111" y="1313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70028</xdr:rowOff>
    </xdr:from>
    <xdr:to>
      <xdr:col>67</xdr:col>
      <xdr:colOff>101600</xdr:colOff>
      <xdr:row>77</xdr:row>
      <xdr:rowOff>178</xdr:rowOff>
    </xdr:to>
    <xdr:sp macro="" textlink="">
      <xdr:nvSpPr>
        <xdr:cNvPr id="633" name="楕円 632"/>
        <xdr:cNvSpPr/>
      </xdr:nvSpPr>
      <xdr:spPr>
        <a:xfrm>
          <a:off x="12763500" y="131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162755</xdr:rowOff>
    </xdr:from>
    <xdr:ext cx="534377" cy="259045"/>
    <xdr:sp macro="" textlink="">
      <xdr:nvSpPr>
        <xdr:cNvPr id="634" name="テキスト ボックス 633"/>
        <xdr:cNvSpPr txBox="1"/>
      </xdr:nvSpPr>
      <xdr:spPr>
        <a:xfrm>
          <a:off x="12547111" y="1319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114060</xdr:rowOff>
    </xdr:from>
    <xdr:to>
      <xdr:col>85</xdr:col>
      <xdr:colOff>127000</xdr:colOff>
      <xdr:row>98</xdr:row>
      <xdr:rowOff>122422</xdr:rowOff>
    </xdr:to>
    <xdr:cxnSp macro="">
      <xdr:nvCxnSpPr>
        <xdr:cNvPr id="661" name="直線コネクタ 660"/>
        <xdr:cNvCxnSpPr/>
      </xdr:nvCxnSpPr>
      <xdr:spPr>
        <a:xfrm>
          <a:off x="15481300" y="16916160"/>
          <a:ext cx="838200" cy="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97518</xdr:rowOff>
    </xdr:from>
    <xdr:to>
      <xdr:col>81</xdr:col>
      <xdr:colOff>50800</xdr:colOff>
      <xdr:row>98</xdr:row>
      <xdr:rowOff>114060</xdr:rowOff>
    </xdr:to>
    <xdr:cxnSp macro="">
      <xdr:nvCxnSpPr>
        <xdr:cNvPr id="664" name="直線コネクタ 663"/>
        <xdr:cNvCxnSpPr/>
      </xdr:nvCxnSpPr>
      <xdr:spPr>
        <a:xfrm>
          <a:off x="14592300" y="16899618"/>
          <a:ext cx="889000" cy="1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56604</xdr:rowOff>
    </xdr:from>
    <xdr:to>
      <xdr:col>76</xdr:col>
      <xdr:colOff>114300</xdr:colOff>
      <xdr:row>98</xdr:row>
      <xdr:rowOff>97518</xdr:rowOff>
    </xdr:to>
    <xdr:cxnSp macro="">
      <xdr:nvCxnSpPr>
        <xdr:cNvPr id="667" name="直線コネクタ 666"/>
        <xdr:cNvCxnSpPr/>
      </xdr:nvCxnSpPr>
      <xdr:spPr>
        <a:xfrm>
          <a:off x="13703300" y="16858704"/>
          <a:ext cx="889000" cy="4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56604</xdr:rowOff>
    </xdr:from>
    <xdr:to>
      <xdr:col>71</xdr:col>
      <xdr:colOff>177800</xdr:colOff>
      <xdr:row>98</xdr:row>
      <xdr:rowOff>108990</xdr:rowOff>
    </xdr:to>
    <xdr:cxnSp macro="">
      <xdr:nvCxnSpPr>
        <xdr:cNvPr id="670" name="直線コネクタ 669"/>
        <xdr:cNvCxnSpPr/>
      </xdr:nvCxnSpPr>
      <xdr:spPr>
        <a:xfrm flipV="1">
          <a:off x="12814300" y="16858704"/>
          <a:ext cx="889000" cy="5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42709</xdr:rowOff>
    </xdr:from>
    <xdr:to>
      <xdr:col>72</xdr:col>
      <xdr:colOff>38100</xdr:colOff>
      <xdr:row>98</xdr:row>
      <xdr:rowOff>144309</xdr:rowOff>
    </xdr:to>
    <xdr:sp macro="" textlink="">
      <xdr:nvSpPr>
        <xdr:cNvPr id="671" name="フローチャート: 判断 670"/>
        <xdr:cNvSpPr/>
      </xdr:nvSpPr>
      <xdr:spPr>
        <a:xfrm>
          <a:off x="13652500" y="1684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135436</xdr:rowOff>
    </xdr:from>
    <xdr:ext cx="534377" cy="259045"/>
    <xdr:sp macro="" textlink="">
      <xdr:nvSpPr>
        <xdr:cNvPr id="672" name="テキスト ボックス 671"/>
        <xdr:cNvSpPr txBox="1"/>
      </xdr:nvSpPr>
      <xdr:spPr>
        <a:xfrm>
          <a:off x="13436111" y="1693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31060</xdr:rowOff>
    </xdr:from>
    <xdr:to>
      <xdr:col>67</xdr:col>
      <xdr:colOff>101600</xdr:colOff>
      <xdr:row>98</xdr:row>
      <xdr:rowOff>132660</xdr:rowOff>
    </xdr:to>
    <xdr:sp macro="" textlink="">
      <xdr:nvSpPr>
        <xdr:cNvPr id="673" name="フローチャート: 判断 672"/>
        <xdr:cNvSpPr/>
      </xdr:nvSpPr>
      <xdr:spPr>
        <a:xfrm>
          <a:off x="12763500" y="168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149187</xdr:rowOff>
    </xdr:from>
    <xdr:ext cx="534377" cy="259045"/>
    <xdr:sp macro="" textlink="">
      <xdr:nvSpPr>
        <xdr:cNvPr id="674" name="テキスト ボックス 673"/>
        <xdr:cNvSpPr txBox="1"/>
      </xdr:nvSpPr>
      <xdr:spPr>
        <a:xfrm>
          <a:off x="12547111" y="1660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71622</xdr:rowOff>
    </xdr:from>
    <xdr:to>
      <xdr:col>85</xdr:col>
      <xdr:colOff>177800</xdr:colOff>
      <xdr:row>99</xdr:row>
      <xdr:rowOff>1772</xdr:rowOff>
    </xdr:to>
    <xdr:sp macro="" textlink="">
      <xdr:nvSpPr>
        <xdr:cNvPr id="680" name="楕円 679"/>
        <xdr:cNvSpPr/>
      </xdr:nvSpPr>
      <xdr:spPr>
        <a:xfrm>
          <a:off x="16268700" y="1687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12143</xdr:rowOff>
    </xdr:from>
    <xdr:ext cx="469744" cy="259045"/>
    <xdr:sp macro="" textlink="">
      <xdr:nvSpPr>
        <xdr:cNvPr id="681" name="積立金該当値テキスト"/>
        <xdr:cNvSpPr txBox="1"/>
      </xdr:nvSpPr>
      <xdr:spPr>
        <a:xfrm>
          <a:off x="16370300" y="168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63260</xdr:rowOff>
    </xdr:from>
    <xdr:to>
      <xdr:col>81</xdr:col>
      <xdr:colOff>101600</xdr:colOff>
      <xdr:row>98</xdr:row>
      <xdr:rowOff>164860</xdr:rowOff>
    </xdr:to>
    <xdr:sp macro="" textlink="">
      <xdr:nvSpPr>
        <xdr:cNvPr id="682" name="楕円 681"/>
        <xdr:cNvSpPr/>
      </xdr:nvSpPr>
      <xdr:spPr>
        <a:xfrm>
          <a:off x="15430500" y="168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155987</xdr:rowOff>
    </xdr:from>
    <xdr:ext cx="469744" cy="259045"/>
    <xdr:sp macro="" textlink="">
      <xdr:nvSpPr>
        <xdr:cNvPr id="683" name="テキスト ボックス 682"/>
        <xdr:cNvSpPr txBox="1"/>
      </xdr:nvSpPr>
      <xdr:spPr>
        <a:xfrm>
          <a:off x="15246428" y="1695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46718</xdr:rowOff>
    </xdr:from>
    <xdr:to>
      <xdr:col>76</xdr:col>
      <xdr:colOff>165100</xdr:colOff>
      <xdr:row>98</xdr:row>
      <xdr:rowOff>148318</xdr:rowOff>
    </xdr:to>
    <xdr:sp macro="" textlink="">
      <xdr:nvSpPr>
        <xdr:cNvPr id="684" name="楕円 683"/>
        <xdr:cNvSpPr/>
      </xdr:nvSpPr>
      <xdr:spPr>
        <a:xfrm>
          <a:off x="14541500" y="168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139445</xdr:rowOff>
    </xdr:from>
    <xdr:ext cx="469744" cy="259045"/>
    <xdr:sp macro="" textlink="">
      <xdr:nvSpPr>
        <xdr:cNvPr id="685" name="テキスト ボックス 684"/>
        <xdr:cNvSpPr txBox="1"/>
      </xdr:nvSpPr>
      <xdr:spPr>
        <a:xfrm>
          <a:off x="14357428" y="169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5804</xdr:rowOff>
    </xdr:from>
    <xdr:to>
      <xdr:col>72</xdr:col>
      <xdr:colOff>38100</xdr:colOff>
      <xdr:row>98</xdr:row>
      <xdr:rowOff>107404</xdr:rowOff>
    </xdr:to>
    <xdr:sp macro="" textlink="">
      <xdr:nvSpPr>
        <xdr:cNvPr id="686" name="楕円 685"/>
        <xdr:cNvSpPr/>
      </xdr:nvSpPr>
      <xdr:spPr>
        <a:xfrm>
          <a:off x="13652500" y="168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123931</xdr:rowOff>
    </xdr:from>
    <xdr:ext cx="534377" cy="259045"/>
    <xdr:sp macro="" textlink="">
      <xdr:nvSpPr>
        <xdr:cNvPr id="687" name="テキスト ボックス 686"/>
        <xdr:cNvSpPr txBox="1"/>
      </xdr:nvSpPr>
      <xdr:spPr>
        <a:xfrm>
          <a:off x="13436111" y="1658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58190</xdr:rowOff>
    </xdr:from>
    <xdr:to>
      <xdr:col>67</xdr:col>
      <xdr:colOff>101600</xdr:colOff>
      <xdr:row>98</xdr:row>
      <xdr:rowOff>159790</xdr:rowOff>
    </xdr:to>
    <xdr:sp macro="" textlink="">
      <xdr:nvSpPr>
        <xdr:cNvPr id="688" name="楕円 687"/>
        <xdr:cNvSpPr/>
      </xdr:nvSpPr>
      <xdr:spPr>
        <a:xfrm>
          <a:off x="12763500" y="1686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150917</xdr:rowOff>
    </xdr:from>
    <xdr:ext cx="469744" cy="259045"/>
    <xdr:sp macro="" textlink="">
      <xdr:nvSpPr>
        <xdr:cNvPr id="689" name="テキスト ボックス 688"/>
        <xdr:cNvSpPr txBox="1"/>
      </xdr:nvSpPr>
      <xdr:spPr>
        <a:xfrm>
          <a:off x="12579428" y="1695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160411</xdr:rowOff>
    </xdr:from>
    <xdr:to>
      <xdr:col>102</xdr:col>
      <xdr:colOff>114300</xdr:colOff>
      <xdr:row>38</xdr:row>
      <xdr:rowOff>139700</xdr:rowOff>
    </xdr:to>
    <xdr:cxnSp macro="">
      <xdr:nvCxnSpPr>
        <xdr:cNvPr id="725" name="直線コネクタ 724"/>
        <xdr:cNvCxnSpPr/>
      </xdr:nvCxnSpPr>
      <xdr:spPr>
        <a:xfrm>
          <a:off x="18656300" y="6504061"/>
          <a:ext cx="889000" cy="15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86248</xdr:rowOff>
    </xdr:from>
    <xdr:to>
      <xdr:col>102</xdr:col>
      <xdr:colOff>165100</xdr:colOff>
      <xdr:row>38</xdr:row>
      <xdr:rowOff>16398</xdr:rowOff>
    </xdr:to>
    <xdr:sp macro="" textlink="">
      <xdr:nvSpPr>
        <xdr:cNvPr id="726" name="フローチャート: 判断 725"/>
        <xdr:cNvSpPr/>
      </xdr:nvSpPr>
      <xdr:spPr>
        <a:xfrm>
          <a:off x="19494500" y="642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32925</xdr:rowOff>
    </xdr:from>
    <xdr:ext cx="469744" cy="259045"/>
    <xdr:sp macro="" textlink="">
      <xdr:nvSpPr>
        <xdr:cNvPr id="727" name="テキスト ボックス 726"/>
        <xdr:cNvSpPr txBox="1"/>
      </xdr:nvSpPr>
      <xdr:spPr>
        <a:xfrm>
          <a:off x="19310428" y="620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104033</xdr:rowOff>
    </xdr:from>
    <xdr:to>
      <xdr:col>98</xdr:col>
      <xdr:colOff>38100</xdr:colOff>
      <xdr:row>38</xdr:row>
      <xdr:rowOff>34183</xdr:rowOff>
    </xdr:to>
    <xdr:sp macro="" textlink="">
      <xdr:nvSpPr>
        <xdr:cNvPr id="728" name="フローチャート: 判断 727"/>
        <xdr:cNvSpPr/>
      </xdr:nvSpPr>
      <xdr:spPr>
        <a:xfrm>
          <a:off x="18605500" y="644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50710</xdr:rowOff>
    </xdr:from>
    <xdr:ext cx="469744" cy="259045"/>
    <xdr:sp macro="" textlink="">
      <xdr:nvSpPr>
        <xdr:cNvPr id="729" name="テキスト ボックス 728"/>
        <xdr:cNvSpPr txBox="1"/>
      </xdr:nvSpPr>
      <xdr:spPr>
        <a:xfrm>
          <a:off x="18421428" y="622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5" name="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7" name="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8" name="テキスト ボックス 73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9" name="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0" name="テキスト ボックス 73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109611</xdr:rowOff>
    </xdr:from>
    <xdr:to>
      <xdr:col>98</xdr:col>
      <xdr:colOff>38100</xdr:colOff>
      <xdr:row>38</xdr:row>
      <xdr:rowOff>39761</xdr:rowOff>
    </xdr:to>
    <xdr:sp macro="" textlink="">
      <xdr:nvSpPr>
        <xdr:cNvPr id="743" name="楕円 742"/>
        <xdr:cNvSpPr/>
      </xdr:nvSpPr>
      <xdr:spPr>
        <a:xfrm>
          <a:off x="18605500" y="645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30888</xdr:rowOff>
    </xdr:from>
    <xdr:ext cx="469744" cy="259045"/>
    <xdr:sp macro="" textlink="">
      <xdr:nvSpPr>
        <xdr:cNvPr id="744" name="テキスト ボックス 743"/>
        <xdr:cNvSpPr txBox="1"/>
      </xdr:nvSpPr>
      <xdr:spPr>
        <a:xfrm>
          <a:off x="18421428" y="654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85903</xdr:rowOff>
    </xdr:from>
    <xdr:to>
      <xdr:col>116</xdr:col>
      <xdr:colOff>63500</xdr:colOff>
      <xdr:row>57</xdr:row>
      <xdr:rowOff>104991</xdr:rowOff>
    </xdr:to>
    <xdr:cxnSp macro="">
      <xdr:nvCxnSpPr>
        <xdr:cNvPr id="773" name="直線コネクタ 772"/>
        <xdr:cNvCxnSpPr/>
      </xdr:nvCxnSpPr>
      <xdr:spPr>
        <a:xfrm>
          <a:off x="21323300" y="9858553"/>
          <a:ext cx="8382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101769</xdr:rowOff>
    </xdr:from>
    <xdr:ext cx="469744" cy="259045"/>
    <xdr:sp macro="" textlink="">
      <xdr:nvSpPr>
        <xdr:cNvPr id="774" name="貸付金平均値テキスト"/>
        <xdr:cNvSpPr txBox="1"/>
      </xdr:nvSpPr>
      <xdr:spPr>
        <a:xfrm>
          <a:off x="22212300" y="9874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82817</xdr:rowOff>
    </xdr:from>
    <xdr:to>
      <xdr:col>111</xdr:col>
      <xdr:colOff>177800</xdr:colOff>
      <xdr:row>57</xdr:row>
      <xdr:rowOff>85903</xdr:rowOff>
    </xdr:to>
    <xdr:cxnSp macro="">
      <xdr:nvCxnSpPr>
        <xdr:cNvPr id="776" name="直線コネクタ 775"/>
        <xdr:cNvCxnSpPr/>
      </xdr:nvCxnSpPr>
      <xdr:spPr>
        <a:xfrm>
          <a:off x="20434300" y="9855467"/>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17378</xdr:rowOff>
    </xdr:from>
    <xdr:ext cx="469744" cy="259045"/>
    <xdr:sp macro="" textlink="">
      <xdr:nvSpPr>
        <xdr:cNvPr id="778" name="テキスト ボックス 777"/>
        <xdr:cNvSpPr txBox="1"/>
      </xdr:nvSpPr>
      <xdr:spPr>
        <a:xfrm>
          <a:off x="21088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52222</xdr:rowOff>
    </xdr:from>
    <xdr:to>
      <xdr:col>107</xdr:col>
      <xdr:colOff>50800</xdr:colOff>
      <xdr:row>57</xdr:row>
      <xdr:rowOff>82817</xdr:rowOff>
    </xdr:to>
    <xdr:cxnSp macro="">
      <xdr:nvCxnSpPr>
        <xdr:cNvPr id="779" name="直線コネクタ 778"/>
        <xdr:cNvCxnSpPr/>
      </xdr:nvCxnSpPr>
      <xdr:spPr>
        <a:xfrm>
          <a:off x="19545300" y="9824872"/>
          <a:ext cx="889000" cy="3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7091</xdr:rowOff>
    </xdr:from>
    <xdr:ext cx="469744" cy="259045"/>
    <xdr:sp macro="" textlink="">
      <xdr:nvSpPr>
        <xdr:cNvPr id="781" name="テキスト ボックス 780"/>
        <xdr:cNvSpPr txBox="1"/>
      </xdr:nvSpPr>
      <xdr:spPr>
        <a:xfrm>
          <a:off x="20199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34658</xdr:rowOff>
    </xdr:from>
    <xdr:to>
      <xdr:col>102</xdr:col>
      <xdr:colOff>114300</xdr:colOff>
      <xdr:row>57</xdr:row>
      <xdr:rowOff>52222</xdr:rowOff>
    </xdr:to>
    <xdr:cxnSp macro="">
      <xdr:nvCxnSpPr>
        <xdr:cNvPr id="782" name="直線コネクタ 781"/>
        <xdr:cNvCxnSpPr/>
      </xdr:nvCxnSpPr>
      <xdr:spPr>
        <a:xfrm>
          <a:off x="18656300" y="9807308"/>
          <a:ext cx="889000" cy="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129362</xdr:rowOff>
    </xdr:from>
    <xdr:to>
      <xdr:col>102</xdr:col>
      <xdr:colOff>165100</xdr:colOff>
      <xdr:row>57</xdr:row>
      <xdr:rowOff>59512</xdr:rowOff>
    </xdr:to>
    <xdr:sp macro="" textlink="">
      <xdr:nvSpPr>
        <xdr:cNvPr id="783" name="フローチャート: 判断 782"/>
        <xdr:cNvSpPr/>
      </xdr:nvSpPr>
      <xdr:spPr>
        <a:xfrm>
          <a:off x="19494500" y="973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76039</xdr:rowOff>
    </xdr:from>
    <xdr:ext cx="469744" cy="259045"/>
    <xdr:sp macro="" textlink="">
      <xdr:nvSpPr>
        <xdr:cNvPr id="784" name="テキスト ボックス 783"/>
        <xdr:cNvSpPr txBox="1"/>
      </xdr:nvSpPr>
      <xdr:spPr>
        <a:xfrm>
          <a:off x="19310428" y="950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108521</xdr:rowOff>
    </xdr:from>
    <xdr:to>
      <xdr:col>98</xdr:col>
      <xdr:colOff>38100</xdr:colOff>
      <xdr:row>57</xdr:row>
      <xdr:rowOff>38671</xdr:rowOff>
    </xdr:to>
    <xdr:sp macro="" textlink="">
      <xdr:nvSpPr>
        <xdr:cNvPr id="785" name="フローチャート: 判断 784"/>
        <xdr:cNvSpPr/>
      </xdr:nvSpPr>
      <xdr:spPr>
        <a:xfrm>
          <a:off x="18605500" y="97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55198</xdr:rowOff>
    </xdr:from>
    <xdr:ext cx="534377" cy="259045"/>
    <xdr:sp macro="" textlink="">
      <xdr:nvSpPr>
        <xdr:cNvPr id="786" name="テキスト ボックス 785"/>
        <xdr:cNvSpPr txBox="1"/>
      </xdr:nvSpPr>
      <xdr:spPr>
        <a:xfrm>
          <a:off x="18389111" y="94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54191</xdr:rowOff>
    </xdr:from>
    <xdr:to>
      <xdr:col>116</xdr:col>
      <xdr:colOff>114300</xdr:colOff>
      <xdr:row>57</xdr:row>
      <xdr:rowOff>155791</xdr:rowOff>
    </xdr:to>
    <xdr:sp macro="" textlink="">
      <xdr:nvSpPr>
        <xdr:cNvPr id="792" name="楕円 791"/>
        <xdr:cNvSpPr/>
      </xdr:nvSpPr>
      <xdr:spPr>
        <a:xfrm>
          <a:off x="22110700" y="982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77068</xdr:rowOff>
    </xdr:from>
    <xdr:ext cx="469744" cy="259045"/>
    <xdr:sp macro="" textlink="">
      <xdr:nvSpPr>
        <xdr:cNvPr id="793" name="貸付金該当値テキスト"/>
        <xdr:cNvSpPr txBox="1"/>
      </xdr:nvSpPr>
      <xdr:spPr>
        <a:xfrm>
          <a:off x="22212300" y="967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35103</xdr:rowOff>
    </xdr:from>
    <xdr:to>
      <xdr:col>112</xdr:col>
      <xdr:colOff>38100</xdr:colOff>
      <xdr:row>57</xdr:row>
      <xdr:rowOff>136703</xdr:rowOff>
    </xdr:to>
    <xdr:sp macro="" textlink="">
      <xdr:nvSpPr>
        <xdr:cNvPr id="794" name="楕円 793"/>
        <xdr:cNvSpPr/>
      </xdr:nvSpPr>
      <xdr:spPr>
        <a:xfrm>
          <a:off x="21272500" y="980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153230</xdr:rowOff>
    </xdr:from>
    <xdr:ext cx="469744" cy="259045"/>
    <xdr:sp macro="" textlink="">
      <xdr:nvSpPr>
        <xdr:cNvPr id="795" name="テキスト ボックス 794"/>
        <xdr:cNvSpPr txBox="1"/>
      </xdr:nvSpPr>
      <xdr:spPr>
        <a:xfrm>
          <a:off x="21088428" y="958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32017</xdr:rowOff>
    </xdr:from>
    <xdr:to>
      <xdr:col>107</xdr:col>
      <xdr:colOff>101600</xdr:colOff>
      <xdr:row>57</xdr:row>
      <xdr:rowOff>133617</xdr:rowOff>
    </xdr:to>
    <xdr:sp macro="" textlink="">
      <xdr:nvSpPr>
        <xdr:cNvPr id="796" name="楕円 795"/>
        <xdr:cNvSpPr/>
      </xdr:nvSpPr>
      <xdr:spPr>
        <a:xfrm>
          <a:off x="20383500" y="980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150144</xdr:rowOff>
    </xdr:from>
    <xdr:ext cx="469744" cy="259045"/>
    <xdr:sp macro="" textlink="">
      <xdr:nvSpPr>
        <xdr:cNvPr id="797" name="テキスト ボックス 796"/>
        <xdr:cNvSpPr txBox="1"/>
      </xdr:nvSpPr>
      <xdr:spPr>
        <a:xfrm>
          <a:off x="20199428" y="957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1422</xdr:rowOff>
    </xdr:from>
    <xdr:to>
      <xdr:col>102</xdr:col>
      <xdr:colOff>165100</xdr:colOff>
      <xdr:row>57</xdr:row>
      <xdr:rowOff>103022</xdr:rowOff>
    </xdr:to>
    <xdr:sp macro="" textlink="">
      <xdr:nvSpPr>
        <xdr:cNvPr id="798" name="楕円 797"/>
        <xdr:cNvSpPr/>
      </xdr:nvSpPr>
      <xdr:spPr>
        <a:xfrm>
          <a:off x="19494500" y="977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94149</xdr:rowOff>
    </xdr:from>
    <xdr:ext cx="469744" cy="259045"/>
    <xdr:sp macro="" textlink="">
      <xdr:nvSpPr>
        <xdr:cNvPr id="799" name="テキスト ボックス 798"/>
        <xdr:cNvSpPr txBox="1"/>
      </xdr:nvSpPr>
      <xdr:spPr>
        <a:xfrm>
          <a:off x="19310428" y="9866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155308</xdr:rowOff>
    </xdr:from>
    <xdr:to>
      <xdr:col>98</xdr:col>
      <xdr:colOff>38100</xdr:colOff>
      <xdr:row>57</xdr:row>
      <xdr:rowOff>85458</xdr:rowOff>
    </xdr:to>
    <xdr:sp macro="" textlink="">
      <xdr:nvSpPr>
        <xdr:cNvPr id="800" name="楕円 799"/>
        <xdr:cNvSpPr/>
      </xdr:nvSpPr>
      <xdr:spPr>
        <a:xfrm>
          <a:off x="18605500" y="975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76585</xdr:rowOff>
    </xdr:from>
    <xdr:ext cx="469744" cy="259045"/>
    <xdr:sp macro="" textlink="">
      <xdr:nvSpPr>
        <xdr:cNvPr id="801" name="テキスト ボックス 800"/>
        <xdr:cNvSpPr txBox="1"/>
      </xdr:nvSpPr>
      <xdr:spPr>
        <a:xfrm>
          <a:off x="18421428" y="98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142291</xdr:rowOff>
    </xdr:from>
    <xdr:to>
      <xdr:col>116</xdr:col>
      <xdr:colOff>63500</xdr:colOff>
      <xdr:row>77</xdr:row>
      <xdr:rowOff>170999</xdr:rowOff>
    </xdr:to>
    <xdr:cxnSp macro="">
      <xdr:nvCxnSpPr>
        <xdr:cNvPr id="831" name="直線コネクタ 830"/>
        <xdr:cNvCxnSpPr/>
      </xdr:nvCxnSpPr>
      <xdr:spPr>
        <a:xfrm flipV="1">
          <a:off x="21323300" y="13343941"/>
          <a:ext cx="838200" cy="2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65901</xdr:rowOff>
    </xdr:from>
    <xdr:to>
      <xdr:col>111</xdr:col>
      <xdr:colOff>177800</xdr:colOff>
      <xdr:row>77</xdr:row>
      <xdr:rowOff>170999</xdr:rowOff>
    </xdr:to>
    <xdr:cxnSp macro="">
      <xdr:nvCxnSpPr>
        <xdr:cNvPr id="834" name="直線コネクタ 833"/>
        <xdr:cNvCxnSpPr/>
      </xdr:nvCxnSpPr>
      <xdr:spPr>
        <a:xfrm>
          <a:off x="20434300" y="12924651"/>
          <a:ext cx="889000" cy="44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65901</xdr:rowOff>
    </xdr:from>
    <xdr:to>
      <xdr:col>107</xdr:col>
      <xdr:colOff>50800</xdr:colOff>
      <xdr:row>75</xdr:row>
      <xdr:rowOff>119450</xdr:rowOff>
    </xdr:to>
    <xdr:cxnSp macro="">
      <xdr:nvCxnSpPr>
        <xdr:cNvPr id="837" name="直線コネクタ 836"/>
        <xdr:cNvCxnSpPr/>
      </xdr:nvCxnSpPr>
      <xdr:spPr>
        <a:xfrm flipV="1">
          <a:off x="19545300" y="12924651"/>
          <a:ext cx="889000" cy="5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15721</xdr:rowOff>
    </xdr:from>
    <xdr:ext cx="534377" cy="259045"/>
    <xdr:sp macro="" textlink="">
      <xdr:nvSpPr>
        <xdr:cNvPr id="839" name="テキスト ボックス 838"/>
        <xdr:cNvSpPr txBox="1"/>
      </xdr:nvSpPr>
      <xdr:spPr>
        <a:xfrm>
          <a:off x="20167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119450</xdr:rowOff>
    </xdr:from>
    <xdr:to>
      <xdr:col>102</xdr:col>
      <xdr:colOff>114300</xdr:colOff>
      <xdr:row>75</xdr:row>
      <xdr:rowOff>153836</xdr:rowOff>
    </xdr:to>
    <xdr:cxnSp macro="">
      <xdr:nvCxnSpPr>
        <xdr:cNvPr id="840" name="直線コネクタ 839"/>
        <xdr:cNvCxnSpPr/>
      </xdr:nvCxnSpPr>
      <xdr:spPr>
        <a:xfrm flipV="1">
          <a:off x="18656300" y="12978200"/>
          <a:ext cx="889000" cy="3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44017</xdr:rowOff>
    </xdr:from>
    <xdr:to>
      <xdr:col>102</xdr:col>
      <xdr:colOff>165100</xdr:colOff>
      <xdr:row>76</xdr:row>
      <xdr:rowOff>145617</xdr:rowOff>
    </xdr:to>
    <xdr:sp macro="" textlink="">
      <xdr:nvSpPr>
        <xdr:cNvPr id="841" name="フローチャート: 判断 840"/>
        <xdr:cNvSpPr/>
      </xdr:nvSpPr>
      <xdr:spPr>
        <a:xfrm>
          <a:off x="19494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136744</xdr:rowOff>
    </xdr:from>
    <xdr:ext cx="534377" cy="259045"/>
    <xdr:sp macro="" textlink="">
      <xdr:nvSpPr>
        <xdr:cNvPr id="842" name="テキスト ボックス 841"/>
        <xdr:cNvSpPr txBox="1"/>
      </xdr:nvSpPr>
      <xdr:spPr>
        <a:xfrm>
          <a:off x="19278111" y="1316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71202</xdr:rowOff>
    </xdr:from>
    <xdr:to>
      <xdr:col>98</xdr:col>
      <xdr:colOff>38100</xdr:colOff>
      <xdr:row>77</xdr:row>
      <xdr:rowOff>1352</xdr:rowOff>
    </xdr:to>
    <xdr:sp macro="" textlink="">
      <xdr:nvSpPr>
        <xdr:cNvPr id="843" name="フローチャート: 判断 842"/>
        <xdr:cNvSpPr/>
      </xdr:nvSpPr>
      <xdr:spPr>
        <a:xfrm>
          <a:off x="18605500" y="1310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163929</xdr:rowOff>
    </xdr:from>
    <xdr:ext cx="534377" cy="259045"/>
    <xdr:sp macro="" textlink="">
      <xdr:nvSpPr>
        <xdr:cNvPr id="844" name="テキスト ボックス 843"/>
        <xdr:cNvSpPr txBox="1"/>
      </xdr:nvSpPr>
      <xdr:spPr>
        <a:xfrm>
          <a:off x="18389111" y="131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91491</xdr:rowOff>
    </xdr:from>
    <xdr:to>
      <xdr:col>116</xdr:col>
      <xdr:colOff>114300</xdr:colOff>
      <xdr:row>78</xdr:row>
      <xdr:rowOff>21641</xdr:rowOff>
    </xdr:to>
    <xdr:sp macro="" textlink="">
      <xdr:nvSpPr>
        <xdr:cNvPr id="850" name="楕円 849"/>
        <xdr:cNvSpPr/>
      </xdr:nvSpPr>
      <xdr:spPr>
        <a:xfrm>
          <a:off x="22110700" y="1329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69918</xdr:rowOff>
    </xdr:from>
    <xdr:ext cx="534377" cy="259045"/>
    <xdr:sp macro="" textlink="">
      <xdr:nvSpPr>
        <xdr:cNvPr id="851" name="繰出金該当値テキスト"/>
        <xdr:cNvSpPr txBox="1"/>
      </xdr:nvSpPr>
      <xdr:spPr>
        <a:xfrm>
          <a:off x="22212300" y="1327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120199</xdr:rowOff>
    </xdr:from>
    <xdr:to>
      <xdr:col>112</xdr:col>
      <xdr:colOff>38100</xdr:colOff>
      <xdr:row>78</xdr:row>
      <xdr:rowOff>50349</xdr:rowOff>
    </xdr:to>
    <xdr:sp macro="" textlink="">
      <xdr:nvSpPr>
        <xdr:cNvPr id="852" name="楕円 851"/>
        <xdr:cNvSpPr/>
      </xdr:nvSpPr>
      <xdr:spPr>
        <a:xfrm>
          <a:off x="21272500" y="1332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41476</xdr:rowOff>
    </xdr:from>
    <xdr:ext cx="534377" cy="259045"/>
    <xdr:sp macro="" textlink="">
      <xdr:nvSpPr>
        <xdr:cNvPr id="853" name="テキスト ボックス 852"/>
        <xdr:cNvSpPr txBox="1"/>
      </xdr:nvSpPr>
      <xdr:spPr>
        <a:xfrm>
          <a:off x="21056111" y="1341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15101</xdr:rowOff>
    </xdr:from>
    <xdr:to>
      <xdr:col>107</xdr:col>
      <xdr:colOff>101600</xdr:colOff>
      <xdr:row>75</xdr:row>
      <xdr:rowOff>116701</xdr:rowOff>
    </xdr:to>
    <xdr:sp macro="" textlink="">
      <xdr:nvSpPr>
        <xdr:cNvPr id="854" name="楕円 853"/>
        <xdr:cNvSpPr/>
      </xdr:nvSpPr>
      <xdr:spPr>
        <a:xfrm>
          <a:off x="20383500" y="1287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133228</xdr:rowOff>
    </xdr:from>
    <xdr:ext cx="534377" cy="259045"/>
    <xdr:sp macro="" textlink="">
      <xdr:nvSpPr>
        <xdr:cNvPr id="855" name="テキスト ボックス 854"/>
        <xdr:cNvSpPr txBox="1"/>
      </xdr:nvSpPr>
      <xdr:spPr>
        <a:xfrm>
          <a:off x="20167111" y="1264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68650</xdr:rowOff>
    </xdr:from>
    <xdr:to>
      <xdr:col>102</xdr:col>
      <xdr:colOff>165100</xdr:colOff>
      <xdr:row>75</xdr:row>
      <xdr:rowOff>170250</xdr:rowOff>
    </xdr:to>
    <xdr:sp macro="" textlink="">
      <xdr:nvSpPr>
        <xdr:cNvPr id="856" name="楕円 855"/>
        <xdr:cNvSpPr/>
      </xdr:nvSpPr>
      <xdr:spPr>
        <a:xfrm>
          <a:off x="19494500" y="129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15327</xdr:rowOff>
    </xdr:from>
    <xdr:ext cx="534377" cy="259045"/>
    <xdr:sp macro="" textlink="">
      <xdr:nvSpPr>
        <xdr:cNvPr id="857" name="テキスト ボックス 856"/>
        <xdr:cNvSpPr txBox="1"/>
      </xdr:nvSpPr>
      <xdr:spPr>
        <a:xfrm>
          <a:off x="19278111" y="1270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103035</xdr:rowOff>
    </xdr:from>
    <xdr:to>
      <xdr:col>98</xdr:col>
      <xdr:colOff>38100</xdr:colOff>
      <xdr:row>76</xdr:row>
      <xdr:rowOff>33186</xdr:rowOff>
    </xdr:to>
    <xdr:sp macro="" textlink="">
      <xdr:nvSpPr>
        <xdr:cNvPr id="858" name="楕円 857"/>
        <xdr:cNvSpPr/>
      </xdr:nvSpPr>
      <xdr:spPr>
        <a:xfrm>
          <a:off x="18605500" y="12961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49712</xdr:rowOff>
    </xdr:from>
    <xdr:ext cx="534377" cy="259045"/>
    <xdr:sp macro="" textlink="">
      <xdr:nvSpPr>
        <xdr:cNvPr id="859" name="テキスト ボックス 858"/>
        <xdr:cNvSpPr txBox="1"/>
      </xdr:nvSpPr>
      <xdr:spPr>
        <a:xfrm>
          <a:off x="18389111" y="1273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扶助費について、類似団体と比較して一人当たりコストが高い状況が近年続いている。人件費では、定員適正化計画の進捗により住民一人当たりの職員数では類似団体平均を下回っているものの、年齢構造等の影響により退職手当組合負担金が類似団体平均と比較して高い水準にあることが主な要因となっている。扶助費では、生活保護費と当市において子ども・子育て支援の充実を重点施策の一つとしているため児童福祉費の割合が大きいことが主な要因となっている。補助費等と繰出金について、下水道事業が平成２８年度より特別会計から企業会計に移行したことにより、下水道事業への繰出金の性質が「繰出金」から「補助費等」になり金額が大きく変動している。補助費等で類似団体と比較して一人当たりコストが高いのは、下水道事業の公債費に対する繰出金が多額であることが主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92,020
90,930
34.38
35,615,949
34,823,834
597,638
20,321,588
33,872,725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12065</xdr:rowOff>
    </xdr:from>
    <xdr:to>
      <xdr:col>24</xdr:col>
      <xdr:colOff>63500</xdr:colOff>
      <xdr:row>36</xdr:row>
      <xdr:rowOff>55499</xdr:rowOff>
    </xdr:to>
    <xdr:cxnSp macro="">
      <xdr:nvCxnSpPr>
        <xdr:cNvPr id="61" name="直線コネクタ 60"/>
        <xdr:cNvCxnSpPr/>
      </xdr:nvCxnSpPr>
      <xdr:spPr>
        <a:xfrm>
          <a:off x="3797300" y="6184265"/>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19685</xdr:rowOff>
    </xdr:from>
    <xdr:to>
      <xdr:col>19</xdr:col>
      <xdr:colOff>177800</xdr:colOff>
      <xdr:row>36</xdr:row>
      <xdr:rowOff>12065</xdr:rowOff>
    </xdr:to>
    <xdr:cxnSp macro="">
      <xdr:nvCxnSpPr>
        <xdr:cNvPr id="64" name="直線コネクタ 63"/>
        <xdr:cNvCxnSpPr/>
      </xdr:nvCxnSpPr>
      <xdr:spPr>
        <a:xfrm>
          <a:off x="2908300" y="6020435"/>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19685</xdr:rowOff>
    </xdr:from>
    <xdr:to>
      <xdr:col>15</xdr:col>
      <xdr:colOff>50800</xdr:colOff>
      <xdr:row>35</xdr:row>
      <xdr:rowOff>53213</xdr:rowOff>
    </xdr:to>
    <xdr:cxnSp macro="">
      <xdr:nvCxnSpPr>
        <xdr:cNvPr id="67" name="直線コネクタ 66"/>
        <xdr:cNvCxnSpPr/>
      </xdr:nvCxnSpPr>
      <xdr:spPr>
        <a:xfrm flipV="1">
          <a:off x="2019300" y="6020435"/>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53213</xdr:rowOff>
    </xdr:from>
    <xdr:to>
      <xdr:col>10</xdr:col>
      <xdr:colOff>114300</xdr:colOff>
      <xdr:row>35</xdr:row>
      <xdr:rowOff>65405</xdr:rowOff>
    </xdr:to>
    <xdr:cxnSp macro="">
      <xdr:nvCxnSpPr>
        <xdr:cNvPr id="70" name="直線コネクタ 69"/>
        <xdr:cNvCxnSpPr/>
      </xdr:nvCxnSpPr>
      <xdr:spPr>
        <a:xfrm flipV="1">
          <a:off x="1130300" y="6053963"/>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114427</xdr:rowOff>
    </xdr:from>
    <xdr:to>
      <xdr:col>10</xdr:col>
      <xdr:colOff>165100</xdr:colOff>
      <xdr:row>36</xdr:row>
      <xdr:rowOff>44577</xdr:rowOff>
    </xdr:to>
    <xdr:sp macro="" textlink="">
      <xdr:nvSpPr>
        <xdr:cNvPr id="71" name="フローチャート: 判断 70"/>
        <xdr:cNvSpPr/>
      </xdr:nvSpPr>
      <xdr:spPr>
        <a:xfrm>
          <a:off x="1968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35704</xdr:rowOff>
    </xdr:from>
    <xdr:ext cx="469744" cy="259045"/>
    <xdr:sp macro="" textlink="">
      <xdr:nvSpPr>
        <xdr:cNvPr id="72" name="テキスト ボックス 71"/>
        <xdr:cNvSpPr txBox="1"/>
      </xdr:nvSpPr>
      <xdr:spPr>
        <a:xfrm>
          <a:off x="1784428" y="620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125095</xdr:rowOff>
    </xdr:from>
    <xdr:to>
      <xdr:col>6</xdr:col>
      <xdr:colOff>38100</xdr:colOff>
      <xdr:row>36</xdr:row>
      <xdr:rowOff>55245</xdr:rowOff>
    </xdr:to>
    <xdr:sp macro="" textlink="">
      <xdr:nvSpPr>
        <xdr:cNvPr id="73" name="フローチャート: 判断 72"/>
        <xdr:cNvSpPr/>
      </xdr:nvSpPr>
      <xdr:spPr>
        <a:xfrm>
          <a:off x="1079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46372</xdr:rowOff>
    </xdr:from>
    <xdr:ext cx="469744" cy="259045"/>
    <xdr:sp macro="" textlink="">
      <xdr:nvSpPr>
        <xdr:cNvPr id="74" name="テキスト ボックス 73"/>
        <xdr:cNvSpPr txBox="1"/>
      </xdr:nvSpPr>
      <xdr:spPr>
        <a:xfrm>
          <a:off x="895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4699</xdr:rowOff>
    </xdr:from>
    <xdr:to>
      <xdr:col>24</xdr:col>
      <xdr:colOff>114300</xdr:colOff>
      <xdr:row>36</xdr:row>
      <xdr:rowOff>106299</xdr:rowOff>
    </xdr:to>
    <xdr:sp macro="" textlink="">
      <xdr:nvSpPr>
        <xdr:cNvPr id="80" name="楕円 79"/>
        <xdr:cNvSpPr/>
      </xdr:nvSpPr>
      <xdr:spPr>
        <a:xfrm>
          <a:off x="4584700" y="61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27576</xdr:rowOff>
    </xdr:from>
    <xdr:ext cx="469744" cy="259045"/>
    <xdr:sp macro="" textlink="">
      <xdr:nvSpPr>
        <xdr:cNvPr id="81" name="議会費該当値テキスト"/>
        <xdr:cNvSpPr txBox="1"/>
      </xdr:nvSpPr>
      <xdr:spPr>
        <a:xfrm>
          <a:off x="4686300" y="602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132715</xdr:rowOff>
    </xdr:from>
    <xdr:to>
      <xdr:col>20</xdr:col>
      <xdr:colOff>38100</xdr:colOff>
      <xdr:row>36</xdr:row>
      <xdr:rowOff>62865</xdr:rowOff>
    </xdr:to>
    <xdr:sp macro="" textlink="">
      <xdr:nvSpPr>
        <xdr:cNvPr id="82" name="楕円 81"/>
        <xdr:cNvSpPr/>
      </xdr:nvSpPr>
      <xdr:spPr>
        <a:xfrm>
          <a:off x="3746500" y="61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53992</xdr:rowOff>
    </xdr:from>
    <xdr:ext cx="469744" cy="259045"/>
    <xdr:sp macro="" textlink="">
      <xdr:nvSpPr>
        <xdr:cNvPr id="83" name="テキスト ボックス 82"/>
        <xdr:cNvSpPr txBox="1"/>
      </xdr:nvSpPr>
      <xdr:spPr>
        <a:xfrm>
          <a:off x="3562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140335</xdr:rowOff>
    </xdr:from>
    <xdr:to>
      <xdr:col>15</xdr:col>
      <xdr:colOff>101600</xdr:colOff>
      <xdr:row>35</xdr:row>
      <xdr:rowOff>70485</xdr:rowOff>
    </xdr:to>
    <xdr:sp macro="" textlink="">
      <xdr:nvSpPr>
        <xdr:cNvPr id="84" name="楕円 83"/>
        <xdr:cNvSpPr/>
      </xdr:nvSpPr>
      <xdr:spPr>
        <a:xfrm>
          <a:off x="2857500" y="59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87012</xdr:rowOff>
    </xdr:from>
    <xdr:ext cx="469744" cy="259045"/>
    <xdr:sp macro="" textlink="">
      <xdr:nvSpPr>
        <xdr:cNvPr id="85" name="テキスト ボックス 84"/>
        <xdr:cNvSpPr txBox="1"/>
      </xdr:nvSpPr>
      <xdr:spPr>
        <a:xfrm>
          <a:off x="2673428" y="574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2413</xdr:rowOff>
    </xdr:from>
    <xdr:to>
      <xdr:col>10</xdr:col>
      <xdr:colOff>165100</xdr:colOff>
      <xdr:row>35</xdr:row>
      <xdr:rowOff>104013</xdr:rowOff>
    </xdr:to>
    <xdr:sp macro="" textlink="">
      <xdr:nvSpPr>
        <xdr:cNvPr id="86" name="楕円 85"/>
        <xdr:cNvSpPr/>
      </xdr:nvSpPr>
      <xdr:spPr>
        <a:xfrm>
          <a:off x="1968500" y="60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120540</xdr:rowOff>
    </xdr:from>
    <xdr:ext cx="469744" cy="259045"/>
    <xdr:sp macro="" textlink="">
      <xdr:nvSpPr>
        <xdr:cNvPr id="87" name="テキスト ボックス 86"/>
        <xdr:cNvSpPr txBox="1"/>
      </xdr:nvSpPr>
      <xdr:spPr>
        <a:xfrm>
          <a:off x="1784428" y="577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xdr:rowOff>
    </xdr:from>
    <xdr:to>
      <xdr:col>6</xdr:col>
      <xdr:colOff>38100</xdr:colOff>
      <xdr:row>35</xdr:row>
      <xdr:rowOff>116205</xdr:rowOff>
    </xdr:to>
    <xdr:sp macro="" textlink="">
      <xdr:nvSpPr>
        <xdr:cNvPr id="88" name="楕円 87"/>
        <xdr:cNvSpPr/>
      </xdr:nvSpPr>
      <xdr:spPr>
        <a:xfrm>
          <a:off x="1079500" y="60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132732</xdr:rowOff>
    </xdr:from>
    <xdr:ext cx="469744" cy="259045"/>
    <xdr:sp macro="" textlink="">
      <xdr:nvSpPr>
        <xdr:cNvPr id="89" name="テキスト ボックス 88"/>
        <xdr:cNvSpPr txBox="1"/>
      </xdr:nvSpPr>
      <xdr:spPr>
        <a:xfrm>
          <a:off x="895428" y="579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134040</xdr:rowOff>
    </xdr:from>
    <xdr:to>
      <xdr:col>24</xdr:col>
      <xdr:colOff>63500</xdr:colOff>
      <xdr:row>57</xdr:row>
      <xdr:rowOff>141063</xdr:rowOff>
    </xdr:to>
    <xdr:cxnSp macro="">
      <xdr:nvCxnSpPr>
        <xdr:cNvPr id="116" name="直線コネクタ 115"/>
        <xdr:cNvCxnSpPr/>
      </xdr:nvCxnSpPr>
      <xdr:spPr>
        <a:xfrm>
          <a:off x="3797300" y="9906690"/>
          <a:ext cx="838200" cy="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118989</xdr:rowOff>
    </xdr:from>
    <xdr:to>
      <xdr:col>19</xdr:col>
      <xdr:colOff>177800</xdr:colOff>
      <xdr:row>57</xdr:row>
      <xdr:rowOff>134040</xdr:rowOff>
    </xdr:to>
    <xdr:cxnSp macro="">
      <xdr:nvCxnSpPr>
        <xdr:cNvPr id="119" name="直線コネクタ 118"/>
        <xdr:cNvCxnSpPr/>
      </xdr:nvCxnSpPr>
      <xdr:spPr>
        <a:xfrm>
          <a:off x="2908300" y="9891639"/>
          <a:ext cx="889000" cy="1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76049</xdr:rowOff>
    </xdr:from>
    <xdr:to>
      <xdr:col>15</xdr:col>
      <xdr:colOff>50800</xdr:colOff>
      <xdr:row>57</xdr:row>
      <xdr:rowOff>118989</xdr:rowOff>
    </xdr:to>
    <xdr:cxnSp macro="">
      <xdr:nvCxnSpPr>
        <xdr:cNvPr id="122" name="直線コネクタ 121"/>
        <xdr:cNvCxnSpPr/>
      </xdr:nvCxnSpPr>
      <xdr:spPr>
        <a:xfrm>
          <a:off x="2019300" y="9848699"/>
          <a:ext cx="889000" cy="4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167918</xdr:rowOff>
    </xdr:from>
    <xdr:to>
      <xdr:col>10</xdr:col>
      <xdr:colOff>114300</xdr:colOff>
      <xdr:row>57</xdr:row>
      <xdr:rowOff>76049</xdr:rowOff>
    </xdr:to>
    <xdr:cxnSp macro="">
      <xdr:nvCxnSpPr>
        <xdr:cNvPr id="125" name="直線コネクタ 124"/>
        <xdr:cNvCxnSpPr/>
      </xdr:nvCxnSpPr>
      <xdr:spPr>
        <a:xfrm>
          <a:off x="1130300" y="9597668"/>
          <a:ext cx="889000" cy="25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36199</xdr:rowOff>
    </xdr:from>
    <xdr:to>
      <xdr:col>10</xdr:col>
      <xdr:colOff>165100</xdr:colOff>
      <xdr:row>57</xdr:row>
      <xdr:rowOff>137799</xdr:rowOff>
    </xdr:to>
    <xdr:sp macro="" textlink="">
      <xdr:nvSpPr>
        <xdr:cNvPr id="126" name="フローチャート: 判断 125"/>
        <xdr:cNvSpPr/>
      </xdr:nvSpPr>
      <xdr:spPr>
        <a:xfrm>
          <a:off x="1968500" y="980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128926</xdr:rowOff>
    </xdr:from>
    <xdr:ext cx="534377" cy="259045"/>
    <xdr:sp macro="" textlink="">
      <xdr:nvSpPr>
        <xdr:cNvPr id="127" name="テキスト ボックス 126"/>
        <xdr:cNvSpPr txBox="1"/>
      </xdr:nvSpPr>
      <xdr:spPr>
        <a:xfrm>
          <a:off x="1752111" y="99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159478</xdr:rowOff>
    </xdr:from>
    <xdr:to>
      <xdr:col>6</xdr:col>
      <xdr:colOff>38100</xdr:colOff>
      <xdr:row>57</xdr:row>
      <xdr:rowOff>89628</xdr:rowOff>
    </xdr:to>
    <xdr:sp macro="" textlink="">
      <xdr:nvSpPr>
        <xdr:cNvPr id="128" name="フローチャート: 判断 127"/>
        <xdr:cNvSpPr/>
      </xdr:nvSpPr>
      <xdr:spPr>
        <a:xfrm>
          <a:off x="1079500" y="976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80755</xdr:rowOff>
    </xdr:from>
    <xdr:ext cx="534377" cy="259045"/>
    <xdr:sp macro="" textlink="">
      <xdr:nvSpPr>
        <xdr:cNvPr id="129" name="テキスト ボックス 128"/>
        <xdr:cNvSpPr txBox="1"/>
      </xdr:nvSpPr>
      <xdr:spPr>
        <a:xfrm>
          <a:off x="863111" y="985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90263</xdr:rowOff>
    </xdr:from>
    <xdr:to>
      <xdr:col>24</xdr:col>
      <xdr:colOff>114300</xdr:colOff>
      <xdr:row>58</xdr:row>
      <xdr:rowOff>20413</xdr:rowOff>
    </xdr:to>
    <xdr:sp macro="" textlink="">
      <xdr:nvSpPr>
        <xdr:cNvPr id="135" name="楕円 134"/>
        <xdr:cNvSpPr/>
      </xdr:nvSpPr>
      <xdr:spPr>
        <a:xfrm>
          <a:off x="4584700" y="986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5190</xdr:rowOff>
    </xdr:from>
    <xdr:ext cx="534377" cy="259045"/>
    <xdr:sp macro="" textlink="">
      <xdr:nvSpPr>
        <xdr:cNvPr id="136" name="総務費該当値テキスト"/>
        <xdr:cNvSpPr txBox="1"/>
      </xdr:nvSpPr>
      <xdr:spPr>
        <a:xfrm>
          <a:off x="4686300" y="97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83240</xdr:rowOff>
    </xdr:from>
    <xdr:to>
      <xdr:col>20</xdr:col>
      <xdr:colOff>38100</xdr:colOff>
      <xdr:row>58</xdr:row>
      <xdr:rowOff>13390</xdr:rowOff>
    </xdr:to>
    <xdr:sp macro="" textlink="">
      <xdr:nvSpPr>
        <xdr:cNvPr id="137" name="楕円 136"/>
        <xdr:cNvSpPr/>
      </xdr:nvSpPr>
      <xdr:spPr>
        <a:xfrm>
          <a:off x="3746500" y="985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4517</xdr:rowOff>
    </xdr:from>
    <xdr:ext cx="534377" cy="259045"/>
    <xdr:sp macro="" textlink="">
      <xdr:nvSpPr>
        <xdr:cNvPr id="138" name="テキスト ボックス 137"/>
        <xdr:cNvSpPr txBox="1"/>
      </xdr:nvSpPr>
      <xdr:spPr>
        <a:xfrm>
          <a:off x="3530111" y="994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68189</xdr:rowOff>
    </xdr:from>
    <xdr:to>
      <xdr:col>15</xdr:col>
      <xdr:colOff>101600</xdr:colOff>
      <xdr:row>57</xdr:row>
      <xdr:rowOff>169789</xdr:rowOff>
    </xdr:to>
    <xdr:sp macro="" textlink="">
      <xdr:nvSpPr>
        <xdr:cNvPr id="139" name="楕円 138"/>
        <xdr:cNvSpPr/>
      </xdr:nvSpPr>
      <xdr:spPr>
        <a:xfrm>
          <a:off x="2857500" y="984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160916</xdr:rowOff>
    </xdr:from>
    <xdr:ext cx="534377" cy="259045"/>
    <xdr:sp macro="" textlink="">
      <xdr:nvSpPr>
        <xdr:cNvPr id="140" name="テキスト ボックス 139"/>
        <xdr:cNvSpPr txBox="1"/>
      </xdr:nvSpPr>
      <xdr:spPr>
        <a:xfrm>
          <a:off x="2641111" y="993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25249</xdr:rowOff>
    </xdr:from>
    <xdr:to>
      <xdr:col>10</xdr:col>
      <xdr:colOff>165100</xdr:colOff>
      <xdr:row>57</xdr:row>
      <xdr:rowOff>126849</xdr:rowOff>
    </xdr:to>
    <xdr:sp macro="" textlink="">
      <xdr:nvSpPr>
        <xdr:cNvPr id="141" name="楕円 140"/>
        <xdr:cNvSpPr/>
      </xdr:nvSpPr>
      <xdr:spPr>
        <a:xfrm>
          <a:off x="1968500" y="979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143376</xdr:rowOff>
    </xdr:from>
    <xdr:ext cx="534377" cy="259045"/>
    <xdr:sp macro="" textlink="">
      <xdr:nvSpPr>
        <xdr:cNvPr id="142" name="テキスト ボックス 141"/>
        <xdr:cNvSpPr txBox="1"/>
      </xdr:nvSpPr>
      <xdr:spPr>
        <a:xfrm>
          <a:off x="1752111" y="957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117118</xdr:rowOff>
    </xdr:from>
    <xdr:to>
      <xdr:col>6</xdr:col>
      <xdr:colOff>38100</xdr:colOff>
      <xdr:row>56</xdr:row>
      <xdr:rowOff>47268</xdr:rowOff>
    </xdr:to>
    <xdr:sp macro="" textlink="">
      <xdr:nvSpPr>
        <xdr:cNvPr id="143" name="楕円 142"/>
        <xdr:cNvSpPr/>
      </xdr:nvSpPr>
      <xdr:spPr>
        <a:xfrm>
          <a:off x="1079500" y="954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63795</xdr:rowOff>
    </xdr:from>
    <xdr:ext cx="599010" cy="259045"/>
    <xdr:sp macro="" textlink="">
      <xdr:nvSpPr>
        <xdr:cNvPr id="144" name="テキスト ボックス 143"/>
        <xdr:cNvSpPr txBox="1"/>
      </xdr:nvSpPr>
      <xdr:spPr>
        <a:xfrm>
          <a:off x="830795" y="932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138443</xdr:rowOff>
    </xdr:from>
    <xdr:to>
      <xdr:col>24</xdr:col>
      <xdr:colOff>63500</xdr:colOff>
      <xdr:row>77</xdr:row>
      <xdr:rowOff>162561</xdr:rowOff>
    </xdr:to>
    <xdr:cxnSp macro="">
      <xdr:nvCxnSpPr>
        <xdr:cNvPr id="172" name="直線コネクタ 171"/>
        <xdr:cNvCxnSpPr/>
      </xdr:nvCxnSpPr>
      <xdr:spPr>
        <a:xfrm flipV="1">
          <a:off x="3797300" y="13340093"/>
          <a:ext cx="8382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162561</xdr:rowOff>
    </xdr:from>
    <xdr:to>
      <xdr:col>19</xdr:col>
      <xdr:colOff>177800</xdr:colOff>
      <xdr:row>78</xdr:row>
      <xdr:rowOff>7569</xdr:rowOff>
    </xdr:to>
    <xdr:cxnSp macro="">
      <xdr:nvCxnSpPr>
        <xdr:cNvPr id="175" name="直線コネクタ 174"/>
        <xdr:cNvCxnSpPr/>
      </xdr:nvCxnSpPr>
      <xdr:spPr>
        <a:xfrm flipV="1">
          <a:off x="2908300" y="13364211"/>
          <a:ext cx="889000" cy="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171439</xdr:rowOff>
    </xdr:from>
    <xdr:to>
      <xdr:col>15</xdr:col>
      <xdr:colOff>50800</xdr:colOff>
      <xdr:row>78</xdr:row>
      <xdr:rowOff>7569</xdr:rowOff>
    </xdr:to>
    <xdr:cxnSp macro="">
      <xdr:nvCxnSpPr>
        <xdr:cNvPr id="178" name="直線コネクタ 177"/>
        <xdr:cNvCxnSpPr/>
      </xdr:nvCxnSpPr>
      <xdr:spPr>
        <a:xfrm>
          <a:off x="2019300" y="13373089"/>
          <a:ext cx="889000" cy="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171439</xdr:rowOff>
    </xdr:from>
    <xdr:to>
      <xdr:col>10</xdr:col>
      <xdr:colOff>114300</xdr:colOff>
      <xdr:row>78</xdr:row>
      <xdr:rowOff>41887</xdr:rowOff>
    </xdr:to>
    <xdr:cxnSp macro="">
      <xdr:nvCxnSpPr>
        <xdr:cNvPr id="181" name="直線コネクタ 180"/>
        <xdr:cNvCxnSpPr/>
      </xdr:nvCxnSpPr>
      <xdr:spPr>
        <a:xfrm flipV="1">
          <a:off x="1130300" y="13373089"/>
          <a:ext cx="889000" cy="4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140408</xdr:rowOff>
    </xdr:from>
    <xdr:to>
      <xdr:col>10</xdr:col>
      <xdr:colOff>165100</xdr:colOff>
      <xdr:row>78</xdr:row>
      <xdr:rowOff>70558</xdr:rowOff>
    </xdr:to>
    <xdr:sp macro="" textlink="">
      <xdr:nvSpPr>
        <xdr:cNvPr id="182" name="フローチャート: 判断 181"/>
        <xdr:cNvSpPr/>
      </xdr:nvSpPr>
      <xdr:spPr>
        <a:xfrm>
          <a:off x="1968500" y="133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61685</xdr:rowOff>
    </xdr:from>
    <xdr:ext cx="599010" cy="259045"/>
    <xdr:sp macro="" textlink="">
      <xdr:nvSpPr>
        <xdr:cNvPr id="183" name="テキスト ボックス 182"/>
        <xdr:cNvSpPr txBox="1"/>
      </xdr:nvSpPr>
      <xdr:spPr>
        <a:xfrm>
          <a:off x="1719795" y="1343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3034</xdr:rowOff>
    </xdr:from>
    <xdr:to>
      <xdr:col>6</xdr:col>
      <xdr:colOff>38100</xdr:colOff>
      <xdr:row>78</xdr:row>
      <xdr:rowOff>104634</xdr:rowOff>
    </xdr:to>
    <xdr:sp macro="" textlink="">
      <xdr:nvSpPr>
        <xdr:cNvPr id="184" name="フローチャート: 判断 183"/>
        <xdr:cNvSpPr/>
      </xdr:nvSpPr>
      <xdr:spPr>
        <a:xfrm>
          <a:off x="1079500" y="1337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95761</xdr:rowOff>
    </xdr:from>
    <xdr:ext cx="599010" cy="259045"/>
    <xdr:sp macro="" textlink="">
      <xdr:nvSpPr>
        <xdr:cNvPr id="185" name="テキスト ボックス 184"/>
        <xdr:cNvSpPr txBox="1"/>
      </xdr:nvSpPr>
      <xdr:spPr>
        <a:xfrm>
          <a:off x="830795" y="1346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87643</xdr:rowOff>
    </xdr:from>
    <xdr:to>
      <xdr:col>24</xdr:col>
      <xdr:colOff>114300</xdr:colOff>
      <xdr:row>78</xdr:row>
      <xdr:rowOff>17793</xdr:rowOff>
    </xdr:to>
    <xdr:sp macro="" textlink="">
      <xdr:nvSpPr>
        <xdr:cNvPr id="191" name="楕円 190"/>
        <xdr:cNvSpPr/>
      </xdr:nvSpPr>
      <xdr:spPr>
        <a:xfrm>
          <a:off x="4584700" y="132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66070</xdr:rowOff>
    </xdr:from>
    <xdr:ext cx="599010" cy="259045"/>
    <xdr:sp macro="" textlink="">
      <xdr:nvSpPr>
        <xdr:cNvPr id="192" name="民生費該当値テキスト"/>
        <xdr:cNvSpPr txBox="1"/>
      </xdr:nvSpPr>
      <xdr:spPr>
        <a:xfrm>
          <a:off x="4686300" y="1326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111761</xdr:rowOff>
    </xdr:from>
    <xdr:to>
      <xdr:col>20</xdr:col>
      <xdr:colOff>38100</xdr:colOff>
      <xdr:row>78</xdr:row>
      <xdr:rowOff>41911</xdr:rowOff>
    </xdr:to>
    <xdr:sp macro="" textlink="">
      <xdr:nvSpPr>
        <xdr:cNvPr id="193" name="楕円 192"/>
        <xdr:cNvSpPr/>
      </xdr:nvSpPr>
      <xdr:spPr>
        <a:xfrm>
          <a:off x="3746500" y="1331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33038</xdr:rowOff>
    </xdr:from>
    <xdr:ext cx="599010" cy="259045"/>
    <xdr:sp macro="" textlink="">
      <xdr:nvSpPr>
        <xdr:cNvPr id="194" name="テキスト ボックス 193"/>
        <xdr:cNvSpPr txBox="1"/>
      </xdr:nvSpPr>
      <xdr:spPr>
        <a:xfrm>
          <a:off x="3497795" y="1340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128219</xdr:rowOff>
    </xdr:from>
    <xdr:to>
      <xdr:col>15</xdr:col>
      <xdr:colOff>101600</xdr:colOff>
      <xdr:row>78</xdr:row>
      <xdr:rowOff>58369</xdr:rowOff>
    </xdr:to>
    <xdr:sp macro="" textlink="">
      <xdr:nvSpPr>
        <xdr:cNvPr id="195" name="楕円 194"/>
        <xdr:cNvSpPr/>
      </xdr:nvSpPr>
      <xdr:spPr>
        <a:xfrm>
          <a:off x="2857500" y="1332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49496</xdr:rowOff>
    </xdr:from>
    <xdr:ext cx="599010" cy="259045"/>
    <xdr:sp macro="" textlink="">
      <xdr:nvSpPr>
        <xdr:cNvPr id="196" name="テキスト ボックス 195"/>
        <xdr:cNvSpPr txBox="1"/>
      </xdr:nvSpPr>
      <xdr:spPr>
        <a:xfrm>
          <a:off x="2608795" y="1342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120639</xdr:rowOff>
    </xdr:from>
    <xdr:to>
      <xdr:col>10</xdr:col>
      <xdr:colOff>165100</xdr:colOff>
      <xdr:row>78</xdr:row>
      <xdr:rowOff>50789</xdr:rowOff>
    </xdr:to>
    <xdr:sp macro="" textlink="">
      <xdr:nvSpPr>
        <xdr:cNvPr id="197" name="楕円 196"/>
        <xdr:cNvSpPr/>
      </xdr:nvSpPr>
      <xdr:spPr>
        <a:xfrm>
          <a:off x="1968500" y="1332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67316</xdr:rowOff>
    </xdr:from>
    <xdr:ext cx="599010" cy="259045"/>
    <xdr:sp macro="" textlink="">
      <xdr:nvSpPr>
        <xdr:cNvPr id="198" name="テキスト ボックス 197"/>
        <xdr:cNvSpPr txBox="1"/>
      </xdr:nvSpPr>
      <xdr:spPr>
        <a:xfrm>
          <a:off x="1719795" y="1309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162537</xdr:rowOff>
    </xdr:from>
    <xdr:to>
      <xdr:col>6</xdr:col>
      <xdr:colOff>38100</xdr:colOff>
      <xdr:row>78</xdr:row>
      <xdr:rowOff>92687</xdr:rowOff>
    </xdr:to>
    <xdr:sp macro="" textlink="">
      <xdr:nvSpPr>
        <xdr:cNvPr id="199" name="楕円 198"/>
        <xdr:cNvSpPr/>
      </xdr:nvSpPr>
      <xdr:spPr>
        <a:xfrm>
          <a:off x="1079500" y="1336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109214</xdr:rowOff>
    </xdr:from>
    <xdr:ext cx="599010" cy="259045"/>
    <xdr:sp macro="" textlink="">
      <xdr:nvSpPr>
        <xdr:cNvPr id="200" name="テキスト ボックス 199"/>
        <xdr:cNvSpPr txBox="1"/>
      </xdr:nvSpPr>
      <xdr:spPr>
        <a:xfrm>
          <a:off x="830795" y="1313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81750</xdr:rowOff>
    </xdr:from>
    <xdr:to>
      <xdr:col>24</xdr:col>
      <xdr:colOff>63500</xdr:colOff>
      <xdr:row>95</xdr:row>
      <xdr:rowOff>148661</xdr:rowOff>
    </xdr:to>
    <xdr:cxnSp macro="">
      <xdr:nvCxnSpPr>
        <xdr:cNvPr id="228" name="直線コネクタ 227"/>
        <xdr:cNvCxnSpPr/>
      </xdr:nvCxnSpPr>
      <xdr:spPr>
        <a:xfrm flipV="1">
          <a:off x="3797300" y="16198050"/>
          <a:ext cx="838200" cy="23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53497</xdr:rowOff>
    </xdr:from>
    <xdr:ext cx="534377" cy="259045"/>
    <xdr:sp macro="" textlink="">
      <xdr:nvSpPr>
        <xdr:cNvPr id="229" name="衛生費平均値テキスト"/>
        <xdr:cNvSpPr txBox="1"/>
      </xdr:nvSpPr>
      <xdr:spPr>
        <a:xfrm>
          <a:off x="4686300" y="16512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153988</xdr:rowOff>
    </xdr:from>
    <xdr:to>
      <xdr:col>19</xdr:col>
      <xdr:colOff>177800</xdr:colOff>
      <xdr:row>95</xdr:row>
      <xdr:rowOff>148661</xdr:rowOff>
    </xdr:to>
    <xdr:cxnSp macro="">
      <xdr:nvCxnSpPr>
        <xdr:cNvPr id="231" name="直線コネクタ 230"/>
        <xdr:cNvCxnSpPr/>
      </xdr:nvCxnSpPr>
      <xdr:spPr>
        <a:xfrm>
          <a:off x="2908300" y="16270288"/>
          <a:ext cx="889000" cy="16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153988</xdr:rowOff>
    </xdr:from>
    <xdr:to>
      <xdr:col>15</xdr:col>
      <xdr:colOff>50800</xdr:colOff>
      <xdr:row>95</xdr:row>
      <xdr:rowOff>5328</xdr:rowOff>
    </xdr:to>
    <xdr:cxnSp macro="">
      <xdr:nvCxnSpPr>
        <xdr:cNvPr id="234" name="直線コネクタ 233"/>
        <xdr:cNvCxnSpPr/>
      </xdr:nvCxnSpPr>
      <xdr:spPr>
        <a:xfrm flipV="1">
          <a:off x="2019300" y="16270288"/>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122054</xdr:rowOff>
    </xdr:from>
    <xdr:ext cx="534377" cy="259045"/>
    <xdr:sp macro="" textlink="">
      <xdr:nvSpPr>
        <xdr:cNvPr id="236" name="テキスト ボックス 235"/>
        <xdr:cNvSpPr txBox="1"/>
      </xdr:nvSpPr>
      <xdr:spPr>
        <a:xfrm>
          <a:off x="2641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129687</xdr:rowOff>
    </xdr:from>
    <xdr:to>
      <xdr:col>10</xdr:col>
      <xdr:colOff>114300</xdr:colOff>
      <xdr:row>95</xdr:row>
      <xdr:rowOff>5328</xdr:rowOff>
    </xdr:to>
    <xdr:cxnSp macro="">
      <xdr:nvCxnSpPr>
        <xdr:cNvPr id="237" name="直線コネクタ 236"/>
        <xdr:cNvCxnSpPr/>
      </xdr:nvCxnSpPr>
      <xdr:spPr>
        <a:xfrm>
          <a:off x="1130300" y="16245987"/>
          <a:ext cx="8890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28527</xdr:rowOff>
    </xdr:from>
    <xdr:to>
      <xdr:col>10</xdr:col>
      <xdr:colOff>165100</xdr:colOff>
      <xdr:row>96</xdr:row>
      <xdr:rowOff>130127</xdr:rowOff>
    </xdr:to>
    <xdr:sp macro="" textlink="">
      <xdr:nvSpPr>
        <xdr:cNvPr id="238" name="フローチャート: 判断 237"/>
        <xdr:cNvSpPr/>
      </xdr:nvSpPr>
      <xdr:spPr>
        <a:xfrm>
          <a:off x="1968500" y="1648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121254</xdr:rowOff>
    </xdr:from>
    <xdr:ext cx="534377" cy="259045"/>
    <xdr:sp macro="" textlink="">
      <xdr:nvSpPr>
        <xdr:cNvPr id="239" name="テキスト ボックス 238"/>
        <xdr:cNvSpPr txBox="1"/>
      </xdr:nvSpPr>
      <xdr:spPr>
        <a:xfrm>
          <a:off x="1752111" y="1658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83596</xdr:rowOff>
    </xdr:from>
    <xdr:to>
      <xdr:col>6</xdr:col>
      <xdr:colOff>38100</xdr:colOff>
      <xdr:row>97</xdr:row>
      <xdr:rowOff>13746</xdr:rowOff>
    </xdr:to>
    <xdr:sp macro="" textlink="">
      <xdr:nvSpPr>
        <xdr:cNvPr id="240" name="フローチャート: 判断 239"/>
        <xdr:cNvSpPr/>
      </xdr:nvSpPr>
      <xdr:spPr>
        <a:xfrm>
          <a:off x="1079500" y="165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4873</xdr:rowOff>
    </xdr:from>
    <xdr:ext cx="534377" cy="259045"/>
    <xdr:sp macro="" textlink="">
      <xdr:nvSpPr>
        <xdr:cNvPr id="241" name="テキスト ボックス 240"/>
        <xdr:cNvSpPr txBox="1"/>
      </xdr:nvSpPr>
      <xdr:spPr>
        <a:xfrm>
          <a:off x="863111" y="1663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30950</xdr:rowOff>
    </xdr:from>
    <xdr:to>
      <xdr:col>24</xdr:col>
      <xdr:colOff>114300</xdr:colOff>
      <xdr:row>94</xdr:row>
      <xdr:rowOff>132550</xdr:rowOff>
    </xdr:to>
    <xdr:sp macro="" textlink="">
      <xdr:nvSpPr>
        <xdr:cNvPr id="247" name="楕円 246"/>
        <xdr:cNvSpPr/>
      </xdr:nvSpPr>
      <xdr:spPr>
        <a:xfrm>
          <a:off x="4584700" y="1614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53827</xdr:rowOff>
    </xdr:from>
    <xdr:ext cx="534377" cy="259045"/>
    <xdr:sp macro="" textlink="">
      <xdr:nvSpPr>
        <xdr:cNvPr id="248" name="衛生費該当値テキスト"/>
        <xdr:cNvSpPr txBox="1"/>
      </xdr:nvSpPr>
      <xdr:spPr>
        <a:xfrm>
          <a:off x="4686300" y="15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97861</xdr:rowOff>
    </xdr:from>
    <xdr:to>
      <xdr:col>20</xdr:col>
      <xdr:colOff>38100</xdr:colOff>
      <xdr:row>96</xdr:row>
      <xdr:rowOff>28011</xdr:rowOff>
    </xdr:to>
    <xdr:sp macro="" textlink="">
      <xdr:nvSpPr>
        <xdr:cNvPr id="249" name="楕円 248"/>
        <xdr:cNvSpPr/>
      </xdr:nvSpPr>
      <xdr:spPr>
        <a:xfrm>
          <a:off x="3746500" y="1638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44538</xdr:rowOff>
    </xdr:from>
    <xdr:ext cx="534377" cy="259045"/>
    <xdr:sp macro="" textlink="">
      <xdr:nvSpPr>
        <xdr:cNvPr id="250" name="テキスト ボックス 249"/>
        <xdr:cNvSpPr txBox="1"/>
      </xdr:nvSpPr>
      <xdr:spPr>
        <a:xfrm>
          <a:off x="3530111" y="1616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103188</xdr:rowOff>
    </xdr:from>
    <xdr:to>
      <xdr:col>15</xdr:col>
      <xdr:colOff>101600</xdr:colOff>
      <xdr:row>95</xdr:row>
      <xdr:rowOff>33338</xdr:rowOff>
    </xdr:to>
    <xdr:sp macro="" textlink="">
      <xdr:nvSpPr>
        <xdr:cNvPr id="251" name="楕円 250"/>
        <xdr:cNvSpPr/>
      </xdr:nvSpPr>
      <xdr:spPr>
        <a:xfrm>
          <a:off x="2857500" y="1621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49865</xdr:rowOff>
    </xdr:from>
    <xdr:ext cx="534377" cy="259045"/>
    <xdr:sp macro="" textlink="">
      <xdr:nvSpPr>
        <xdr:cNvPr id="252" name="テキスト ボックス 251"/>
        <xdr:cNvSpPr txBox="1"/>
      </xdr:nvSpPr>
      <xdr:spPr>
        <a:xfrm>
          <a:off x="2641111" y="1599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125978</xdr:rowOff>
    </xdr:from>
    <xdr:to>
      <xdr:col>10</xdr:col>
      <xdr:colOff>165100</xdr:colOff>
      <xdr:row>95</xdr:row>
      <xdr:rowOff>56128</xdr:rowOff>
    </xdr:to>
    <xdr:sp macro="" textlink="">
      <xdr:nvSpPr>
        <xdr:cNvPr id="253" name="楕円 252"/>
        <xdr:cNvSpPr/>
      </xdr:nvSpPr>
      <xdr:spPr>
        <a:xfrm>
          <a:off x="1968500" y="162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72655</xdr:rowOff>
    </xdr:from>
    <xdr:ext cx="534377" cy="259045"/>
    <xdr:sp macro="" textlink="">
      <xdr:nvSpPr>
        <xdr:cNvPr id="254" name="テキスト ボックス 253"/>
        <xdr:cNvSpPr txBox="1"/>
      </xdr:nvSpPr>
      <xdr:spPr>
        <a:xfrm>
          <a:off x="1752111" y="1601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78887</xdr:rowOff>
    </xdr:from>
    <xdr:to>
      <xdr:col>6</xdr:col>
      <xdr:colOff>38100</xdr:colOff>
      <xdr:row>95</xdr:row>
      <xdr:rowOff>9037</xdr:rowOff>
    </xdr:to>
    <xdr:sp macro="" textlink="">
      <xdr:nvSpPr>
        <xdr:cNvPr id="255" name="楕円 254"/>
        <xdr:cNvSpPr/>
      </xdr:nvSpPr>
      <xdr:spPr>
        <a:xfrm>
          <a:off x="1079500" y="1619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25564</xdr:rowOff>
    </xdr:from>
    <xdr:ext cx="534377" cy="259045"/>
    <xdr:sp macro="" textlink="">
      <xdr:nvSpPr>
        <xdr:cNvPr id="256" name="テキスト ボックス 255"/>
        <xdr:cNvSpPr txBox="1"/>
      </xdr:nvSpPr>
      <xdr:spPr>
        <a:xfrm>
          <a:off x="863111" y="1597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120178</xdr:rowOff>
    </xdr:from>
    <xdr:to>
      <xdr:col>55</xdr:col>
      <xdr:colOff>0</xdr:colOff>
      <xdr:row>38</xdr:row>
      <xdr:rowOff>122966</xdr:rowOff>
    </xdr:to>
    <xdr:cxnSp macro="">
      <xdr:nvCxnSpPr>
        <xdr:cNvPr id="283" name="直線コネクタ 282"/>
        <xdr:cNvCxnSpPr/>
      </xdr:nvCxnSpPr>
      <xdr:spPr>
        <a:xfrm flipV="1">
          <a:off x="9639300" y="6635278"/>
          <a:ext cx="838200" cy="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120178</xdr:rowOff>
    </xdr:from>
    <xdr:to>
      <xdr:col>50</xdr:col>
      <xdr:colOff>114300</xdr:colOff>
      <xdr:row>38</xdr:row>
      <xdr:rowOff>122966</xdr:rowOff>
    </xdr:to>
    <xdr:cxnSp macro="">
      <xdr:nvCxnSpPr>
        <xdr:cNvPr id="286" name="直線コネクタ 285"/>
        <xdr:cNvCxnSpPr/>
      </xdr:nvCxnSpPr>
      <xdr:spPr>
        <a:xfrm>
          <a:off x="8750300" y="6635278"/>
          <a:ext cx="889000" cy="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94300</xdr:rowOff>
    </xdr:from>
    <xdr:to>
      <xdr:col>45</xdr:col>
      <xdr:colOff>177800</xdr:colOff>
      <xdr:row>38</xdr:row>
      <xdr:rowOff>120178</xdr:rowOff>
    </xdr:to>
    <xdr:cxnSp macro="">
      <xdr:nvCxnSpPr>
        <xdr:cNvPr id="289" name="直線コネクタ 288"/>
        <xdr:cNvCxnSpPr/>
      </xdr:nvCxnSpPr>
      <xdr:spPr>
        <a:xfrm>
          <a:off x="7861300" y="6609400"/>
          <a:ext cx="88900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79075</xdr:rowOff>
    </xdr:from>
    <xdr:to>
      <xdr:col>41</xdr:col>
      <xdr:colOff>50800</xdr:colOff>
      <xdr:row>38</xdr:row>
      <xdr:rowOff>94300</xdr:rowOff>
    </xdr:to>
    <xdr:cxnSp macro="">
      <xdr:nvCxnSpPr>
        <xdr:cNvPr id="292" name="直線コネクタ 291"/>
        <xdr:cNvCxnSpPr/>
      </xdr:nvCxnSpPr>
      <xdr:spPr>
        <a:xfrm>
          <a:off x="6972300" y="6594175"/>
          <a:ext cx="889000" cy="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82545</xdr:rowOff>
    </xdr:from>
    <xdr:to>
      <xdr:col>41</xdr:col>
      <xdr:colOff>101600</xdr:colOff>
      <xdr:row>38</xdr:row>
      <xdr:rowOff>12695</xdr:rowOff>
    </xdr:to>
    <xdr:sp macro="" textlink="">
      <xdr:nvSpPr>
        <xdr:cNvPr id="293" name="フローチャート: 判断 292"/>
        <xdr:cNvSpPr/>
      </xdr:nvSpPr>
      <xdr:spPr>
        <a:xfrm>
          <a:off x="7810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29222</xdr:rowOff>
    </xdr:from>
    <xdr:ext cx="469744" cy="259045"/>
    <xdr:sp macro="" textlink="">
      <xdr:nvSpPr>
        <xdr:cNvPr id="294" name="テキスト ボックス 293"/>
        <xdr:cNvSpPr txBox="1"/>
      </xdr:nvSpPr>
      <xdr:spPr>
        <a:xfrm>
          <a:off x="7626428"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68235</xdr:rowOff>
    </xdr:from>
    <xdr:to>
      <xdr:col>36</xdr:col>
      <xdr:colOff>165100</xdr:colOff>
      <xdr:row>37</xdr:row>
      <xdr:rowOff>169835</xdr:rowOff>
    </xdr:to>
    <xdr:sp macro="" textlink="">
      <xdr:nvSpPr>
        <xdr:cNvPr id="295" name="フローチャート: 判断 294"/>
        <xdr:cNvSpPr/>
      </xdr:nvSpPr>
      <xdr:spPr>
        <a:xfrm>
          <a:off x="6921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14912</xdr:rowOff>
    </xdr:from>
    <xdr:ext cx="469744" cy="259045"/>
    <xdr:sp macro="" textlink="">
      <xdr:nvSpPr>
        <xdr:cNvPr id="296" name="テキスト ボックス 295"/>
        <xdr:cNvSpPr txBox="1"/>
      </xdr:nvSpPr>
      <xdr:spPr>
        <a:xfrm>
          <a:off x="6737428"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69378</xdr:rowOff>
    </xdr:from>
    <xdr:to>
      <xdr:col>55</xdr:col>
      <xdr:colOff>50800</xdr:colOff>
      <xdr:row>38</xdr:row>
      <xdr:rowOff>170978</xdr:rowOff>
    </xdr:to>
    <xdr:sp macro="" textlink="">
      <xdr:nvSpPr>
        <xdr:cNvPr id="302" name="楕円 301"/>
        <xdr:cNvSpPr/>
      </xdr:nvSpPr>
      <xdr:spPr>
        <a:xfrm>
          <a:off x="10426700" y="65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378565" cy="259045"/>
    <xdr:sp macro="" textlink="">
      <xdr:nvSpPr>
        <xdr:cNvPr id="303" name="労働費該当値テキスト"/>
        <xdr:cNvSpPr txBox="1"/>
      </xdr:nvSpPr>
      <xdr:spPr>
        <a:xfrm>
          <a:off x="10528300"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72166</xdr:rowOff>
    </xdr:from>
    <xdr:to>
      <xdr:col>50</xdr:col>
      <xdr:colOff>165100</xdr:colOff>
      <xdr:row>39</xdr:row>
      <xdr:rowOff>2316</xdr:rowOff>
    </xdr:to>
    <xdr:sp macro="" textlink="">
      <xdr:nvSpPr>
        <xdr:cNvPr id="304" name="楕円 303"/>
        <xdr:cNvSpPr/>
      </xdr:nvSpPr>
      <xdr:spPr>
        <a:xfrm>
          <a:off x="9588500" y="658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164893</xdr:rowOff>
    </xdr:from>
    <xdr:ext cx="378565" cy="259045"/>
    <xdr:sp macro="" textlink="">
      <xdr:nvSpPr>
        <xdr:cNvPr id="305" name="テキスト ボックス 304"/>
        <xdr:cNvSpPr txBox="1"/>
      </xdr:nvSpPr>
      <xdr:spPr>
        <a:xfrm>
          <a:off x="9450017" y="6679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69378</xdr:rowOff>
    </xdr:from>
    <xdr:to>
      <xdr:col>46</xdr:col>
      <xdr:colOff>38100</xdr:colOff>
      <xdr:row>38</xdr:row>
      <xdr:rowOff>170978</xdr:rowOff>
    </xdr:to>
    <xdr:sp macro="" textlink="">
      <xdr:nvSpPr>
        <xdr:cNvPr id="306" name="楕円 305"/>
        <xdr:cNvSpPr/>
      </xdr:nvSpPr>
      <xdr:spPr>
        <a:xfrm>
          <a:off x="8699500" y="65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162105</xdr:rowOff>
    </xdr:from>
    <xdr:ext cx="378565" cy="259045"/>
    <xdr:sp macro="" textlink="">
      <xdr:nvSpPr>
        <xdr:cNvPr id="307" name="テキスト ボックス 306"/>
        <xdr:cNvSpPr txBox="1"/>
      </xdr:nvSpPr>
      <xdr:spPr>
        <a:xfrm>
          <a:off x="8561017" y="6677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43500</xdr:rowOff>
    </xdr:from>
    <xdr:to>
      <xdr:col>41</xdr:col>
      <xdr:colOff>101600</xdr:colOff>
      <xdr:row>38</xdr:row>
      <xdr:rowOff>145100</xdr:rowOff>
    </xdr:to>
    <xdr:sp macro="" textlink="">
      <xdr:nvSpPr>
        <xdr:cNvPr id="308" name="楕円 307"/>
        <xdr:cNvSpPr/>
      </xdr:nvSpPr>
      <xdr:spPr>
        <a:xfrm>
          <a:off x="7810500" y="655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136227</xdr:rowOff>
    </xdr:from>
    <xdr:ext cx="378565" cy="259045"/>
    <xdr:sp macro="" textlink="">
      <xdr:nvSpPr>
        <xdr:cNvPr id="309" name="テキスト ボックス 308"/>
        <xdr:cNvSpPr txBox="1"/>
      </xdr:nvSpPr>
      <xdr:spPr>
        <a:xfrm>
          <a:off x="7672017" y="6651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28275</xdr:rowOff>
    </xdr:from>
    <xdr:to>
      <xdr:col>36</xdr:col>
      <xdr:colOff>165100</xdr:colOff>
      <xdr:row>38</xdr:row>
      <xdr:rowOff>129875</xdr:rowOff>
    </xdr:to>
    <xdr:sp macro="" textlink="">
      <xdr:nvSpPr>
        <xdr:cNvPr id="310" name="楕円 309"/>
        <xdr:cNvSpPr/>
      </xdr:nvSpPr>
      <xdr:spPr>
        <a:xfrm>
          <a:off x="6921500" y="654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121002</xdr:rowOff>
    </xdr:from>
    <xdr:ext cx="469744" cy="259045"/>
    <xdr:sp macro="" textlink="">
      <xdr:nvSpPr>
        <xdr:cNvPr id="311" name="テキスト ボックス 310"/>
        <xdr:cNvSpPr txBox="1"/>
      </xdr:nvSpPr>
      <xdr:spPr>
        <a:xfrm>
          <a:off x="6737428" y="663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9010</xdr:rowOff>
    </xdr:from>
    <xdr:to>
      <xdr:col>55</xdr:col>
      <xdr:colOff>0</xdr:colOff>
      <xdr:row>58</xdr:row>
      <xdr:rowOff>9027</xdr:rowOff>
    </xdr:to>
    <xdr:cxnSp macro="">
      <xdr:nvCxnSpPr>
        <xdr:cNvPr id="336" name="直線コネクタ 335"/>
        <xdr:cNvCxnSpPr/>
      </xdr:nvCxnSpPr>
      <xdr:spPr>
        <a:xfrm>
          <a:off x="9639300" y="9953110"/>
          <a:ext cx="8382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9010</xdr:rowOff>
    </xdr:from>
    <xdr:to>
      <xdr:col>50</xdr:col>
      <xdr:colOff>114300</xdr:colOff>
      <xdr:row>58</xdr:row>
      <xdr:rowOff>11478</xdr:rowOff>
    </xdr:to>
    <xdr:cxnSp macro="">
      <xdr:nvCxnSpPr>
        <xdr:cNvPr id="339" name="直線コネクタ 338"/>
        <xdr:cNvCxnSpPr/>
      </xdr:nvCxnSpPr>
      <xdr:spPr>
        <a:xfrm flipV="1">
          <a:off x="8750300" y="9953110"/>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10735</xdr:rowOff>
    </xdr:from>
    <xdr:to>
      <xdr:col>45</xdr:col>
      <xdr:colOff>177800</xdr:colOff>
      <xdr:row>58</xdr:row>
      <xdr:rowOff>11478</xdr:rowOff>
    </xdr:to>
    <xdr:cxnSp macro="">
      <xdr:nvCxnSpPr>
        <xdr:cNvPr id="342" name="直線コネクタ 341"/>
        <xdr:cNvCxnSpPr/>
      </xdr:nvCxnSpPr>
      <xdr:spPr>
        <a:xfrm>
          <a:off x="7861300" y="9954835"/>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3918</xdr:rowOff>
    </xdr:from>
    <xdr:to>
      <xdr:col>41</xdr:col>
      <xdr:colOff>50800</xdr:colOff>
      <xdr:row>58</xdr:row>
      <xdr:rowOff>10735</xdr:rowOff>
    </xdr:to>
    <xdr:cxnSp macro="">
      <xdr:nvCxnSpPr>
        <xdr:cNvPr id="345" name="直線コネクタ 344"/>
        <xdr:cNvCxnSpPr/>
      </xdr:nvCxnSpPr>
      <xdr:spPr>
        <a:xfrm>
          <a:off x="6972300" y="9948018"/>
          <a:ext cx="889000" cy="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89266</xdr:rowOff>
    </xdr:from>
    <xdr:to>
      <xdr:col>41</xdr:col>
      <xdr:colOff>101600</xdr:colOff>
      <xdr:row>58</xdr:row>
      <xdr:rowOff>19416</xdr:rowOff>
    </xdr:to>
    <xdr:sp macro="" textlink="">
      <xdr:nvSpPr>
        <xdr:cNvPr id="346" name="フローチャート: 判断 345"/>
        <xdr:cNvSpPr/>
      </xdr:nvSpPr>
      <xdr:spPr>
        <a:xfrm>
          <a:off x="7810500" y="986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35943</xdr:rowOff>
    </xdr:from>
    <xdr:ext cx="469744" cy="259045"/>
    <xdr:sp macro="" textlink="">
      <xdr:nvSpPr>
        <xdr:cNvPr id="347" name="テキスト ボックス 346"/>
        <xdr:cNvSpPr txBox="1"/>
      </xdr:nvSpPr>
      <xdr:spPr>
        <a:xfrm>
          <a:off x="7626428" y="963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85185</xdr:rowOff>
    </xdr:from>
    <xdr:to>
      <xdr:col>36</xdr:col>
      <xdr:colOff>165100</xdr:colOff>
      <xdr:row>58</xdr:row>
      <xdr:rowOff>15335</xdr:rowOff>
    </xdr:to>
    <xdr:sp macro="" textlink="">
      <xdr:nvSpPr>
        <xdr:cNvPr id="348" name="フローチャート: 判断 347"/>
        <xdr:cNvSpPr/>
      </xdr:nvSpPr>
      <xdr:spPr>
        <a:xfrm>
          <a:off x="6921500" y="985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31862</xdr:rowOff>
    </xdr:from>
    <xdr:ext cx="534377" cy="259045"/>
    <xdr:sp macro="" textlink="">
      <xdr:nvSpPr>
        <xdr:cNvPr id="349" name="テキスト ボックス 348"/>
        <xdr:cNvSpPr txBox="1"/>
      </xdr:nvSpPr>
      <xdr:spPr>
        <a:xfrm>
          <a:off x="6705111" y="963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129677</xdr:rowOff>
    </xdr:from>
    <xdr:to>
      <xdr:col>55</xdr:col>
      <xdr:colOff>50800</xdr:colOff>
      <xdr:row>58</xdr:row>
      <xdr:rowOff>59827</xdr:rowOff>
    </xdr:to>
    <xdr:sp macro="" textlink="">
      <xdr:nvSpPr>
        <xdr:cNvPr id="355" name="楕円 354"/>
        <xdr:cNvSpPr/>
      </xdr:nvSpPr>
      <xdr:spPr>
        <a:xfrm>
          <a:off x="10426700" y="990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52669</xdr:rowOff>
    </xdr:from>
    <xdr:ext cx="469744" cy="259045"/>
    <xdr:sp macro="" textlink="">
      <xdr:nvSpPr>
        <xdr:cNvPr id="356" name="農林水産業費該当値テキスト"/>
        <xdr:cNvSpPr txBox="1"/>
      </xdr:nvSpPr>
      <xdr:spPr>
        <a:xfrm>
          <a:off x="10528300" y="982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129660</xdr:rowOff>
    </xdr:from>
    <xdr:to>
      <xdr:col>50</xdr:col>
      <xdr:colOff>165100</xdr:colOff>
      <xdr:row>58</xdr:row>
      <xdr:rowOff>59810</xdr:rowOff>
    </xdr:to>
    <xdr:sp macro="" textlink="">
      <xdr:nvSpPr>
        <xdr:cNvPr id="357" name="楕円 356"/>
        <xdr:cNvSpPr/>
      </xdr:nvSpPr>
      <xdr:spPr>
        <a:xfrm>
          <a:off x="9588500" y="99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50937</xdr:rowOff>
    </xdr:from>
    <xdr:ext cx="469744" cy="259045"/>
    <xdr:sp macro="" textlink="">
      <xdr:nvSpPr>
        <xdr:cNvPr id="358" name="テキスト ボックス 357"/>
        <xdr:cNvSpPr txBox="1"/>
      </xdr:nvSpPr>
      <xdr:spPr>
        <a:xfrm>
          <a:off x="9404428" y="999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132128</xdr:rowOff>
    </xdr:from>
    <xdr:to>
      <xdr:col>46</xdr:col>
      <xdr:colOff>38100</xdr:colOff>
      <xdr:row>58</xdr:row>
      <xdr:rowOff>62278</xdr:rowOff>
    </xdr:to>
    <xdr:sp macro="" textlink="">
      <xdr:nvSpPr>
        <xdr:cNvPr id="359" name="楕円 358"/>
        <xdr:cNvSpPr/>
      </xdr:nvSpPr>
      <xdr:spPr>
        <a:xfrm>
          <a:off x="8699500" y="990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53405</xdr:rowOff>
    </xdr:from>
    <xdr:ext cx="469744" cy="259045"/>
    <xdr:sp macro="" textlink="">
      <xdr:nvSpPr>
        <xdr:cNvPr id="360" name="テキスト ボックス 359"/>
        <xdr:cNvSpPr txBox="1"/>
      </xdr:nvSpPr>
      <xdr:spPr>
        <a:xfrm>
          <a:off x="8515428" y="9997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131385</xdr:rowOff>
    </xdr:from>
    <xdr:to>
      <xdr:col>41</xdr:col>
      <xdr:colOff>101600</xdr:colOff>
      <xdr:row>58</xdr:row>
      <xdr:rowOff>61535</xdr:rowOff>
    </xdr:to>
    <xdr:sp macro="" textlink="">
      <xdr:nvSpPr>
        <xdr:cNvPr id="361" name="楕円 360"/>
        <xdr:cNvSpPr/>
      </xdr:nvSpPr>
      <xdr:spPr>
        <a:xfrm>
          <a:off x="7810500" y="990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52662</xdr:rowOff>
    </xdr:from>
    <xdr:ext cx="469744" cy="259045"/>
    <xdr:sp macro="" textlink="">
      <xdr:nvSpPr>
        <xdr:cNvPr id="362" name="テキスト ボックス 361"/>
        <xdr:cNvSpPr txBox="1"/>
      </xdr:nvSpPr>
      <xdr:spPr>
        <a:xfrm>
          <a:off x="7626428" y="999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124568</xdr:rowOff>
    </xdr:from>
    <xdr:to>
      <xdr:col>36</xdr:col>
      <xdr:colOff>165100</xdr:colOff>
      <xdr:row>58</xdr:row>
      <xdr:rowOff>54718</xdr:rowOff>
    </xdr:to>
    <xdr:sp macro="" textlink="">
      <xdr:nvSpPr>
        <xdr:cNvPr id="363" name="楕円 362"/>
        <xdr:cNvSpPr/>
      </xdr:nvSpPr>
      <xdr:spPr>
        <a:xfrm>
          <a:off x="6921500" y="989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45845</xdr:rowOff>
    </xdr:from>
    <xdr:ext cx="469744" cy="259045"/>
    <xdr:sp macro="" textlink="">
      <xdr:nvSpPr>
        <xdr:cNvPr id="364" name="テキスト ボックス 363"/>
        <xdr:cNvSpPr txBox="1"/>
      </xdr:nvSpPr>
      <xdr:spPr>
        <a:xfrm>
          <a:off x="6737428" y="998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69272</xdr:rowOff>
    </xdr:from>
    <xdr:to>
      <xdr:col>55</xdr:col>
      <xdr:colOff>0</xdr:colOff>
      <xdr:row>78</xdr:row>
      <xdr:rowOff>80607</xdr:rowOff>
    </xdr:to>
    <xdr:cxnSp macro="">
      <xdr:nvCxnSpPr>
        <xdr:cNvPr id="393" name="直線コネクタ 392"/>
        <xdr:cNvCxnSpPr/>
      </xdr:nvCxnSpPr>
      <xdr:spPr>
        <a:xfrm>
          <a:off x="9639300" y="13442372"/>
          <a:ext cx="838200" cy="1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54927</xdr:rowOff>
    </xdr:from>
    <xdr:to>
      <xdr:col>50</xdr:col>
      <xdr:colOff>114300</xdr:colOff>
      <xdr:row>78</xdr:row>
      <xdr:rowOff>69272</xdr:rowOff>
    </xdr:to>
    <xdr:cxnSp macro="">
      <xdr:nvCxnSpPr>
        <xdr:cNvPr id="396" name="直線コネクタ 395"/>
        <xdr:cNvCxnSpPr/>
      </xdr:nvCxnSpPr>
      <xdr:spPr>
        <a:xfrm>
          <a:off x="8750300" y="13428027"/>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54927</xdr:rowOff>
    </xdr:from>
    <xdr:to>
      <xdr:col>45</xdr:col>
      <xdr:colOff>177800</xdr:colOff>
      <xdr:row>78</xdr:row>
      <xdr:rowOff>75367</xdr:rowOff>
    </xdr:to>
    <xdr:cxnSp macro="">
      <xdr:nvCxnSpPr>
        <xdr:cNvPr id="399" name="直線コネクタ 398"/>
        <xdr:cNvCxnSpPr/>
      </xdr:nvCxnSpPr>
      <xdr:spPr>
        <a:xfrm flipV="1">
          <a:off x="7861300" y="13428027"/>
          <a:ext cx="889000" cy="2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75367</xdr:rowOff>
    </xdr:from>
    <xdr:to>
      <xdr:col>41</xdr:col>
      <xdr:colOff>50800</xdr:colOff>
      <xdr:row>78</xdr:row>
      <xdr:rowOff>86361</xdr:rowOff>
    </xdr:to>
    <xdr:cxnSp macro="">
      <xdr:nvCxnSpPr>
        <xdr:cNvPr id="402" name="直線コネクタ 401"/>
        <xdr:cNvCxnSpPr/>
      </xdr:nvCxnSpPr>
      <xdr:spPr>
        <a:xfrm flipV="1">
          <a:off x="6972300" y="13448467"/>
          <a:ext cx="889000" cy="1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83565</xdr:rowOff>
    </xdr:from>
    <xdr:to>
      <xdr:col>41</xdr:col>
      <xdr:colOff>101600</xdr:colOff>
      <xdr:row>78</xdr:row>
      <xdr:rowOff>13715</xdr:rowOff>
    </xdr:to>
    <xdr:sp macro="" textlink="">
      <xdr:nvSpPr>
        <xdr:cNvPr id="403" name="フローチャート: 判断 402"/>
        <xdr:cNvSpPr/>
      </xdr:nvSpPr>
      <xdr:spPr>
        <a:xfrm>
          <a:off x="7810500" y="132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30242</xdr:rowOff>
    </xdr:from>
    <xdr:ext cx="534377" cy="259045"/>
    <xdr:sp macro="" textlink="">
      <xdr:nvSpPr>
        <xdr:cNvPr id="404" name="テキスト ボックス 403"/>
        <xdr:cNvSpPr txBox="1"/>
      </xdr:nvSpPr>
      <xdr:spPr>
        <a:xfrm>
          <a:off x="7594111" y="1306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98273</xdr:rowOff>
    </xdr:from>
    <xdr:to>
      <xdr:col>36</xdr:col>
      <xdr:colOff>165100</xdr:colOff>
      <xdr:row>78</xdr:row>
      <xdr:rowOff>28423</xdr:rowOff>
    </xdr:to>
    <xdr:sp macro="" textlink="">
      <xdr:nvSpPr>
        <xdr:cNvPr id="405" name="フローチャート: 判断 404"/>
        <xdr:cNvSpPr/>
      </xdr:nvSpPr>
      <xdr:spPr>
        <a:xfrm>
          <a:off x="6921500" y="1329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44950</xdr:rowOff>
    </xdr:from>
    <xdr:ext cx="534377" cy="259045"/>
    <xdr:sp macro="" textlink="">
      <xdr:nvSpPr>
        <xdr:cNvPr id="406" name="テキスト ボックス 405"/>
        <xdr:cNvSpPr txBox="1"/>
      </xdr:nvSpPr>
      <xdr:spPr>
        <a:xfrm>
          <a:off x="6705111" y="1307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29807</xdr:rowOff>
    </xdr:from>
    <xdr:to>
      <xdr:col>55</xdr:col>
      <xdr:colOff>50800</xdr:colOff>
      <xdr:row>78</xdr:row>
      <xdr:rowOff>131407</xdr:rowOff>
    </xdr:to>
    <xdr:sp macro="" textlink="">
      <xdr:nvSpPr>
        <xdr:cNvPr id="412" name="楕円 411"/>
        <xdr:cNvSpPr/>
      </xdr:nvSpPr>
      <xdr:spPr>
        <a:xfrm>
          <a:off x="10426700" y="1340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116184</xdr:rowOff>
    </xdr:from>
    <xdr:ext cx="469744" cy="259045"/>
    <xdr:sp macro="" textlink="">
      <xdr:nvSpPr>
        <xdr:cNvPr id="413" name="商工費該当値テキスト"/>
        <xdr:cNvSpPr txBox="1"/>
      </xdr:nvSpPr>
      <xdr:spPr>
        <a:xfrm>
          <a:off x="10528300" y="1331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18472</xdr:rowOff>
    </xdr:from>
    <xdr:to>
      <xdr:col>50</xdr:col>
      <xdr:colOff>165100</xdr:colOff>
      <xdr:row>78</xdr:row>
      <xdr:rowOff>120072</xdr:rowOff>
    </xdr:to>
    <xdr:sp macro="" textlink="">
      <xdr:nvSpPr>
        <xdr:cNvPr id="414" name="楕円 413"/>
        <xdr:cNvSpPr/>
      </xdr:nvSpPr>
      <xdr:spPr>
        <a:xfrm>
          <a:off x="9588500" y="1339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111199</xdr:rowOff>
    </xdr:from>
    <xdr:ext cx="469744" cy="259045"/>
    <xdr:sp macro="" textlink="">
      <xdr:nvSpPr>
        <xdr:cNvPr id="415" name="テキスト ボックス 414"/>
        <xdr:cNvSpPr txBox="1"/>
      </xdr:nvSpPr>
      <xdr:spPr>
        <a:xfrm>
          <a:off x="9404428" y="1348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4127</xdr:rowOff>
    </xdr:from>
    <xdr:to>
      <xdr:col>46</xdr:col>
      <xdr:colOff>38100</xdr:colOff>
      <xdr:row>78</xdr:row>
      <xdr:rowOff>105727</xdr:rowOff>
    </xdr:to>
    <xdr:sp macro="" textlink="">
      <xdr:nvSpPr>
        <xdr:cNvPr id="416" name="楕円 415"/>
        <xdr:cNvSpPr/>
      </xdr:nvSpPr>
      <xdr:spPr>
        <a:xfrm>
          <a:off x="8699500" y="1337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96854</xdr:rowOff>
    </xdr:from>
    <xdr:ext cx="469744" cy="259045"/>
    <xdr:sp macro="" textlink="">
      <xdr:nvSpPr>
        <xdr:cNvPr id="417" name="テキスト ボックス 416"/>
        <xdr:cNvSpPr txBox="1"/>
      </xdr:nvSpPr>
      <xdr:spPr>
        <a:xfrm>
          <a:off x="8515428" y="1346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24567</xdr:rowOff>
    </xdr:from>
    <xdr:to>
      <xdr:col>41</xdr:col>
      <xdr:colOff>101600</xdr:colOff>
      <xdr:row>78</xdr:row>
      <xdr:rowOff>126167</xdr:rowOff>
    </xdr:to>
    <xdr:sp macro="" textlink="">
      <xdr:nvSpPr>
        <xdr:cNvPr id="418" name="楕円 417"/>
        <xdr:cNvSpPr/>
      </xdr:nvSpPr>
      <xdr:spPr>
        <a:xfrm>
          <a:off x="7810500" y="1339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117294</xdr:rowOff>
    </xdr:from>
    <xdr:ext cx="469744" cy="259045"/>
    <xdr:sp macro="" textlink="">
      <xdr:nvSpPr>
        <xdr:cNvPr id="419" name="テキスト ボックス 418"/>
        <xdr:cNvSpPr txBox="1"/>
      </xdr:nvSpPr>
      <xdr:spPr>
        <a:xfrm>
          <a:off x="7626428" y="1349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35561</xdr:rowOff>
    </xdr:from>
    <xdr:to>
      <xdr:col>36</xdr:col>
      <xdr:colOff>165100</xdr:colOff>
      <xdr:row>78</xdr:row>
      <xdr:rowOff>137161</xdr:rowOff>
    </xdr:to>
    <xdr:sp macro="" textlink="">
      <xdr:nvSpPr>
        <xdr:cNvPr id="420" name="楕円 419"/>
        <xdr:cNvSpPr/>
      </xdr:nvSpPr>
      <xdr:spPr>
        <a:xfrm>
          <a:off x="6921500" y="1340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128288</xdr:rowOff>
    </xdr:from>
    <xdr:ext cx="469744" cy="259045"/>
    <xdr:sp macro="" textlink="">
      <xdr:nvSpPr>
        <xdr:cNvPr id="421" name="テキスト ボックス 420"/>
        <xdr:cNvSpPr txBox="1"/>
      </xdr:nvSpPr>
      <xdr:spPr>
        <a:xfrm>
          <a:off x="6737428" y="135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56755</xdr:rowOff>
    </xdr:from>
    <xdr:to>
      <xdr:col>55</xdr:col>
      <xdr:colOff>0</xdr:colOff>
      <xdr:row>98</xdr:row>
      <xdr:rowOff>80127</xdr:rowOff>
    </xdr:to>
    <xdr:cxnSp macro="">
      <xdr:nvCxnSpPr>
        <xdr:cNvPr id="452" name="直線コネクタ 451"/>
        <xdr:cNvCxnSpPr/>
      </xdr:nvCxnSpPr>
      <xdr:spPr>
        <a:xfrm flipV="1">
          <a:off x="9639300" y="16858855"/>
          <a:ext cx="838200" cy="2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51773</xdr:rowOff>
    </xdr:from>
    <xdr:ext cx="534377" cy="259045"/>
    <xdr:sp macro="" textlink="">
      <xdr:nvSpPr>
        <xdr:cNvPr id="453" name="土木費平均値テキスト"/>
        <xdr:cNvSpPr txBox="1"/>
      </xdr:nvSpPr>
      <xdr:spPr>
        <a:xfrm>
          <a:off x="10528300" y="1685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80127</xdr:rowOff>
    </xdr:from>
    <xdr:to>
      <xdr:col>50</xdr:col>
      <xdr:colOff>114300</xdr:colOff>
      <xdr:row>98</xdr:row>
      <xdr:rowOff>118411</xdr:rowOff>
    </xdr:to>
    <xdr:cxnSp macro="">
      <xdr:nvCxnSpPr>
        <xdr:cNvPr id="455" name="直線コネクタ 454"/>
        <xdr:cNvCxnSpPr/>
      </xdr:nvCxnSpPr>
      <xdr:spPr>
        <a:xfrm flipV="1">
          <a:off x="8750300" y="16882227"/>
          <a:ext cx="889000" cy="3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166357</xdr:rowOff>
    </xdr:from>
    <xdr:ext cx="534377" cy="259045"/>
    <xdr:sp macro="" textlink="">
      <xdr:nvSpPr>
        <xdr:cNvPr id="457" name="テキスト ボックス 456"/>
        <xdr:cNvSpPr txBox="1"/>
      </xdr:nvSpPr>
      <xdr:spPr>
        <a:xfrm>
          <a:off x="9372111" y="169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118411</xdr:rowOff>
    </xdr:from>
    <xdr:to>
      <xdr:col>45</xdr:col>
      <xdr:colOff>177800</xdr:colOff>
      <xdr:row>98</xdr:row>
      <xdr:rowOff>131837</xdr:rowOff>
    </xdr:to>
    <xdr:cxnSp macro="">
      <xdr:nvCxnSpPr>
        <xdr:cNvPr id="458" name="直線コネクタ 457"/>
        <xdr:cNvCxnSpPr/>
      </xdr:nvCxnSpPr>
      <xdr:spPr>
        <a:xfrm flipV="1">
          <a:off x="7861300" y="16920511"/>
          <a:ext cx="889000" cy="1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302</xdr:rowOff>
    </xdr:from>
    <xdr:ext cx="534377" cy="259045"/>
    <xdr:sp macro="" textlink="">
      <xdr:nvSpPr>
        <xdr:cNvPr id="460" name="テキスト ボックス 459"/>
        <xdr:cNvSpPr txBox="1"/>
      </xdr:nvSpPr>
      <xdr:spPr>
        <a:xfrm>
          <a:off x="8483111" y="1697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131837</xdr:rowOff>
    </xdr:from>
    <xdr:to>
      <xdr:col>41</xdr:col>
      <xdr:colOff>50800</xdr:colOff>
      <xdr:row>98</xdr:row>
      <xdr:rowOff>133978</xdr:rowOff>
    </xdr:to>
    <xdr:cxnSp macro="">
      <xdr:nvCxnSpPr>
        <xdr:cNvPr id="461" name="直線コネクタ 460"/>
        <xdr:cNvCxnSpPr/>
      </xdr:nvCxnSpPr>
      <xdr:spPr>
        <a:xfrm flipV="1">
          <a:off x="6972300" y="16933937"/>
          <a:ext cx="889000" cy="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71056</xdr:rowOff>
    </xdr:from>
    <xdr:to>
      <xdr:col>41</xdr:col>
      <xdr:colOff>101600</xdr:colOff>
      <xdr:row>99</xdr:row>
      <xdr:rowOff>1206</xdr:rowOff>
    </xdr:to>
    <xdr:sp macro="" textlink="">
      <xdr:nvSpPr>
        <xdr:cNvPr id="462" name="フローチャート: 判断 461"/>
        <xdr:cNvSpPr/>
      </xdr:nvSpPr>
      <xdr:spPr>
        <a:xfrm>
          <a:off x="7810500" y="168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17733</xdr:rowOff>
    </xdr:from>
    <xdr:ext cx="534377" cy="259045"/>
    <xdr:sp macro="" textlink="">
      <xdr:nvSpPr>
        <xdr:cNvPr id="463" name="テキスト ボックス 462"/>
        <xdr:cNvSpPr txBox="1"/>
      </xdr:nvSpPr>
      <xdr:spPr>
        <a:xfrm>
          <a:off x="7594111" y="1664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59852</xdr:rowOff>
    </xdr:from>
    <xdr:to>
      <xdr:col>36</xdr:col>
      <xdr:colOff>165100</xdr:colOff>
      <xdr:row>98</xdr:row>
      <xdr:rowOff>161452</xdr:rowOff>
    </xdr:to>
    <xdr:sp macro="" textlink="">
      <xdr:nvSpPr>
        <xdr:cNvPr id="464" name="フローチャート: 判断 463"/>
        <xdr:cNvSpPr/>
      </xdr:nvSpPr>
      <xdr:spPr>
        <a:xfrm>
          <a:off x="6921500" y="1686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6529</xdr:rowOff>
    </xdr:from>
    <xdr:ext cx="534377" cy="259045"/>
    <xdr:sp macro="" textlink="">
      <xdr:nvSpPr>
        <xdr:cNvPr id="465" name="テキスト ボックス 464"/>
        <xdr:cNvSpPr txBox="1"/>
      </xdr:nvSpPr>
      <xdr:spPr>
        <a:xfrm>
          <a:off x="6705111" y="1663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5955</xdr:rowOff>
    </xdr:from>
    <xdr:to>
      <xdr:col>55</xdr:col>
      <xdr:colOff>50800</xdr:colOff>
      <xdr:row>98</xdr:row>
      <xdr:rowOff>107555</xdr:rowOff>
    </xdr:to>
    <xdr:sp macro="" textlink="">
      <xdr:nvSpPr>
        <xdr:cNvPr id="471" name="楕円 470"/>
        <xdr:cNvSpPr/>
      </xdr:nvSpPr>
      <xdr:spPr>
        <a:xfrm>
          <a:off x="10426700" y="1680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28832</xdr:rowOff>
    </xdr:from>
    <xdr:ext cx="534377" cy="259045"/>
    <xdr:sp macro="" textlink="">
      <xdr:nvSpPr>
        <xdr:cNvPr id="472" name="土木費該当値テキスト"/>
        <xdr:cNvSpPr txBox="1"/>
      </xdr:nvSpPr>
      <xdr:spPr>
        <a:xfrm>
          <a:off x="10528300" y="1665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29327</xdr:rowOff>
    </xdr:from>
    <xdr:to>
      <xdr:col>50</xdr:col>
      <xdr:colOff>165100</xdr:colOff>
      <xdr:row>98</xdr:row>
      <xdr:rowOff>130927</xdr:rowOff>
    </xdr:to>
    <xdr:sp macro="" textlink="">
      <xdr:nvSpPr>
        <xdr:cNvPr id="473" name="楕円 472"/>
        <xdr:cNvSpPr/>
      </xdr:nvSpPr>
      <xdr:spPr>
        <a:xfrm>
          <a:off x="9588500" y="1683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147454</xdr:rowOff>
    </xdr:from>
    <xdr:ext cx="534377" cy="259045"/>
    <xdr:sp macro="" textlink="">
      <xdr:nvSpPr>
        <xdr:cNvPr id="474" name="テキスト ボックス 473"/>
        <xdr:cNvSpPr txBox="1"/>
      </xdr:nvSpPr>
      <xdr:spPr>
        <a:xfrm>
          <a:off x="9372111" y="1660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67611</xdr:rowOff>
    </xdr:from>
    <xdr:to>
      <xdr:col>46</xdr:col>
      <xdr:colOff>38100</xdr:colOff>
      <xdr:row>98</xdr:row>
      <xdr:rowOff>169211</xdr:rowOff>
    </xdr:to>
    <xdr:sp macro="" textlink="">
      <xdr:nvSpPr>
        <xdr:cNvPr id="475" name="楕円 474"/>
        <xdr:cNvSpPr/>
      </xdr:nvSpPr>
      <xdr:spPr>
        <a:xfrm>
          <a:off x="8699500" y="1686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14288</xdr:rowOff>
    </xdr:from>
    <xdr:ext cx="534377" cy="259045"/>
    <xdr:sp macro="" textlink="">
      <xdr:nvSpPr>
        <xdr:cNvPr id="476" name="テキスト ボックス 475"/>
        <xdr:cNvSpPr txBox="1"/>
      </xdr:nvSpPr>
      <xdr:spPr>
        <a:xfrm>
          <a:off x="8483111" y="1664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81037</xdr:rowOff>
    </xdr:from>
    <xdr:to>
      <xdr:col>41</xdr:col>
      <xdr:colOff>101600</xdr:colOff>
      <xdr:row>99</xdr:row>
      <xdr:rowOff>11187</xdr:rowOff>
    </xdr:to>
    <xdr:sp macro="" textlink="">
      <xdr:nvSpPr>
        <xdr:cNvPr id="477" name="楕円 476"/>
        <xdr:cNvSpPr/>
      </xdr:nvSpPr>
      <xdr:spPr>
        <a:xfrm>
          <a:off x="7810500" y="1688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2314</xdr:rowOff>
    </xdr:from>
    <xdr:ext cx="534377" cy="259045"/>
    <xdr:sp macro="" textlink="">
      <xdr:nvSpPr>
        <xdr:cNvPr id="478" name="テキスト ボックス 477"/>
        <xdr:cNvSpPr txBox="1"/>
      </xdr:nvSpPr>
      <xdr:spPr>
        <a:xfrm>
          <a:off x="7594111" y="16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83178</xdr:rowOff>
    </xdr:from>
    <xdr:to>
      <xdr:col>36</xdr:col>
      <xdr:colOff>165100</xdr:colOff>
      <xdr:row>99</xdr:row>
      <xdr:rowOff>13328</xdr:rowOff>
    </xdr:to>
    <xdr:sp macro="" textlink="">
      <xdr:nvSpPr>
        <xdr:cNvPr id="479" name="楕円 478"/>
        <xdr:cNvSpPr/>
      </xdr:nvSpPr>
      <xdr:spPr>
        <a:xfrm>
          <a:off x="6921500" y="1688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4455</xdr:rowOff>
    </xdr:from>
    <xdr:ext cx="534377" cy="259045"/>
    <xdr:sp macro="" textlink="">
      <xdr:nvSpPr>
        <xdr:cNvPr id="480" name="テキスト ボックス 479"/>
        <xdr:cNvSpPr txBox="1"/>
      </xdr:nvSpPr>
      <xdr:spPr>
        <a:xfrm>
          <a:off x="6705111" y="1697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112999</xdr:rowOff>
    </xdr:from>
    <xdr:to>
      <xdr:col>85</xdr:col>
      <xdr:colOff>127000</xdr:colOff>
      <xdr:row>38</xdr:row>
      <xdr:rowOff>148021</xdr:rowOff>
    </xdr:to>
    <xdr:cxnSp macro="">
      <xdr:nvCxnSpPr>
        <xdr:cNvPr id="508" name="直線コネクタ 507"/>
        <xdr:cNvCxnSpPr/>
      </xdr:nvCxnSpPr>
      <xdr:spPr>
        <a:xfrm flipV="1">
          <a:off x="15481300" y="6628099"/>
          <a:ext cx="838200" cy="3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134076</xdr:rowOff>
    </xdr:from>
    <xdr:to>
      <xdr:col>81</xdr:col>
      <xdr:colOff>50800</xdr:colOff>
      <xdr:row>38</xdr:row>
      <xdr:rowOff>148021</xdr:rowOff>
    </xdr:to>
    <xdr:cxnSp macro="">
      <xdr:nvCxnSpPr>
        <xdr:cNvPr id="511" name="直線コネクタ 510"/>
        <xdr:cNvCxnSpPr/>
      </xdr:nvCxnSpPr>
      <xdr:spPr>
        <a:xfrm>
          <a:off x="14592300" y="6649176"/>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22016</xdr:rowOff>
    </xdr:from>
    <xdr:to>
      <xdr:col>76</xdr:col>
      <xdr:colOff>114300</xdr:colOff>
      <xdr:row>38</xdr:row>
      <xdr:rowOff>134076</xdr:rowOff>
    </xdr:to>
    <xdr:cxnSp macro="">
      <xdr:nvCxnSpPr>
        <xdr:cNvPr id="514" name="直線コネクタ 513"/>
        <xdr:cNvCxnSpPr/>
      </xdr:nvCxnSpPr>
      <xdr:spPr>
        <a:xfrm>
          <a:off x="13703300" y="6537116"/>
          <a:ext cx="889000" cy="11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69108</xdr:rowOff>
    </xdr:from>
    <xdr:to>
      <xdr:col>71</xdr:col>
      <xdr:colOff>177800</xdr:colOff>
      <xdr:row>38</xdr:row>
      <xdr:rowOff>22016</xdr:rowOff>
    </xdr:to>
    <xdr:cxnSp macro="">
      <xdr:nvCxnSpPr>
        <xdr:cNvPr id="517" name="直線コネクタ 516"/>
        <xdr:cNvCxnSpPr/>
      </xdr:nvCxnSpPr>
      <xdr:spPr>
        <a:xfrm>
          <a:off x="12814300" y="6412758"/>
          <a:ext cx="889000" cy="1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97632</xdr:rowOff>
    </xdr:from>
    <xdr:to>
      <xdr:col>72</xdr:col>
      <xdr:colOff>38100</xdr:colOff>
      <xdr:row>37</xdr:row>
      <xdr:rowOff>27782</xdr:rowOff>
    </xdr:to>
    <xdr:sp macro="" textlink="">
      <xdr:nvSpPr>
        <xdr:cNvPr id="518" name="フローチャート: 判断 517"/>
        <xdr:cNvSpPr/>
      </xdr:nvSpPr>
      <xdr:spPr>
        <a:xfrm>
          <a:off x="13652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44309</xdr:rowOff>
    </xdr:from>
    <xdr:ext cx="534377" cy="259045"/>
    <xdr:sp macro="" textlink="">
      <xdr:nvSpPr>
        <xdr:cNvPr id="519" name="テキスト ボックス 518"/>
        <xdr:cNvSpPr txBox="1"/>
      </xdr:nvSpPr>
      <xdr:spPr>
        <a:xfrm>
          <a:off x="13436111" y="604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164018</xdr:rowOff>
    </xdr:from>
    <xdr:to>
      <xdr:col>67</xdr:col>
      <xdr:colOff>101600</xdr:colOff>
      <xdr:row>37</xdr:row>
      <xdr:rowOff>94168</xdr:rowOff>
    </xdr:to>
    <xdr:sp macro="" textlink="">
      <xdr:nvSpPr>
        <xdr:cNvPr id="520" name="フローチャート: 判断 519"/>
        <xdr:cNvSpPr/>
      </xdr:nvSpPr>
      <xdr:spPr>
        <a:xfrm>
          <a:off x="12763500" y="633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110695</xdr:rowOff>
    </xdr:from>
    <xdr:ext cx="534377" cy="259045"/>
    <xdr:sp macro="" textlink="">
      <xdr:nvSpPr>
        <xdr:cNvPr id="521" name="テキスト ボックス 520"/>
        <xdr:cNvSpPr txBox="1"/>
      </xdr:nvSpPr>
      <xdr:spPr>
        <a:xfrm>
          <a:off x="12547111" y="611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62199</xdr:rowOff>
    </xdr:from>
    <xdr:to>
      <xdr:col>85</xdr:col>
      <xdr:colOff>177800</xdr:colOff>
      <xdr:row>38</xdr:row>
      <xdr:rowOff>163799</xdr:rowOff>
    </xdr:to>
    <xdr:sp macro="" textlink="">
      <xdr:nvSpPr>
        <xdr:cNvPr id="527" name="楕円 526"/>
        <xdr:cNvSpPr/>
      </xdr:nvSpPr>
      <xdr:spPr>
        <a:xfrm>
          <a:off x="16268700" y="657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148576</xdr:rowOff>
    </xdr:from>
    <xdr:ext cx="534377" cy="259045"/>
    <xdr:sp macro="" textlink="">
      <xdr:nvSpPr>
        <xdr:cNvPr id="528" name="消防費該当値テキスト"/>
        <xdr:cNvSpPr txBox="1"/>
      </xdr:nvSpPr>
      <xdr:spPr>
        <a:xfrm>
          <a:off x="16370300" y="649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97221</xdr:rowOff>
    </xdr:from>
    <xdr:to>
      <xdr:col>81</xdr:col>
      <xdr:colOff>101600</xdr:colOff>
      <xdr:row>39</xdr:row>
      <xdr:rowOff>27371</xdr:rowOff>
    </xdr:to>
    <xdr:sp macro="" textlink="">
      <xdr:nvSpPr>
        <xdr:cNvPr id="529" name="楕円 528"/>
        <xdr:cNvSpPr/>
      </xdr:nvSpPr>
      <xdr:spPr>
        <a:xfrm>
          <a:off x="15430500" y="661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18498</xdr:rowOff>
    </xdr:from>
    <xdr:ext cx="469744" cy="259045"/>
    <xdr:sp macro="" textlink="">
      <xdr:nvSpPr>
        <xdr:cNvPr id="530" name="テキスト ボックス 529"/>
        <xdr:cNvSpPr txBox="1"/>
      </xdr:nvSpPr>
      <xdr:spPr>
        <a:xfrm>
          <a:off x="15246428" y="670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83276</xdr:rowOff>
    </xdr:from>
    <xdr:to>
      <xdr:col>76</xdr:col>
      <xdr:colOff>165100</xdr:colOff>
      <xdr:row>39</xdr:row>
      <xdr:rowOff>13426</xdr:rowOff>
    </xdr:to>
    <xdr:sp macro="" textlink="">
      <xdr:nvSpPr>
        <xdr:cNvPr id="531" name="楕円 530"/>
        <xdr:cNvSpPr/>
      </xdr:nvSpPr>
      <xdr:spPr>
        <a:xfrm>
          <a:off x="14541500" y="659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4553</xdr:rowOff>
    </xdr:from>
    <xdr:ext cx="534377" cy="259045"/>
    <xdr:sp macro="" textlink="">
      <xdr:nvSpPr>
        <xdr:cNvPr id="532" name="テキスト ボックス 531"/>
        <xdr:cNvSpPr txBox="1"/>
      </xdr:nvSpPr>
      <xdr:spPr>
        <a:xfrm>
          <a:off x="14325111" y="669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142667</xdr:rowOff>
    </xdr:from>
    <xdr:to>
      <xdr:col>72</xdr:col>
      <xdr:colOff>38100</xdr:colOff>
      <xdr:row>38</xdr:row>
      <xdr:rowOff>72817</xdr:rowOff>
    </xdr:to>
    <xdr:sp macro="" textlink="">
      <xdr:nvSpPr>
        <xdr:cNvPr id="533" name="楕円 532"/>
        <xdr:cNvSpPr/>
      </xdr:nvSpPr>
      <xdr:spPr>
        <a:xfrm>
          <a:off x="13652500" y="648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63943</xdr:rowOff>
    </xdr:from>
    <xdr:ext cx="534377" cy="259045"/>
    <xdr:sp macro="" textlink="">
      <xdr:nvSpPr>
        <xdr:cNvPr id="534" name="テキスト ボックス 533"/>
        <xdr:cNvSpPr txBox="1"/>
      </xdr:nvSpPr>
      <xdr:spPr>
        <a:xfrm>
          <a:off x="13436111" y="657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18308</xdr:rowOff>
    </xdr:from>
    <xdr:to>
      <xdr:col>67</xdr:col>
      <xdr:colOff>101600</xdr:colOff>
      <xdr:row>37</xdr:row>
      <xdr:rowOff>119908</xdr:rowOff>
    </xdr:to>
    <xdr:sp macro="" textlink="">
      <xdr:nvSpPr>
        <xdr:cNvPr id="535" name="楕円 534"/>
        <xdr:cNvSpPr/>
      </xdr:nvSpPr>
      <xdr:spPr>
        <a:xfrm>
          <a:off x="12763500" y="636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111035</xdr:rowOff>
    </xdr:from>
    <xdr:ext cx="534377" cy="259045"/>
    <xdr:sp macro="" textlink="">
      <xdr:nvSpPr>
        <xdr:cNvPr id="536" name="テキスト ボックス 535"/>
        <xdr:cNvSpPr txBox="1"/>
      </xdr:nvSpPr>
      <xdr:spPr>
        <a:xfrm>
          <a:off x="12547111" y="645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55080</xdr:rowOff>
    </xdr:from>
    <xdr:to>
      <xdr:col>85</xdr:col>
      <xdr:colOff>127000</xdr:colOff>
      <xdr:row>59</xdr:row>
      <xdr:rowOff>64478</xdr:rowOff>
    </xdr:to>
    <xdr:cxnSp macro="">
      <xdr:nvCxnSpPr>
        <xdr:cNvPr id="566" name="直線コネクタ 565"/>
        <xdr:cNvCxnSpPr/>
      </xdr:nvCxnSpPr>
      <xdr:spPr>
        <a:xfrm>
          <a:off x="15481300" y="10170630"/>
          <a:ext cx="8382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155334</xdr:rowOff>
    </xdr:from>
    <xdr:to>
      <xdr:col>81</xdr:col>
      <xdr:colOff>50800</xdr:colOff>
      <xdr:row>59</xdr:row>
      <xdr:rowOff>55080</xdr:rowOff>
    </xdr:to>
    <xdr:cxnSp macro="">
      <xdr:nvCxnSpPr>
        <xdr:cNvPr id="569" name="直線コネクタ 568"/>
        <xdr:cNvCxnSpPr/>
      </xdr:nvCxnSpPr>
      <xdr:spPr>
        <a:xfrm>
          <a:off x="14592300" y="10099434"/>
          <a:ext cx="889000" cy="7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155334</xdr:rowOff>
    </xdr:from>
    <xdr:to>
      <xdr:col>76</xdr:col>
      <xdr:colOff>114300</xdr:colOff>
      <xdr:row>59</xdr:row>
      <xdr:rowOff>32588</xdr:rowOff>
    </xdr:to>
    <xdr:cxnSp macro="">
      <xdr:nvCxnSpPr>
        <xdr:cNvPr id="572" name="直線コネクタ 571"/>
        <xdr:cNvCxnSpPr/>
      </xdr:nvCxnSpPr>
      <xdr:spPr>
        <a:xfrm flipV="1">
          <a:off x="13703300" y="10099434"/>
          <a:ext cx="889000" cy="4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4" name="テキスト ボックス 573"/>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29184</xdr:rowOff>
    </xdr:from>
    <xdr:to>
      <xdr:col>71</xdr:col>
      <xdr:colOff>177800</xdr:colOff>
      <xdr:row>59</xdr:row>
      <xdr:rowOff>32588</xdr:rowOff>
    </xdr:to>
    <xdr:cxnSp macro="">
      <xdr:nvCxnSpPr>
        <xdr:cNvPr id="575" name="直線コネクタ 574"/>
        <xdr:cNvCxnSpPr/>
      </xdr:nvCxnSpPr>
      <xdr:spPr>
        <a:xfrm>
          <a:off x="12814300" y="9973284"/>
          <a:ext cx="889000" cy="17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86551</xdr:rowOff>
    </xdr:from>
    <xdr:to>
      <xdr:col>72</xdr:col>
      <xdr:colOff>38100</xdr:colOff>
      <xdr:row>58</xdr:row>
      <xdr:rowOff>16701</xdr:rowOff>
    </xdr:to>
    <xdr:sp macro="" textlink="">
      <xdr:nvSpPr>
        <xdr:cNvPr id="576" name="フローチャート: 判断 575"/>
        <xdr:cNvSpPr/>
      </xdr:nvSpPr>
      <xdr:spPr>
        <a:xfrm>
          <a:off x="13652500" y="9859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33228</xdr:rowOff>
    </xdr:from>
    <xdr:ext cx="534377" cy="259045"/>
    <xdr:sp macro="" textlink="">
      <xdr:nvSpPr>
        <xdr:cNvPr id="577" name="テキスト ボックス 576"/>
        <xdr:cNvSpPr txBox="1"/>
      </xdr:nvSpPr>
      <xdr:spPr>
        <a:xfrm>
          <a:off x="13436111" y="963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132004</xdr:rowOff>
    </xdr:from>
    <xdr:to>
      <xdr:col>67</xdr:col>
      <xdr:colOff>101600</xdr:colOff>
      <xdr:row>58</xdr:row>
      <xdr:rowOff>62154</xdr:rowOff>
    </xdr:to>
    <xdr:sp macro="" textlink="">
      <xdr:nvSpPr>
        <xdr:cNvPr id="578" name="フローチャート: 判断 577"/>
        <xdr:cNvSpPr/>
      </xdr:nvSpPr>
      <xdr:spPr>
        <a:xfrm>
          <a:off x="12763500" y="990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78681</xdr:rowOff>
    </xdr:from>
    <xdr:ext cx="534377" cy="259045"/>
    <xdr:sp macro="" textlink="">
      <xdr:nvSpPr>
        <xdr:cNvPr id="579" name="テキスト ボックス 578"/>
        <xdr:cNvSpPr txBox="1"/>
      </xdr:nvSpPr>
      <xdr:spPr>
        <a:xfrm>
          <a:off x="12547111" y="967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13678</xdr:rowOff>
    </xdr:from>
    <xdr:to>
      <xdr:col>85</xdr:col>
      <xdr:colOff>177800</xdr:colOff>
      <xdr:row>59</xdr:row>
      <xdr:rowOff>115278</xdr:rowOff>
    </xdr:to>
    <xdr:sp macro="" textlink="">
      <xdr:nvSpPr>
        <xdr:cNvPr id="585" name="楕円 584"/>
        <xdr:cNvSpPr/>
      </xdr:nvSpPr>
      <xdr:spPr>
        <a:xfrm>
          <a:off x="16268700" y="1012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100055</xdr:rowOff>
    </xdr:from>
    <xdr:ext cx="534377" cy="259045"/>
    <xdr:sp macro="" textlink="">
      <xdr:nvSpPr>
        <xdr:cNvPr id="586" name="教育費該当値テキスト"/>
        <xdr:cNvSpPr txBox="1"/>
      </xdr:nvSpPr>
      <xdr:spPr>
        <a:xfrm>
          <a:off x="16370300" y="1004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4280</xdr:rowOff>
    </xdr:from>
    <xdr:to>
      <xdr:col>81</xdr:col>
      <xdr:colOff>101600</xdr:colOff>
      <xdr:row>59</xdr:row>
      <xdr:rowOff>105880</xdr:rowOff>
    </xdr:to>
    <xdr:sp macro="" textlink="">
      <xdr:nvSpPr>
        <xdr:cNvPr id="587" name="楕円 586"/>
        <xdr:cNvSpPr/>
      </xdr:nvSpPr>
      <xdr:spPr>
        <a:xfrm>
          <a:off x="15430500" y="1011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97007</xdr:rowOff>
    </xdr:from>
    <xdr:ext cx="534377" cy="259045"/>
    <xdr:sp macro="" textlink="">
      <xdr:nvSpPr>
        <xdr:cNvPr id="588" name="テキスト ボックス 587"/>
        <xdr:cNvSpPr txBox="1"/>
      </xdr:nvSpPr>
      <xdr:spPr>
        <a:xfrm>
          <a:off x="15214111" y="1021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104534</xdr:rowOff>
    </xdr:from>
    <xdr:to>
      <xdr:col>76</xdr:col>
      <xdr:colOff>165100</xdr:colOff>
      <xdr:row>59</xdr:row>
      <xdr:rowOff>34684</xdr:rowOff>
    </xdr:to>
    <xdr:sp macro="" textlink="">
      <xdr:nvSpPr>
        <xdr:cNvPr id="589" name="楕円 588"/>
        <xdr:cNvSpPr/>
      </xdr:nvSpPr>
      <xdr:spPr>
        <a:xfrm>
          <a:off x="14541500" y="1004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25811</xdr:rowOff>
    </xdr:from>
    <xdr:ext cx="534377" cy="259045"/>
    <xdr:sp macro="" textlink="">
      <xdr:nvSpPr>
        <xdr:cNvPr id="590" name="テキスト ボックス 589"/>
        <xdr:cNvSpPr txBox="1"/>
      </xdr:nvSpPr>
      <xdr:spPr>
        <a:xfrm>
          <a:off x="14325111" y="1014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153238</xdr:rowOff>
    </xdr:from>
    <xdr:to>
      <xdr:col>72</xdr:col>
      <xdr:colOff>38100</xdr:colOff>
      <xdr:row>59</xdr:row>
      <xdr:rowOff>83388</xdr:rowOff>
    </xdr:to>
    <xdr:sp macro="" textlink="">
      <xdr:nvSpPr>
        <xdr:cNvPr id="591" name="楕円 590"/>
        <xdr:cNvSpPr/>
      </xdr:nvSpPr>
      <xdr:spPr>
        <a:xfrm>
          <a:off x="13652500" y="1009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74515</xdr:rowOff>
    </xdr:from>
    <xdr:ext cx="534377" cy="259045"/>
    <xdr:sp macro="" textlink="">
      <xdr:nvSpPr>
        <xdr:cNvPr id="592" name="テキスト ボックス 591"/>
        <xdr:cNvSpPr txBox="1"/>
      </xdr:nvSpPr>
      <xdr:spPr>
        <a:xfrm>
          <a:off x="13436111" y="1019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149834</xdr:rowOff>
    </xdr:from>
    <xdr:to>
      <xdr:col>67</xdr:col>
      <xdr:colOff>101600</xdr:colOff>
      <xdr:row>58</xdr:row>
      <xdr:rowOff>79984</xdr:rowOff>
    </xdr:to>
    <xdr:sp macro="" textlink="">
      <xdr:nvSpPr>
        <xdr:cNvPr id="593" name="楕円 592"/>
        <xdr:cNvSpPr/>
      </xdr:nvSpPr>
      <xdr:spPr>
        <a:xfrm>
          <a:off x="12763500" y="99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71111</xdr:rowOff>
    </xdr:from>
    <xdr:ext cx="534377" cy="259045"/>
    <xdr:sp macro="" textlink="">
      <xdr:nvSpPr>
        <xdr:cNvPr id="594" name="テキスト ボックス 593"/>
        <xdr:cNvSpPr txBox="1"/>
      </xdr:nvSpPr>
      <xdr:spPr>
        <a:xfrm>
          <a:off x="12547111" y="1001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3" name="直線コネクタ 62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44374</xdr:rowOff>
    </xdr:from>
    <xdr:to>
      <xdr:col>81</xdr:col>
      <xdr:colOff>50800</xdr:colOff>
      <xdr:row>79</xdr:row>
      <xdr:rowOff>44450</xdr:rowOff>
    </xdr:to>
    <xdr:cxnSp macro="">
      <xdr:nvCxnSpPr>
        <xdr:cNvPr id="626" name="直線コネクタ 625"/>
        <xdr:cNvCxnSpPr/>
      </xdr:nvCxnSpPr>
      <xdr:spPr>
        <a:xfrm>
          <a:off x="14592300" y="13588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44374</xdr:rowOff>
    </xdr:from>
    <xdr:to>
      <xdr:col>76</xdr:col>
      <xdr:colOff>114300</xdr:colOff>
      <xdr:row>79</xdr:row>
      <xdr:rowOff>44450</xdr:rowOff>
    </xdr:to>
    <xdr:cxnSp macro="">
      <xdr:nvCxnSpPr>
        <xdr:cNvPr id="629" name="直線コネクタ 628"/>
        <xdr:cNvCxnSpPr/>
      </xdr:nvCxnSpPr>
      <xdr:spPr>
        <a:xfrm flipV="1">
          <a:off x="13703300" y="13588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2" name="直線コネクタ 63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162446</xdr:rowOff>
    </xdr:from>
    <xdr:to>
      <xdr:col>72</xdr:col>
      <xdr:colOff>38100</xdr:colOff>
      <xdr:row>79</xdr:row>
      <xdr:rowOff>92596</xdr:rowOff>
    </xdr:to>
    <xdr:sp macro="" textlink="">
      <xdr:nvSpPr>
        <xdr:cNvPr id="633" name="フローチャート: 判断 632"/>
        <xdr:cNvSpPr/>
      </xdr:nvSpPr>
      <xdr:spPr>
        <a:xfrm>
          <a:off x="13652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109123</xdr:rowOff>
    </xdr:from>
    <xdr:ext cx="378565" cy="259045"/>
    <xdr:sp macro="" textlink="">
      <xdr:nvSpPr>
        <xdr:cNvPr id="634" name="テキスト ボックス 633"/>
        <xdr:cNvSpPr txBox="1"/>
      </xdr:nvSpPr>
      <xdr:spPr>
        <a:xfrm>
          <a:off x="13514017" y="133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160376</xdr:rowOff>
    </xdr:from>
    <xdr:to>
      <xdr:col>67</xdr:col>
      <xdr:colOff>101600</xdr:colOff>
      <xdr:row>79</xdr:row>
      <xdr:rowOff>90526</xdr:rowOff>
    </xdr:to>
    <xdr:sp macro="" textlink="">
      <xdr:nvSpPr>
        <xdr:cNvPr id="635" name="フローチャート: 判断 634"/>
        <xdr:cNvSpPr/>
      </xdr:nvSpPr>
      <xdr:spPr>
        <a:xfrm>
          <a:off x="12763500" y="135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107053</xdr:rowOff>
    </xdr:from>
    <xdr:ext cx="378565" cy="259045"/>
    <xdr:sp macro="" textlink="">
      <xdr:nvSpPr>
        <xdr:cNvPr id="636" name="テキスト ボックス 635"/>
        <xdr:cNvSpPr txBox="1"/>
      </xdr:nvSpPr>
      <xdr:spPr>
        <a:xfrm>
          <a:off x="12625017" y="13308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2" name="楕円 64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249299" cy="259045"/>
    <xdr:sp macro="" textlink="">
      <xdr:nvSpPr>
        <xdr:cNvPr id="643" name="災害復旧費該当値テキスト"/>
        <xdr:cNvSpPr txBox="1"/>
      </xdr:nvSpPr>
      <xdr:spPr>
        <a:xfrm>
          <a:off x="16370300" y="13500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165024</xdr:rowOff>
    </xdr:from>
    <xdr:to>
      <xdr:col>76</xdr:col>
      <xdr:colOff>165100</xdr:colOff>
      <xdr:row>79</xdr:row>
      <xdr:rowOff>95174</xdr:rowOff>
    </xdr:to>
    <xdr:sp macro="" textlink="">
      <xdr:nvSpPr>
        <xdr:cNvPr id="646" name="楕円 645"/>
        <xdr:cNvSpPr/>
      </xdr:nvSpPr>
      <xdr:spPr>
        <a:xfrm>
          <a:off x="145415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86301</xdr:rowOff>
    </xdr:from>
    <xdr:ext cx="249299" cy="259045"/>
    <xdr:sp macro="" textlink="">
      <xdr:nvSpPr>
        <xdr:cNvPr id="647" name="テキスト ボックス 646"/>
        <xdr:cNvSpPr txBox="1"/>
      </xdr:nvSpPr>
      <xdr:spPr>
        <a:xfrm>
          <a:off x="14467650" y="13630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9" name="テキスト ボックス 64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0" name="楕円 64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1" name="テキスト ボックス 65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101955</xdr:rowOff>
    </xdr:from>
    <xdr:to>
      <xdr:col>85</xdr:col>
      <xdr:colOff>127000</xdr:colOff>
      <xdr:row>96</xdr:row>
      <xdr:rowOff>142190</xdr:rowOff>
    </xdr:to>
    <xdr:cxnSp macro="">
      <xdr:nvCxnSpPr>
        <xdr:cNvPr id="680" name="直線コネクタ 679"/>
        <xdr:cNvCxnSpPr/>
      </xdr:nvCxnSpPr>
      <xdr:spPr>
        <a:xfrm>
          <a:off x="15481300" y="16561155"/>
          <a:ext cx="838200" cy="4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56832</xdr:rowOff>
    </xdr:from>
    <xdr:to>
      <xdr:col>81</xdr:col>
      <xdr:colOff>50800</xdr:colOff>
      <xdr:row>96</xdr:row>
      <xdr:rowOff>101955</xdr:rowOff>
    </xdr:to>
    <xdr:cxnSp macro="">
      <xdr:nvCxnSpPr>
        <xdr:cNvPr id="683" name="直線コネクタ 682"/>
        <xdr:cNvCxnSpPr/>
      </xdr:nvCxnSpPr>
      <xdr:spPr>
        <a:xfrm>
          <a:off x="14592300" y="16516032"/>
          <a:ext cx="889000" cy="4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56832</xdr:rowOff>
    </xdr:from>
    <xdr:to>
      <xdr:col>76</xdr:col>
      <xdr:colOff>114300</xdr:colOff>
      <xdr:row>96</xdr:row>
      <xdr:rowOff>60325</xdr:rowOff>
    </xdr:to>
    <xdr:cxnSp macro="">
      <xdr:nvCxnSpPr>
        <xdr:cNvPr id="686" name="直線コネクタ 685"/>
        <xdr:cNvCxnSpPr/>
      </xdr:nvCxnSpPr>
      <xdr:spPr>
        <a:xfrm flipV="1">
          <a:off x="13703300" y="16516032"/>
          <a:ext cx="8890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60325</xdr:rowOff>
    </xdr:from>
    <xdr:to>
      <xdr:col>71</xdr:col>
      <xdr:colOff>177800</xdr:colOff>
      <xdr:row>96</xdr:row>
      <xdr:rowOff>120828</xdr:rowOff>
    </xdr:to>
    <xdr:cxnSp macro="">
      <xdr:nvCxnSpPr>
        <xdr:cNvPr id="689" name="直線コネクタ 688"/>
        <xdr:cNvCxnSpPr/>
      </xdr:nvCxnSpPr>
      <xdr:spPr>
        <a:xfrm flipV="1">
          <a:off x="12814300" y="16519525"/>
          <a:ext cx="889000" cy="6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134252</xdr:rowOff>
    </xdr:from>
    <xdr:to>
      <xdr:col>72</xdr:col>
      <xdr:colOff>38100</xdr:colOff>
      <xdr:row>96</xdr:row>
      <xdr:rowOff>64402</xdr:rowOff>
    </xdr:to>
    <xdr:sp macro="" textlink="">
      <xdr:nvSpPr>
        <xdr:cNvPr id="690" name="フローチャート: 判断 689"/>
        <xdr:cNvSpPr/>
      </xdr:nvSpPr>
      <xdr:spPr>
        <a:xfrm>
          <a:off x="13652500" y="1642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80929</xdr:rowOff>
    </xdr:from>
    <xdr:ext cx="534377" cy="259045"/>
    <xdr:sp macro="" textlink="">
      <xdr:nvSpPr>
        <xdr:cNvPr id="691" name="テキスト ボックス 690"/>
        <xdr:cNvSpPr txBox="1"/>
      </xdr:nvSpPr>
      <xdr:spPr>
        <a:xfrm>
          <a:off x="13436111" y="1619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133693</xdr:rowOff>
    </xdr:from>
    <xdr:to>
      <xdr:col>67</xdr:col>
      <xdr:colOff>101600</xdr:colOff>
      <xdr:row>96</xdr:row>
      <xdr:rowOff>63843</xdr:rowOff>
    </xdr:to>
    <xdr:sp macro="" textlink="">
      <xdr:nvSpPr>
        <xdr:cNvPr id="692" name="フローチャート: 判断 691"/>
        <xdr:cNvSpPr/>
      </xdr:nvSpPr>
      <xdr:spPr>
        <a:xfrm>
          <a:off x="12763500" y="164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80370</xdr:rowOff>
    </xdr:from>
    <xdr:ext cx="534377" cy="259045"/>
    <xdr:sp macro="" textlink="">
      <xdr:nvSpPr>
        <xdr:cNvPr id="693" name="テキスト ボックス 692"/>
        <xdr:cNvSpPr txBox="1"/>
      </xdr:nvSpPr>
      <xdr:spPr>
        <a:xfrm>
          <a:off x="12547111" y="1619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91390</xdr:rowOff>
    </xdr:from>
    <xdr:to>
      <xdr:col>85</xdr:col>
      <xdr:colOff>177800</xdr:colOff>
      <xdr:row>97</xdr:row>
      <xdr:rowOff>21540</xdr:rowOff>
    </xdr:to>
    <xdr:sp macro="" textlink="">
      <xdr:nvSpPr>
        <xdr:cNvPr id="699" name="楕円 698"/>
        <xdr:cNvSpPr/>
      </xdr:nvSpPr>
      <xdr:spPr>
        <a:xfrm>
          <a:off x="16268700" y="1655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69817</xdr:rowOff>
    </xdr:from>
    <xdr:ext cx="534377" cy="259045"/>
    <xdr:sp macro="" textlink="">
      <xdr:nvSpPr>
        <xdr:cNvPr id="700" name="公債費該当値テキスト"/>
        <xdr:cNvSpPr txBox="1"/>
      </xdr:nvSpPr>
      <xdr:spPr>
        <a:xfrm>
          <a:off x="16370300" y="1652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51155</xdr:rowOff>
    </xdr:from>
    <xdr:to>
      <xdr:col>81</xdr:col>
      <xdr:colOff>101600</xdr:colOff>
      <xdr:row>96</xdr:row>
      <xdr:rowOff>152755</xdr:rowOff>
    </xdr:to>
    <xdr:sp macro="" textlink="">
      <xdr:nvSpPr>
        <xdr:cNvPr id="701" name="楕円 700"/>
        <xdr:cNvSpPr/>
      </xdr:nvSpPr>
      <xdr:spPr>
        <a:xfrm>
          <a:off x="15430500" y="165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143882</xdr:rowOff>
    </xdr:from>
    <xdr:ext cx="534377" cy="259045"/>
    <xdr:sp macro="" textlink="">
      <xdr:nvSpPr>
        <xdr:cNvPr id="702" name="テキスト ボックス 701"/>
        <xdr:cNvSpPr txBox="1"/>
      </xdr:nvSpPr>
      <xdr:spPr>
        <a:xfrm>
          <a:off x="15214111" y="1660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6032</xdr:rowOff>
    </xdr:from>
    <xdr:to>
      <xdr:col>76</xdr:col>
      <xdr:colOff>165100</xdr:colOff>
      <xdr:row>96</xdr:row>
      <xdr:rowOff>107632</xdr:rowOff>
    </xdr:to>
    <xdr:sp macro="" textlink="">
      <xdr:nvSpPr>
        <xdr:cNvPr id="703" name="楕円 702"/>
        <xdr:cNvSpPr/>
      </xdr:nvSpPr>
      <xdr:spPr>
        <a:xfrm>
          <a:off x="14541500" y="1646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98759</xdr:rowOff>
    </xdr:from>
    <xdr:ext cx="534377" cy="259045"/>
    <xdr:sp macro="" textlink="">
      <xdr:nvSpPr>
        <xdr:cNvPr id="704" name="テキスト ボックス 703"/>
        <xdr:cNvSpPr txBox="1"/>
      </xdr:nvSpPr>
      <xdr:spPr>
        <a:xfrm>
          <a:off x="14325111" y="1655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9525</xdr:rowOff>
    </xdr:from>
    <xdr:to>
      <xdr:col>72</xdr:col>
      <xdr:colOff>38100</xdr:colOff>
      <xdr:row>96</xdr:row>
      <xdr:rowOff>111125</xdr:rowOff>
    </xdr:to>
    <xdr:sp macro="" textlink="">
      <xdr:nvSpPr>
        <xdr:cNvPr id="705" name="楕円 704"/>
        <xdr:cNvSpPr/>
      </xdr:nvSpPr>
      <xdr:spPr>
        <a:xfrm>
          <a:off x="13652500" y="1646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102252</xdr:rowOff>
    </xdr:from>
    <xdr:ext cx="534377" cy="259045"/>
    <xdr:sp macro="" textlink="">
      <xdr:nvSpPr>
        <xdr:cNvPr id="706" name="テキスト ボックス 705"/>
        <xdr:cNvSpPr txBox="1"/>
      </xdr:nvSpPr>
      <xdr:spPr>
        <a:xfrm>
          <a:off x="13436111" y="1656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70028</xdr:rowOff>
    </xdr:from>
    <xdr:to>
      <xdr:col>67</xdr:col>
      <xdr:colOff>101600</xdr:colOff>
      <xdr:row>97</xdr:row>
      <xdr:rowOff>178</xdr:rowOff>
    </xdr:to>
    <xdr:sp macro="" textlink="">
      <xdr:nvSpPr>
        <xdr:cNvPr id="707" name="楕円 706"/>
        <xdr:cNvSpPr/>
      </xdr:nvSpPr>
      <xdr:spPr>
        <a:xfrm>
          <a:off x="12763500" y="1652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162755</xdr:rowOff>
    </xdr:from>
    <xdr:ext cx="534377" cy="259045"/>
    <xdr:sp macro="" textlink="">
      <xdr:nvSpPr>
        <xdr:cNvPr id="708" name="テキスト ボックス 707"/>
        <xdr:cNvSpPr txBox="1"/>
      </xdr:nvSpPr>
      <xdr:spPr>
        <a:xfrm>
          <a:off x="12547111" y="1662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xdr:rowOff>
    </xdr:from>
    <xdr:to>
      <xdr:col>102</xdr:col>
      <xdr:colOff>165100</xdr:colOff>
      <xdr:row>38</xdr:row>
      <xdr:rowOff>116205</xdr:rowOff>
    </xdr:to>
    <xdr:sp macro="" textlink="">
      <xdr:nvSpPr>
        <xdr:cNvPr id="747" name="フローチャート: 判断 746"/>
        <xdr:cNvSpPr/>
      </xdr:nvSpPr>
      <xdr:spPr>
        <a:xfrm>
          <a:off x="19494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132732</xdr:rowOff>
    </xdr:from>
    <xdr:ext cx="378565" cy="259045"/>
    <xdr:sp macro="" textlink="">
      <xdr:nvSpPr>
        <xdr:cNvPr id="748" name="テキスト ボックス 747"/>
        <xdr:cNvSpPr txBox="1"/>
      </xdr:nvSpPr>
      <xdr:spPr>
        <a:xfrm>
          <a:off x="19356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166433</xdr:rowOff>
    </xdr:from>
    <xdr:to>
      <xdr:col>98</xdr:col>
      <xdr:colOff>38100</xdr:colOff>
      <xdr:row>38</xdr:row>
      <xdr:rowOff>96583</xdr:rowOff>
    </xdr:to>
    <xdr:sp macro="" textlink="">
      <xdr:nvSpPr>
        <xdr:cNvPr id="749" name="フローチャート: 判断 748"/>
        <xdr:cNvSpPr/>
      </xdr:nvSpPr>
      <xdr:spPr>
        <a:xfrm>
          <a:off x="18605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113111</xdr:rowOff>
    </xdr:from>
    <xdr:ext cx="378565" cy="259045"/>
    <xdr:sp macro="" textlink="">
      <xdr:nvSpPr>
        <xdr:cNvPr id="750" name="テキスト ボックス 749"/>
        <xdr:cNvSpPr txBox="1"/>
      </xdr:nvSpPr>
      <xdr:spPr>
        <a:xfrm>
          <a:off x="18467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が類似団体平均に比べ高止まりしているのは、ごみ処理やごみ収集業務の委託料等による物件費、病院事業会計への繰出金等による補助費等が高い水準であることが主な要因である。また、平成２９年度から広域ごみ処理施設の建設が本格的に始動したため、住民一人当たりのコストが１０，４２７円増加している。土木費については、類似団体平均を下回る水準で推移してきていたが、平成２７年度から当市の重点施策の一つである治水事業の鹿島川・松村川整備事業等が本格実施され、平成２８年度からは、下水道事業会計への繰出金の増により類似団体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兵庫県高砂市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市税収入等が前年比増収となったこと等により、０．８９ポイントの増となっている。実質収支額は、５億９，７６３万８千円の黒字となっている。近年は各年度とも黒字を計上しており、健全な状態を維持している。平成２９年度の実質単年度収支は、平成２６年度以来の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兵庫県高砂市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全ての会計において黒字であり、近年は安定して健全性が保たれている。平成２４年度から赤字は生じておらず、今後も各会計において、適正な財政運営を行い、現在の状況を維持していく。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35615949</v>
      </c>
      <c r="BO4" s="410"/>
      <c r="BP4" s="410"/>
      <c r="BQ4" s="410"/>
      <c r="BR4" s="410"/>
      <c r="BS4" s="410"/>
      <c r="BT4" s="410"/>
      <c r="BU4" s="411"/>
      <c r="BV4" s="409">
        <v>34017504</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2.9</v>
      </c>
      <c r="CU4" s="416"/>
      <c r="CV4" s="416"/>
      <c r="CW4" s="416"/>
      <c r="CX4" s="416"/>
      <c r="CY4" s="416"/>
      <c r="CZ4" s="416"/>
      <c r="DA4" s="417"/>
      <c r="DB4" s="415">
        <v>1.8</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34823834</v>
      </c>
      <c r="BO5" s="447"/>
      <c r="BP5" s="447"/>
      <c r="BQ5" s="447"/>
      <c r="BR5" s="447"/>
      <c r="BS5" s="447"/>
      <c r="BT5" s="447"/>
      <c r="BU5" s="448"/>
      <c r="BV5" s="446">
        <v>33481507</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91.8</v>
      </c>
      <c r="CU5" s="444"/>
      <c r="CV5" s="444"/>
      <c r="CW5" s="444"/>
      <c r="CX5" s="444"/>
      <c r="CY5" s="444"/>
      <c r="CZ5" s="444"/>
      <c r="DA5" s="445"/>
      <c r="DB5" s="443">
        <v>94.9</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792115</v>
      </c>
      <c r="BO6" s="447"/>
      <c r="BP6" s="447"/>
      <c r="BQ6" s="447"/>
      <c r="BR6" s="447"/>
      <c r="BS6" s="447"/>
      <c r="BT6" s="447"/>
      <c r="BU6" s="448"/>
      <c r="BV6" s="446">
        <v>535997</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99.5</v>
      </c>
      <c r="CU6" s="484"/>
      <c r="CV6" s="484"/>
      <c r="CW6" s="484"/>
      <c r="CX6" s="484"/>
      <c r="CY6" s="484"/>
      <c r="CZ6" s="484"/>
      <c r="DA6" s="485"/>
      <c r="DB6" s="483">
        <v>103.7</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194477</v>
      </c>
      <c r="BO7" s="447"/>
      <c r="BP7" s="447"/>
      <c r="BQ7" s="447"/>
      <c r="BR7" s="447"/>
      <c r="BS7" s="447"/>
      <c r="BT7" s="447"/>
      <c r="BU7" s="448"/>
      <c r="BV7" s="446">
        <v>163596</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20321588</v>
      </c>
      <c r="CU7" s="447"/>
      <c r="CV7" s="447"/>
      <c r="CW7" s="447"/>
      <c r="CX7" s="447"/>
      <c r="CY7" s="447"/>
      <c r="CZ7" s="447"/>
      <c r="DA7" s="448"/>
      <c r="DB7" s="446">
        <v>20268459</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597638</v>
      </c>
      <c r="BO8" s="447"/>
      <c r="BP8" s="447"/>
      <c r="BQ8" s="447"/>
      <c r="BR8" s="447"/>
      <c r="BS8" s="447"/>
      <c r="BT8" s="447"/>
      <c r="BU8" s="448"/>
      <c r="BV8" s="446">
        <v>372401</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0.9</v>
      </c>
      <c r="CU8" s="487"/>
      <c r="CV8" s="487"/>
      <c r="CW8" s="487"/>
      <c r="CX8" s="487"/>
      <c r="CY8" s="487"/>
      <c r="CZ8" s="487"/>
      <c r="DA8" s="488"/>
      <c r="DB8" s="486">
        <v>0.9</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91030</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225237</v>
      </c>
      <c r="BO9" s="447"/>
      <c r="BP9" s="447"/>
      <c r="BQ9" s="447"/>
      <c r="BR9" s="447"/>
      <c r="BS9" s="447"/>
      <c r="BT9" s="447"/>
      <c r="BU9" s="448"/>
      <c r="BV9" s="446">
        <v>32175</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12.7</v>
      </c>
      <c r="CU9" s="444"/>
      <c r="CV9" s="444"/>
      <c r="CW9" s="444"/>
      <c r="CX9" s="444"/>
      <c r="CY9" s="444"/>
      <c r="CZ9" s="444"/>
      <c r="DA9" s="445"/>
      <c r="DB9" s="443">
        <v>13.7</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93901</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187230</v>
      </c>
      <c r="BO10" s="447"/>
      <c r="BP10" s="447"/>
      <c r="BQ10" s="447"/>
      <c r="BR10" s="447"/>
      <c r="BS10" s="447"/>
      <c r="BT10" s="447"/>
      <c r="BU10" s="448"/>
      <c r="BV10" s="446">
        <v>171322</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88</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92020</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115</v>
      </c>
      <c r="AV12" s="479"/>
      <c r="AW12" s="479"/>
      <c r="AX12" s="479"/>
      <c r="AY12" s="480" t="s">
        <v>129</v>
      </c>
      <c r="AZ12" s="481"/>
      <c r="BA12" s="481"/>
      <c r="BB12" s="481"/>
      <c r="BC12" s="481"/>
      <c r="BD12" s="481"/>
      <c r="BE12" s="481"/>
      <c r="BF12" s="481"/>
      <c r="BG12" s="481"/>
      <c r="BH12" s="481"/>
      <c r="BI12" s="481"/>
      <c r="BJ12" s="481"/>
      <c r="BK12" s="481"/>
      <c r="BL12" s="481"/>
      <c r="BM12" s="482"/>
      <c r="BN12" s="446">
        <v>309</v>
      </c>
      <c r="BO12" s="447"/>
      <c r="BP12" s="447"/>
      <c r="BQ12" s="447"/>
      <c r="BR12" s="447"/>
      <c r="BS12" s="447"/>
      <c r="BT12" s="447"/>
      <c r="BU12" s="448"/>
      <c r="BV12" s="446">
        <v>1300050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90930</v>
      </c>
      <c r="S13" s="528"/>
      <c r="T13" s="528"/>
      <c r="U13" s="528"/>
      <c r="V13" s="529"/>
      <c r="W13" s="462" t="s">
        <v>134</v>
      </c>
      <c r="X13" s="463"/>
      <c r="Y13" s="463"/>
      <c r="Z13" s="463"/>
      <c r="AA13" s="463"/>
      <c r="AB13" s="453"/>
      <c r="AC13" s="497">
        <v>242</v>
      </c>
      <c r="AD13" s="498"/>
      <c r="AE13" s="498"/>
      <c r="AF13" s="498"/>
      <c r="AG13" s="537"/>
      <c r="AH13" s="497">
        <v>214</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412158</v>
      </c>
      <c r="BO13" s="447"/>
      <c r="BP13" s="447"/>
      <c r="BQ13" s="447"/>
      <c r="BR13" s="447"/>
      <c r="BS13" s="447"/>
      <c r="BT13" s="447"/>
      <c r="BU13" s="448"/>
      <c r="BV13" s="446">
        <v>-1096553</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10</v>
      </c>
      <c r="CU13" s="444"/>
      <c r="CV13" s="444"/>
      <c r="CW13" s="444"/>
      <c r="CX13" s="444"/>
      <c r="CY13" s="444"/>
      <c r="CZ13" s="444"/>
      <c r="DA13" s="445"/>
      <c r="DB13" s="443">
        <v>11.1</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92770</v>
      </c>
      <c r="S14" s="528"/>
      <c r="T14" s="528"/>
      <c r="U14" s="528"/>
      <c r="V14" s="529"/>
      <c r="W14" s="436"/>
      <c r="X14" s="437"/>
      <c r="Y14" s="437"/>
      <c r="Z14" s="437"/>
      <c r="AA14" s="437"/>
      <c r="AB14" s="426"/>
      <c r="AC14" s="530">
        <v>0.6</v>
      </c>
      <c r="AD14" s="531"/>
      <c r="AE14" s="531"/>
      <c r="AF14" s="531"/>
      <c r="AG14" s="532"/>
      <c r="AH14" s="530">
        <v>0.5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75.099999999999994</v>
      </c>
      <c r="CU14" s="542"/>
      <c r="CV14" s="542"/>
      <c r="CW14" s="542"/>
      <c r="CX14" s="542"/>
      <c r="CY14" s="542"/>
      <c r="CZ14" s="542"/>
      <c r="DA14" s="543"/>
      <c r="DB14" s="541">
        <v>71.900000000000006</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133</v>
      </c>
      <c r="N15" s="535"/>
      <c r="O15" s="535"/>
      <c r="P15" s="535"/>
      <c r="Q15" s="536"/>
      <c r="R15" s="527">
        <v>91695</v>
      </c>
      <c r="S15" s="528"/>
      <c r="T15" s="528"/>
      <c r="U15" s="528"/>
      <c r="V15" s="529"/>
      <c r="W15" s="462" t="s">
        <v>141</v>
      </c>
      <c r="X15" s="463"/>
      <c r="Y15" s="463"/>
      <c r="Z15" s="463"/>
      <c r="AA15" s="463"/>
      <c r="AB15" s="453"/>
      <c r="AC15" s="497">
        <v>14857</v>
      </c>
      <c r="AD15" s="498"/>
      <c r="AE15" s="498"/>
      <c r="AF15" s="498"/>
      <c r="AG15" s="537"/>
      <c r="AH15" s="497">
        <v>15308</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13212351</v>
      </c>
      <c r="BO15" s="410"/>
      <c r="BP15" s="410"/>
      <c r="BQ15" s="410"/>
      <c r="BR15" s="410"/>
      <c r="BS15" s="410"/>
      <c r="BT15" s="410"/>
      <c r="BU15" s="411"/>
      <c r="BV15" s="409">
        <v>13665761</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37</v>
      </c>
      <c r="AD16" s="531"/>
      <c r="AE16" s="531"/>
      <c r="AF16" s="531"/>
      <c r="AG16" s="532"/>
      <c r="AH16" s="530">
        <v>37.5</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14877021</v>
      </c>
      <c r="BO16" s="447"/>
      <c r="BP16" s="447"/>
      <c r="BQ16" s="447"/>
      <c r="BR16" s="447"/>
      <c r="BS16" s="447"/>
      <c r="BT16" s="447"/>
      <c r="BU16" s="448"/>
      <c r="BV16" s="446">
        <v>15087116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145</v>
      </c>
      <c r="S17" s="548"/>
      <c r="T17" s="548"/>
      <c r="U17" s="548"/>
      <c r="V17" s="549"/>
      <c r="W17" s="462" t="s">
        <v>148</v>
      </c>
      <c r="X17" s="463"/>
      <c r="Y17" s="463"/>
      <c r="Z17" s="463"/>
      <c r="AA17" s="463"/>
      <c r="AB17" s="453"/>
      <c r="AC17" s="497">
        <v>25017</v>
      </c>
      <c r="AD17" s="498"/>
      <c r="AE17" s="498"/>
      <c r="AF17" s="498"/>
      <c r="AG17" s="537"/>
      <c r="AH17" s="497">
        <v>25277</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17033298</v>
      </c>
      <c r="BO17" s="447"/>
      <c r="BP17" s="447"/>
      <c r="BQ17" s="447"/>
      <c r="BR17" s="447"/>
      <c r="BS17" s="447"/>
      <c r="BT17" s="447"/>
      <c r="BU17" s="448"/>
      <c r="BV17" s="446">
        <v>17616059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34.380000000000003</v>
      </c>
      <c r="M18" s="559"/>
      <c r="N18" s="559"/>
      <c r="O18" s="559"/>
      <c r="P18" s="559"/>
      <c r="Q18" s="559"/>
      <c r="R18" s="560"/>
      <c r="S18" s="560"/>
      <c r="T18" s="560"/>
      <c r="U18" s="560"/>
      <c r="V18" s="561"/>
      <c r="W18" s="464"/>
      <c r="X18" s="465"/>
      <c r="Y18" s="465"/>
      <c r="Z18" s="465"/>
      <c r="AA18" s="465"/>
      <c r="AB18" s="456"/>
      <c r="AC18" s="562">
        <v>62.4</v>
      </c>
      <c r="AD18" s="563"/>
      <c r="AE18" s="563"/>
      <c r="AF18" s="563"/>
      <c r="AG18" s="564"/>
      <c r="AH18" s="562">
        <v>62</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19420989</v>
      </c>
      <c r="BO18" s="447"/>
      <c r="BP18" s="447"/>
      <c r="BQ18" s="447"/>
      <c r="BR18" s="447"/>
      <c r="BS18" s="447"/>
      <c r="BT18" s="447"/>
      <c r="BU18" s="448"/>
      <c r="BV18" s="446">
        <v>19464548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2648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23557871</v>
      </c>
      <c r="BO19" s="447"/>
      <c r="BP19" s="447"/>
      <c r="BQ19" s="447"/>
      <c r="BR19" s="447"/>
      <c r="BS19" s="447"/>
      <c r="BT19" s="447"/>
      <c r="BU19" s="448"/>
      <c r="BV19" s="446">
        <v>24148492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36340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33872725</v>
      </c>
      <c r="BO23" s="447"/>
      <c r="BP23" s="447"/>
      <c r="BQ23" s="447"/>
      <c r="BR23" s="447"/>
      <c r="BS23" s="447"/>
      <c r="BT23" s="447"/>
      <c r="BU23" s="448"/>
      <c r="BV23" s="446">
        <v>33055213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10120</v>
      </c>
      <c r="R24" s="498"/>
      <c r="S24" s="498"/>
      <c r="T24" s="498"/>
      <c r="U24" s="498"/>
      <c r="V24" s="537"/>
      <c r="W24" s="596"/>
      <c r="X24" s="584"/>
      <c r="Y24" s="585"/>
      <c r="Z24" s="496" t="s">
        <v>164</v>
      </c>
      <c r="AA24" s="476"/>
      <c r="AB24" s="476"/>
      <c r="AC24" s="476"/>
      <c r="AD24" s="476"/>
      <c r="AE24" s="476"/>
      <c r="AF24" s="476"/>
      <c r="AG24" s="477"/>
      <c r="AH24" s="497">
        <v>623</v>
      </c>
      <c r="AI24" s="498"/>
      <c r="AJ24" s="498"/>
      <c r="AK24" s="498"/>
      <c r="AL24" s="537"/>
      <c r="AM24" s="497">
        <v>1979894</v>
      </c>
      <c r="AN24" s="498"/>
      <c r="AO24" s="498"/>
      <c r="AP24" s="498"/>
      <c r="AQ24" s="498"/>
      <c r="AR24" s="537"/>
      <c r="AS24" s="497">
        <v>3178</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25326583</v>
      </c>
      <c r="BO24" s="447"/>
      <c r="BP24" s="447"/>
      <c r="BQ24" s="447"/>
      <c r="BR24" s="447"/>
      <c r="BS24" s="447"/>
      <c r="BT24" s="447"/>
      <c r="BU24" s="448"/>
      <c r="BV24" s="446">
        <v>23626146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8320</v>
      </c>
      <c r="R25" s="498"/>
      <c r="S25" s="498"/>
      <c r="T25" s="498"/>
      <c r="U25" s="498"/>
      <c r="V25" s="537"/>
      <c r="W25" s="596"/>
      <c r="X25" s="584"/>
      <c r="Y25" s="585"/>
      <c r="Z25" s="496" t="s">
        <v>167</v>
      </c>
      <c r="AA25" s="476"/>
      <c r="AB25" s="476"/>
      <c r="AC25" s="476"/>
      <c r="AD25" s="476"/>
      <c r="AE25" s="476"/>
      <c r="AF25" s="476"/>
      <c r="AG25" s="477"/>
      <c r="AH25" s="497">
        <v>95</v>
      </c>
      <c r="AI25" s="498"/>
      <c r="AJ25" s="498"/>
      <c r="AK25" s="498"/>
      <c r="AL25" s="537"/>
      <c r="AM25" s="497">
        <v>288135</v>
      </c>
      <c r="AN25" s="498"/>
      <c r="AO25" s="498"/>
      <c r="AP25" s="498"/>
      <c r="AQ25" s="498"/>
      <c r="AR25" s="537"/>
      <c r="AS25" s="497">
        <v>3033</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38599084</v>
      </c>
      <c r="BO25" s="410"/>
      <c r="BP25" s="410"/>
      <c r="BQ25" s="410"/>
      <c r="BR25" s="410"/>
      <c r="BS25" s="410"/>
      <c r="BT25" s="410"/>
      <c r="BU25" s="411"/>
      <c r="BV25" s="409">
        <v>40877546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7020</v>
      </c>
      <c r="R26" s="498"/>
      <c r="S26" s="498"/>
      <c r="T26" s="498"/>
      <c r="U26" s="498"/>
      <c r="V26" s="537"/>
      <c r="W26" s="596"/>
      <c r="X26" s="584"/>
      <c r="Y26" s="585"/>
      <c r="Z26" s="496" t="s">
        <v>170</v>
      </c>
      <c r="AA26" s="606"/>
      <c r="AB26" s="606"/>
      <c r="AC26" s="606"/>
      <c r="AD26" s="606"/>
      <c r="AE26" s="606"/>
      <c r="AF26" s="606"/>
      <c r="AG26" s="607"/>
      <c r="AH26" s="497">
        <v>63</v>
      </c>
      <c r="AI26" s="498"/>
      <c r="AJ26" s="498"/>
      <c r="AK26" s="498"/>
      <c r="AL26" s="537"/>
      <c r="AM26" s="497">
        <v>219366</v>
      </c>
      <c r="AN26" s="498"/>
      <c r="AO26" s="498"/>
      <c r="AP26" s="498"/>
      <c r="AQ26" s="498"/>
      <c r="AR26" s="537"/>
      <c r="AS26" s="497">
        <v>3482</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132</v>
      </c>
      <c r="BO26" s="447"/>
      <c r="BP26" s="447"/>
      <c r="BQ26" s="447"/>
      <c r="BR26" s="447"/>
      <c r="BS26" s="447"/>
      <c r="BT26" s="447"/>
      <c r="BU26" s="448"/>
      <c r="BV26" s="446" t="s">
        <v>132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6290</v>
      </c>
      <c r="R27" s="498"/>
      <c r="S27" s="498"/>
      <c r="T27" s="498"/>
      <c r="U27" s="498"/>
      <c r="V27" s="537"/>
      <c r="W27" s="596"/>
      <c r="X27" s="584"/>
      <c r="Y27" s="585"/>
      <c r="Z27" s="496" t="s">
        <v>173</v>
      </c>
      <c r="AA27" s="476"/>
      <c r="AB27" s="476"/>
      <c r="AC27" s="476"/>
      <c r="AD27" s="476"/>
      <c r="AE27" s="476"/>
      <c r="AF27" s="476"/>
      <c r="AG27" s="477"/>
      <c r="AH27" s="497">
        <v>22</v>
      </c>
      <c r="AI27" s="498"/>
      <c r="AJ27" s="498"/>
      <c r="AK27" s="498"/>
      <c r="AL27" s="537"/>
      <c r="AM27" s="497">
        <v>75339</v>
      </c>
      <c r="AN27" s="498"/>
      <c r="AO27" s="498"/>
      <c r="AP27" s="498"/>
      <c r="AQ27" s="498"/>
      <c r="AR27" s="537"/>
      <c r="AS27" s="497">
        <v>3425</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30000</v>
      </c>
      <c r="BO27" s="620"/>
      <c r="BP27" s="620"/>
      <c r="BQ27" s="620"/>
      <c r="BR27" s="620"/>
      <c r="BS27" s="620"/>
      <c r="BT27" s="620"/>
      <c r="BU27" s="621"/>
      <c r="BV27" s="619">
        <v>30000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5750</v>
      </c>
      <c r="R28" s="498"/>
      <c r="S28" s="498"/>
      <c r="T28" s="498"/>
      <c r="U28" s="498"/>
      <c r="V28" s="537"/>
      <c r="W28" s="596"/>
      <c r="X28" s="584"/>
      <c r="Y28" s="585"/>
      <c r="Z28" s="496" t="s">
        <v>176</v>
      </c>
      <c r="AA28" s="476"/>
      <c r="AB28" s="476"/>
      <c r="AC28" s="476"/>
      <c r="AD28" s="476"/>
      <c r="AE28" s="476"/>
      <c r="AF28" s="476"/>
      <c r="AG28" s="477"/>
      <c r="AH28" s="497" t="s">
        <v>132</v>
      </c>
      <c r="AI28" s="498"/>
      <c r="AJ28" s="498"/>
      <c r="AK28" s="498"/>
      <c r="AL28" s="537"/>
      <c r="AM28" s="497" t="s">
        <v>132</v>
      </c>
      <c r="AN28" s="498"/>
      <c r="AO28" s="498"/>
      <c r="AP28" s="498"/>
      <c r="AQ28" s="498"/>
      <c r="AR28" s="537"/>
      <c r="AS28" s="497" t="s">
        <v>132</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2278114</v>
      </c>
      <c r="BO28" s="410"/>
      <c r="BP28" s="410"/>
      <c r="BQ28" s="410"/>
      <c r="BR28" s="410"/>
      <c r="BS28" s="410"/>
      <c r="BT28" s="410"/>
      <c r="BU28" s="411"/>
      <c r="BV28" s="409">
        <v>2091193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19</v>
      </c>
      <c r="M29" s="498"/>
      <c r="N29" s="498"/>
      <c r="O29" s="498"/>
      <c r="P29" s="537"/>
      <c r="Q29" s="497">
        <v>5220</v>
      </c>
      <c r="R29" s="498"/>
      <c r="S29" s="498"/>
      <c r="T29" s="498"/>
      <c r="U29" s="498"/>
      <c r="V29" s="537"/>
      <c r="W29" s="597"/>
      <c r="X29" s="598"/>
      <c r="Y29" s="599"/>
      <c r="Z29" s="496" t="s">
        <v>179</v>
      </c>
      <c r="AA29" s="476"/>
      <c r="AB29" s="476"/>
      <c r="AC29" s="476"/>
      <c r="AD29" s="476"/>
      <c r="AE29" s="476"/>
      <c r="AF29" s="476"/>
      <c r="AG29" s="477"/>
      <c r="AH29" s="497">
        <v>645</v>
      </c>
      <c r="AI29" s="498"/>
      <c r="AJ29" s="498"/>
      <c r="AK29" s="498"/>
      <c r="AL29" s="537"/>
      <c r="AM29" s="497">
        <v>2055233</v>
      </c>
      <c r="AN29" s="498"/>
      <c r="AO29" s="498"/>
      <c r="AP29" s="498"/>
      <c r="AQ29" s="498"/>
      <c r="AR29" s="537"/>
      <c r="AS29" s="497">
        <v>3186</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1693708</v>
      </c>
      <c r="BO29" s="447"/>
      <c r="BP29" s="447"/>
      <c r="BQ29" s="447"/>
      <c r="BR29" s="447"/>
      <c r="BS29" s="447"/>
      <c r="BT29" s="447"/>
      <c r="BU29" s="448"/>
      <c r="BV29" s="446">
        <v>1555139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99.7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1013527</v>
      </c>
      <c r="BO30" s="620"/>
      <c r="BP30" s="620"/>
      <c r="BQ30" s="620"/>
      <c r="BR30" s="620"/>
      <c r="BS30" s="620"/>
      <c r="BT30" s="620"/>
      <c r="BU30" s="621"/>
      <c r="BV30" s="619">
        <v>1015013</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190</v>
      </c>
      <c r="X33" s="435"/>
      <c r="Y33" s="435"/>
      <c r="Z33" s="435"/>
      <c r="AA33" s="435"/>
      <c r="AB33" s="435"/>
      <c r="AC33" s="435"/>
      <c r="AD33" s="435"/>
      <c r="AE33" s="435"/>
      <c r="AF33" s="435"/>
      <c r="AG33" s="435"/>
      <c r="AH33" s="435"/>
      <c r="AI33" s="435"/>
      <c r="AJ33" s="435"/>
      <c r="AK33" s="435"/>
      <c r="AL33" s="195"/>
      <c r="AM33" s="470" t="s">
        <v>188</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188</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兵庫県市町村職員退職手当組合</v>
      </c>
      <c r="BZ34" s="633"/>
      <c r="CA34" s="633"/>
      <c r="CB34" s="633"/>
      <c r="CC34" s="633"/>
      <c r="CD34" s="633"/>
      <c r="CE34" s="633"/>
      <c r="CF34" s="633"/>
      <c r="CG34" s="633"/>
      <c r="CH34" s="633"/>
      <c r="CI34" s="633"/>
      <c r="CJ34" s="633"/>
      <c r="CK34" s="633"/>
      <c r="CL34" s="633"/>
      <c r="CM34" s="633"/>
      <c r="CN34" s="193"/>
      <c r="CO34" s="632">
        <f>IF(CQ34="","",MAX(C34:D43,U34:V43,AM34:AN43,BE34:BF43,BW34:BX43)+1)</f>
        <v>15</v>
      </c>
      <c r="CP34" s="632"/>
      <c r="CQ34" s="633" t="str">
        <f>IF('各会計、関係団体の財政状況及び健全化判断比率'!BS7="","",'各会計、関係団体の財政状況及び健全化判断比率'!BS7)</f>
        <v>高砂市施設利用振興財団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広域ごみ処理事業特別会計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IF('各会計、関係団体の財政状況及び健全化判断比率'!B32="","",'各会計、関係団体の財政状況及び健全化判断比率'!B32)</f>
        <v>工業用水道事業会計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加古川市外２市共有公会堂事務組合</v>
      </c>
      <c r="BZ35" s="633"/>
      <c r="CA35" s="633"/>
      <c r="CB35" s="633"/>
      <c r="CC35" s="633"/>
      <c r="CD35" s="633"/>
      <c r="CE35" s="633"/>
      <c r="CF35" s="633"/>
      <c r="CG35" s="633"/>
      <c r="CH35" s="633"/>
      <c r="CI35" s="633"/>
      <c r="CJ35" s="633"/>
      <c r="CK35" s="633"/>
      <c r="CL35" s="633"/>
      <c r="CM35" s="633"/>
      <c r="CN35" s="193"/>
      <c r="CO35" s="632">
        <f t="shared" ref="CO35:CO43" si="3">IF(CQ35="","",CO34+1)</f>
        <v>16</v>
      </c>
      <c r="CP35" s="632"/>
      <c r="CQ35" s="633" t="str">
        <f>IF('各会計、関係団体の財政状況及び健全化判断比率'!BS8="","",'各会計、関係団体の財政状況及び健全化判断比率'!BS8)</f>
        <v>高砂市勤労福祉財団</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f t="shared" si="0"/>
        <v>8</v>
      </c>
      <c r="AN36" s="632"/>
      <c r="AO36" s="633" t="str">
        <f>IF('各会計、関係団体の財政状況及び健全化判断比率'!B33="","",'各会計、関係団体の財政状況及び健全化判断比率'!B33)</f>
        <v>病院事業会計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兵庫県後期高齢者医療広域連合（一般会計）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f t="shared" si="0"/>
        <v>9</v>
      </c>
      <c r="AN37" s="632"/>
      <c r="AO37" s="633" t="str">
        <f>IF('各会計、関係団体の財政状況及び健全化判断比率'!B34="","",'各会計、関係団体の財政状況及び健全化判断比率'!B34)</f>
        <v>下水道事業会計</v>
      </c>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兵庫県後期高齢者医療広域連合（特別会計）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東播磨農業共済事務組合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tqTXLBXCvi0mHiLuDMKjjWtnU7lczIJZ8/P4emZ5KhGtPU6CBNf1qz+PoG4+wnt2Vq1nT7PHuthQlpAKGpng==" saltValue="r4sUZoS5cSm9x6RB3uRNN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24" t="s">
        <v>561</v>
      </c>
      <c r="D34" s="1224"/>
      <c r="E34" s="1225"/>
      <c r="F34" s="32">
        <v>6.98</v>
      </c>
      <c r="G34" s="33">
        <v>6.41</v>
      </c>
      <c r="H34" s="33">
        <v>5.95</v>
      </c>
      <c r="I34" s="33">
        <v>6.37</v>
      </c>
      <c r="J34" s="34">
        <v>5.93</v>
      </c>
      <c r="K34" s="22"/>
      <c r="L34" s="22"/>
      <c r="M34" s="22"/>
      <c r="N34" s="22"/>
      <c r="O34" s="22"/>
      <c r="P34" s="22"/>
    </row>
    <row r="35" spans="1:16" ht="39" customHeight="1" x14ac:dyDescent="0.15">
      <c r="A35" s="22"/>
      <c r="B35" s="35"/>
      <c r="C35" s="1218" t="s">
        <v>562</v>
      </c>
      <c r="D35" s="1219"/>
      <c r="E35" s="1220"/>
      <c r="F35" s="36">
        <v>2.23</v>
      </c>
      <c r="G35" s="37">
        <v>5.82</v>
      </c>
      <c r="H35" s="37">
        <v>1.67</v>
      </c>
      <c r="I35" s="37">
        <v>1.83</v>
      </c>
      <c r="J35" s="38">
        <v>2.94</v>
      </c>
      <c r="K35" s="22"/>
      <c r="L35" s="22"/>
      <c r="M35" s="22"/>
      <c r="N35" s="22"/>
      <c r="O35" s="22"/>
      <c r="P35" s="22"/>
    </row>
    <row r="36" spans="1:16" ht="39" customHeight="1" x14ac:dyDescent="0.15">
      <c r="A36" s="22"/>
      <c r="B36" s="35"/>
      <c r="C36" s="1218" t="s">
        <v>563</v>
      </c>
      <c r="D36" s="1219"/>
      <c r="E36" s="1220"/>
      <c r="F36" s="36">
        <v>0.7</v>
      </c>
      <c r="G36" s="37">
        <v>2.37</v>
      </c>
      <c r="H36" s="37">
        <v>3.94</v>
      </c>
      <c r="I36" s="37">
        <v>3.87</v>
      </c>
      <c r="J36" s="38">
        <v>2.58</v>
      </c>
      <c r="K36" s="22"/>
      <c r="L36" s="22"/>
      <c r="M36" s="22"/>
      <c r="N36" s="22"/>
      <c r="O36" s="22"/>
      <c r="P36" s="22"/>
    </row>
    <row r="37" spans="1:16" ht="39" customHeight="1" x14ac:dyDescent="0.15">
      <c r="A37" s="22"/>
      <c r="B37" s="35"/>
      <c r="C37" s="1218" t="s">
        <v>564</v>
      </c>
      <c r="D37" s="1219"/>
      <c r="E37" s="1220"/>
      <c r="F37" s="36">
        <v>0.98</v>
      </c>
      <c r="G37" s="37">
        <v>0.4</v>
      </c>
      <c r="H37" s="37">
        <v>0.56000000000000005</v>
      </c>
      <c r="I37" s="37">
        <v>0.61</v>
      </c>
      <c r="J37" s="38">
        <v>2.15</v>
      </c>
      <c r="K37" s="22"/>
      <c r="L37" s="22"/>
      <c r="M37" s="22"/>
      <c r="N37" s="22"/>
      <c r="O37" s="22"/>
      <c r="P37" s="22"/>
    </row>
    <row r="38" spans="1:16" ht="39" customHeight="1" x14ac:dyDescent="0.15">
      <c r="A38" s="22"/>
      <c r="B38" s="35"/>
      <c r="C38" s="1218" t="s">
        <v>565</v>
      </c>
      <c r="D38" s="1219"/>
      <c r="E38" s="1220"/>
      <c r="F38" s="36" t="s">
        <v>511</v>
      </c>
      <c r="G38" s="37" t="s">
        <v>511</v>
      </c>
      <c r="H38" s="37" t="s">
        <v>511</v>
      </c>
      <c r="I38" s="37">
        <v>0.76</v>
      </c>
      <c r="J38" s="38">
        <v>1.44</v>
      </c>
      <c r="K38" s="22"/>
      <c r="L38" s="22"/>
      <c r="M38" s="22"/>
      <c r="N38" s="22"/>
      <c r="O38" s="22"/>
      <c r="P38" s="22"/>
    </row>
    <row r="39" spans="1:16" ht="39" customHeight="1" x14ac:dyDescent="0.15">
      <c r="A39" s="22"/>
      <c r="B39" s="35"/>
      <c r="C39" s="1218" t="s">
        <v>566</v>
      </c>
      <c r="D39" s="1219"/>
      <c r="E39" s="1220"/>
      <c r="F39" s="36">
        <v>0.18</v>
      </c>
      <c r="G39" s="37">
        <v>0.23</v>
      </c>
      <c r="H39" s="37">
        <v>0.98</v>
      </c>
      <c r="I39" s="37">
        <v>0.56000000000000005</v>
      </c>
      <c r="J39" s="38">
        <v>1.1200000000000001</v>
      </c>
      <c r="K39" s="22"/>
      <c r="L39" s="22"/>
      <c r="M39" s="22"/>
      <c r="N39" s="22"/>
      <c r="O39" s="22"/>
      <c r="P39" s="22"/>
    </row>
    <row r="40" spans="1:16" ht="39" customHeight="1" x14ac:dyDescent="0.15">
      <c r="A40" s="22"/>
      <c r="B40" s="35"/>
      <c r="C40" s="1218" t="s">
        <v>567</v>
      </c>
      <c r="D40" s="1219"/>
      <c r="E40" s="1220"/>
      <c r="F40" s="36">
        <v>0.09</v>
      </c>
      <c r="G40" s="37">
        <v>0.11</v>
      </c>
      <c r="H40" s="37">
        <v>0.11</v>
      </c>
      <c r="I40" s="37">
        <v>0.23</v>
      </c>
      <c r="J40" s="38">
        <v>0.04</v>
      </c>
      <c r="K40" s="22"/>
      <c r="L40" s="22"/>
      <c r="M40" s="22"/>
      <c r="N40" s="22"/>
      <c r="O40" s="22"/>
      <c r="P40" s="22"/>
    </row>
    <row r="41" spans="1:16" ht="39" customHeight="1" x14ac:dyDescent="0.15">
      <c r="A41" s="22"/>
      <c r="B41" s="35"/>
      <c r="C41" s="1218" t="s">
        <v>568</v>
      </c>
      <c r="D41" s="1219"/>
      <c r="E41" s="1220"/>
      <c r="F41" s="36">
        <v>0.04</v>
      </c>
      <c r="G41" s="37">
        <v>7.0000000000000007E-2</v>
      </c>
      <c r="H41" s="37">
        <v>0.06</v>
      </c>
      <c r="I41" s="37">
        <v>7.0000000000000007E-2</v>
      </c>
      <c r="J41" s="38">
        <v>0.04</v>
      </c>
      <c r="K41" s="22"/>
      <c r="L41" s="22"/>
      <c r="M41" s="22"/>
      <c r="N41" s="22"/>
      <c r="O41" s="22"/>
      <c r="P41" s="22"/>
    </row>
    <row r="42" spans="1:16" ht="39" customHeight="1" x14ac:dyDescent="0.15">
      <c r="A42" s="22"/>
      <c r="B42" s="39"/>
      <c r="C42" s="1218" t="s">
        <v>569</v>
      </c>
      <c r="D42" s="1219"/>
      <c r="E42" s="1220"/>
      <c r="F42" s="36" t="s">
        <v>511</v>
      </c>
      <c r="G42" s="37" t="s">
        <v>511</v>
      </c>
      <c r="H42" s="37" t="s">
        <v>511</v>
      </c>
      <c r="I42" s="37" t="s">
        <v>511</v>
      </c>
      <c r="J42" s="38" t="s">
        <v>511</v>
      </c>
      <c r="K42" s="22"/>
      <c r="L42" s="22"/>
      <c r="M42" s="22"/>
      <c r="N42" s="22"/>
      <c r="O42" s="22"/>
      <c r="P42" s="22"/>
    </row>
    <row r="43" spans="1:16" ht="39" customHeight="1" thickBot="1" x14ac:dyDescent="0.2">
      <c r="A43" s="22"/>
      <c r="B43" s="40"/>
      <c r="C43" s="1221" t="s">
        <v>570</v>
      </c>
      <c r="D43" s="1222"/>
      <c r="E43" s="1223"/>
      <c r="F43" s="41">
        <v>0</v>
      </c>
      <c r="G43" s="42">
        <v>0</v>
      </c>
      <c r="H43" s="42">
        <v>0.51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ygMW78A2gu4cJn9DwmDeQ6a3EVpsph56VfAhipLXGOfVF901jNPKo7Wxw+BlA+8vXL9MpqsTRMvU/ZkidjVLw==" saltValue="l0Qye5Lj6zh/kjzsOfIS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3251</v>
      </c>
      <c r="L45" s="60">
        <v>3679</v>
      </c>
      <c r="M45" s="60">
        <v>3689</v>
      </c>
      <c r="N45" s="60">
        <v>3337</v>
      </c>
      <c r="O45" s="61">
        <v>3018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511</v>
      </c>
      <c r="L46" s="64" t="s">
        <v>511</v>
      </c>
      <c r="M46" s="64" t="s">
        <v>511</v>
      </c>
      <c r="N46" s="64" t="s">
        <v>511</v>
      </c>
      <c r="O46" s="65" t="s">
        <v>511</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511</v>
      </c>
      <c r="L47" s="64" t="s">
        <v>511</v>
      </c>
      <c r="M47" s="64" t="s">
        <v>511</v>
      </c>
      <c r="N47" s="64" t="s">
        <v>511</v>
      </c>
      <c r="O47" s="65" t="s">
        <v>511</v>
      </c>
      <c r="P47" s="48"/>
      <c r="Q47" s="48"/>
      <c r="R47" s="48"/>
      <c r="S47" s="48"/>
      <c r="T47" s="48"/>
      <c r="U47" s="48"/>
    </row>
    <row r="48" spans="1:21" ht="30.75" customHeight="1" x14ac:dyDescent="0.15">
      <c r="A48" s="48"/>
      <c r="B48" s="1236"/>
      <c r="C48" s="1237"/>
      <c r="D48" s="62"/>
      <c r="E48" s="1228" t="s">
        <v>15</v>
      </c>
      <c r="F48" s="1228"/>
      <c r="G48" s="1228"/>
      <c r="H48" s="1228"/>
      <c r="I48" s="1228"/>
      <c r="J48" s="1229"/>
      <c r="K48" s="63">
        <v>2449</v>
      </c>
      <c r="L48" s="64">
        <v>2492</v>
      </c>
      <c r="M48" s="64">
        <v>2563</v>
      </c>
      <c r="N48" s="64">
        <v>2743</v>
      </c>
      <c r="O48" s="65">
        <v>2641</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511</v>
      </c>
      <c r="L49" s="64" t="s">
        <v>511</v>
      </c>
      <c r="M49" s="64" t="s">
        <v>511</v>
      </c>
      <c r="N49" s="64" t="s">
        <v>511</v>
      </c>
      <c r="O49" s="65" t="s">
        <v>511</v>
      </c>
      <c r="P49" s="48"/>
      <c r="Q49" s="48"/>
      <c r="R49" s="48"/>
      <c r="S49" s="48"/>
      <c r="T49" s="48"/>
      <c r="U49" s="48"/>
    </row>
    <row r="50" spans="1:21" ht="30.75" customHeight="1" x14ac:dyDescent="0.15">
      <c r="A50" s="48"/>
      <c r="B50" s="1236"/>
      <c r="C50" s="1237"/>
      <c r="D50" s="62"/>
      <c r="E50" s="1228" t="s">
        <v>17</v>
      </c>
      <c r="F50" s="1228"/>
      <c r="G50" s="1228"/>
      <c r="H50" s="1228"/>
      <c r="I50" s="1228"/>
      <c r="J50" s="1229"/>
      <c r="K50" s="63">
        <v>0</v>
      </c>
      <c r="L50" s="64">
        <v>0</v>
      </c>
      <c r="M50" s="64">
        <v>0</v>
      </c>
      <c r="N50" s="64">
        <v>0</v>
      </c>
      <c r="O50" s="65" t="s">
        <v>511</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t="s">
        <v>511</v>
      </c>
      <c r="N51" s="64" t="s">
        <v>511</v>
      </c>
      <c r="O51" s="65" t="s">
        <v>511</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4277</v>
      </c>
      <c r="L52" s="64">
        <v>4369</v>
      </c>
      <c r="M52" s="64">
        <v>4064</v>
      </c>
      <c r="N52" s="64">
        <v>4378</v>
      </c>
      <c r="O52" s="65">
        <v>4381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1423</v>
      </c>
      <c r="L53" s="69">
        <v>1802</v>
      </c>
      <c r="M53" s="69">
        <v>2188</v>
      </c>
      <c r="N53" s="69">
        <v>1702</v>
      </c>
      <c r="O53" s="70">
        <v>1278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yBirn/oPkbVeLBmAQOkn/UCCO4ojo3CDSjSX3JBqdVdjtc7MZbpfzG7wsrh4Ya7CdXB9zawv2xqydR9//6Ww==" saltValue="O086UvnME64Glx9xcWmpE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553</v>
      </c>
      <c r="J40" s="79" t="s">
        <v>554</v>
      </c>
      <c r="K40" s="79" t="s">
        <v>555</v>
      </c>
      <c r="L40" s="79" t="s">
        <v>556</v>
      </c>
      <c r="M40" s="80" t="s">
        <v>557</v>
      </c>
    </row>
    <row r="41" spans="2:13" ht="27.75" customHeight="1" x14ac:dyDescent="0.15">
      <c r="B41" s="1242" t="s">
        <v>24</v>
      </c>
      <c r="C41" s="1243"/>
      <c r="D41" s="81"/>
      <c r="E41" s="1248" t="s">
        <v>25</v>
      </c>
      <c r="F41" s="1248"/>
      <c r="G41" s="1248"/>
      <c r="H41" s="1249"/>
      <c r="I41" s="82">
        <v>33946</v>
      </c>
      <c r="J41" s="83">
        <v>33736</v>
      </c>
      <c r="K41" s="83">
        <v>32977</v>
      </c>
      <c r="L41" s="83">
        <v>33055</v>
      </c>
      <c r="M41" s="84">
        <v>33873</v>
      </c>
    </row>
    <row r="42" spans="2:13" ht="27.75" customHeight="1" x14ac:dyDescent="0.15">
      <c r="B42" s="1244"/>
      <c r="C42" s="1245"/>
      <c r="D42" s="85"/>
      <c r="E42" s="1250" t="s">
        <v>26</v>
      </c>
      <c r="F42" s="1250"/>
      <c r="G42" s="1250"/>
      <c r="H42" s="1251"/>
      <c r="I42" s="86">
        <v>590</v>
      </c>
      <c r="J42" s="87" t="s">
        <v>511</v>
      </c>
      <c r="K42" s="87" t="s">
        <v>511</v>
      </c>
      <c r="L42" s="87" t="s">
        <v>511</v>
      </c>
      <c r="M42" s="88" t="s">
        <v>511</v>
      </c>
    </row>
    <row r="43" spans="2:13" ht="27.75" customHeight="1" x14ac:dyDescent="0.15">
      <c r="B43" s="1244"/>
      <c r="C43" s="1245"/>
      <c r="D43" s="85"/>
      <c r="E43" s="1250" t="s">
        <v>27</v>
      </c>
      <c r="F43" s="1250"/>
      <c r="G43" s="1250"/>
      <c r="H43" s="1251"/>
      <c r="I43" s="86">
        <v>29323</v>
      </c>
      <c r="J43" s="87">
        <v>28791</v>
      </c>
      <c r="K43" s="87">
        <v>28096</v>
      </c>
      <c r="L43" s="87">
        <v>26804</v>
      </c>
      <c r="M43" s="88">
        <v>25867</v>
      </c>
    </row>
    <row r="44" spans="2:13" ht="27.75" customHeight="1" x14ac:dyDescent="0.15">
      <c r="B44" s="1244"/>
      <c r="C44" s="1245"/>
      <c r="D44" s="85"/>
      <c r="E44" s="1250" t="s">
        <v>28</v>
      </c>
      <c r="F44" s="1250"/>
      <c r="G44" s="1250"/>
      <c r="H44" s="1251"/>
      <c r="I44" s="86" t="s">
        <v>511</v>
      </c>
      <c r="J44" s="87" t="s">
        <v>511</v>
      </c>
      <c r="K44" s="87" t="s">
        <v>511</v>
      </c>
      <c r="L44" s="87" t="s">
        <v>511</v>
      </c>
      <c r="M44" s="88" t="s">
        <v>511</v>
      </c>
    </row>
    <row r="45" spans="2:13" ht="27.75" customHeight="1" x14ac:dyDescent="0.15">
      <c r="B45" s="1244"/>
      <c r="C45" s="1245"/>
      <c r="D45" s="85"/>
      <c r="E45" s="1250" t="s">
        <v>29</v>
      </c>
      <c r="F45" s="1250"/>
      <c r="G45" s="1250"/>
      <c r="H45" s="1251"/>
      <c r="I45" s="86">
        <v>7679</v>
      </c>
      <c r="J45" s="87">
        <v>8375</v>
      </c>
      <c r="K45" s="87">
        <v>7590</v>
      </c>
      <c r="L45" s="87">
        <v>7459</v>
      </c>
      <c r="M45" s="88">
        <v>7185</v>
      </c>
    </row>
    <row r="46" spans="2:13" ht="27.75" customHeight="1" x14ac:dyDescent="0.15">
      <c r="B46" s="1244"/>
      <c r="C46" s="1245"/>
      <c r="D46" s="89"/>
      <c r="E46" s="1250" t="s">
        <v>30</v>
      </c>
      <c r="F46" s="1250"/>
      <c r="G46" s="1250"/>
      <c r="H46" s="1251"/>
      <c r="I46" s="86" t="s">
        <v>511</v>
      </c>
      <c r="J46" s="87" t="s">
        <v>511</v>
      </c>
      <c r="K46" s="87" t="s">
        <v>511</v>
      </c>
      <c r="L46" s="87" t="s">
        <v>511</v>
      </c>
      <c r="M46" s="88" t="s">
        <v>511</v>
      </c>
    </row>
    <row r="47" spans="2:13" ht="27.75" customHeight="1" x14ac:dyDescent="0.15">
      <c r="B47" s="1244"/>
      <c r="C47" s="1245"/>
      <c r="D47" s="90"/>
      <c r="E47" s="1252" t="s">
        <v>31</v>
      </c>
      <c r="F47" s="1253"/>
      <c r="G47" s="1253"/>
      <c r="H47" s="1254"/>
      <c r="I47" s="86" t="s">
        <v>511</v>
      </c>
      <c r="J47" s="87" t="s">
        <v>511</v>
      </c>
      <c r="K47" s="87" t="s">
        <v>511</v>
      </c>
      <c r="L47" s="87" t="s">
        <v>511</v>
      </c>
      <c r="M47" s="88" t="s">
        <v>511</v>
      </c>
    </row>
    <row r="48" spans="2:13" ht="27.75" customHeight="1" x14ac:dyDescent="0.15">
      <c r="B48" s="1244"/>
      <c r="C48" s="1245"/>
      <c r="D48" s="85"/>
      <c r="E48" s="1250" t="s">
        <v>32</v>
      </c>
      <c r="F48" s="1250"/>
      <c r="G48" s="1250"/>
      <c r="H48" s="1251"/>
      <c r="I48" s="86" t="s">
        <v>511</v>
      </c>
      <c r="J48" s="87" t="s">
        <v>511</v>
      </c>
      <c r="K48" s="87" t="s">
        <v>511</v>
      </c>
      <c r="L48" s="87" t="s">
        <v>511</v>
      </c>
      <c r="M48" s="88" t="s">
        <v>511</v>
      </c>
    </row>
    <row r="49" spans="2:13" ht="27.75" customHeight="1" x14ac:dyDescent="0.15">
      <c r="B49" s="1246"/>
      <c r="C49" s="1247"/>
      <c r="D49" s="85"/>
      <c r="E49" s="1250" t="s">
        <v>33</v>
      </c>
      <c r="F49" s="1250"/>
      <c r="G49" s="1250"/>
      <c r="H49" s="1251"/>
      <c r="I49" s="86" t="s">
        <v>511</v>
      </c>
      <c r="J49" s="87" t="s">
        <v>511</v>
      </c>
      <c r="K49" s="87" t="s">
        <v>511</v>
      </c>
      <c r="L49" s="87" t="s">
        <v>511</v>
      </c>
      <c r="M49" s="88" t="s">
        <v>511</v>
      </c>
    </row>
    <row r="50" spans="2:13" ht="27.75" customHeight="1" x14ac:dyDescent="0.15">
      <c r="B50" s="1255" t="s">
        <v>34</v>
      </c>
      <c r="C50" s="1256"/>
      <c r="D50" s="91"/>
      <c r="E50" s="1250" t="s">
        <v>35</v>
      </c>
      <c r="F50" s="1250"/>
      <c r="G50" s="1250"/>
      <c r="H50" s="1251"/>
      <c r="I50" s="86">
        <v>3967</v>
      </c>
      <c r="J50" s="87">
        <v>5194</v>
      </c>
      <c r="K50" s="87">
        <v>5581</v>
      </c>
      <c r="L50" s="87">
        <v>5084</v>
      </c>
      <c r="M50" s="88">
        <v>5597</v>
      </c>
    </row>
    <row r="51" spans="2:13" ht="27.75" customHeight="1" x14ac:dyDescent="0.15">
      <c r="B51" s="1244"/>
      <c r="C51" s="1245"/>
      <c r="D51" s="85"/>
      <c r="E51" s="1250" t="s">
        <v>36</v>
      </c>
      <c r="F51" s="1250"/>
      <c r="G51" s="1250"/>
      <c r="H51" s="1251"/>
      <c r="I51" s="86">
        <v>15658</v>
      </c>
      <c r="J51" s="87">
        <v>15344</v>
      </c>
      <c r="K51" s="87">
        <v>14971</v>
      </c>
      <c r="L51" s="87">
        <v>13250</v>
      </c>
      <c r="M51" s="88">
        <v>11933</v>
      </c>
    </row>
    <row r="52" spans="2:13" ht="27.75" customHeight="1" x14ac:dyDescent="0.15">
      <c r="B52" s="1246"/>
      <c r="C52" s="1247"/>
      <c r="D52" s="85"/>
      <c r="E52" s="1250" t="s">
        <v>37</v>
      </c>
      <c r="F52" s="1250"/>
      <c r="G52" s="1250"/>
      <c r="H52" s="1251"/>
      <c r="I52" s="86">
        <v>37369</v>
      </c>
      <c r="J52" s="87">
        <v>37689</v>
      </c>
      <c r="K52" s="87">
        <v>37174</v>
      </c>
      <c r="L52" s="87">
        <v>36736</v>
      </c>
      <c r="M52" s="88">
        <v>36587</v>
      </c>
    </row>
    <row r="53" spans="2:13" ht="27.75" customHeight="1" thickBot="1" x14ac:dyDescent="0.2">
      <c r="B53" s="1257" t="s">
        <v>38</v>
      </c>
      <c r="C53" s="1258"/>
      <c r="D53" s="92"/>
      <c r="E53" s="1259" t="s">
        <v>39</v>
      </c>
      <c r="F53" s="1259"/>
      <c r="G53" s="1259"/>
      <c r="H53" s="1260"/>
      <c r="I53" s="93">
        <v>14544</v>
      </c>
      <c r="J53" s="94">
        <v>12675</v>
      </c>
      <c r="K53" s="94">
        <v>10938</v>
      </c>
      <c r="L53" s="94">
        <v>12249</v>
      </c>
      <c r="M53" s="95">
        <v>12809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uCRlc1sVOCndsZkntxAT1+GXnmc7STokJDlxok4UFiuc+kQVP3lVo4fAnKHalVum/PrsRmApveDTzLv96yjKw==" saltValue="Nxjh6Ufu7dhHcz/sYckxx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555</v>
      </c>
      <c r="G54" s="104" t="s">
        <v>556</v>
      </c>
      <c r="H54" s="105" t="s">
        <v>557</v>
      </c>
    </row>
    <row r="55" spans="2:8" ht="52.5" customHeight="1" x14ac:dyDescent="0.15">
      <c r="B55" s="106"/>
      <c r="C55" s="1269" t="s">
        <v>42</v>
      </c>
      <c r="D55" s="1269"/>
      <c r="E55" s="1270"/>
      <c r="F55" s="107">
        <v>3220</v>
      </c>
      <c r="G55" s="107">
        <v>2091</v>
      </c>
      <c r="H55" s="108">
        <v>2278</v>
      </c>
    </row>
    <row r="56" spans="2:8" ht="52.5" customHeight="1" x14ac:dyDescent="0.15">
      <c r="B56" s="109"/>
      <c r="C56" s="1271" t="s">
        <v>43</v>
      </c>
      <c r="D56" s="1271"/>
      <c r="E56" s="1272"/>
      <c r="F56" s="110">
        <v>1455</v>
      </c>
      <c r="G56" s="110">
        <v>1555</v>
      </c>
      <c r="H56" s="111">
        <v>1694</v>
      </c>
    </row>
    <row r="57" spans="2:8" ht="53.25" customHeight="1" x14ac:dyDescent="0.15">
      <c r="B57" s="109"/>
      <c r="C57" s="1273" t="s">
        <v>44</v>
      </c>
      <c r="D57" s="1273"/>
      <c r="E57" s="1274"/>
      <c r="F57" s="112">
        <v>808</v>
      </c>
      <c r="G57" s="112">
        <v>1015</v>
      </c>
      <c r="H57" s="113">
        <v>1014</v>
      </c>
    </row>
    <row r="58" spans="2:8" ht="45.75" customHeight="1" x14ac:dyDescent="0.15">
      <c r="B58" s="114"/>
      <c r="C58" s="1261" t="s">
        <v>591</v>
      </c>
      <c r="D58" s="1262"/>
      <c r="E58" s="1263"/>
      <c r="F58" s="115">
        <v>677</v>
      </c>
      <c r="G58" s="115">
        <v>900</v>
      </c>
      <c r="H58" s="116">
        <v>900</v>
      </c>
    </row>
    <row r="59" spans="2:8" ht="45.75" customHeight="1" x14ac:dyDescent="0.15">
      <c r="B59" s="114"/>
      <c r="C59" s="1261" t="s">
        <v>592</v>
      </c>
      <c r="D59" s="1262"/>
      <c r="E59" s="1263"/>
      <c r="F59" s="115">
        <v>121</v>
      </c>
      <c r="G59" s="115">
        <v>107</v>
      </c>
      <c r="H59" s="116">
        <v>107</v>
      </c>
    </row>
    <row r="60" spans="2:8" ht="45.75" customHeight="1" x14ac:dyDescent="0.15">
      <c r="B60" s="114"/>
      <c r="C60" s="1261" t="s">
        <v>593</v>
      </c>
      <c r="D60" s="1262"/>
      <c r="E60" s="1263"/>
      <c r="F60" s="115">
        <v>10</v>
      </c>
      <c r="G60" s="115">
        <v>8</v>
      </c>
      <c r="H60" s="116">
        <v>7</v>
      </c>
    </row>
    <row r="61" spans="2:8" ht="45.75" customHeight="1" x14ac:dyDescent="0.15">
      <c r="B61" s="114"/>
      <c r="C61" s="1261"/>
      <c r="D61" s="1262"/>
      <c r="E61" s="1263"/>
      <c r="F61" s="115"/>
      <c r="G61" s="115"/>
      <c r="H61" s="116"/>
    </row>
    <row r="62" spans="2:8" ht="45.75" customHeight="1" thickBot="1" x14ac:dyDescent="0.2">
      <c r="B62" s="117"/>
      <c r="C62" s="1264"/>
      <c r="D62" s="1265"/>
      <c r="E62" s="1266"/>
      <c r="F62" s="118"/>
      <c r="G62" s="118"/>
      <c r="H62" s="119"/>
    </row>
    <row r="63" spans="2:8" ht="52.5" customHeight="1" thickBot="1" x14ac:dyDescent="0.2">
      <c r="B63" s="120"/>
      <c r="C63" s="1267" t="s">
        <v>45</v>
      </c>
      <c r="D63" s="1267"/>
      <c r="E63" s="1268"/>
      <c r="F63" s="121">
        <v>5483</v>
      </c>
      <c r="G63" s="121">
        <v>4661</v>
      </c>
      <c r="H63" s="122">
        <v>4985</v>
      </c>
    </row>
    <row r="64" spans="2:8" ht="15" customHeight="1" x14ac:dyDescent="0.15"/>
    <row r="65" ht="0" hidden="1" customHeight="1" x14ac:dyDescent="0.15"/>
    <row r="66" ht="0" hidden="1" customHeight="1" x14ac:dyDescent="0.15"/>
  </sheetData>
  <sheetProtection algorithmName="SHA-512" hashValue="YqnkOphUPTmLc6OqZ1UvZpFZWxMkILCsvUBRR1HH5hHboZwoH7BpOLXNKVA5pS2r7LAat/5W50xyRlVINFkILw==" saltValue="+oXOowsDlJbW86yl/d0/2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589</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589</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588</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584</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87" t="s">
        <v>587</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ht="13.5" x14ac:dyDescent="0.15">
      <c r="B44" s="366"/>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ht="13.5" x14ac:dyDescent="0.15">
      <c r="B45" s="366"/>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ht="13.5" x14ac:dyDescent="0.15">
      <c r="B46" s="366"/>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ht="13.5" x14ac:dyDescent="0.15">
      <c r="B47" s="366"/>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582</v>
      </c>
    </row>
    <row r="50" spans="1:109" ht="13.5" x14ac:dyDescent="0.15">
      <c r="B50" s="366"/>
      <c r="G50" s="1281"/>
      <c r="H50" s="1281"/>
      <c r="I50" s="1281"/>
      <c r="J50" s="1281"/>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7" t="s">
        <v>553</v>
      </c>
      <c r="BQ50" s="1277"/>
      <c r="BR50" s="1277"/>
      <c r="BS50" s="1277"/>
      <c r="BT50" s="1277"/>
      <c r="BU50" s="1277"/>
      <c r="BV50" s="1277"/>
      <c r="BW50" s="1277"/>
      <c r="BX50" s="1277" t="s">
        <v>554</v>
      </c>
      <c r="BY50" s="1277"/>
      <c r="BZ50" s="1277"/>
      <c r="CA50" s="1277"/>
      <c r="CB50" s="1277"/>
      <c r="CC50" s="1277"/>
      <c r="CD50" s="1277"/>
      <c r="CE50" s="1277"/>
      <c r="CF50" s="1277" t="s">
        <v>555</v>
      </c>
      <c r="CG50" s="1277"/>
      <c r="CH50" s="1277"/>
      <c r="CI50" s="1277"/>
      <c r="CJ50" s="1277"/>
      <c r="CK50" s="1277"/>
      <c r="CL50" s="1277"/>
      <c r="CM50" s="1277"/>
      <c r="CN50" s="1277" t="s">
        <v>556</v>
      </c>
      <c r="CO50" s="1277"/>
      <c r="CP50" s="1277"/>
      <c r="CQ50" s="1277"/>
      <c r="CR50" s="1277"/>
      <c r="CS50" s="1277"/>
      <c r="CT50" s="1277"/>
      <c r="CU50" s="1277"/>
      <c r="CV50" s="1277" t="s">
        <v>557</v>
      </c>
      <c r="CW50" s="1277"/>
      <c r="CX50" s="1277"/>
      <c r="CY50" s="1277"/>
      <c r="CZ50" s="1277"/>
      <c r="DA50" s="1277"/>
      <c r="DB50" s="1277"/>
      <c r="DC50" s="1277"/>
    </row>
    <row r="51" spans="1:109" ht="13.5" customHeight="1" x14ac:dyDescent="0.15">
      <c r="B51" s="366"/>
      <c r="G51" s="1286"/>
      <c r="H51" s="1286"/>
      <c r="I51" s="1297"/>
      <c r="J51" s="1297"/>
      <c r="K51" s="1282"/>
      <c r="L51" s="1282"/>
      <c r="M51" s="1282"/>
      <c r="N51" s="1282"/>
      <c r="AM51" s="373"/>
      <c r="AN51" s="1278" t="s">
        <v>581</v>
      </c>
      <c r="AO51" s="1278"/>
      <c r="AP51" s="1278"/>
      <c r="AQ51" s="1278"/>
      <c r="AR51" s="1278"/>
      <c r="AS51" s="1278"/>
      <c r="AT51" s="1278"/>
      <c r="AU51" s="1278"/>
      <c r="AV51" s="1278"/>
      <c r="AW51" s="1278"/>
      <c r="AX51" s="1278"/>
      <c r="AY51" s="1278"/>
      <c r="AZ51" s="1278"/>
      <c r="BA51" s="1278"/>
      <c r="BB51" s="1278" t="s">
        <v>579</v>
      </c>
      <c r="BC51" s="1278"/>
      <c r="BD51" s="1278"/>
      <c r="BE51" s="1278"/>
      <c r="BF51" s="1278"/>
      <c r="BG51" s="1278"/>
      <c r="BH51" s="1278"/>
      <c r="BI51" s="1278"/>
      <c r="BJ51" s="1278"/>
      <c r="BK51" s="1278"/>
      <c r="BL51" s="1278"/>
      <c r="BM51" s="1278"/>
      <c r="BN51" s="1278"/>
      <c r="BO51" s="1278"/>
      <c r="BP51" s="1296"/>
      <c r="BQ51" s="1275"/>
      <c r="BR51" s="1275"/>
      <c r="BS51" s="1275"/>
      <c r="BT51" s="1275"/>
      <c r="BU51" s="1275"/>
      <c r="BV51" s="1275"/>
      <c r="BW51" s="1275"/>
      <c r="BX51" s="1296"/>
      <c r="BY51" s="1275"/>
      <c r="BZ51" s="1275"/>
      <c r="CA51" s="1275"/>
      <c r="CB51" s="1275"/>
      <c r="CC51" s="1275"/>
      <c r="CD51" s="1275"/>
      <c r="CE51" s="1275"/>
      <c r="CF51" s="1296"/>
      <c r="CG51" s="1275"/>
      <c r="CH51" s="1275"/>
      <c r="CI51" s="1275"/>
      <c r="CJ51" s="1275"/>
      <c r="CK51" s="1275"/>
      <c r="CL51" s="1275"/>
      <c r="CM51" s="1275"/>
      <c r="CN51" s="1275">
        <v>71.900000000000006</v>
      </c>
      <c r="CO51" s="1275"/>
      <c r="CP51" s="1275"/>
      <c r="CQ51" s="1275"/>
      <c r="CR51" s="1275"/>
      <c r="CS51" s="1275"/>
      <c r="CT51" s="1275"/>
      <c r="CU51" s="1275"/>
      <c r="CV51" s="1275">
        <v>75.099999999999994</v>
      </c>
      <c r="CW51" s="1275"/>
      <c r="CX51" s="1275"/>
      <c r="CY51" s="1275"/>
      <c r="CZ51" s="1275"/>
      <c r="DA51" s="1275"/>
      <c r="DB51" s="1275"/>
      <c r="DC51" s="1275"/>
    </row>
    <row r="52" spans="1:109" ht="13.5" x14ac:dyDescent="0.15">
      <c r="B52" s="366"/>
      <c r="G52" s="1286"/>
      <c r="H52" s="1286"/>
      <c r="I52" s="1297"/>
      <c r="J52" s="1297"/>
      <c r="K52" s="1282"/>
      <c r="L52" s="1282"/>
      <c r="M52" s="1282"/>
      <c r="N52" s="1282"/>
      <c r="AM52" s="37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381"/>
      <c r="B53" s="366"/>
      <c r="G53" s="1286"/>
      <c r="H53" s="1286"/>
      <c r="I53" s="1281"/>
      <c r="J53" s="1281"/>
      <c r="K53" s="1282"/>
      <c r="L53" s="1282"/>
      <c r="M53" s="1282"/>
      <c r="N53" s="1282"/>
      <c r="AM53" s="373"/>
      <c r="AN53" s="1278"/>
      <c r="AO53" s="1278"/>
      <c r="AP53" s="1278"/>
      <c r="AQ53" s="1278"/>
      <c r="AR53" s="1278"/>
      <c r="AS53" s="1278"/>
      <c r="AT53" s="1278"/>
      <c r="AU53" s="1278"/>
      <c r="AV53" s="1278"/>
      <c r="AW53" s="1278"/>
      <c r="AX53" s="1278"/>
      <c r="AY53" s="1278"/>
      <c r="AZ53" s="1278"/>
      <c r="BA53" s="1278"/>
      <c r="BB53" s="1278" t="s">
        <v>586</v>
      </c>
      <c r="BC53" s="1278"/>
      <c r="BD53" s="1278"/>
      <c r="BE53" s="1278"/>
      <c r="BF53" s="1278"/>
      <c r="BG53" s="1278"/>
      <c r="BH53" s="1278"/>
      <c r="BI53" s="1278"/>
      <c r="BJ53" s="1278"/>
      <c r="BK53" s="1278"/>
      <c r="BL53" s="1278"/>
      <c r="BM53" s="1278"/>
      <c r="BN53" s="1278"/>
      <c r="BO53" s="1278"/>
      <c r="BP53" s="1296"/>
      <c r="BQ53" s="1275"/>
      <c r="BR53" s="1275"/>
      <c r="BS53" s="1275"/>
      <c r="BT53" s="1275"/>
      <c r="BU53" s="1275"/>
      <c r="BV53" s="1275"/>
      <c r="BW53" s="1275"/>
      <c r="BX53" s="1296"/>
      <c r="BY53" s="1275"/>
      <c r="BZ53" s="1275"/>
      <c r="CA53" s="1275"/>
      <c r="CB53" s="1275"/>
      <c r="CC53" s="1275"/>
      <c r="CD53" s="1275"/>
      <c r="CE53" s="1275"/>
      <c r="CF53" s="1296"/>
      <c r="CG53" s="1275"/>
      <c r="CH53" s="1275"/>
      <c r="CI53" s="1275"/>
      <c r="CJ53" s="1275"/>
      <c r="CK53" s="1275"/>
      <c r="CL53" s="1275"/>
      <c r="CM53" s="1275"/>
      <c r="CN53" s="1275">
        <v>57.5</v>
      </c>
      <c r="CO53" s="1275"/>
      <c r="CP53" s="1275"/>
      <c r="CQ53" s="1275"/>
      <c r="CR53" s="1275"/>
      <c r="CS53" s="1275"/>
      <c r="CT53" s="1275"/>
      <c r="CU53" s="1275"/>
      <c r="CV53" s="1275">
        <v>57.2</v>
      </c>
      <c r="CW53" s="1275"/>
      <c r="CX53" s="1275"/>
      <c r="CY53" s="1275"/>
      <c r="CZ53" s="1275"/>
      <c r="DA53" s="1275"/>
      <c r="DB53" s="1275"/>
      <c r="DC53" s="1275"/>
    </row>
    <row r="54" spans="1:109" ht="13.5" x14ac:dyDescent="0.15">
      <c r="A54" s="381"/>
      <c r="B54" s="366"/>
      <c r="G54" s="1286"/>
      <c r="H54" s="1286"/>
      <c r="I54" s="1281"/>
      <c r="J54" s="1281"/>
      <c r="K54" s="1282"/>
      <c r="L54" s="1282"/>
      <c r="M54" s="1282"/>
      <c r="N54" s="1282"/>
      <c r="AM54" s="37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381"/>
      <c r="B55" s="366"/>
      <c r="G55" s="1281"/>
      <c r="H55" s="1281"/>
      <c r="I55" s="1281"/>
      <c r="J55" s="1281"/>
      <c r="K55" s="1282"/>
      <c r="L55" s="1282"/>
      <c r="M55" s="1282"/>
      <c r="N55" s="1282"/>
      <c r="AN55" s="1277" t="s">
        <v>580</v>
      </c>
      <c r="AO55" s="1277"/>
      <c r="AP55" s="1277"/>
      <c r="AQ55" s="1277"/>
      <c r="AR55" s="1277"/>
      <c r="AS55" s="1277"/>
      <c r="AT55" s="1277"/>
      <c r="AU55" s="1277"/>
      <c r="AV55" s="1277"/>
      <c r="AW55" s="1277"/>
      <c r="AX55" s="1277"/>
      <c r="AY55" s="1277"/>
      <c r="AZ55" s="1277"/>
      <c r="BA55" s="1277"/>
      <c r="BB55" s="1278" t="s">
        <v>579</v>
      </c>
      <c r="BC55" s="1278"/>
      <c r="BD55" s="1278"/>
      <c r="BE55" s="1278"/>
      <c r="BF55" s="1278"/>
      <c r="BG55" s="1278"/>
      <c r="BH55" s="1278"/>
      <c r="BI55" s="1278"/>
      <c r="BJ55" s="1278"/>
      <c r="BK55" s="1278"/>
      <c r="BL55" s="1278"/>
      <c r="BM55" s="1278"/>
      <c r="BN55" s="1278"/>
      <c r="BO55" s="1278"/>
      <c r="BP55" s="1296"/>
      <c r="BQ55" s="1275"/>
      <c r="BR55" s="1275"/>
      <c r="BS55" s="1275"/>
      <c r="BT55" s="1275"/>
      <c r="BU55" s="1275"/>
      <c r="BV55" s="1275"/>
      <c r="BW55" s="1275"/>
      <c r="BX55" s="1296"/>
      <c r="BY55" s="1275"/>
      <c r="BZ55" s="1275"/>
      <c r="CA55" s="1275"/>
      <c r="CB55" s="1275"/>
      <c r="CC55" s="1275"/>
      <c r="CD55" s="1275"/>
      <c r="CE55" s="1275"/>
      <c r="CF55" s="1296"/>
      <c r="CG55" s="1275"/>
      <c r="CH55" s="1275"/>
      <c r="CI55" s="1275"/>
      <c r="CJ55" s="1275"/>
      <c r="CK55" s="1275"/>
      <c r="CL55" s="1275"/>
      <c r="CM55" s="1275"/>
      <c r="CN55" s="1275">
        <v>33.1</v>
      </c>
      <c r="CO55" s="1275"/>
      <c r="CP55" s="1275"/>
      <c r="CQ55" s="1275"/>
      <c r="CR55" s="1275"/>
      <c r="CS55" s="1275"/>
      <c r="CT55" s="1275"/>
      <c r="CU55" s="1275"/>
      <c r="CV55" s="1275">
        <v>31.3</v>
      </c>
      <c r="CW55" s="1275"/>
      <c r="CX55" s="1275"/>
      <c r="CY55" s="1275"/>
      <c r="CZ55" s="1275"/>
      <c r="DA55" s="1275"/>
      <c r="DB55" s="1275"/>
      <c r="DC55" s="1275"/>
    </row>
    <row r="56" spans="1:109" ht="13.5" x14ac:dyDescent="0.15">
      <c r="A56" s="381"/>
      <c r="B56" s="366"/>
      <c r="G56" s="1281"/>
      <c r="H56" s="1281"/>
      <c r="I56" s="1281"/>
      <c r="J56" s="1281"/>
      <c r="K56" s="1282"/>
      <c r="L56" s="1282"/>
      <c r="M56" s="1282"/>
      <c r="N56" s="1282"/>
      <c r="AN56" s="1277"/>
      <c r="AO56" s="1277"/>
      <c r="AP56" s="1277"/>
      <c r="AQ56" s="1277"/>
      <c r="AR56" s="1277"/>
      <c r="AS56" s="1277"/>
      <c r="AT56" s="1277"/>
      <c r="AU56" s="1277"/>
      <c r="AV56" s="1277"/>
      <c r="AW56" s="1277"/>
      <c r="AX56" s="1277"/>
      <c r="AY56" s="1277"/>
      <c r="AZ56" s="1277"/>
      <c r="BA56" s="1277"/>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x14ac:dyDescent="0.15">
      <c r="B57" s="387"/>
      <c r="G57" s="1281"/>
      <c r="H57" s="1281"/>
      <c r="I57" s="1279"/>
      <c r="J57" s="1279"/>
      <c r="K57" s="1282"/>
      <c r="L57" s="1282"/>
      <c r="M57" s="1282"/>
      <c r="N57" s="1282"/>
      <c r="AM57" s="365"/>
      <c r="AN57" s="1277"/>
      <c r="AO57" s="1277"/>
      <c r="AP57" s="1277"/>
      <c r="AQ57" s="1277"/>
      <c r="AR57" s="1277"/>
      <c r="AS57" s="1277"/>
      <c r="AT57" s="1277"/>
      <c r="AU57" s="1277"/>
      <c r="AV57" s="1277"/>
      <c r="AW57" s="1277"/>
      <c r="AX57" s="1277"/>
      <c r="AY57" s="1277"/>
      <c r="AZ57" s="1277"/>
      <c r="BA57" s="1277"/>
      <c r="BB57" s="1278" t="s">
        <v>586</v>
      </c>
      <c r="BC57" s="1278"/>
      <c r="BD57" s="1278"/>
      <c r="BE57" s="1278"/>
      <c r="BF57" s="1278"/>
      <c r="BG57" s="1278"/>
      <c r="BH57" s="1278"/>
      <c r="BI57" s="1278"/>
      <c r="BJ57" s="1278"/>
      <c r="BK57" s="1278"/>
      <c r="BL57" s="1278"/>
      <c r="BM57" s="1278"/>
      <c r="BN57" s="1278"/>
      <c r="BO57" s="1278"/>
      <c r="BP57" s="1296"/>
      <c r="BQ57" s="1275"/>
      <c r="BR57" s="1275"/>
      <c r="BS57" s="1275"/>
      <c r="BT57" s="1275"/>
      <c r="BU57" s="1275"/>
      <c r="BV57" s="1275"/>
      <c r="BW57" s="1275"/>
      <c r="BX57" s="1296"/>
      <c r="BY57" s="1275"/>
      <c r="BZ57" s="1275"/>
      <c r="CA57" s="1275"/>
      <c r="CB57" s="1275"/>
      <c r="CC57" s="1275"/>
      <c r="CD57" s="1275"/>
      <c r="CE57" s="1275"/>
      <c r="CF57" s="1296"/>
      <c r="CG57" s="1275"/>
      <c r="CH57" s="1275"/>
      <c r="CI57" s="1275"/>
      <c r="CJ57" s="1275"/>
      <c r="CK57" s="1275"/>
      <c r="CL57" s="1275"/>
      <c r="CM57" s="1275"/>
      <c r="CN57" s="1275">
        <v>57.2</v>
      </c>
      <c r="CO57" s="1275"/>
      <c r="CP57" s="1275"/>
      <c r="CQ57" s="1275"/>
      <c r="CR57" s="1275"/>
      <c r="CS57" s="1275"/>
      <c r="CT57" s="1275"/>
      <c r="CU57" s="1275"/>
      <c r="CV57" s="1275">
        <v>58.5</v>
      </c>
      <c r="CW57" s="1275"/>
      <c r="CX57" s="1275"/>
      <c r="CY57" s="1275"/>
      <c r="CZ57" s="1275"/>
      <c r="DA57" s="1275"/>
      <c r="DB57" s="1275"/>
      <c r="DC57" s="1275"/>
      <c r="DD57" s="392"/>
      <c r="DE57" s="387"/>
    </row>
    <row r="58" spans="1:109" s="381" customFormat="1" ht="13.5" x14ac:dyDescent="0.15">
      <c r="A58" s="365"/>
      <c r="B58" s="387"/>
      <c r="G58" s="1281"/>
      <c r="H58" s="1281"/>
      <c r="I58" s="1279"/>
      <c r="J58" s="1279"/>
      <c r="K58" s="1282"/>
      <c r="L58" s="1282"/>
      <c r="M58" s="1282"/>
      <c r="N58" s="1282"/>
      <c r="AM58" s="365"/>
      <c r="AN58" s="1277"/>
      <c r="AO58" s="1277"/>
      <c r="AP58" s="1277"/>
      <c r="AQ58" s="1277"/>
      <c r="AR58" s="1277"/>
      <c r="AS58" s="1277"/>
      <c r="AT58" s="1277"/>
      <c r="AU58" s="1277"/>
      <c r="AV58" s="1277"/>
      <c r="AW58" s="1277"/>
      <c r="AX58" s="1277"/>
      <c r="AY58" s="1277"/>
      <c r="AZ58" s="1277"/>
      <c r="BA58" s="1277"/>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585</v>
      </c>
    </row>
    <row r="64" spans="1:109" ht="13.5" x14ac:dyDescent="0.15">
      <c r="B64" s="366"/>
      <c r="G64" s="382"/>
      <c r="I64" s="384"/>
      <c r="J64" s="384"/>
      <c r="K64" s="384"/>
      <c r="L64" s="384"/>
      <c r="M64" s="384"/>
      <c r="N64" s="383"/>
      <c r="AM64" s="382"/>
      <c r="AN64" s="382" t="s">
        <v>584</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87" t="s">
        <v>583</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ht="13.5" x14ac:dyDescent="0.15">
      <c r="B66" s="366"/>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ht="13.5" x14ac:dyDescent="0.15">
      <c r="B67" s="366"/>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ht="13.5" x14ac:dyDescent="0.15">
      <c r="B68" s="366"/>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ht="13.5" x14ac:dyDescent="0.15">
      <c r="B69" s="366"/>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582</v>
      </c>
    </row>
    <row r="72" spans="2:107" ht="13.5" x14ac:dyDescent="0.15">
      <c r="B72" s="366"/>
      <c r="G72" s="1281"/>
      <c r="H72" s="1281"/>
      <c r="I72" s="1281"/>
      <c r="J72" s="1281"/>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7" t="s">
        <v>553</v>
      </c>
      <c r="BQ72" s="1277"/>
      <c r="BR72" s="1277"/>
      <c r="BS72" s="1277"/>
      <c r="BT72" s="1277"/>
      <c r="BU72" s="1277"/>
      <c r="BV72" s="1277"/>
      <c r="BW72" s="1277"/>
      <c r="BX72" s="1277" t="s">
        <v>554</v>
      </c>
      <c r="BY72" s="1277"/>
      <c r="BZ72" s="1277"/>
      <c r="CA72" s="1277"/>
      <c r="CB72" s="1277"/>
      <c r="CC72" s="1277"/>
      <c r="CD72" s="1277"/>
      <c r="CE72" s="1277"/>
      <c r="CF72" s="1277" t="s">
        <v>555</v>
      </c>
      <c r="CG72" s="1277"/>
      <c r="CH72" s="1277"/>
      <c r="CI72" s="1277"/>
      <c r="CJ72" s="1277"/>
      <c r="CK72" s="1277"/>
      <c r="CL72" s="1277"/>
      <c r="CM72" s="1277"/>
      <c r="CN72" s="1277" t="s">
        <v>556</v>
      </c>
      <c r="CO72" s="1277"/>
      <c r="CP72" s="1277"/>
      <c r="CQ72" s="1277"/>
      <c r="CR72" s="1277"/>
      <c r="CS72" s="1277"/>
      <c r="CT72" s="1277"/>
      <c r="CU72" s="1277"/>
      <c r="CV72" s="1277" t="s">
        <v>557</v>
      </c>
      <c r="CW72" s="1277"/>
      <c r="CX72" s="1277"/>
      <c r="CY72" s="1277"/>
      <c r="CZ72" s="1277"/>
      <c r="DA72" s="1277"/>
      <c r="DB72" s="1277"/>
      <c r="DC72" s="1277"/>
    </row>
    <row r="73" spans="2:107" ht="13.5" x14ac:dyDescent="0.15">
      <c r="B73" s="366"/>
      <c r="G73" s="1286"/>
      <c r="H73" s="1286"/>
      <c r="I73" s="1286"/>
      <c r="J73" s="1286"/>
      <c r="K73" s="1276"/>
      <c r="L73" s="1276"/>
      <c r="M73" s="1276"/>
      <c r="N73" s="1276"/>
      <c r="AM73" s="373"/>
      <c r="AN73" s="1278" t="s">
        <v>581</v>
      </c>
      <c r="AO73" s="1278"/>
      <c r="AP73" s="1278"/>
      <c r="AQ73" s="1278"/>
      <c r="AR73" s="1278"/>
      <c r="AS73" s="1278"/>
      <c r="AT73" s="1278"/>
      <c r="AU73" s="1278"/>
      <c r="AV73" s="1278"/>
      <c r="AW73" s="1278"/>
      <c r="AX73" s="1278"/>
      <c r="AY73" s="1278"/>
      <c r="AZ73" s="1278"/>
      <c r="BA73" s="1278"/>
      <c r="BB73" s="1278" t="s">
        <v>579</v>
      </c>
      <c r="BC73" s="1278"/>
      <c r="BD73" s="1278"/>
      <c r="BE73" s="1278"/>
      <c r="BF73" s="1278"/>
      <c r="BG73" s="1278"/>
      <c r="BH73" s="1278"/>
      <c r="BI73" s="1278"/>
      <c r="BJ73" s="1278"/>
      <c r="BK73" s="1278"/>
      <c r="BL73" s="1278"/>
      <c r="BM73" s="1278"/>
      <c r="BN73" s="1278"/>
      <c r="BO73" s="1278"/>
      <c r="BP73" s="1275">
        <v>86</v>
      </c>
      <c r="BQ73" s="1275"/>
      <c r="BR73" s="1275"/>
      <c r="BS73" s="1275"/>
      <c r="BT73" s="1275"/>
      <c r="BU73" s="1275"/>
      <c r="BV73" s="1275"/>
      <c r="BW73" s="1275"/>
      <c r="BX73" s="1275">
        <v>76.3</v>
      </c>
      <c r="BY73" s="1275"/>
      <c r="BZ73" s="1275"/>
      <c r="CA73" s="1275"/>
      <c r="CB73" s="1275"/>
      <c r="CC73" s="1275"/>
      <c r="CD73" s="1275"/>
      <c r="CE73" s="1275"/>
      <c r="CF73" s="1275">
        <v>63</v>
      </c>
      <c r="CG73" s="1275"/>
      <c r="CH73" s="1275"/>
      <c r="CI73" s="1275"/>
      <c r="CJ73" s="1275"/>
      <c r="CK73" s="1275"/>
      <c r="CL73" s="1275"/>
      <c r="CM73" s="1275"/>
      <c r="CN73" s="1275">
        <v>71.900000000000006</v>
      </c>
      <c r="CO73" s="1275"/>
      <c r="CP73" s="1275"/>
      <c r="CQ73" s="1275"/>
      <c r="CR73" s="1275"/>
      <c r="CS73" s="1275"/>
      <c r="CT73" s="1275"/>
      <c r="CU73" s="1275"/>
      <c r="CV73" s="1275">
        <v>75.099999999999994</v>
      </c>
      <c r="CW73" s="1275"/>
      <c r="CX73" s="1275"/>
      <c r="CY73" s="1275"/>
      <c r="CZ73" s="1275"/>
      <c r="DA73" s="1275"/>
      <c r="DB73" s="1275"/>
      <c r="DC73" s="1275"/>
    </row>
    <row r="74" spans="2:107" ht="13.5" x14ac:dyDescent="0.15">
      <c r="B74" s="366"/>
      <c r="G74" s="1286"/>
      <c r="H74" s="1286"/>
      <c r="I74" s="1286"/>
      <c r="J74" s="1286"/>
      <c r="K74" s="1276"/>
      <c r="L74" s="1276"/>
      <c r="M74" s="1276"/>
      <c r="N74" s="1276"/>
      <c r="AM74" s="37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366"/>
      <c r="G75" s="1286"/>
      <c r="H75" s="1286"/>
      <c r="I75" s="1281"/>
      <c r="J75" s="1281"/>
      <c r="K75" s="1282"/>
      <c r="L75" s="1282"/>
      <c r="M75" s="1282"/>
      <c r="N75" s="1282"/>
      <c r="AM75" s="373"/>
      <c r="AN75" s="1278"/>
      <c r="AO75" s="1278"/>
      <c r="AP75" s="1278"/>
      <c r="AQ75" s="1278"/>
      <c r="AR75" s="1278"/>
      <c r="AS75" s="1278"/>
      <c r="AT75" s="1278"/>
      <c r="AU75" s="1278"/>
      <c r="AV75" s="1278"/>
      <c r="AW75" s="1278"/>
      <c r="AX75" s="1278"/>
      <c r="AY75" s="1278"/>
      <c r="AZ75" s="1278"/>
      <c r="BA75" s="1278"/>
      <c r="BB75" s="1278" t="s">
        <v>578</v>
      </c>
      <c r="BC75" s="1278"/>
      <c r="BD75" s="1278"/>
      <c r="BE75" s="1278"/>
      <c r="BF75" s="1278"/>
      <c r="BG75" s="1278"/>
      <c r="BH75" s="1278"/>
      <c r="BI75" s="1278"/>
      <c r="BJ75" s="1278"/>
      <c r="BK75" s="1278"/>
      <c r="BL75" s="1278"/>
      <c r="BM75" s="1278"/>
      <c r="BN75" s="1278"/>
      <c r="BO75" s="1278"/>
      <c r="BP75" s="1275">
        <v>9.1</v>
      </c>
      <c r="BQ75" s="1275"/>
      <c r="BR75" s="1275"/>
      <c r="BS75" s="1275"/>
      <c r="BT75" s="1275"/>
      <c r="BU75" s="1275"/>
      <c r="BV75" s="1275"/>
      <c r="BW75" s="1275"/>
      <c r="BX75" s="1275">
        <v>9.6</v>
      </c>
      <c r="BY75" s="1275"/>
      <c r="BZ75" s="1275"/>
      <c r="CA75" s="1275"/>
      <c r="CB75" s="1275"/>
      <c r="CC75" s="1275"/>
      <c r="CD75" s="1275"/>
      <c r="CE75" s="1275"/>
      <c r="CF75" s="1275">
        <v>10.6</v>
      </c>
      <c r="CG75" s="1275"/>
      <c r="CH75" s="1275"/>
      <c r="CI75" s="1275"/>
      <c r="CJ75" s="1275"/>
      <c r="CK75" s="1275"/>
      <c r="CL75" s="1275"/>
      <c r="CM75" s="1275"/>
      <c r="CN75" s="1275">
        <v>11.1</v>
      </c>
      <c r="CO75" s="1275"/>
      <c r="CP75" s="1275"/>
      <c r="CQ75" s="1275"/>
      <c r="CR75" s="1275"/>
      <c r="CS75" s="1275"/>
      <c r="CT75" s="1275"/>
      <c r="CU75" s="1275"/>
      <c r="CV75" s="1275">
        <v>10</v>
      </c>
      <c r="CW75" s="1275"/>
      <c r="CX75" s="1275"/>
      <c r="CY75" s="1275"/>
      <c r="CZ75" s="1275"/>
      <c r="DA75" s="1275"/>
      <c r="DB75" s="1275"/>
      <c r="DC75" s="1275"/>
    </row>
    <row r="76" spans="2:107" ht="13.5" x14ac:dyDescent="0.15">
      <c r="B76" s="366"/>
      <c r="G76" s="1286"/>
      <c r="H76" s="1286"/>
      <c r="I76" s="1281"/>
      <c r="J76" s="1281"/>
      <c r="K76" s="1282"/>
      <c r="L76" s="1282"/>
      <c r="M76" s="1282"/>
      <c r="N76" s="1282"/>
      <c r="AM76" s="37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366"/>
      <c r="G77" s="1281"/>
      <c r="H77" s="1281"/>
      <c r="I77" s="1281"/>
      <c r="J77" s="1281"/>
      <c r="K77" s="1276"/>
      <c r="L77" s="1276"/>
      <c r="M77" s="1276"/>
      <c r="N77" s="1276"/>
      <c r="AN77" s="1277" t="s">
        <v>580</v>
      </c>
      <c r="AO77" s="1277"/>
      <c r="AP77" s="1277"/>
      <c r="AQ77" s="1277"/>
      <c r="AR77" s="1277"/>
      <c r="AS77" s="1277"/>
      <c r="AT77" s="1277"/>
      <c r="AU77" s="1277"/>
      <c r="AV77" s="1277"/>
      <c r="AW77" s="1277"/>
      <c r="AX77" s="1277"/>
      <c r="AY77" s="1277"/>
      <c r="AZ77" s="1277"/>
      <c r="BA77" s="1277"/>
      <c r="BB77" s="1278" t="s">
        <v>579</v>
      </c>
      <c r="BC77" s="1278"/>
      <c r="BD77" s="1278"/>
      <c r="BE77" s="1278"/>
      <c r="BF77" s="1278"/>
      <c r="BG77" s="1278"/>
      <c r="BH77" s="1278"/>
      <c r="BI77" s="1278"/>
      <c r="BJ77" s="1278"/>
      <c r="BK77" s="1278"/>
      <c r="BL77" s="1278"/>
      <c r="BM77" s="1278"/>
      <c r="BN77" s="1278"/>
      <c r="BO77" s="1278"/>
      <c r="BP77" s="1275">
        <v>48.3</v>
      </c>
      <c r="BQ77" s="1275"/>
      <c r="BR77" s="1275"/>
      <c r="BS77" s="1275"/>
      <c r="BT77" s="1275"/>
      <c r="BU77" s="1275"/>
      <c r="BV77" s="1275"/>
      <c r="BW77" s="1275"/>
      <c r="BX77" s="1275">
        <v>44.4</v>
      </c>
      <c r="BY77" s="1275"/>
      <c r="BZ77" s="1275"/>
      <c r="CA77" s="1275"/>
      <c r="CB77" s="1275"/>
      <c r="CC77" s="1275"/>
      <c r="CD77" s="1275"/>
      <c r="CE77" s="1275"/>
      <c r="CF77" s="1275">
        <v>37.299999999999997</v>
      </c>
      <c r="CG77" s="1275"/>
      <c r="CH77" s="1275"/>
      <c r="CI77" s="1275"/>
      <c r="CJ77" s="1275"/>
      <c r="CK77" s="1275"/>
      <c r="CL77" s="1275"/>
      <c r="CM77" s="1275"/>
      <c r="CN77" s="1275">
        <v>33.1</v>
      </c>
      <c r="CO77" s="1275"/>
      <c r="CP77" s="1275"/>
      <c r="CQ77" s="1275"/>
      <c r="CR77" s="1275"/>
      <c r="CS77" s="1275"/>
      <c r="CT77" s="1275"/>
      <c r="CU77" s="1275"/>
      <c r="CV77" s="1275">
        <v>31.3</v>
      </c>
      <c r="CW77" s="1275"/>
      <c r="CX77" s="1275"/>
      <c r="CY77" s="1275"/>
      <c r="CZ77" s="1275"/>
      <c r="DA77" s="1275"/>
      <c r="DB77" s="1275"/>
      <c r="DC77" s="1275"/>
    </row>
    <row r="78" spans="2:107" ht="13.5" x14ac:dyDescent="0.15">
      <c r="B78" s="366"/>
      <c r="G78" s="1281"/>
      <c r="H78" s="1281"/>
      <c r="I78" s="1281"/>
      <c r="J78" s="1281"/>
      <c r="K78" s="1276"/>
      <c r="L78" s="1276"/>
      <c r="M78" s="1276"/>
      <c r="N78" s="1276"/>
      <c r="AN78" s="1277"/>
      <c r="AO78" s="1277"/>
      <c r="AP78" s="1277"/>
      <c r="AQ78" s="1277"/>
      <c r="AR78" s="1277"/>
      <c r="AS78" s="1277"/>
      <c r="AT78" s="1277"/>
      <c r="AU78" s="1277"/>
      <c r="AV78" s="1277"/>
      <c r="AW78" s="1277"/>
      <c r="AX78" s="1277"/>
      <c r="AY78" s="1277"/>
      <c r="AZ78" s="1277"/>
      <c r="BA78" s="1277"/>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366"/>
      <c r="G79" s="1281"/>
      <c r="H79" s="1281"/>
      <c r="I79" s="1279"/>
      <c r="J79" s="1279"/>
      <c r="K79" s="1280"/>
      <c r="L79" s="1280"/>
      <c r="M79" s="1280"/>
      <c r="N79" s="1280"/>
      <c r="AN79" s="1277"/>
      <c r="AO79" s="1277"/>
      <c r="AP79" s="1277"/>
      <c r="AQ79" s="1277"/>
      <c r="AR79" s="1277"/>
      <c r="AS79" s="1277"/>
      <c r="AT79" s="1277"/>
      <c r="AU79" s="1277"/>
      <c r="AV79" s="1277"/>
      <c r="AW79" s="1277"/>
      <c r="AX79" s="1277"/>
      <c r="AY79" s="1277"/>
      <c r="AZ79" s="1277"/>
      <c r="BA79" s="1277"/>
      <c r="BB79" s="1278" t="s">
        <v>578</v>
      </c>
      <c r="BC79" s="1278"/>
      <c r="BD79" s="1278"/>
      <c r="BE79" s="1278"/>
      <c r="BF79" s="1278"/>
      <c r="BG79" s="1278"/>
      <c r="BH79" s="1278"/>
      <c r="BI79" s="1278"/>
      <c r="BJ79" s="1278"/>
      <c r="BK79" s="1278"/>
      <c r="BL79" s="1278"/>
      <c r="BM79" s="1278"/>
      <c r="BN79" s="1278"/>
      <c r="BO79" s="1278"/>
      <c r="BP79" s="1275">
        <v>10.4</v>
      </c>
      <c r="BQ79" s="1275"/>
      <c r="BR79" s="1275"/>
      <c r="BS79" s="1275"/>
      <c r="BT79" s="1275"/>
      <c r="BU79" s="1275"/>
      <c r="BV79" s="1275"/>
      <c r="BW79" s="1275"/>
      <c r="BX79" s="1275">
        <v>9.4</v>
      </c>
      <c r="BY79" s="1275"/>
      <c r="BZ79" s="1275"/>
      <c r="CA79" s="1275"/>
      <c r="CB79" s="1275"/>
      <c r="CC79" s="1275"/>
      <c r="CD79" s="1275"/>
      <c r="CE79" s="1275"/>
      <c r="CF79" s="1275">
        <v>7.8</v>
      </c>
      <c r="CG79" s="1275"/>
      <c r="CH79" s="1275"/>
      <c r="CI79" s="1275"/>
      <c r="CJ79" s="1275"/>
      <c r="CK79" s="1275"/>
      <c r="CL79" s="1275"/>
      <c r="CM79" s="1275"/>
      <c r="CN79" s="1275">
        <v>7.5</v>
      </c>
      <c r="CO79" s="1275"/>
      <c r="CP79" s="1275"/>
      <c r="CQ79" s="1275"/>
      <c r="CR79" s="1275"/>
      <c r="CS79" s="1275"/>
      <c r="CT79" s="1275"/>
      <c r="CU79" s="1275"/>
      <c r="CV79" s="1275">
        <v>7.2</v>
      </c>
      <c r="CW79" s="1275"/>
      <c r="CX79" s="1275"/>
      <c r="CY79" s="1275"/>
      <c r="CZ79" s="1275"/>
      <c r="DA79" s="1275"/>
      <c r="DB79" s="1275"/>
      <c r="DC79" s="1275"/>
    </row>
    <row r="80" spans="2:107" ht="13.5" x14ac:dyDescent="0.15">
      <c r="B80" s="366"/>
      <c r="G80" s="1281"/>
      <c r="H80" s="1281"/>
      <c r="I80" s="1279"/>
      <c r="J80" s="1279"/>
      <c r="K80" s="1280"/>
      <c r="L80" s="1280"/>
      <c r="M80" s="1280"/>
      <c r="N80" s="1280"/>
      <c r="AN80" s="1277"/>
      <c r="AO80" s="1277"/>
      <c r="AP80" s="1277"/>
      <c r="AQ80" s="1277"/>
      <c r="AR80" s="1277"/>
      <c r="AS80" s="1277"/>
      <c r="AT80" s="1277"/>
      <c r="AU80" s="1277"/>
      <c r="AV80" s="1277"/>
      <c r="AW80" s="1277"/>
      <c r="AX80" s="1277"/>
      <c r="AY80" s="1277"/>
      <c r="AZ80" s="1277"/>
      <c r="BA80" s="1277"/>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4t2wGqQLVM+a1Jp0n3viFQWBkx3F9r3IrVZyjQ1x2zMzZIFFW/Ze9sj3bpnjUp9wjDVvWqvgzeF/sRdQtClBA==" saltValue="BcAu3P7pKtQfCskrNE9zA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fNj0YIE6wxaihIawdpiFR0gZfL1i70GWK1CpM+AcAJ+mkdiA1CdJDd2fVSFRPPgirloci9BGbaEiOrzhB8h5g==" saltValue="xRkuTLxkSgJwS6ThNB1l8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jnNw7cGG7GD8aLf9fOOrcXES2jVBqd45PFIZvr1cywHMIyKOm81DkKuPsHeb2slISFZE7Ylh3tfQd2tBA6HVQ==" saltValue="cGau8c5OELlm5GU+zq1H+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550</v>
      </c>
      <c r="G2" s="136"/>
      <c r="H2" s="137"/>
    </row>
    <row r="3" spans="1:8" x14ac:dyDescent="0.15">
      <c r="A3" s="133" t="s">
        <v>543</v>
      </c>
      <c r="B3" s="138"/>
      <c r="C3" s="139"/>
      <c r="D3" s="140">
        <v>50203</v>
      </c>
      <c r="E3" s="141"/>
      <c r="F3" s="142">
        <v>56255</v>
      </c>
      <c r="G3" s="143"/>
      <c r="H3" s="144"/>
    </row>
    <row r="4" spans="1:8" x14ac:dyDescent="0.15">
      <c r="A4" s="145"/>
      <c r="B4" s="146"/>
      <c r="C4" s="147"/>
      <c r="D4" s="148">
        <v>20714</v>
      </c>
      <c r="E4" s="149"/>
      <c r="F4" s="150">
        <v>26957</v>
      </c>
      <c r="G4" s="151"/>
      <c r="H4" s="152"/>
    </row>
    <row r="5" spans="1:8" x14ac:dyDescent="0.15">
      <c r="A5" s="133" t="s">
        <v>545</v>
      </c>
      <c r="B5" s="138"/>
      <c r="C5" s="139"/>
      <c r="D5" s="140">
        <v>28566</v>
      </c>
      <c r="E5" s="141"/>
      <c r="F5" s="142">
        <v>57944</v>
      </c>
      <c r="G5" s="143"/>
      <c r="H5" s="144"/>
    </row>
    <row r="6" spans="1:8" x14ac:dyDescent="0.15">
      <c r="A6" s="145"/>
      <c r="B6" s="146"/>
      <c r="C6" s="147"/>
      <c r="D6" s="148">
        <v>12436</v>
      </c>
      <c r="E6" s="149"/>
      <c r="F6" s="150">
        <v>29326</v>
      </c>
      <c r="G6" s="151"/>
      <c r="H6" s="152"/>
    </row>
    <row r="7" spans="1:8" x14ac:dyDescent="0.15">
      <c r="A7" s="133" t="s">
        <v>546</v>
      </c>
      <c r="B7" s="138"/>
      <c r="C7" s="139"/>
      <c r="D7" s="140">
        <v>27895</v>
      </c>
      <c r="E7" s="141"/>
      <c r="F7" s="142">
        <v>54227</v>
      </c>
      <c r="G7" s="143"/>
      <c r="H7" s="144"/>
    </row>
    <row r="8" spans="1:8" x14ac:dyDescent="0.15">
      <c r="A8" s="145"/>
      <c r="B8" s="146"/>
      <c r="C8" s="147"/>
      <c r="D8" s="148">
        <v>9518</v>
      </c>
      <c r="E8" s="149"/>
      <c r="F8" s="150">
        <v>29694</v>
      </c>
      <c r="G8" s="151"/>
      <c r="H8" s="152"/>
    </row>
    <row r="9" spans="1:8" x14ac:dyDescent="0.15">
      <c r="A9" s="133" t="s">
        <v>547</v>
      </c>
      <c r="B9" s="138"/>
      <c r="C9" s="139"/>
      <c r="D9" s="140">
        <v>23270</v>
      </c>
      <c r="E9" s="141"/>
      <c r="F9" s="142">
        <v>57295</v>
      </c>
      <c r="G9" s="143"/>
      <c r="H9" s="144"/>
    </row>
    <row r="10" spans="1:8" x14ac:dyDescent="0.15">
      <c r="A10" s="145"/>
      <c r="B10" s="146"/>
      <c r="C10" s="147"/>
      <c r="D10" s="148">
        <v>10948</v>
      </c>
      <c r="E10" s="149"/>
      <c r="F10" s="150">
        <v>32771</v>
      </c>
      <c r="G10" s="151"/>
      <c r="H10" s="152"/>
    </row>
    <row r="11" spans="1:8" x14ac:dyDescent="0.15">
      <c r="A11" s="133" t="s">
        <v>548</v>
      </c>
      <c r="B11" s="138"/>
      <c r="C11" s="139"/>
      <c r="D11" s="140">
        <v>48326</v>
      </c>
      <c r="E11" s="141"/>
      <c r="F11" s="142">
        <v>54110</v>
      </c>
      <c r="G11" s="143"/>
      <c r="H11" s="144"/>
    </row>
    <row r="12" spans="1:8" x14ac:dyDescent="0.15">
      <c r="A12" s="145"/>
      <c r="B12" s="146"/>
      <c r="C12" s="153"/>
      <c r="D12" s="148">
        <v>20495</v>
      </c>
      <c r="E12" s="149"/>
      <c r="F12" s="150">
        <v>30620</v>
      </c>
      <c r="G12" s="151"/>
      <c r="H12" s="152"/>
    </row>
    <row r="13" spans="1:8" x14ac:dyDescent="0.15">
      <c r="A13" s="133"/>
      <c r="B13" s="138"/>
      <c r="C13" s="154"/>
      <c r="D13" s="155">
        <v>35652</v>
      </c>
      <c r="E13" s="156"/>
      <c r="F13" s="157">
        <v>55966</v>
      </c>
      <c r="G13" s="158"/>
      <c r="H13" s="144"/>
    </row>
    <row r="14" spans="1:8" x14ac:dyDescent="0.15">
      <c r="A14" s="145"/>
      <c r="B14" s="146"/>
      <c r="C14" s="147"/>
      <c r="D14" s="148">
        <v>14822</v>
      </c>
      <c r="E14" s="149"/>
      <c r="F14" s="150">
        <v>29874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2.2400000000000002</v>
      </c>
      <c r="C19" s="159">
        <f>ROUND(VALUE(SUBSTITUTE(実質収支比率等に係る経年分析!G$48,"▲","-")),2)</f>
        <v>5.83</v>
      </c>
      <c r="D19" s="159">
        <f>ROUND(VALUE(SUBSTITUTE(実質収支比率等に係る経年分析!H$48,"▲","-")),2)</f>
        <v>1.68</v>
      </c>
      <c r="E19" s="159">
        <f>ROUND(VALUE(SUBSTITUTE(実質収支比率等に係る経年分析!I$48,"▲","-")),2)</f>
        <v>1.84</v>
      </c>
      <c r="F19" s="159">
        <f>ROUND(VALUE(SUBSTITUTE(実質収支比率等に係る経年分析!J$48,"▲","-")),2)</f>
        <v>2.94</v>
      </c>
    </row>
    <row r="20" spans="1:11" x14ac:dyDescent="0.15">
      <c r="A20" s="159" t="s">
        <v>49</v>
      </c>
      <c r="B20" s="159">
        <f>ROUND(VALUE(SUBSTITUTE(実質収支比率等に係る経年分析!F$47,"▲","-")),2)</f>
        <v>11.77</v>
      </c>
      <c r="C20" s="159">
        <f>ROUND(VALUE(SUBSTITUTE(実質収支比率等に係る経年分析!G$47,"▲","-")),2)</f>
        <v>13.37</v>
      </c>
      <c r="D20" s="159">
        <f>ROUND(VALUE(SUBSTITUTE(実質収支比率等に係る経年分析!H$47,"▲","-")),2)</f>
        <v>15.89</v>
      </c>
      <c r="E20" s="159">
        <f>ROUND(VALUE(SUBSTITUTE(実質収支比率等に係る経年分析!I$47,"▲","-")),2)</f>
        <v>10.32</v>
      </c>
      <c r="F20" s="159">
        <f>ROUND(VALUE(SUBSTITUTE(実質収支比率等に係る経年分析!J$47,"▲","-")),2)</f>
        <v>11.21</v>
      </c>
    </row>
    <row r="21" spans="1:11" x14ac:dyDescent="0.15">
      <c r="A21" s="159" t="s">
        <v>50</v>
      </c>
      <c r="B21" s="159">
        <f>IF(ISNUMBER(VALUE(SUBSTITUTE(実質収支比率等に係る経年分析!F$49,"▲","-"))),ROUND(VALUE(SUBSTITUTE(実質収支比率等に係る経年分析!F$49,"▲","-")),2),NA())</f>
        <v>-2.16</v>
      </c>
      <c r="C21" s="159">
        <f>IF(ISNUMBER(VALUE(SUBSTITUTE(実質収支比率等に係る経年分析!G$49,"▲","-"))),ROUND(VALUE(SUBSTITUTE(実質収支比率等に係る経年分析!G$49,"▲","-")),2),NA())</f>
        <v>5.05</v>
      </c>
      <c r="D21" s="159">
        <f>IF(ISNUMBER(VALUE(SUBSTITUTE(実質収支比率等に係る経年分析!H$49,"▲","-"))),ROUND(VALUE(SUBSTITUTE(実質収支比率等に係る経年分析!H$49,"▲","-")),2),NA())</f>
        <v>-1.18</v>
      </c>
      <c r="E21" s="159">
        <f>IF(ISNUMBER(VALUE(SUBSTITUTE(実質収支比率等に係る経年分析!I$49,"▲","-"))),ROUND(VALUE(SUBSTITUTE(実質収支比率等に係る経年分析!I$49,"▲","-")),2),NA())</f>
        <v>-5.41</v>
      </c>
      <c r="F21" s="159">
        <f>IF(ISNUMBER(VALUE(SUBSTITUTE(実質収支比率等に係る経年分析!J$49,"▲","-"))),ROUND(VALUE(SUBSTITUTE(実質収支比率等に係る経年分析!J$49,"▲","-")),2),NA())</f>
        <v>2.0299999999999998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0.51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工業用水道事業会計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0.04</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7.0000000000000007E-2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7.0000000000000007E-2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0.04</v>
      </c>
    </row>
    <row r="30" spans="1:11" x14ac:dyDescent="0.15">
      <c r="A30" s="160" t="str">
        <f>IF(連結実質赤字比率に係る赤字・黒字の構成分析!C$40="",NA(),連結実質赤字比率に係る赤字・黒字の構成分析!C$40)</f>
        <v>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x14ac:dyDescent="0.15">
      <c r="A31" s="160" t="str">
        <f>IF(連結実質赤字比率に係る赤字・黒字の構成分析!C$39="",NA(),連結実質赤字比率に係る赤字・黒字の構成分析!C$39)</f>
        <v>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0.98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0.56000000000000005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1.1200000000000001</v>
      </c>
    </row>
    <row r="32" spans="1:11" x14ac:dyDescent="0.15">
      <c r="A32" s="160" t="str">
        <f>IF(連結実質赤字比率に係る赤字・黒字の構成分析!C$38="",NA(),連結実質赤字比率に係る赤字・黒字の構成分析!C$38)</f>
        <v>下水道事業会計</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1.44</v>
      </c>
    </row>
    <row r="33" spans="1:16" x14ac:dyDescent="0.15">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0.98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0.56000000000000005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2.15</v>
      </c>
    </row>
    <row r="34" spans="1:16" x14ac:dyDescent="0.15">
      <c r="A34" s="160" t="str">
        <f>IF(連結実質赤字比率に係る赤字・黒字の構成分析!C$36="",NA(),連結実質赤字比率に係る赤字・黒字の構成分析!C$36)</f>
        <v>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2.37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3.94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3.87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2.58</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2.23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5.82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1.67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1.83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2.94</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6.98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6.41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5.95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6.37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5.93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4277</v>
      </c>
      <c r="E42" s="161"/>
      <c r="F42" s="161"/>
      <c r="G42" s="161">
        <f>'実質公債費比率（分子）の構造'!L$52</f>
        <v>4369</v>
      </c>
      <c r="H42" s="161"/>
      <c r="I42" s="161"/>
      <c r="J42" s="161">
        <f>'実質公債費比率（分子）の構造'!M$52</f>
        <v>4064</v>
      </c>
      <c r="K42" s="161"/>
      <c r="L42" s="161"/>
      <c r="M42" s="161">
        <f>'実質公債費比率（分子）の構造'!N$52</f>
        <v>4378</v>
      </c>
      <c r="N42" s="161"/>
      <c r="O42" s="161"/>
      <c r="P42" s="161">
        <f>'実質公債費比率（分子）の構造'!O$52</f>
        <v>4381</v>
      </c>
    </row>
    <row r="43" spans="1:16" x14ac:dyDescent="0.15">
      <c r="A43" s="161" t="s">
        <v>58</v>
      </c>
      <c r="B43" s="161">
        <f>'実質公債費比率（分子）の構造'!K$51</f>
        <v>0</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t="str">
        <f>'実質公債費比率（分子）の構造'!O$50</f>
        <v>-</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2449</v>
      </c>
      <c r="C46" s="161"/>
      <c r="D46" s="161"/>
      <c r="E46" s="161">
        <f>'実質公債費比率（分子）の構造'!L$48</f>
        <v>2492</v>
      </c>
      <c r="F46" s="161"/>
      <c r="G46" s="161"/>
      <c r="H46" s="161">
        <f>'実質公債費比率（分子）の構造'!M$48</f>
        <v>2563</v>
      </c>
      <c r="I46" s="161"/>
      <c r="J46" s="161"/>
      <c r="K46" s="161">
        <f>'実質公債費比率（分子）の構造'!N$48</f>
        <v>2743</v>
      </c>
      <c r="L46" s="161"/>
      <c r="M46" s="161"/>
      <c r="N46" s="161">
        <f>'実質公債費比率（分子）の構造'!O$48</f>
        <v>2641</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3251</v>
      </c>
      <c r="C49" s="161"/>
      <c r="D49" s="161"/>
      <c r="E49" s="161">
        <f>'実質公債費比率（分子）の構造'!L$45</f>
        <v>3679</v>
      </c>
      <c r="F49" s="161"/>
      <c r="G49" s="161"/>
      <c r="H49" s="161">
        <f>'実質公債費比率（分子）の構造'!M$45</f>
        <v>3689</v>
      </c>
      <c r="I49" s="161"/>
      <c r="J49" s="161"/>
      <c r="K49" s="161">
        <f>'実質公債費比率（分子）の構造'!N$45</f>
        <v>3337</v>
      </c>
      <c r="L49" s="161"/>
      <c r="M49" s="161"/>
      <c r="N49" s="161">
        <f>'実質公債費比率（分子）の構造'!O$45</f>
        <v>3018</v>
      </c>
      <c r="O49" s="161"/>
      <c r="P49" s="161"/>
    </row>
    <row r="50" spans="1:16" x14ac:dyDescent="0.15">
      <c r="A50" s="161" t="s">
        <v>65</v>
      </c>
      <c r="B50" s="161" t="e">
        <f>NA()</f>
        <v>#N/A</v>
      </c>
      <c r="C50" s="161">
        <f>IF(ISNUMBER('実質公債費比率（分子）の構造'!K$53),'実質公債費比率（分子）の構造'!K$53,NA())</f>
        <v>1423</v>
      </c>
      <c r="D50" s="161" t="e">
        <f>NA()</f>
        <v>#N/A</v>
      </c>
      <c r="E50" s="161" t="e">
        <f>NA()</f>
        <v>#N/A</v>
      </c>
      <c r="F50" s="161">
        <f>IF(ISNUMBER('実質公債費比率（分子）の構造'!L$53),'実質公債費比率（分子）の構造'!L$53,NA())</f>
        <v>1802</v>
      </c>
      <c r="G50" s="161" t="e">
        <f>NA()</f>
        <v>#N/A</v>
      </c>
      <c r="H50" s="161" t="e">
        <f>NA()</f>
        <v>#N/A</v>
      </c>
      <c r="I50" s="161">
        <f>IF(ISNUMBER('実質公債費比率（分子）の構造'!M$53),'実質公債費比率（分子）の構造'!M$53,NA())</f>
        <v>2188</v>
      </c>
      <c r="J50" s="161" t="e">
        <f>NA()</f>
        <v>#N/A</v>
      </c>
      <c r="K50" s="161" t="e">
        <f>NA()</f>
        <v>#N/A</v>
      </c>
      <c r="L50" s="161">
        <f>IF(ISNUMBER('実質公債費比率（分子）の構造'!N$53),'実質公債費比率（分子）の構造'!N$53,NA())</f>
        <v>1702</v>
      </c>
      <c r="M50" s="161" t="e">
        <f>NA()</f>
        <v>#N/A</v>
      </c>
      <c r="N50" s="161" t="e">
        <f>NA()</f>
        <v>#N/A</v>
      </c>
      <c r="O50" s="161">
        <f>IF(ISNUMBER('実質公債費比率（分子）の構造'!O$53),'実質公債費比率（分子）の構造'!O$53,NA())</f>
        <v>1278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37369</v>
      </c>
      <c r="E56" s="160"/>
      <c r="F56" s="160"/>
      <c r="G56" s="160">
        <f>'将来負担比率（分子）の構造'!J$52</f>
        <v>37689</v>
      </c>
      <c r="H56" s="160"/>
      <c r="I56" s="160"/>
      <c r="J56" s="160">
        <f>'将来負担比率（分子）の構造'!K$52</f>
        <v>37174</v>
      </c>
      <c r="K56" s="160"/>
      <c r="L56" s="160"/>
      <c r="M56" s="160">
        <f>'将来負担比率（分子）の構造'!L$52</f>
        <v>36736</v>
      </c>
      <c r="N56" s="160"/>
      <c r="O56" s="160"/>
      <c r="P56" s="160">
        <f>'将来負担比率（分子）の構造'!M$52</f>
        <v>36587</v>
      </c>
    </row>
    <row r="57" spans="1:16" x14ac:dyDescent="0.15">
      <c r="A57" s="160" t="s">
        <v>36</v>
      </c>
      <c r="B57" s="160"/>
      <c r="C57" s="160"/>
      <c r="D57" s="160">
        <f>'将来負担比率（分子）の構造'!I$51</f>
        <v>15658</v>
      </c>
      <c r="E57" s="160"/>
      <c r="F57" s="160"/>
      <c r="G57" s="160">
        <f>'将来負担比率（分子）の構造'!J$51</f>
        <v>15344</v>
      </c>
      <c r="H57" s="160"/>
      <c r="I57" s="160"/>
      <c r="J57" s="160">
        <f>'将来負担比率（分子）の構造'!K$51</f>
        <v>14971</v>
      </c>
      <c r="K57" s="160"/>
      <c r="L57" s="160"/>
      <c r="M57" s="160">
        <f>'将来負担比率（分子）の構造'!L$51</f>
        <v>13250</v>
      </c>
      <c r="N57" s="160"/>
      <c r="O57" s="160"/>
      <c r="P57" s="160">
        <f>'将来負担比率（分子）の構造'!M$51</f>
        <v>11933</v>
      </c>
    </row>
    <row r="58" spans="1:16" x14ac:dyDescent="0.15">
      <c r="A58" s="160" t="s">
        <v>35</v>
      </c>
      <c r="B58" s="160"/>
      <c r="C58" s="160"/>
      <c r="D58" s="160">
        <f>'将来負担比率（分子）の構造'!I$50</f>
        <v>3967</v>
      </c>
      <c r="E58" s="160"/>
      <c r="F58" s="160"/>
      <c r="G58" s="160">
        <f>'将来負担比率（分子）の構造'!J$50</f>
        <v>5194</v>
      </c>
      <c r="H58" s="160"/>
      <c r="I58" s="160"/>
      <c r="J58" s="160">
        <f>'将来負担比率（分子）の構造'!K$50</f>
        <v>5581</v>
      </c>
      <c r="K58" s="160"/>
      <c r="L58" s="160"/>
      <c r="M58" s="160">
        <f>'将来負担比率（分子）の構造'!L$50</f>
        <v>5084</v>
      </c>
      <c r="N58" s="160"/>
      <c r="O58" s="160"/>
      <c r="P58" s="160">
        <f>'将来負担比率（分子）の構造'!M$50</f>
        <v>5597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7679</v>
      </c>
      <c r="C62" s="160"/>
      <c r="D62" s="160"/>
      <c r="E62" s="160">
        <f>'将来負担比率（分子）の構造'!J$45</f>
        <v>8375</v>
      </c>
      <c r="F62" s="160"/>
      <c r="G62" s="160"/>
      <c r="H62" s="160">
        <f>'将来負担比率（分子）の構造'!K$45</f>
        <v>7590</v>
      </c>
      <c r="I62" s="160"/>
      <c r="J62" s="160"/>
      <c r="K62" s="160">
        <f>'将来負担比率（分子）の構造'!L$45</f>
        <v>7459</v>
      </c>
      <c r="L62" s="160"/>
      <c r="M62" s="160"/>
      <c r="N62" s="160">
        <f>'将来負担比率（分子）の構造'!M$45</f>
        <v>7185</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29323</v>
      </c>
      <c r="C64" s="160"/>
      <c r="D64" s="160"/>
      <c r="E64" s="160">
        <f>'将来負担比率（分子）の構造'!J$43</f>
        <v>28791</v>
      </c>
      <c r="F64" s="160"/>
      <c r="G64" s="160"/>
      <c r="H64" s="160">
        <f>'将来負担比率（分子）の構造'!K$43</f>
        <v>28096</v>
      </c>
      <c r="I64" s="160"/>
      <c r="J64" s="160"/>
      <c r="K64" s="160">
        <f>'将来負担比率（分子）の構造'!L$43</f>
        <v>26804</v>
      </c>
      <c r="L64" s="160"/>
      <c r="M64" s="160"/>
      <c r="N64" s="160">
        <f>'将来負担比率（分子）の構造'!M$43</f>
        <v>25867</v>
      </c>
      <c r="O64" s="160"/>
      <c r="P64" s="160"/>
    </row>
    <row r="65" spans="1:16" x14ac:dyDescent="0.15">
      <c r="A65" s="160" t="s">
        <v>26</v>
      </c>
      <c r="B65" s="160">
        <f>'将来負担比率（分子）の構造'!I$42</f>
        <v>590</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33946</v>
      </c>
      <c r="C66" s="160"/>
      <c r="D66" s="160"/>
      <c r="E66" s="160">
        <f>'将来負担比率（分子）の構造'!J$41</f>
        <v>33736</v>
      </c>
      <c r="F66" s="160"/>
      <c r="G66" s="160"/>
      <c r="H66" s="160">
        <f>'将来負担比率（分子）の構造'!K$41</f>
        <v>32977</v>
      </c>
      <c r="I66" s="160"/>
      <c r="J66" s="160"/>
      <c r="K66" s="160">
        <f>'将来負担比率（分子）の構造'!L$41</f>
        <v>33055</v>
      </c>
      <c r="L66" s="160"/>
      <c r="M66" s="160"/>
      <c r="N66" s="160">
        <f>'将来負担比率（分子）の構造'!M$41</f>
        <v>33873</v>
      </c>
      <c r="O66" s="160"/>
      <c r="P66" s="160"/>
    </row>
    <row r="67" spans="1:16" x14ac:dyDescent="0.15">
      <c r="A67" s="160" t="s">
        <v>69</v>
      </c>
      <c r="B67" s="160" t="e">
        <f>NA()</f>
        <v>#N/A</v>
      </c>
      <c r="C67" s="160">
        <f>IF(ISNUMBER('将来負担比率（分子）の構造'!I$53), IF('将来負担比率（分子）の構造'!I$53 &lt; 0, 0, '将来負担比率（分子）の構造'!I$53), NA())</f>
        <v>14544</v>
      </c>
      <c r="D67" s="160" t="e">
        <f>NA()</f>
        <v>#N/A</v>
      </c>
      <c r="E67" s="160" t="e">
        <f>NA()</f>
        <v>#N/A</v>
      </c>
      <c r="F67" s="160">
        <f>IF(ISNUMBER('将来負担比率（分子）の構造'!J$53), IF('将来負担比率（分子）の構造'!J$53 &lt; 0, 0, '将来負担比率（分子）の構造'!J$53), NA())</f>
        <v>12675</v>
      </c>
      <c r="G67" s="160" t="e">
        <f>NA()</f>
        <v>#N/A</v>
      </c>
      <c r="H67" s="160" t="e">
        <f>NA()</f>
        <v>#N/A</v>
      </c>
      <c r="I67" s="160">
        <f>IF(ISNUMBER('将来負担比率（分子）の構造'!K$53), IF('将来負担比率（分子）の構造'!K$53 &lt; 0, 0, '将来負担比率（分子）の構造'!K$53), NA())</f>
        <v>10938</v>
      </c>
      <c r="J67" s="160" t="e">
        <f>NA()</f>
        <v>#N/A</v>
      </c>
      <c r="K67" s="160" t="e">
        <f>NA()</f>
        <v>#N/A</v>
      </c>
      <c r="L67" s="160">
        <f>IF(ISNUMBER('将来負担比率（分子）の構造'!L$53), IF('将来負担比率（分子）の構造'!L$53 &lt; 0, 0, '将来負担比率（分子）の構造'!L$53), NA())</f>
        <v>12249</v>
      </c>
      <c r="M67" s="160" t="e">
        <f>NA()</f>
        <v>#N/A</v>
      </c>
      <c r="N67" s="160" t="e">
        <f>NA()</f>
        <v>#N/A</v>
      </c>
      <c r="O67" s="160">
        <f>IF(ISNUMBER('将来負担比率（分子）の構造'!M$53), IF('将来負担比率（分子）の構造'!M$53 &lt; 0, 0, '将来負担比率（分子）の構造'!M$53), NA())</f>
        <v>12809</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3220</v>
      </c>
      <c r="C72" s="164">
        <f>基金残高に係る経年分析!G55</f>
        <v>2091</v>
      </c>
      <c r="D72" s="164">
        <f>基金残高に係る経年分析!H55</f>
        <v>2278</v>
      </c>
    </row>
    <row r="73" spans="1:16" x14ac:dyDescent="0.15">
      <c r="A73" s="163" t="s">
        <v>72</v>
      </c>
      <c r="B73" s="164">
        <f>基金残高に係る経年分析!F56</f>
        <v>1455</v>
      </c>
      <c r="C73" s="164">
        <f>基金残高に係る経年分析!G56</f>
        <v>1555</v>
      </c>
      <c r="D73" s="164">
        <f>基金残高に係る経年分析!H56</f>
        <v>1694</v>
      </c>
    </row>
    <row r="74" spans="1:16" x14ac:dyDescent="0.15">
      <c r="A74" s="163" t="s">
        <v>73</v>
      </c>
      <c r="B74" s="164">
        <f>基金残高に係る経年分析!F57</f>
        <v>808</v>
      </c>
      <c r="C74" s="164">
        <f>基金残高に係る経年分析!G57</f>
        <v>1015</v>
      </c>
      <c r="D74" s="164">
        <f>基金残高に係る経年分析!H57</f>
        <v>1014</v>
      </c>
    </row>
  </sheetData>
  <sheetProtection algorithmName="SHA-512" hashValue="KWzrsrCFuZGl6mPtVzDRz10F3Wwmb1P2rm20D+p1Xk0BscIsp7N2BTUtCC/URkPwJWbY4tJ+Tue+pZ64PkcuCQ==" saltValue="1Alfozn7g5PdXKx/JulV6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218</v>
      </c>
      <c r="C5" s="646"/>
      <c r="D5" s="646"/>
      <c r="E5" s="646"/>
      <c r="F5" s="646"/>
      <c r="G5" s="646"/>
      <c r="H5" s="646"/>
      <c r="I5" s="646"/>
      <c r="J5" s="646"/>
      <c r="K5" s="646"/>
      <c r="L5" s="646"/>
      <c r="M5" s="646"/>
      <c r="N5" s="646"/>
      <c r="O5" s="646"/>
      <c r="P5" s="646"/>
      <c r="Q5" s="647"/>
      <c r="R5" s="648">
        <v>16703785</v>
      </c>
      <c r="S5" s="649"/>
      <c r="T5" s="649"/>
      <c r="U5" s="649"/>
      <c r="V5" s="649"/>
      <c r="W5" s="649"/>
      <c r="X5" s="649"/>
      <c r="Y5" s="650"/>
      <c r="Z5" s="651">
        <v>46.9</v>
      </c>
      <c r="AA5" s="651"/>
      <c r="AB5" s="651"/>
      <c r="AC5" s="651"/>
      <c r="AD5" s="652">
        <v>15373963</v>
      </c>
      <c r="AE5" s="652"/>
      <c r="AF5" s="652"/>
      <c r="AG5" s="652"/>
      <c r="AH5" s="652"/>
      <c r="AI5" s="652"/>
      <c r="AJ5" s="652"/>
      <c r="AK5" s="652"/>
      <c r="AL5" s="653">
        <v>78.8</v>
      </c>
      <c r="AM5" s="654"/>
      <c r="AN5" s="654"/>
      <c r="AO5" s="655"/>
      <c r="AP5" s="645" t="s">
        <v>219</v>
      </c>
      <c r="AQ5" s="646"/>
      <c r="AR5" s="646"/>
      <c r="AS5" s="646"/>
      <c r="AT5" s="646"/>
      <c r="AU5" s="646"/>
      <c r="AV5" s="646"/>
      <c r="AW5" s="646"/>
      <c r="AX5" s="646"/>
      <c r="AY5" s="646"/>
      <c r="AZ5" s="646"/>
      <c r="BA5" s="646"/>
      <c r="BB5" s="646"/>
      <c r="BC5" s="646"/>
      <c r="BD5" s="646"/>
      <c r="BE5" s="646"/>
      <c r="BF5" s="647"/>
      <c r="BG5" s="659">
        <v>15373963</v>
      </c>
      <c r="BH5" s="660"/>
      <c r="BI5" s="660"/>
      <c r="BJ5" s="660"/>
      <c r="BK5" s="660"/>
      <c r="BL5" s="660"/>
      <c r="BM5" s="660"/>
      <c r="BN5" s="661"/>
      <c r="BO5" s="662">
        <v>92</v>
      </c>
      <c r="BP5" s="662"/>
      <c r="BQ5" s="662"/>
      <c r="BR5" s="662"/>
      <c r="BS5" s="663">
        <v>259146</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x14ac:dyDescent="0.15">
      <c r="B6" s="656" t="s">
        <v>223</v>
      </c>
      <c r="C6" s="657"/>
      <c r="D6" s="657"/>
      <c r="E6" s="657"/>
      <c r="F6" s="657"/>
      <c r="G6" s="657"/>
      <c r="H6" s="657"/>
      <c r="I6" s="657"/>
      <c r="J6" s="657"/>
      <c r="K6" s="657"/>
      <c r="L6" s="657"/>
      <c r="M6" s="657"/>
      <c r="N6" s="657"/>
      <c r="O6" s="657"/>
      <c r="P6" s="657"/>
      <c r="Q6" s="658"/>
      <c r="R6" s="659">
        <v>203378</v>
      </c>
      <c r="S6" s="660"/>
      <c r="T6" s="660"/>
      <c r="U6" s="660"/>
      <c r="V6" s="660"/>
      <c r="W6" s="660"/>
      <c r="X6" s="660"/>
      <c r="Y6" s="661"/>
      <c r="Z6" s="662">
        <v>0.6</v>
      </c>
      <c r="AA6" s="662"/>
      <c r="AB6" s="662"/>
      <c r="AC6" s="662"/>
      <c r="AD6" s="663">
        <v>203378</v>
      </c>
      <c r="AE6" s="663"/>
      <c r="AF6" s="663"/>
      <c r="AG6" s="663"/>
      <c r="AH6" s="663"/>
      <c r="AI6" s="663"/>
      <c r="AJ6" s="663"/>
      <c r="AK6" s="663"/>
      <c r="AL6" s="664">
        <v>1</v>
      </c>
      <c r="AM6" s="665"/>
      <c r="AN6" s="665"/>
      <c r="AO6" s="666"/>
      <c r="AP6" s="656" t="s">
        <v>224</v>
      </c>
      <c r="AQ6" s="657"/>
      <c r="AR6" s="657"/>
      <c r="AS6" s="657"/>
      <c r="AT6" s="657"/>
      <c r="AU6" s="657"/>
      <c r="AV6" s="657"/>
      <c r="AW6" s="657"/>
      <c r="AX6" s="657"/>
      <c r="AY6" s="657"/>
      <c r="AZ6" s="657"/>
      <c r="BA6" s="657"/>
      <c r="BB6" s="657"/>
      <c r="BC6" s="657"/>
      <c r="BD6" s="657"/>
      <c r="BE6" s="657"/>
      <c r="BF6" s="658"/>
      <c r="BG6" s="659">
        <v>15373963</v>
      </c>
      <c r="BH6" s="660"/>
      <c r="BI6" s="660"/>
      <c r="BJ6" s="660"/>
      <c r="BK6" s="660"/>
      <c r="BL6" s="660"/>
      <c r="BM6" s="660"/>
      <c r="BN6" s="661"/>
      <c r="BO6" s="662">
        <v>92</v>
      </c>
      <c r="BP6" s="662"/>
      <c r="BQ6" s="662"/>
      <c r="BR6" s="662"/>
      <c r="BS6" s="663">
        <v>259146</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305630</v>
      </c>
      <c r="CS6" s="660"/>
      <c r="CT6" s="660"/>
      <c r="CU6" s="660"/>
      <c r="CV6" s="660"/>
      <c r="CW6" s="660"/>
      <c r="CX6" s="660"/>
      <c r="CY6" s="661"/>
      <c r="CZ6" s="653">
        <v>0.9</v>
      </c>
      <c r="DA6" s="654"/>
      <c r="DB6" s="654"/>
      <c r="DC6" s="673"/>
      <c r="DD6" s="668" t="s">
        <v>226</v>
      </c>
      <c r="DE6" s="660"/>
      <c r="DF6" s="660"/>
      <c r="DG6" s="660"/>
      <c r="DH6" s="660"/>
      <c r="DI6" s="660"/>
      <c r="DJ6" s="660"/>
      <c r="DK6" s="660"/>
      <c r="DL6" s="660"/>
      <c r="DM6" s="660"/>
      <c r="DN6" s="660"/>
      <c r="DO6" s="660"/>
      <c r="DP6" s="661"/>
      <c r="DQ6" s="668">
        <v>305621</v>
      </c>
      <c r="DR6" s="660"/>
      <c r="DS6" s="660"/>
      <c r="DT6" s="660"/>
      <c r="DU6" s="660"/>
      <c r="DV6" s="660"/>
      <c r="DW6" s="660"/>
      <c r="DX6" s="660"/>
      <c r="DY6" s="660"/>
      <c r="DZ6" s="660"/>
      <c r="EA6" s="660"/>
      <c r="EB6" s="660"/>
      <c r="EC6" s="669"/>
    </row>
    <row r="7" spans="2:143" ht="11.25" customHeight="1" x14ac:dyDescent="0.15">
      <c r="B7" s="656" t="s">
        <v>227</v>
      </c>
      <c r="C7" s="657"/>
      <c r="D7" s="657"/>
      <c r="E7" s="657"/>
      <c r="F7" s="657"/>
      <c r="G7" s="657"/>
      <c r="H7" s="657"/>
      <c r="I7" s="657"/>
      <c r="J7" s="657"/>
      <c r="K7" s="657"/>
      <c r="L7" s="657"/>
      <c r="M7" s="657"/>
      <c r="N7" s="657"/>
      <c r="O7" s="657"/>
      <c r="P7" s="657"/>
      <c r="Q7" s="658"/>
      <c r="R7" s="659">
        <v>25819</v>
      </c>
      <c r="S7" s="660"/>
      <c r="T7" s="660"/>
      <c r="U7" s="660"/>
      <c r="V7" s="660"/>
      <c r="W7" s="660"/>
      <c r="X7" s="660"/>
      <c r="Y7" s="661"/>
      <c r="Z7" s="662">
        <v>0.1</v>
      </c>
      <c r="AA7" s="662"/>
      <c r="AB7" s="662"/>
      <c r="AC7" s="662"/>
      <c r="AD7" s="663">
        <v>25819</v>
      </c>
      <c r="AE7" s="663"/>
      <c r="AF7" s="663"/>
      <c r="AG7" s="663"/>
      <c r="AH7" s="663"/>
      <c r="AI7" s="663"/>
      <c r="AJ7" s="663"/>
      <c r="AK7" s="663"/>
      <c r="AL7" s="664">
        <v>0.1</v>
      </c>
      <c r="AM7" s="665"/>
      <c r="AN7" s="665"/>
      <c r="AO7" s="666"/>
      <c r="AP7" s="656" t="s">
        <v>228</v>
      </c>
      <c r="AQ7" s="657"/>
      <c r="AR7" s="657"/>
      <c r="AS7" s="657"/>
      <c r="AT7" s="657"/>
      <c r="AU7" s="657"/>
      <c r="AV7" s="657"/>
      <c r="AW7" s="657"/>
      <c r="AX7" s="657"/>
      <c r="AY7" s="657"/>
      <c r="AZ7" s="657"/>
      <c r="BA7" s="657"/>
      <c r="BB7" s="657"/>
      <c r="BC7" s="657"/>
      <c r="BD7" s="657"/>
      <c r="BE7" s="657"/>
      <c r="BF7" s="658"/>
      <c r="BG7" s="659">
        <v>6076909</v>
      </c>
      <c r="BH7" s="660"/>
      <c r="BI7" s="660"/>
      <c r="BJ7" s="660"/>
      <c r="BK7" s="660"/>
      <c r="BL7" s="660"/>
      <c r="BM7" s="660"/>
      <c r="BN7" s="661"/>
      <c r="BO7" s="662">
        <v>36.4</v>
      </c>
      <c r="BP7" s="662"/>
      <c r="BQ7" s="662"/>
      <c r="BR7" s="662"/>
      <c r="BS7" s="663">
        <v>259146</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3423317</v>
      </c>
      <c r="CS7" s="660"/>
      <c r="CT7" s="660"/>
      <c r="CU7" s="660"/>
      <c r="CV7" s="660"/>
      <c r="CW7" s="660"/>
      <c r="CX7" s="660"/>
      <c r="CY7" s="661"/>
      <c r="CZ7" s="662">
        <v>9.8000000000000007</v>
      </c>
      <c r="DA7" s="662"/>
      <c r="DB7" s="662"/>
      <c r="DC7" s="662"/>
      <c r="DD7" s="668">
        <v>295332</v>
      </c>
      <c r="DE7" s="660"/>
      <c r="DF7" s="660"/>
      <c r="DG7" s="660"/>
      <c r="DH7" s="660"/>
      <c r="DI7" s="660"/>
      <c r="DJ7" s="660"/>
      <c r="DK7" s="660"/>
      <c r="DL7" s="660"/>
      <c r="DM7" s="660"/>
      <c r="DN7" s="660"/>
      <c r="DO7" s="660"/>
      <c r="DP7" s="661"/>
      <c r="DQ7" s="668">
        <v>2875374</v>
      </c>
      <c r="DR7" s="660"/>
      <c r="DS7" s="660"/>
      <c r="DT7" s="660"/>
      <c r="DU7" s="660"/>
      <c r="DV7" s="660"/>
      <c r="DW7" s="660"/>
      <c r="DX7" s="660"/>
      <c r="DY7" s="660"/>
      <c r="DZ7" s="660"/>
      <c r="EA7" s="660"/>
      <c r="EB7" s="660"/>
      <c r="EC7" s="669"/>
    </row>
    <row r="8" spans="2:143" ht="11.25" customHeight="1" x14ac:dyDescent="0.15">
      <c r="B8" s="656" t="s">
        <v>230</v>
      </c>
      <c r="C8" s="657"/>
      <c r="D8" s="657"/>
      <c r="E8" s="657"/>
      <c r="F8" s="657"/>
      <c r="G8" s="657"/>
      <c r="H8" s="657"/>
      <c r="I8" s="657"/>
      <c r="J8" s="657"/>
      <c r="K8" s="657"/>
      <c r="L8" s="657"/>
      <c r="M8" s="657"/>
      <c r="N8" s="657"/>
      <c r="O8" s="657"/>
      <c r="P8" s="657"/>
      <c r="Q8" s="658"/>
      <c r="R8" s="659">
        <v>92806</v>
      </c>
      <c r="S8" s="660"/>
      <c r="T8" s="660"/>
      <c r="U8" s="660"/>
      <c r="V8" s="660"/>
      <c r="W8" s="660"/>
      <c r="X8" s="660"/>
      <c r="Y8" s="661"/>
      <c r="Z8" s="662">
        <v>0.3</v>
      </c>
      <c r="AA8" s="662"/>
      <c r="AB8" s="662"/>
      <c r="AC8" s="662"/>
      <c r="AD8" s="663">
        <v>92806</v>
      </c>
      <c r="AE8" s="663"/>
      <c r="AF8" s="663"/>
      <c r="AG8" s="663"/>
      <c r="AH8" s="663"/>
      <c r="AI8" s="663"/>
      <c r="AJ8" s="663"/>
      <c r="AK8" s="663"/>
      <c r="AL8" s="664">
        <v>0.5</v>
      </c>
      <c r="AM8" s="665"/>
      <c r="AN8" s="665"/>
      <c r="AO8" s="666"/>
      <c r="AP8" s="656" t="s">
        <v>231</v>
      </c>
      <c r="AQ8" s="657"/>
      <c r="AR8" s="657"/>
      <c r="AS8" s="657"/>
      <c r="AT8" s="657"/>
      <c r="AU8" s="657"/>
      <c r="AV8" s="657"/>
      <c r="AW8" s="657"/>
      <c r="AX8" s="657"/>
      <c r="AY8" s="657"/>
      <c r="AZ8" s="657"/>
      <c r="BA8" s="657"/>
      <c r="BB8" s="657"/>
      <c r="BC8" s="657"/>
      <c r="BD8" s="657"/>
      <c r="BE8" s="657"/>
      <c r="BF8" s="658"/>
      <c r="BG8" s="659">
        <v>152254</v>
      </c>
      <c r="BH8" s="660"/>
      <c r="BI8" s="660"/>
      <c r="BJ8" s="660"/>
      <c r="BK8" s="660"/>
      <c r="BL8" s="660"/>
      <c r="BM8" s="660"/>
      <c r="BN8" s="661"/>
      <c r="BO8" s="662">
        <v>0.9</v>
      </c>
      <c r="BP8" s="662"/>
      <c r="BQ8" s="662"/>
      <c r="BR8" s="662"/>
      <c r="BS8" s="668" t="s">
        <v>226</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12678069</v>
      </c>
      <c r="CS8" s="660"/>
      <c r="CT8" s="660"/>
      <c r="CU8" s="660"/>
      <c r="CV8" s="660"/>
      <c r="CW8" s="660"/>
      <c r="CX8" s="660"/>
      <c r="CY8" s="661"/>
      <c r="CZ8" s="662">
        <v>36.4</v>
      </c>
      <c r="DA8" s="662"/>
      <c r="DB8" s="662"/>
      <c r="DC8" s="662"/>
      <c r="DD8" s="668">
        <v>246915</v>
      </c>
      <c r="DE8" s="660"/>
      <c r="DF8" s="660"/>
      <c r="DG8" s="660"/>
      <c r="DH8" s="660"/>
      <c r="DI8" s="660"/>
      <c r="DJ8" s="660"/>
      <c r="DK8" s="660"/>
      <c r="DL8" s="660"/>
      <c r="DM8" s="660"/>
      <c r="DN8" s="660"/>
      <c r="DO8" s="660"/>
      <c r="DP8" s="661"/>
      <c r="DQ8" s="668">
        <v>6011947</v>
      </c>
      <c r="DR8" s="660"/>
      <c r="DS8" s="660"/>
      <c r="DT8" s="660"/>
      <c r="DU8" s="660"/>
      <c r="DV8" s="660"/>
      <c r="DW8" s="660"/>
      <c r="DX8" s="660"/>
      <c r="DY8" s="660"/>
      <c r="DZ8" s="660"/>
      <c r="EA8" s="660"/>
      <c r="EB8" s="660"/>
      <c r="EC8" s="669"/>
    </row>
    <row r="9" spans="2:143" ht="11.25" customHeight="1" x14ac:dyDescent="0.15">
      <c r="B9" s="656" t="s">
        <v>233</v>
      </c>
      <c r="C9" s="657"/>
      <c r="D9" s="657"/>
      <c r="E9" s="657"/>
      <c r="F9" s="657"/>
      <c r="G9" s="657"/>
      <c r="H9" s="657"/>
      <c r="I9" s="657"/>
      <c r="J9" s="657"/>
      <c r="K9" s="657"/>
      <c r="L9" s="657"/>
      <c r="M9" s="657"/>
      <c r="N9" s="657"/>
      <c r="O9" s="657"/>
      <c r="P9" s="657"/>
      <c r="Q9" s="658"/>
      <c r="R9" s="659">
        <v>93520</v>
      </c>
      <c r="S9" s="660"/>
      <c r="T9" s="660"/>
      <c r="U9" s="660"/>
      <c r="V9" s="660"/>
      <c r="W9" s="660"/>
      <c r="X9" s="660"/>
      <c r="Y9" s="661"/>
      <c r="Z9" s="662">
        <v>0.3</v>
      </c>
      <c r="AA9" s="662"/>
      <c r="AB9" s="662"/>
      <c r="AC9" s="662"/>
      <c r="AD9" s="663">
        <v>93520</v>
      </c>
      <c r="AE9" s="663"/>
      <c r="AF9" s="663"/>
      <c r="AG9" s="663"/>
      <c r="AH9" s="663"/>
      <c r="AI9" s="663"/>
      <c r="AJ9" s="663"/>
      <c r="AK9" s="663"/>
      <c r="AL9" s="664">
        <v>0.5</v>
      </c>
      <c r="AM9" s="665"/>
      <c r="AN9" s="665"/>
      <c r="AO9" s="666"/>
      <c r="AP9" s="656" t="s">
        <v>234</v>
      </c>
      <c r="AQ9" s="657"/>
      <c r="AR9" s="657"/>
      <c r="AS9" s="657"/>
      <c r="AT9" s="657"/>
      <c r="AU9" s="657"/>
      <c r="AV9" s="657"/>
      <c r="AW9" s="657"/>
      <c r="AX9" s="657"/>
      <c r="AY9" s="657"/>
      <c r="AZ9" s="657"/>
      <c r="BA9" s="657"/>
      <c r="BB9" s="657"/>
      <c r="BC9" s="657"/>
      <c r="BD9" s="657"/>
      <c r="BE9" s="657"/>
      <c r="BF9" s="658"/>
      <c r="BG9" s="659">
        <v>4442130</v>
      </c>
      <c r="BH9" s="660"/>
      <c r="BI9" s="660"/>
      <c r="BJ9" s="660"/>
      <c r="BK9" s="660"/>
      <c r="BL9" s="660"/>
      <c r="BM9" s="660"/>
      <c r="BN9" s="661"/>
      <c r="BO9" s="662">
        <v>26.6</v>
      </c>
      <c r="BP9" s="662"/>
      <c r="BQ9" s="662"/>
      <c r="BR9" s="662"/>
      <c r="BS9" s="668" t="s">
        <v>123</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4834256</v>
      </c>
      <c r="CS9" s="660"/>
      <c r="CT9" s="660"/>
      <c r="CU9" s="660"/>
      <c r="CV9" s="660"/>
      <c r="CW9" s="660"/>
      <c r="CX9" s="660"/>
      <c r="CY9" s="661"/>
      <c r="CZ9" s="662">
        <v>13.9</v>
      </c>
      <c r="DA9" s="662"/>
      <c r="DB9" s="662"/>
      <c r="DC9" s="662"/>
      <c r="DD9" s="668">
        <v>1462098</v>
      </c>
      <c r="DE9" s="660"/>
      <c r="DF9" s="660"/>
      <c r="DG9" s="660"/>
      <c r="DH9" s="660"/>
      <c r="DI9" s="660"/>
      <c r="DJ9" s="660"/>
      <c r="DK9" s="660"/>
      <c r="DL9" s="660"/>
      <c r="DM9" s="660"/>
      <c r="DN9" s="660"/>
      <c r="DO9" s="660"/>
      <c r="DP9" s="661"/>
      <c r="DQ9" s="668">
        <v>3288026</v>
      </c>
      <c r="DR9" s="660"/>
      <c r="DS9" s="660"/>
      <c r="DT9" s="660"/>
      <c r="DU9" s="660"/>
      <c r="DV9" s="660"/>
      <c r="DW9" s="660"/>
      <c r="DX9" s="660"/>
      <c r="DY9" s="660"/>
      <c r="DZ9" s="660"/>
      <c r="EA9" s="660"/>
      <c r="EB9" s="660"/>
      <c r="EC9" s="669"/>
    </row>
    <row r="10" spans="2:143" ht="11.25" customHeight="1" x14ac:dyDescent="0.15">
      <c r="B10" s="656" t="s">
        <v>236</v>
      </c>
      <c r="C10" s="657"/>
      <c r="D10" s="657"/>
      <c r="E10" s="657"/>
      <c r="F10" s="657"/>
      <c r="G10" s="657"/>
      <c r="H10" s="657"/>
      <c r="I10" s="657"/>
      <c r="J10" s="657"/>
      <c r="K10" s="657"/>
      <c r="L10" s="657"/>
      <c r="M10" s="657"/>
      <c r="N10" s="657"/>
      <c r="O10" s="657"/>
      <c r="P10" s="657"/>
      <c r="Q10" s="658"/>
      <c r="R10" s="659" t="s">
        <v>132</v>
      </c>
      <c r="S10" s="660"/>
      <c r="T10" s="660"/>
      <c r="U10" s="660"/>
      <c r="V10" s="660"/>
      <c r="W10" s="660"/>
      <c r="X10" s="660"/>
      <c r="Y10" s="661"/>
      <c r="Z10" s="662" t="s">
        <v>226</v>
      </c>
      <c r="AA10" s="662"/>
      <c r="AB10" s="662"/>
      <c r="AC10" s="662"/>
      <c r="AD10" s="663" t="s">
        <v>226</v>
      </c>
      <c r="AE10" s="663"/>
      <c r="AF10" s="663"/>
      <c r="AG10" s="663"/>
      <c r="AH10" s="663"/>
      <c r="AI10" s="663"/>
      <c r="AJ10" s="663"/>
      <c r="AK10" s="663"/>
      <c r="AL10" s="664" t="s">
        <v>123</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272635</v>
      </c>
      <c r="BH10" s="660"/>
      <c r="BI10" s="660"/>
      <c r="BJ10" s="660"/>
      <c r="BK10" s="660"/>
      <c r="BL10" s="660"/>
      <c r="BM10" s="660"/>
      <c r="BN10" s="661"/>
      <c r="BO10" s="662">
        <v>1.6</v>
      </c>
      <c r="BP10" s="662"/>
      <c r="BQ10" s="662"/>
      <c r="BR10" s="662"/>
      <c r="BS10" s="668">
        <v>46307</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39291</v>
      </c>
      <c r="CS10" s="660"/>
      <c r="CT10" s="660"/>
      <c r="CU10" s="660"/>
      <c r="CV10" s="660"/>
      <c r="CW10" s="660"/>
      <c r="CX10" s="660"/>
      <c r="CY10" s="661"/>
      <c r="CZ10" s="662">
        <v>0.1</v>
      </c>
      <c r="DA10" s="662"/>
      <c r="DB10" s="662"/>
      <c r="DC10" s="662"/>
      <c r="DD10" s="668">
        <v>3780</v>
      </c>
      <c r="DE10" s="660"/>
      <c r="DF10" s="660"/>
      <c r="DG10" s="660"/>
      <c r="DH10" s="660"/>
      <c r="DI10" s="660"/>
      <c r="DJ10" s="660"/>
      <c r="DK10" s="660"/>
      <c r="DL10" s="660"/>
      <c r="DM10" s="660"/>
      <c r="DN10" s="660"/>
      <c r="DO10" s="660"/>
      <c r="DP10" s="661"/>
      <c r="DQ10" s="668">
        <v>39216</v>
      </c>
      <c r="DR10" s="660"/>
      <c r="DS10" s="660"/>
      <c r="DT10" s="660"/>
      <c r="DU10" s="660"/>
      <c r="DV10" s="660"/>
      <c r="DW10" s="660"/>
      <c r="DX10" s="660"/>
      <c r="DY10" s="660"/>
      <c r="DZ10" s="660"/>
      <c r="EA10" s="660"/>
      <c r="EB10" s="660"/>
      <c r="EC10" s="669"/>
    </row>
    <row r="11" spans="2:143" ht="11.25" customHeight="1" x14ac:dyDescent="0.15">
      <c r="B11" s="656" t="s">
        <v>239</v>
      </c>
      <c r="C11" s="657"/>
      <c r="D11" s="657"/>
      <c r="E11" s="657"/>
      <c r="F11" s="657"/>
      <c r="G11" s="657"/>
      <c r="H11" s="657"/>
      <c r="I11" s="657"/>
      <c r="J11" s="657"/>
      <c r="K11" s="657"/>
      <c r="L11" s="657"/>
      <c r="M11" s="657"/>
      <c r="N11" s="657"/>
      <c r="O11" s="657"/>
      <c r="P11" s="657"/>
      <c r="Q11" s="658"/>
      <c r="R11" s="659" t="s">
        <v>226</v>
      </c>
      <c r="S11" s="660"/>
      <c r="T11" s="660"/>
      <c r="U11" s="660"/>
      <c r="V11" s="660"/>
      <c r="W11" s="660"/>
      <c r="X11" s="660"/>
      <c r="Y11" s="661"/>
      <c r="Z11" s="662" t="s">
        <v>123</v>
      </c>
      <c r="AA11" s="662"/>
      <c r="AB11" s="662"/>
      <c r="AC11" s="662"/>
      <c r="AD11" s="663" t="s">
        <v>226</v>
      </c>
      <c r="AE11" s="663"/>
      <c r="AF11" s="663"/>
      <c r="AG11" s="663"/>
      <c r="AH11" s="663"/>
      <c r="AI11" s="663"/>
      <c r="AJ11" s="663"/>
      <c r="AK11" s="663"/>
      <c r="AL11" s="664" t="s">
        <v>226</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1209890</v>
      </c>
      <c r="BH11" s="660"/>
      <c r="BI11" s="660"/>
      <c r="BJ11" s="660"/>
      <c r="BK11" s="660"/>
      <c r="BL11" s="660"/>
      <c r="BM11" s="660"/>
      <c r="BN11" s="661"/>
      <c r="BO11" s="662">
        <v>7.2</v>
      </c>
      <c r="BP11" s="662"/>
      <c r="BQ11" s="662"/>
      <c r="BR11" s="662"/>
      <c r="BS11" s="668">
        <v>212839</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263675</v>
      </c>
      <c r="CS11" s="660"/>
      <c r="CT11" s="660"/>
      <c r="CU11" s="660"/>
      <c r="CV11" s="660"/>
      <c r="CW11" s="660"/>
      <c r="CX11" s="660"/>
      <c r="CY11" s="661"/>
      <c r="CZ11" s="662">
        <v>0.8</v>
      </c>
      <c r="DA11" s="662"/>
      <c r="DB11" s="662"/>
      <c r="DC11" s="662"/>
      <c r="DD11" s="668">
        <v>76811</v>
      </c>
      <c r="DE11" s="660"/>
      <c r="DF11" s="660"/>
      <c r="DG11" s="660"/>
      <c r="DH11" s="660"/>
      <c r="DI11" s="660"/>
      <c r="DJ11" s="660"/>
      <c r="DK11" s="660"/>
      <c r="DL11" s="660"/>
      <c r="DM11" s="660"/>
      <c r="DN11" s="660"/>
      <c r="DO11" s="660"/>
      <c r="DP11" s="661"/>
      <c r="DQ11" s="668">
        <v>191248</v>
      </c>
      <c r="DR11" s="660"/>
      <c r="DS11" s="660"/>
      <c r="DT11" s="660"/>
      <c r="DU11" s="660"/>
      <c r="DV11" s="660"/>
      <c r="DW11" s="660"/>
      <c r="DX11" s="660"/>
      <c r="DY11" s="660"/>
      <c r="DZ11" s="660"/>
      <c r="EA11" s="660"/>
      <c r="EB11" s="660"/>
      <c r="EC11" s="669"/>
    </row>
    <row r="12" spans="2:143" ht="11.25" customHeight="1" x14ac:dyDescent="0.15">
      <c r="B12" s="656" t="s">
        <v>242</v>
      </c>
      <c r="C12" s="657"/>
      <c r="D12" s="657"/>
      <c r="E12" s="657"/>
      <c r="F12" s="657"/>
      <c r="G12" s="657"/>
      <c r="H12" s="657"/>
      <c r="I12" s="657"/>
      <c r="J12" s="657"/>
      <c r="K12" s="657"/>
      <c r="L12" s="657"/>
      <c r="M12" s="657"/>
      <c r="N12" s="657"/>
      <c r="O12" s="657"/>
      <c r="P12" s="657"/>
      <c r="Q12" s="658"/>
      <c r="R12" s="659">
        <v>1592342</v>
      </c>
      <c r="S12" s="660"/>
      <c r="T12" s="660"/>
      <c r="U12" s="660"/>
      <c r="V12" s="660"/>
      <c r="W12" s="660"/>
      <c r="X12" s="660"/>
      <c r="Y12" s="661"/>
      <c r="Z12" s="662">
        <v>4.5</v>
      </c>
      <c r="AA12" s="662"/>
      <c r="AB12" s="662"/>
      <c r="AC12" s="662"/>
      <c r="AD12" s="663">
        <v>1592342</v>
      </c>
      <c r="AE12" s="663"/>
      <c r="AF12" s="663"/>
      <c r="AG12" s="663"/>
      <c r="AH12" s="663"/>
      <c r="AI12" s="663"/>
      <c r="AJ12" s="663"/>
      <c r="AK12" s="663"/>
      <c r="AL12" s="664">
        <v>8.1999999999999993</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8537309</v>
      </c>
      <c r="BH12" s="660"/>
      <c r="BI12" s="660"/>
      <c r="BJ12" s="660"/>
      <c r="BK12" s="660"/>
      <c r="BL12" s="660"/>
      <c r="BM12" s="660"/>
      <c r="BN12" s="661"/>
      <c r="BO12" s="662">
        <v>51.1</v>
      </c>
      <c r="BP12" s="662"/>
      <c r="BQ12" s="662"/>
      <c r="BR12" s="662"/>
      <c r="BS12" s="668" t="s">
        <v>226</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653496</v>
      </c>
      <c r="CS12" s="660"/>
      <c r="CT12" s="660"/>
      <c r="CU12" s="660"/>
      <c r="CV12" s="660"/>
      <c r="CW12" s="660"/>
      <c r="CX12" s="660"/>
      <c r="CY12" s="661"/>
      <c r="CZ12" s="662">
        <v>1.9</v>
      </c>
      <c r="DA12" s="662"/>
      <c r="DB12" s="662"/>
      <c r="DC12" s="662"/>
      <c r="DD12" s="668">
        <v>65864</v>
      </c>
      <c r="DE12" s="660"/>
      <c r="DF12" s="660"/>
      <c r="DG12" s="660"/>
      <c r="DH12" s="660"/>
      <c r="DI12" s="660"/>
      <c r="DJ12" s="660"/>
      <c r="DK12" s="660"/>
      <c r="DL12" s="660"/>
      <c r="DM12" s="660"/>
      <c r="DN12" s="660"/>
      <c r="DO12" s="660"/>
      <c r="DP12" s="661"/>
      <c r="DQ12" s="668">
        <v>116514</v>
      </c>
      <c r="DR12" s="660"/>
      <c r="DS12" s="660"/>
      <c r="DT12" s="660"/>
      <c r="DU12" s="660"/>
      <c r="DV12" s="660"/>
      <c r="DW12" s="660"/>
      <c r="DX12" s="660"/>
      <c r="DY12" s="660"/>
      <c r="DZ12" s="660"/>
      <c r="EA12" s="660"/>
      <c r="EB12" s="660"/>
      <c r="EC12" s="669"/>
    </row>
    <row r="13" spans="2:143" ht="11.25" customHeight="1" x14ac:dyDescent="0.15">
      <c r="B13" s="656" t="s">
        <v>245</v>
      </c>
      <c r="C13" s="657"/>
      <c r="D13" s="657"/>
      <c r="E13" s="657"/>
      <c r="F13" s="657"/>
      <c r="G13" s="657"/>
      <c r="H13" s="657"/>
      <c r="I13" s="657"/>
      <c r="J13" s="657"/>
      <c r="K13" s="657"/>
      <c r="L13" s="657"/>
      <c r="M13" s="657"/>
      <c r="N13" s="657"/>
      <c r="O13" s="657"/>
      <c r="P13" s="657"/>
      <c r="Q13" s="658"/>
      <c r="R13" s="659" t="s">
        <v>226</v>
      </c>
      <c r="S13" s="660"/>
      <c r="T13" s="660"/>
      <c r="U13" s="660"/>
      <c r="V13" s="660"/>
      <c r="W13" s="660"/>
      <c r="X13" s="660"/>
      <c r="Y13" s="661"/>
      <c r="Z13" s="662" t="s">
        <v>132</v>
      </c>
      <c r="AA13" s="662"/>
      <c r="AB13" s="662"/>
      <c r="AC13" s="662"/>
      <c r="AD13" s="663" t="s">
        <v>226</v>
      </c>
      <c r="AE13" s="663"/>
      <c r="AF13" s="663"/>
      <c r="AG13" s="663"/>
      <c r="AH13" s="663"/>
      <c r="AI13" s="663"/>
      <c r="AJ13" s="663"/>
      <c r="AK13" s="663"/>
      <c r="AL13" s="664" t="s">
        <v>226</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8488249</v>
      </c>
      <c r="BH13" s="660"/>
      <c r="BI13" s="660"/>
      <c r="BJ13" s="660"/>
      <c r="BK13" s="660"/>
      <c r="BL13" s="660"/>
      <c r="BM13" s="660"/>
      <c r="BN13" s="661"/>
      <c r="BO13" s="662">
        <v>50.8</v>
      </c>
      <c r="BP13" s="662"/>
      <c r="BQ13" s="662"/>
      <c r="BR13" s="662"/>
      <c r="BS13" s="668" t="s">
        <v>226</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6018054</v>
      </c>
      <c r="CS13" s="660"/>
      <c r="CT13" s="660"/>
      <c r="CU13" s="660"/>
      <c r="CV13" s="660"/>
      <c r="CW13" s="660"/>
      <c r="CX13" s="660"/>
      <c r="CY13" s="661"/>
      <c r="CZ13" s="662">
        <v>17.3</v>
      </c>
      <c r="DA13" s="662"/>
      <c r="DB13" s="662"/>
      <c r="DC13" s="662"/>
      <c r="DD13" s="668">
        <v>1945084</v>
      </c>
      <c r="DE13" s="660"/>
      <c r="DF13" s="660"/>
      <c r="DG13" s="660"/>
      <c r="DH13" s="660"/>
      <c r="DI13" s="660"/>
      <c r="DJ13" s="660"/>
      <c r="DK13" s="660"/>
      <c r="DL13" s="660"/>
      <c r="DM13" s="660"/>
      <c r="DN13" s="660"/>
      <c r="DO13" s="660"/>
      <c r="DP13" s="661"/>
      <c r="DQ13" s="668">
        <v>3918354</v>
      </c>
      <c r="DR13" s="660"/>
      <c r="DS13" s="660"/>
      <c r="DT13" s="660"/>
      <c r="DU13" s="660"/>
      <c r="DV13" s="660"/>
      <c r="DW13" s="660"/>
      <c r="DX13" s="660"/>
      <c r="DY13" s="660"/>
      <c r="DZ13" s="660"/>
      <c r="EA13" s="660"/>
      <c r="EB13" s="660"/>
      <c r="EC13" s="669"/>
    </row>
    <row r="14" spans="2:143" ht="11.25" customHeight="1" x14ac:dyDescent="0.15">
      <c r="B14" s="656" t="s">
        <v>248</v>
      </c>
      <c r="C14" s="657"/>
      <c r="D14" s="657"/>
      <c r="E14" s="657"/>
      <c r="F14" s="657"/>
      <c r="G14" s="657"/>
      <c r="H14" s="657"/>
      <c r="I14" s="657"/>
      <c r="J14" s="657"/>
      <c r="K14" s="657"/>
      <c r="L14" s="657"/>
      <c r="M14" s="657"/>
      <c r="N14" s="657"/>
      <c r="O14" s="657"/>
      <c r="P14" s="657"/>
      <c r="Q14" s="658"/>
      <c r="R14" s="659" t="s">
        <v>226</v>
      </c>
      <c r="S14" s="660"/>
      <c r="T14" s="660"/>
      <c r="U14" s="660"/>
      <c r="V14" s="660"/>
      <c r="W14" s="660"/>
      <c r="X14" s="660"/>
      <c r="Y14" s="661"/>
      <c r="Z14" s="662" t="s">
        <v>226</v>
      </c>
      <c r="AA14" s="662"/>
      <c r="AB14" s="662"/>
      <c r="AC14" s="662"/>
      <c r="AD14" s="663" t="s">
        <v>123</v>
      </c>
      <c r="AE14" s="663"/>
      <c r="AF14" s="663"/>
      <c r="AG14" s="663"/>
      <c r="AH14" s="663"/>
      <c r="AI14" s="663"/>
      <c r="AJ14" s="663"/>
      <c r="AK14" s="663"/>
      <c r="AL14" s="664" t="s">
        <v>226</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196535</v>
      </c>
      <c r="BH14" s="660"/>
      <c r="BI14" s="660"/>
      <c r="BJ14" s="660"/>
      <c r="BK14" s="660"/>
      <c r="BL14" s="660"/>
      <c r="BM14" s="660"/>
      <c r="BN14" s="661"/>
      <c r="BO14" s="662">
        <v>1.2</v>
      </c>
      <c r="BP14" s="662"/>
      <c r="BQ14" s="662"/>
      <c r="BR14" s="662"/>
      <c r="BS14" s="668" t="s">
        <v>226</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973980</v>
      </c>
      <c r="CS14" s="660"/>
      <c r="CT14" s="660"/>
      <c r="CU14" s="660"/>
      <c r="CV14" s="660"/>
      <c r="CW14" s="660"/>
      <c r="CX14" s="660"/>
      <c r="CY14" s="661"/>
      <c r="CZ14" s="662">
        <v>2.8</v>
      </c>
      <c r="DA14" s="662"/>
      <c r="DB14" s="662"/>
      <c r="DC14" s="662"/>
      <c r="DD14" s="668">
        <v>64400</v>
      </c>
      <c r="DE14" s="660"/>
      <c r="DF14" s="660"/>
      <c r="DG14" s="660"/>
      <c r="DH14" s="660"/>
      <c r="DI14" s="660"/>
      <c r="DJ14" s="660"/>
      <c r="DK14" s="660"/>
      <c r="DL14" s="660"/>
      <c r="DM14" s="660"/>
      <c r="DN14" s="660"/>
      <c r="DO14" s="660"/>
      <c r="DP14" s="661"/>
      <c r="DQ14" s="668">
        <v>883228</v>
      </c>
      <c r="DR14" s="660"/>
      <c r="DS14" s="660"/>
      <c r="DT14" s="660"/>
      <c r="DU14" s="660"/>
      <c r="DV14" s="660"/>
      <c r="DW14" s="660"/>
      <c r="DX14" s="660"/>
      <c r="DY14" s="660"/>
      <c r="DZ14" s="660"/>
      <c r="EA14" s="660"/>
      <c r="EB14" s="660"/>
      <c r="EC14" s="669"/>
    </row>
    <row r="15" spans="2:143" ht="11.25" customHeight="1" x14ac:dyDescent="0.15">
      <c r="B15" s="656" t="s">
        <v>251</v>
      </c>
      <c r="C15" s="657"/>
      <c r="D15" s="657"/>
      <c r="E15" s="657"/>
      <c r="F15" s="657"/>
      <c r="G15" s="657"/>
      <c r="H15" s="657"/>
      <c r="I15" s="657"/>
      <c r="J15" s="657"/>
      <c r="K15" s="657"/>
      <c r="L15" s="657"/>
      <c r="M15" s="657"/>
      <c r="N15" s="657"/>
      <c r="O15" s="657"/>
      <c r="P15" s="657"/>
      <c r="Q15" s="658"/>
      <c r="R15" s="659">
        <v>73030</v>
      </c>
      <c r="S15" s="660"/>
      <c r="T15" s="660"/>
      <c r="U15" s="660"/>
      <c r="V15" s="660"/>
      <c r="W15" s="660"/>
      <c r="X15" s="660"/>
      <c r="Y15" s="661"/>
      <c r="Z15" s="662">
        <v>0.2</v>
      </c>
      <c r="AA15" s="662"/>
      <c r="AB15" s="662"/>
      <c r="AC15" s="662"/>
      <c r="AD15" s="663">
        <v>73030</v>
      </c>
      <c r="AE15" s="663"/>
      <c r="AF15" s="663"/>
      <c r="AG15" s="663"/>
      <c r="AH15" s="663"/>
      <c r="AI15" s="663"/>
      <c r="AJ15" s="663"/>
      <c r="AK15" s="663"/>
      <c r="AL15" s="664">
        <v>0.4</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563210</v>
      </c>
      <c r="BH15" s="660"/>
      <c r="BI15" s="660"/>
      <c r="BJ15" s="660"/>
      <c r="BK15" s="660"/>
      <c r="BL15" s="660"/>
      <c r="BM15" s="660"/>
      <c r="BN15" s="661"/>
      <c r="BO15" s="662">
        <v>3.4</v>
      </c>
      <c r="BP15" s="662"/>
      <c r="BQ15" s="662"/>
      <c r="BR15" s="662"/>
      <c r="BS15" s="668" t="s">
        <v>226</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2615444</v>
      </c>
      <c r="CS15" s="660"/>
      <c r="CT15" s="660"/>
      <c r="CU15" s="660"/>
      <c r="CV15" s="660"/>
      <c r="CW15" s="660"/>
      <c r="CX15" s="660"/>
      <c r="CY15" s="661"/>
      <c r="CZ15" s="662">
        <v>7.5</v>
      </c>
      <c r="DA15" s="662"/>
      <c r="DB15" s="662"/>
      <c r="DC15" s="662"/>
      <c r="DD15" s="668">
        <v>286659</v>
      </c>
      <c r="DE15" s="660"/>
      <c r="DF15" s="660"/>
      <c r="DG15" s="660"/>
      <c r="DH15" s="660"/>
      <c r="DI15" s="660"/>
      <c r="DJ15" s="660"/>
      <c r="DK15" s="660"/>
      <c r="DL15" s="660"/>
      <c r="DM15" s="660"/>
      <c r="DN15" s="660"/>
      <c r="DO15" s="660"/>
      <c r="DP15" s="661"/>
      <c r="DQ15" s="668">
        <v>2153750</v>
      </c>
      <c r="DR15" s="660"/>
      <c r="DS15" s="660"/>
      <c r="DT15" s="660"/>
      <c r="DU15" s="660"/>
      <c r="DV15" s="660"/>
      <c r="DW15" s="660"/>
      <c r="DX15" s="660"/>
      <c r="DY15" s="660"/>
      <c r="DZ15" s="660"/>
      <c r="EA15" s="660"/>
      <c r="EB15" s="660"/>
      <c r="EC15" s="669"/>
    </row>
    <row r="16" spans="2:143" ht="11.25" customHeight="1" x14ac:dyDescent="0.15">
      <c r="B16" s="656" t="s">
        <v>254</v>
      </c>
      <c r="C16" s="657"/>
      <c r="D16" s="657"/>
      <c r="E16" s="657"/>
      <c r="F16" s="657"/>
      <c r="G16" s="657"/>
      <c r="H16" s="657"/>
      <c r="I16" s="657"/>
      <c r="J16" s="657"/>
      <c r="K16" s="657"/>
      <c r="L16" s="657"/>
      <c r="M16" s="657"/>
      <c r="N16" s="657"/>
      <c r="O16" s="657"/>
      <c r="P16" s="657"/>
      <c r="Q16" s="658"/>
      <c r="R16" s="659" t="s">
        <v>226</v>
      </c>
      <c r="S16" s="660"/>
      <c r="T16" s="660"/>
      <c r="U16" s="660"/>
      <c r="V16" s="660"/>
      <c r="W16" s="660"/>
      <c r="X16" s="660"/>
      <c r="Y16" s="661"/>
      <c r="Z16" s="662" t="s">
        <v>132</v>
      </c>
      <c r="AA16" s="662"/>
      <c r="AB16" s="662"/>
      <c r="AC16" s="662"/>
      <c r="AD16" s="663" t="s">
        <v>226</v>
      </c>
      <c r="AE16" s="663"/>
      <c r="AF16" s="663"/>
      <c r="AG16" s="663"/>
      <c r="AH16" s="663"/>
      <c r="AI16" s="663"/>
      <c r="AJ16" s="663"/>
      <c r="AK16" s="663"/>
      <c r="AL16" s="664" t="s">
        <v>226</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226</v>
      </c>
      <c r="BH16" s="660"/>
      <c r="BI16" s="660"/>
      <c r="BJ16" s="660"/>
      <c r="BK16" s="660"/>
      <c r="BL16" s="660"/>
      <c r="BM16" s="660"/>
      <c r="BN16" s="661"/>
      <c r="BO16" s="662" t="s">
        <v>226</v>
      </c>
      <c r="BP16" s="662"/>
      <c r="BQ16" s="662"/>
      <c r="BR16" s="662"/>
      <c r="BS16" s="668" t="s">
        <v>226</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t="s">
        <v>123</v>
      </c>
      <c r="CS16" s="660"/>
      <c r="CT16" s="660"/>
      <c r="CU16" s="660"/>
      <c r="CV16" s="660"/>
      <c r="CW16" s="660"/>
      <c r="CX16" s="660"/>
      <c r="CY16" s="661"/>
      <c r="CZ16" s="662" t="s">
        <v>123</v>
      </c>
      <c r="DA16" s="662"/>
      <c r="DB16" s="662"/>
      <c r="DC16" s="662"/>
      <c r="DD16" s="668" t="s">
        <v>123</v>
      </c>
      <c r="DE16" s="660"/>
      <c r="DF16" s="660"/>
      <c r="DG16" s="660"/>
      <c r="DH16" s="660"/>
      <c r="DI16" s="660"/>
      <c r="DJ16" s="660"/>
      <c r="DK16" s="660"/>
      <c r="DL16" s="660"/>
      <c r="DM16" s="660"/>
      <c r="DN16" s="660"/>
      <c r="DO16" s="660"/>
      <c r="DP16" s="661"/>
      <c r="DQ16" s="668" t="s">
        <v>226</v>
      </c>
      <c r="DR16" s="660"/>
      <c r="DS16" s="660"/>
      <c r="DT16" s="660"/>
      <c r="DU16" s="660"/>
      <c r="DV16" s="660"/>
      <c r="DW16" s="660"/>
      <c r="DX16" s="660"/>
      <c r="DY16" s="660"/>
      <c r="DZ16" s="660"/>
      <c r="EA16" s="660"/>
      <c r="EB16" s="660"/>
      <c r="EC16" s="669"/>
    </row>
    <row r="17" spans="2:133" ht="11.25" customHeight="1" x14ac:dyDescent="0.15">
      <c r="B17" s="656" t="s">
        <v>257</v>
      </c>
      <c r="C17" s="657"/>
      <c r="D17" s="657"/>
      <c r="E17" s="657"/>
      <c r="F17" s="657"/>
      <c r="G17" s="657"/>
      <c r="H17" s="657"/>
      <c r="I17" s="657"/>
      <c r="J17" s="657"/>
      <c r="K17" s="657"/>
      <c r="L17" s="657"/>
      <c r="M17" s="657"/>
      <c r="N17" s="657"/>
      <c r="O17" s="657"/>
      <c r="P17" s="657"/>
      <c r="Q17" s="658"/>
      <c r="R17" s="659">
        <v>74702</v>
      </c>
      <c r="S17" s="660"/>
      <c r="T17" s="660"/>
      <c r="U17" s="660"/>
      <c r="V17" s="660"/>
      <c r="W17" s="660"/>
      <c r="X17" s="660"/>
      <c r="Y17" s="661"/>
      <c r="Z17" s="662">
        <v>0.2</v>
      </c>
      <c r="AA17" s="662"/>
      <c r="AB17" s="662"/>
      <c r="AC17" s="662"/>
      <c r="AD17" s="663">
        <v>74702</v>
      </c>
      <c r="AE17" s="663"/>
      <c r="AF17" s="663"/>
      <c r="AG17" s="663"/>
      <c r="AH17" s="663"/>
      <c r="AI17" s="663"/>
      <c r="AJ17" s="663"/>
      <c r="AK17" s="663"/>
      <c r="AL17" s="664">
        <v>0.4</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226</v>
      </c>
      <c r="BH17" s="660"/>
      <c r="BI17" s="660"/>
      <c r="BJ17" s="660"/>
      <c r="BK17" s="660"/>
      <c r="BL17" s="660"/>
      <c r="BM17" s="660"/>
      <c r="BN17" s="661"/>
      <c r="BO17" s="662" t="s">
        <v>226</v>
      </c>
      <c r="BP17" s="662"/>
      <c r="BQ17" s="662"/>
      <c r="BR17" s="662"/>
      <c r="BS17" s="668" t="s">
        <v>132</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3018622</v>
      </c>
      <c r="CS17" s="660"/>
      <c r="CT17" s="660"/>
      <c r="CU17" s="660"/>
      <c r="CV17" s="660"/>
      <c r="CW17" s="660"/>
      <c r="CX17" s="660"/>
      <c r="CY17" s="661"/>
      <c r="CZ17" s="662">
        <v>8.6999999999999993</v>
      </c>
      <c r="DA17" s="662"/>
      <c r="DB17" s="662"/>
      <c r="DC17" s="662"/>
      <c r="DD17" s="668" t="s">
        <v>226</v>
      </c>
      <c r="DE17" s="660"/>
      <c r="DF17" s="660"/>
      <c r="DG17" s="660"/>
      <c r="DH17" s="660"/>
      <c r="DI17" s="660"/>
      <c r="DJ17" s="660"/>
      <c r="DK17" s="660"/>
      <c r="DL17" s="660"/>
      <c r="DM17" s="660"/>
      <c r="DN17" s="660"/>
      <c r="DO17" s="660"/>
      <c r="DP17" s="661"/>
      <c r="DQ17" s="668">
        <v>2982478</v>
      </c>
      <c r="DR17" s="660"/>
      <c r="DS17" s="660"/>
      <c r="DT17" s="660"/>
      <c r="DU17" s="660"/>
      <c r="DV17" s="660"/>
      <c r="DW17" s="660"/>
      <c r="DX17" s="660"/>
      <c r="DY17" s="660"/>
      <c r="DZ17" s="660"/>
      <c r="EA17" s="660"/>
      <c r="EB17" s="660"/>
      <c r="EC17" s="669"/>
    </row>
    <row r="18" spans="2:133" ht="11.25" customHeight="1" x14ac:dyDescent="0.15">
      <c r="B18" s="656" t="s">
        <v>260</v>
      </c>
      <c r="C18" s="657"/>
      <c r="D18" s="657"/>
      <c r="E18" s="657"/>
      <c r="F18" s="657"/>
      <c r="G18" s="657"/>
      <c r="H18" s="657"/>
      <c r="I18" s="657"/>
      <c r="J18" s="657"/>
      <c r="K18" s="657"/>
      <c r="L18" s="657"/>
      <c r="M18" s="657"/>
      <c r="N18" s="657"/>
      <c r="O18" s="657"/>
      <c r="P18" s="657"/>
      <c r="Q18" s="658"/>
      <c r="R18" s="659">
        <v>1973329</v>
      </c>
      <c r="S18" s="660"/>
      <c r="T18" s="660"/>
      <c r="U18" s="660"/>
      <c r="V18" s="660"/>
      <c r="W18" s="660"/>
      <c r="X18" s="660"/>
      <c r="Y18" s="661"/>
      <c r="Z18" s="662">
        <v>5.5</v>
      </c>
      <c r="AA18" s="662"/>
      <c r="AB18" s="662"/>
      <c r="AC18" s="662"/>
      <c r="AD18" s="663">
        <v>1655077</v>
      </c>
      <c r="AE18" s="663"/>
      <c r="AF18" s="663"/>
      <c r="AG18" s="663"/>
      <c r="AH18" s="663"/>
      <c r="AI18" s="663"/>
      <c r="AJ18" s="663"/>
      <c r="AK18" s="663"/>
      <c r="AL18" s="664">
        <v>8.5</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123</v>
      </c>
      <c r="BH18" s="660"/>
      <c r="BI18" s="660"/>
      <c r="BJ18" s="660"/>
      <c r="BK18" s="660"/>
      <c r="BL18" s="660"/>
      <c r="BM18" s="660"/>
      <c r="BN18" s="661"/>
      <c r="BO18" s="662" t="s">
        <v>123</v>
      </c>
      <c r="BP18" s="662"/>
      <c r="BQ18" s="662"/>
      <c r="BR18" s="662"/>
      <c r="BS18" s="668" t="s">
        <v>123</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226</v>
      </c>
      <c r="CS18" s="660"/>
      <c r="CT18" s="660"/>
      <c r="CU18" s="660"/>
      <c r="CV18" s="660"/>
      <c r="CW18" s="660"/>
      <c r="CX18" s="660"/>
      <c r="CY18" s="661"/>
      <c r="CZ18" s="662" t="s">
        <v>132</v>
      </c>
      <c r="DA18" s="662"/>
      <c r="DB18" s="662"/>
      <c r="DC18" s="662"/>
      <c r="DD18" s="668" t="s">
        <v>226</v>
      </c>
      <c r="DE18" s="660"/>
      <c r="DF18" s="660"/>
      <c r="DG18" s="660"/>
      <c r="DH18" s="660"/>
      <c r="DI18" s="660"/>
      <c r="DJ18" s="660"/>
      <c r="DK18" s="660"/>
      <c r="DL18" s="660"/>
      <c r="DM18" s="660"/>
      <c r="DN18" s="660"/>
      <c r="DO18" s="660"/>
      <c r="DP18" s="661"/>
      <c r="DQ18" s="668" t="s">
        <v>123</v>
      </c>
      <c r="DR18" s="660"/>
      <c r="DS18" s="660"/>
      <c r="DT18" s="660"/>
      <c r="DU18" s="660"/>
      <c r="DV18" s="660"/>
      <c r="DW18" s="660"/>
      <c r="DX18" s="660"/>
      <c r="DY18" s="660"/>
      <c r="DZ18" s="660"/>
      <c r="EA18" s="660"/>
      <c r="EB18" s="660"/>
      <c r="EC18" s="669"/>
    </row>
    <row r="19" spans="2:133" ht="11.25" customHeight="1" x14ac:dyDescent="0.15">
      <c r="B19" s="656" t="s">
        <v>263</v>
      </c>
      <c r="C19" s="657"/>
      <c r="D19" s="657"/>
      <c r="E19" s="657"/>
      <c r="F19" s="657"/>
      <c r="G19" s="657"/>
      <c r="H19" s="657"/>
      <c r="I19" s="657"/>
      <c r="J19" s="657"/>
      <c r="K19" s="657"/>
      <c r="L19" s="657"/>
      <c r="M19" s="657"/>
      <c r="N19" s="657"/>
      <c r="O19" s="657"/>
      <c r="P19" s="657"/>
      <c r="Q19" s="658"/>
      <c r="R19" s="659">
        <v>1655077</v>
      </c>
      <c r="S19" s="660"/>
      <c r="T19" s="660"/>
      <c r="U19" s="660"/>
      <c r="V19" s="660"/>
      <c r="W19" s="660"/>
      <c r="X19" s="660"/>
      <c r="Y19" s="661"/>
      <c r="Z19" s="662">
        <v>4.5999999999999996</v>
      </c>
      <c r="AA19" s="662"/>
      <c r="AB19" s="662"/>
      <c r="AC19" s="662"/>
      <c r="AD19" s="663">
        <v>1655077</v>
      </c>
      <c r="AE19" s="663"/>
      <c r="AF19" s="663"/>
      <c r="AG19" s="663"/>
      <c r="AH19" s="663"/>
      <c r="AI19" s="663"/>
      <c r="AJ19" s="663"/>
      <c r="AK19" s="663"/>
      <c r="AL19" s="664">
        <v>8.5</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1329822</v>
      </c>
      <c r="BH19" s="660"/>
      <c r="BI19" s="660"/>
      <c r="BJ19" s="660"/>
      <c r="BK19" s="660"/>
      <c r="BL19" s="660"/>
      <c r="BM19" s="660"/>
      <c r="BN19" s="661"/>
      <c r="BO19" s="662">
        <v>8</v>
      </c>
      <c r="BP19" s="662"/>
      <c r="BQ19" s="662"/>
      <c r="BR19" s="662"/>
      <c r="BS19" s="668" t="s">
        <v>123</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123</v>
      </c>
      <c r="CS19" s="660"/>
      <c r="CT19" s="660"/>
      <c r="CU19" s="660"/>
      <c r="CV19" s="660"/>
      <c r="CW19" s="660"/>
      <c r="CX19" s="660"/>
      <c r="CY19" s="661"/>
      <c r="CZ19" s="662" t="s">
        <v>226</v>
      </c>
      <c r="DA19" s="662"/>
      <c r="DB19" s="662"/>
      <c r="DC19" s="662"/>
      <c r="DD19" s="668" t="s">
        <v>226</v>
      </c>
      <c r="DE19" s="660"/>
      <c r="DF19" s="660"/>
      <c r="DG19" s="660"/>
      <c r="DH19" s="660"/>
      <c r="DI19" s="660"/>
      <c r="DJ19" s="660"/>
      <c r="DK19" s="660"/>
      <c r="DL19" s="660"/>
      <c r="DM19" s="660"/>
      <c r="DN19" s="660"/>
      <c r="DO19" s="660"/>
      <c r="DP19" s="661"/>
      <c r="DQ19" s="668" t="s">
        <v>226</v>
      </c>
      <c r="DR19" s="660"/>
      <c r="DS19" s="660"/>
      <c r="DT19" s="660"/>
      <c r="DU19" s="660"/>
      <c r="DV19" s="660"/>
      <c r="DW19" s="660"/>
      <c r="DX19" s="660"/>
      <c r="DY19" s="660"/>
      <c r="DZ19" s="660"/>
      <c r="EA19" s="660"/>
      <c r="EB19" s="660"/>
      <c r="EC19" s="669"/>
    </row>
    <row r="20" spans="2:133" ht="11.25" customHeight="1" x14ac:dyDescent="0.15">
      <c r="B20" s="656" t="s">
        <v>266</v>
      </c>
      <c r="C20" s="657"/>
      <c r="D20" s="657"/>
      <c r="E20" s="657"/>
      <c r="F20" s="657"/>
      <c r="G20" s="657"/>
      <c r="H20" s="657"/>
      <c r="I20" s="657"/>
      <c r="J20" s="657"/>
      <c r="K20" s="657"/>
      <c r="L20" s="657"/>
      <c r="M20" s="657"/>
      <c r="N20" s="657"/>
      <c r="O20" s="657"/>
      <c r="P20" s="657"/>
      <c r="Q20" s="658"/>
      <c r="R20" s="659">
        <v>318252</v>
      </c>
      <c r="S20" s="660"/>
      <c r="T20" s="660"/>
      <c r="U20" s="660"/>
      <c r="V20" s="660"/>
      <c r="W20" s="660"/>
      <c r="X20" s="660"/>
      <c r="Y20" s="661"/>
      <c r="Z20" s="662">
        <v>0.9</v>
      </c>
      <c r="AA20" s="662"/>
      <c r="AB20" s="662"/>
      <c r="AC20" s="662"/>
      <c r="AD20" s="663" t="s">
        <v>226</v>
      </c>
      <c r="AE20" s="663"/>
      <c r="AF20" s="663"/>
      <c r="AG20" s="663"/>
      <c r="AH20" s="663"/>
      <c r="AI20" s="663"/>
      <c r="AJ20" s="663"/>
      <c r="AK20" s="663"/>
      <c r="AL20" s="664" t="s">
        <v>123</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1329822</v>
      </c>
      <c r="BH20" s="660"/>
      <c r="BI20" s="660"/>
      <c r="BJ20" s="660"/>
      <c r="BK20" s="660"/>
      <c r="BL20" s="660"/>
      <c r="BM20" s="660"/>
      <c r="BN20" s="661"/>
      <c r="BO20" s="662">
        <v>8</v>
      </c>
      <c r="BP20" s="662"/>
      <c r="BQ20" s="662"/>
      <c r="BR20" s="662"/>
      <c r="BS20" s="668" t="s">
        <v>132</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34823834</v>
      </c>
      <c r="CS20" s="660"/>
      <c r="CT20" s="660"/>
      <c r="CU20" s="660"/>
      <c r="CV20" s="660"/>
      <c r="CW20" s="660"/>
      <c r="CX20" s="660"/>
      <c r="CY20" s="661"/>
      <c r="CZ20" s="662">
        <v>100</v>
      </c>
      <c r="DA20" s="662"/>
      <c r="DB20" s="662"/>
      <c r="DC20" s="662"/>
      <c r="DD20" s="668">
        <v>4446943</v>
      </c>
      <c r="DE20" s="660"/>
      <c r="DF20" s="660"/>
      <c r="DG20" s="660"/>
      <c r="DH20" s="660"/>
      <c r="DI20" s="660"/>
      <c r="DJ20" s="660"/>
      <c r="DK20" s="660"/>
      <c r="DL20" s="660"/>
      <c r="DM20" s="660"/>
      <c r="DN20" s="660"/>
      <c r="DO20" s="660"/>
      <c r="DP20" s="661"/>
      <c r="DQ20" s="668">
        <v>22765756</v>
      </c>
      <c r="DR20" s="660"/>
      <c r="DS20" s="660"/>
      <c r="DT20" s="660"/>
      <c r="DU20" s="660"/>
      <c r="DV20" s="660"/>
      <c r="DW20" s="660"/>
      <c r="DX20" s="660"/>
      <c r="DY20" s="660"/>
      <c r="DZ20" s="660"/>
      <c r="EA20" s="660"/>
      <c r="EB20" s="660"/>
      <c r="EC20" s="669"/>
    </row>
    <row r="21" spans="2:133" ht="11.25" customHeight="1" x14ac:dyDescent="0.15">
      <c r="B21" s="656" t="s">
        <v>269</v>
      </c>
      <c r="C21" s="657"/>
      <c r="D21" s="657"/>
      <c r="E21" s="657"/>
      <c r="F21" s="657"/>
      <c r="G21" s="657"/>
      <c r="H21" s="657"/>
      <c r="I21" s="657"/>
      <c r="J21" s="657"/>
      <c r="K21" s="657"/>
      <c r="L21" s="657"/>
      <c r="M21" s="657"/>
      <c r="N21" s="657"/>
      <c r="O21" s="657"/>
      <c r="P21" s="657"/>
      <c r="Q21" s="658"/>
      <c r="R21" s="659" t="s">
        <v>226</v>
      </c>
      <c r="S21" s="660"/>
      <c r="T21" s="660"/>
      <c r="U21" s="660"/>
      <c r="V21" s="660"/>
      <c r="W21" s="660"/>
      <c r="X21" s="660"/>
      <c r="Y21" s="661"/>
      <c r="Z21" s="662" t="s">
        <v>226</v>
      </c>
      <c r="AA21" s="662"/>
      <c r="AB21" s="662"/>
      <c r="AC21" s="662"/>
      <c r="AD21" s="663" t="s">
        <v>226</v>
      </c>
      <c r="AE21" s="663"/>
      <c r="AF21" s="663"/>
      <c r="AG21" s="663"/>
      <c r="AH21" s="663"/>
      <c r="AI21" s="663"/>
      <c r="AJ21" s="663"/>
      <c r="AK21" s="663"/>
      <c r="AL21" s="664" t="s">
        <v>226</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t="s">
        <v>226</v>
      </c>
      <c r="BH21" s="660"/>
      <c r="BI21" s="660"/>
      <c r="BJ21" s="660"/>
      <c r="BK21" s="660"/>
      <c r="BL21" s="660"/>
      <c r="BM21" s="660"/>
      <c r="BN21" s="661"/>
      <c r="BO21" s="662" t="s">
        <v>123</v>
      </c>
      <c r="BP21" s="662"/>
      <c r="BQ21" s="662"/>
      <c r="BR21" s="662"/>
      <c r="BS21" s="668" t="s">
        <v>226</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271</v>
      </c>
      <c r="C22" s="657"/>
      <c r="D22" s="657"/>
      <c r="E22" s="657"/>
      <c r="F22" s="657"/>
      <c r="G22" s="657"/>
      <c r="H22" s="657"/>
      <c r="I22" s="657"/>
      <c r="J22" s="657"/>
      <c r="K22" s="657"/>
      <c r="L22" s="657"/>
      <c r="M22" s="657"/>
      <c r="N22" s="657"/>
      <c r="O22" s="657"/>
      <c r="P22" s="657"/>
      <c r="Q22" s="658"/>
      <c r="R22" s="659">
        <v>20832711</v>
      </c>
      <c r="S22" s="660"/>
      <c r="T22" s="660"/>
      <c r="U22" s="660"/>
      <c r="V22" s="660"/>
      <c r="W22" s="660"/>
      <c r="X22" s="660"/>
      <c r="Y22" s="661"/>
      <c r="Z22" s="662">
        <v>58.5</v>
      </c>
      <c r="AA22" s="662"/>
      <c r="AB22" s="662"/>
      <c r="AC22" s="662"/>
      <c r="AD22" s="663">
        <v>19184637</v>
      </c>
      <c r="AE22" s="663"/>
      <c r="AF22" s="663"/>
      <c r="AG22" s="663"/>
      <c r="AH22" s="663"/>
      <c r="AI22" s="663"/>
      <c r="AJ22" s="663"/>
      <c r="AK22" s="663"/>
      <c r="AL22" s="664">
        <v>98.3</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123</v>
      </c>
      <c r="BH22" s="660"/>
      <c r="BI22" s="660"/>
      <c r="BJ22" s="660"/>
      <c r="BK22" s="660"/>
      <c r="BL22" s="660"/>
      <c r="BM22" s="660"/>
      <c r="BN22" s="661"/>
      <c r="BO22" s="662" t="s">
        <v>226</v>
      </c>
      <c r="BP22" s="662"/>
      <c r="BQ22" s="662"/>
      <c r="BR22" s="662"/>
      <c r="BS22" s="668" t="s">
        <v>226</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274</v>
      </c>
      <c r="C23" s="657"/>
      <c r="D23" s="657"/>
      <c r="E23" s="657"/>
      <c r="F23" s="657"/>
      <c r="G23" s="657"/>
      <c r="H23" s="657"/>
      <c r="I23" s="657"/>
      <c r="J23" s="657"/>
      <c r="K23" s="657"/>
      <c r="L23" s="657"/>
      <c r="M23" s="657"/>
      <c r="N23" s="657"/>
      <c r="O23" s="657"/>
      <c r="P23" s="657"/>
      <c r="Q23" s="658"/>
      <c r="R23" s="659">
        <v>17848</v>
      </c>
      <c r="S23" s="660"/>
      <c r="T23" s="660"/>
      <c r="U23" s="660"/>
      <c r="V23" s="660"/>
      <c r="W23" s="660"/>
      <c r="X23" s="660"/>
      <c r="Y23" s="661"/>
      <c r="Z23" s="662">
        <v>0.1</v>
      </c>
      <c r="AA23" s="662"/>
      <c r="AB23" s="662"/>
      <c r="AC23" s="662"/>
      <c r="AD23" s="663">
        <v>17848</v>
      </c>
      <c r="AE23" s="663"/>
      <c r="AF23" s="663"/>
      <c r="AG23" s="663"/>
      <c r="AH23" s="663"/>
      <c r="AI23" s="663"/>
      <c r="AJ23" s="663"/>
      <c r="AK23" s="663"/>
      <c r="AL23" s="664">
        <v>0.1</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v>1329822</v>
      </c>
      <c r="BH23" s="660"/>
      <c r="BI23" s="660"/>
      <c r="BJ23" s="660"/>
      <c r="BK23" s="660"/>
      <c r="BL23" s="660"/>
      <c r="BM23" s="660"/>
      <c r="BN23" s="661"/>
      <c r="BO23" s="662">
        <v>8</v>
      </c>
      <c r="BP23" s="662"/>
      <c r="BQ23" s="662"/>
      <c r="BR23" s="662"/>
      <c r="BS23" s="668" t="s">
        <v>226</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x14ac:dyDescent="0.15">
      <c r="B24" s="656" t="s">
        <v>281</v>
      </c>
      <c r="C24" s="657"/>
      <c r="D24" s="657"/>
      <c r="E24" s="657"/>
      <c r="F24" s="657"/>
      <c r="G24" s="657"/>
      <c r="H24" s="657"/>
      <c r="I24" s="657"/>
      <c r="J24" s="657"/>
      <c r="K24" s="657"/>
      <c r="L24" s="657"/>
      <c r="M24" s="657"/>
      <c r="N24" s="657"/>
      <c r="O24" s="657"/>
      <c r="P24" s="657"/>
      <c r="Q24" s="658"/>
      <c r="R24" s="659">
        <v>242421</v>
      </c>
      <c r="S24" s="660"/>
      <c r="T24" s="660"/>
      <c r="U24" s="660"/>
      <c r="V24" s="660"/>
      <c r="W24" s="660"/>
      <c r="X24" s="660"/>
      <c r="Y24" s="661"/>
      <c r="Z24" s="662">
        <v>0.7</v>
      </c>
      <c r="AA24" s="662"/>
      <c r="AB24" s="662"/>
      <c r="AC24" s="662"/>
      <c r="AD24" s="663" t="s">
        <v>226</v>
      </c>
      <c r="AE24" s="663"/>
      <c r="AF24" s="663"/>
      <c r="AG24" s="663"/>
      <c r="AH24" s="663"/>
      <c r="AI24" s="663"/>
      <c r="AJ24" s="663"/>
      <c r="AK24" s="663"/>
      <c r="AL24" s="664" t="s">
        <v>226</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226</v>
      </c>
      <c r="BH24" s="660"/>
      <c r="BI24" s="660"/>
      <c r="BJ24" s="660"/>
      <c r="BK24" s="660"/>
      <c r="BL24" s="660"/>
      <c r="BM24" s="660"/>
      <c r="BN24" s="661"/>
      <c r="BO24" s="662" t="s">
        <v>226</v>
      </c>
      <c r="BP24" s="662"/>
      <c r="BQ24" s="662"/>
      <c r="BR24" s="662"/>
      <c r="BS24" s="668" t="s">
        <v>226</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17166833</v>
      </c>
      <c r="CS24" s="649"/>
      <c r="CT24" s="649"/>
      <c r="CU24" s="649"/>
      <c r="CV24" s="649"/>
      <c r="CW24" s="649"/>
      <c r="CX24" s="649"/>
      <c r="CY24" s="650"/>
      <c r="CZ24" s="653">
        <v>49.3</v>
      </c>
      <c r="DA24" s="654"/>
      <c r="DB24" s="654"/>
      <c r="DC24" s="673"/>
      <c r="DD24" s="694">
        <v>11002717</v>
      </c>
      <c r="DE24" s="649"/>
      <c r="DF24" s="649"/>
      <c r="DG24" s="649"/>
      <c r="DH24" s="649"/>
      <c r="DI24" s="649"/>
      <c r="DJ24" s="649"/>
      <c r="DK24" s="650"/>
      <c r="DL24" s="694">
        <v>10920920</v>
      </c>
      <c r="DM24" s="649"/>
      <c r="DN24" s="649"/>
      <c r="DO24" s="649"/>
      <c r="DP24" s="649"/>
      <c r="DQ24" s="649"/>
      <c r="DR24" s="649"/>
      <c r="DS24" s="649"/>
      <c r="DT24" s="649"/>
      <c r="DU24" s="649"/>
      <c r="DV24" s="650"/>
      <c r="DW24" s="653">
        <v>51.6</v>
      </c>
      <c r="DX24" s="654"/>
      <c r="DY24" s="654"/>
      <c r="DZ24" s="654"/>
      <c r="EA24" s="654"/>
      <c r="EB24" s="654"/>
      <c r="EC24" s="655"/>
    </row>
    <row r="25" spans="2:133" ht="11.25" customHeight="1" x14ac:dyDescent="0.15">
      <c r="B25" s="656" t="s">
        <v>284</v>
      </c>
      <c r="C25" s="657"/>
      <c r="D25" s="657"/>
      <c r="E25" s="657"/>
      <c r="F25" s="657"/>
      <c r="G25" s="657"/>
      <c r="H25" s="657"/>
      <c r="I25" s="657"/>
      <c r="J25" s="657"/>
      <c r="K25" s="657"/>
      <c r="L25" s="657"/>
      <c r="M25" s="657"/>
      <c r="N25" s="657"/>
      <c r="O25" s="657"/>
      <c r="P25" s="657"/>
      <c r="Q25" s="658"/>
      <c r="R25" s="659">
        <v>427628</v>
      </c>
      <c r="S25" s="660"/>
      <c r="T25" s="660"/>
      <c r="U25" s="660"/>
      <c r="V25" s="660"/>
      <c r="W25" s="660"/>
      <c r="X25" s="660"/>
      <c r="Y25" s="661"/>
      <c r="Z25" s="662">
        <v>1.2</v>
      </c>
      <c r="AA25" s="662"/>
      <c r="AB25" s="662"/>
      <c r="AC25" s="662"/>
      <c r="AD25" s="663">
        <v>173081</v>
      </c>
      <c r="AE25" s="663"/>
      <c r="AF25" s="663"/>
      <c r="AG25" s="663"/>
      <c r="AH25" s="663"/>
      <c r="AI25" s="663"/>
      <c r="AJ25" s="663"/>
      <c r="AK25" s="663"/>
      <c r="AL25" s="664">
        <v>0.9</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123</v>
      </c>
      <c r="BH25" s="660"/>
      <c r="BI25" s="660"/>
      <c r="BJ25" s="660"/>
      <c r="BK25" s="660"/>
      <c r="BL25" s="660"/>
      <c r="BM25" s="660"/>
      <c r="BN25" s="661"/>
      <c r="BO25" s="662" t="s">
        <v>132</v>
      </c>
      <c r="BP25" s="662"/>
      <c r="BQ25" s="662"/>
      <c r="BR25" s="662"/>
      <c r="BS25" s="668" t="s">
        <v>226</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6112711</v>
      </c>
      <c r="CS25" s="695"/>
      <c r="CT25" s="695"/>
      <c r="CU25" s="695"/>
      <c r="CV25" s="695"/>
      <c r="CW25" s="695"/>
      <c r="CX25" s="695"/>
      <c r="CY25" s="696"/>
      <c r="CZ25" s="664">
        <v>17.600000000000001</v>
      </c>
      <c r="DA25" s="692"/>
      <c r="DB25" s="692"/>
      <c r="DC25" s="697"/>
      <c r="DD25" s="668">
        <v>5567805</v>
      </c>
      <c r="DE25" s="695"/>
      <c r="DF25" s="695"/>
      <c r="DG25" s="695"/>
      <c r="DH25" s="695"/>
      <c r="DI25" s="695"/>
      <c r="DJ25" s="695"/>
      <c r="DK25" s="696"/>
      <c r="DL25" s="668">
        <v>5499533</v>
      </c>
      <c r="DM25" s="695"/>
      <c r="DN25" s="695"/>
      <c r="DO25" s="695"/>
      <c r="DP25" s="695"/>
      <c r="DQ25" s="695"/>
      <c r="DR25" s="695"/>
      <c r="DS25" s="695"/>
      <c r="DT25" s="695"/>
      <c r="DU25" s="695"/>
      <c r="DV25" s="696"/>
      <c r="DW25" s="664">
        <v>26</v>
      </c>
      <c r="DX25" s="692"/>
      <c r="DY25" s="692"/>
      <c r="DZ25" s="692"/>
      <c r="EA25" s="692"/>
      <c r="EB25" s="692"/>
      <c r="EC25" s="693"/>
    </row>
    <row r="26" spans="2:133" ht="11.25" customHeight="1" x14ac:dyDescent="0.15">
      <c r="B26" s="656" t="s">
        <v>287</v>
      </c>
      <c r="C26" s="657"/>
      <c r="D26" s="657"/>
      <c r="E26" s="657"/>
      <c r="F26" s="657"/>
      <c r="G26" s="657"/>
      <c r="H26" s="657"/>
      <c r="I26" s="657"/>
      <c r="J26" s="657"/>
      <c r="K26" s="657"/>
      <c r="L26" s="657"/>
      <c r="M26" s="657"/>
      <c r="N26" s="657"/>
      <c r="O26" s="657"/>
      <c r="P26" s="657"/>
      <c r="Q26" s="658"/>
      <c r="R26" s="659">
        <v>93151</v>
      </c>
      <c r="S26" s="660"/>
      <c r="T26" s="660"/>
      <c r="U26" s="660"/>
      <c r="V26" s="660"/>
      <c r="W26" s="660"/>
      <c r="X26" s="660"/>
      <c r="Y26" s="661"/>
      <c r="Z26" s="662">
        <v>0.3</v>
      </c>
      <c r="AA26" s="662"/>
      <c r="AB26" s="662"/>
      <c r="AC26" s="662"/>
      <c r="AD26" s="663" t="s">
        <v>226</v>
      </c>
      <c r="AE26" s="663"/>
      <c r="AF26" s="663"/>
      <c r="AG26" s="663"/>
      <c r="AH26" s="663"/>
      <c r="AI26" s="663"/>
      <c r="AJ26" s="663"/>
      <c r="AK26" s="663"/>
      <c r="AL26" s="664" t="s">
        <v>226</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226</v>
      </c>
      <c r="BH26" s="660"/>
      <c r="BI26" s="660"/>
      <c r="BJ26" s="660"/>
      <c r="BK26" s="660"/>
      <c r="BL26" s="660"/>
      <c r="BM26" s="660"/>
      <c r="BN26" s="661"/>
      <c r="BO26" s="662" t="s">
        <v>123</v>
      </c>
      <c r="BP26" s="662"/>
      <c r="BQ26" s="662"/>
      <c r="BR26" s="662"/>
      <c r="BS26" s="668" t="s">
        <v>123</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4120989</v>
      </c>
      <c r="CS26" s="660"/>
      <c r="CT26" s="660"/>
      <c r="CU26" s="660"/>
      <c r="CV26" s="660"/>
      <c r="CW26" s="660"/>
      <c r="CX26" s="660"/>
      <c r="CY26" s="661"/>
      <c r="CZ26" s="664">
        <v>11.8</v>
      </c>
      <c r="DA26" s="692"/>
      <c r="DB26" s="692"/>
      <c r="DC26" s="697"/>
      <c r="DD26" s="668">
        <v>3630389</v>
      </c>
      <c r="DE26" s="660"/>
      <c r="DF26" s="660"/>
      <c r="DG26" s="660"/>
      <c r="DH26" s="660"/>
      <c r="DI26" s="660"/>
      <c r="DJ26" s="660"/>
      <c r="DK26" s="661"/>
      <c r="DL26" s="668" t="s">
        <v>123</v>
      </c>
      <c r="DM26" s="660"/>
      <c r="DN26" s="660"/>
      <c r="DO26" s="660"/>
      <c r="DP26" s="660"/>
      <c r="DQ26" s="660"/>
      <c r="DR26" s="660"/>
      <c r="DS26" s="660"/>
      <c r="DT26" s="660"/>
      <c r="DU26" s="660"/>
      <c r="DV26" s="661"/>
      <c r="DW26" s="664" t="s">
        <v>132</v>
      </c>
      <c r="DX26" s="692"/>
      <c r="DY26" s="692"/>
      <c r="DZ26" s="692"/>
      <c r="EA26" s="692"/>
      <c r="EB26" s="692"/>
      <c r="EC26" s="693"/>
    </row>
    <row r="27" spans="2:133" ht="11.25" customHeight="1" x14ac:dyDescent="0.15">
      <c r="B27" s="656" t="s">
        <v>290</v>
      </c>
      <c r="C27" s="657"/>
      <c r="D27" s="657"/>
      <c r="E27" s="657"/>
      <c r="F27" s="657"/>
      <c r="G27" s="657"/>
      <c r="H27" s="657"/>
      <c r="I27" s="657"/>
      <c r="J27" s="657"/>
      <c r="K27" s="657"/>
      <c r="L27" s="657"/>
      <c r="M27" s="657"/>
      <c r="N27" s="657"/>
      <c r="O27" s="657"/>
      <c r="P27" s="657"/>
      <c r="Q27" s="658"/>
      <c r="R27" s="659">
        <v>5570009</v>
      </c>
      <c r="S27" s="660"/>
      <c r="T27" s="660"/>
      <c r="U27" s="660"/>
      <c r="V27" s="660"/>
      <c r="W27" s="660"/>
      <c r="X27" s="660"/>
      <c r="Y27" s="661"/>
      <c r="Z27" s="662">
        <v>15.6</v>
      </c>
      <c r="AA27" s="662"/>
      <c r="AB27" s="662"/>
      <c r="AC27" s="662"/>
      <c r="AD27" s="663" t="s">
        <v>226</v>
      </c>
      <c r="AE27" s="663"/>
      <c r="AF27" s="663"/>
      <c r="AG27" s="663"/>
      <c r="AH27" s="663"/>
      <c r="AI27" s="663"/>
      <c r="AJ27" s="663"/>
      <c r="AK27" s="663"/>
      <c r="AL27" s="664" t="s">
        <v>226</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16703785</v>
      </c>
      <c r="BH27" s="660"/>
      <c r="BI27" s="660"/>
      <c r="BJ27" s="660"/>
      <c r="BK27" s="660"/>
      <c r="BL27" s="660"/>
      <c r="BM27" s="660"/>
      <c r="BN27" s="661"/>
      <c r="BO27" s="662">
        <v>100</v>
      </c>
      <c r="BP27" s="662"/>
      <c r="BQ27" s="662"/>
      <c r="BR27" s="662"/>
      <c r="BS27" s="668">
        <v>259146</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8035500</v>
      </c>
      <c r="CS27" s="695"/>
      <c r="CT27" s="695"/>
      <c r="CU27" s="695"/>
      <c r="CV27" s="695"/>
      <c r="CW27" s="695"/>
      <c r="CX27" s="695"/>
      <c r="CY27" s="696"/>
      <c r="CZ27" s="664">
        <v>23.1</v>
      </c>
      <c r="DA27" s="692"/>
      <c r="DB27" s="692"/>
      <c r="DC27" s="697"/>
      <c r="DD27" s="668">
        <v>2452434</v>
      </c>
      <c r="DE27" s="695"/>
      <c r="DF27" s="695"/>
      <c r="DG27" s="695"/>
      <c r="DH27" s="695"/>
      <c r="DI27" s="695"/>
      <c r="DJ27" s="695"/>
      <c r="DK27" s="696"/>
      <c r="DL27" s="668">
        <v>2438909</v>
      </c>
      <c r="DM27" s="695"/>
      <c r="DN27" s="695"/>
      <c r="DO27" s="695"/>
      <c r="DP27" s="695"/>
      <c r="DQ27" s="695"/>
      <c r="DR27" s="695"/>
      <c r="DS27" s="695"/>
      <c r="DT27" s="695"/>
      <c r="DU27" s="695"/>
      <c r="DV27" s="696"/>
      <c r="DW27" s="664">
        <v>11.5</v>
      </c>
      <c r="DX27" s="692"/>
      <c r="DY27" s="692"/>
      <c r="DZ27" s="692"/>
      <c r="EA27" s="692"/>
      <c r="EB27" s="692"/>
      <c r="EC27" s="693"/>
    </row>
    <row r="28" spans="2:133" ht="11.25" customHeight="1" x14ac:dyDescent="0.15">
      <c r="B28" s="701" t="s">
        <v>293</v>
      </c>
      <c r="C28" s="702"/>
      <c r="D28" s="702"/>
      <c r="E28" s="702"/>
      <c r="F28" s="702"/>
      <c r="G28" s="702"/>
      <c r="H28" s="702"/>
      <c r="I28" s="702"/>
      <c r="J28" s="702"/>
      <c r="K28" s="702"/>
      <c r="L28" s="702"/>
      <c r="M28" s="702"/>
      <c r="N28" s="702"/>
      <c r="O28" s="702"/>
      <c r="P28" s="702"/>
      <c r="Q28" s="703"/>
      <c r="R28" s="659" t="s">
        <v>132</v>
      </c>
      <c r="S28" s="660"/>
      <c r="T28" s="660"/>
      <c r="U28" s="660"/>
      <c r="V28" s="660"/>
      <c r="W28" s="660"/>
      <c r="X28" s="660"/>
      <c r="Y28" s="661"/>
      <c r="Z28" s="662" t="s">
        <v>226</v>
      </c>
      <c r="AA28" s="662"/>
      <c r="AB28" s="662"/>
      <c r="AC28" s="662"/>
      <c r="AD28" s="663" t="s">
        <v>226</v>
      </c>
      <c r="AE28" s="663"/>
      <c r="AF28" s="663"/>
      <c r="AG28" s="663"/>
      <c r="AH28" s="663"/>
      <c r="AI28" s="663"/>
      <c r="AJ28" s="663"/>
      <c r="AK28" s="663"/>
      <c r="AL28" s="664" t="s">
        <v>123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3018622</v>
      </c>
      <c r="CS28" s="660"/>
      <c r="CT28" s="660"/>
      <c r="CU28" s="660"/>
      <c r="CV28" s="660"/>
      <c r="CW28" s="660"/>
      <c r="CX28" s="660"/>
      <c r="CY28" s="661"/>
      <c r="CZ28" s="664">
        <v>8.6999999999999993</v>
      </c>
      <c r="DA28" s="692"/>
      <c r="DB28" s="692"/>
      <c r="DC28" s="697"/>
      <c r="DD28" s="668">
        <v>2982478</v>
      </c>
      <c r="DE28" s="660"/>
      <c r="DF28" s="660"/>
      <c r="DG28" s="660"/>
      <c r="DH28" s="660"/>
      <c r="DI28" s="660"/>
      <c r="DJ28" s="660"/>
      <c r="DK28" s="661"/>
      <c r="DL28" s="668">
        <v>2982478</v>
      </c>
      <c r="DM28" s="660"/>
      <c r="DN28" s="660"/>
      <c r="DO28" s="660"/>
      <c r="DP28" s="660"/>
      <c r="DQ28" s="660"/>
      <c r="DR28" s="660"/>
      <c r="DS28" s="660"/>
      <c r="DT28" s="660"/>
      <c r="DU28" s="660"/>
      <c r="DV28" s="661"/>
      <c r="DW28" s="664">
        <v>14.1</v>
      </c>
      <c r="DX28" s="692"/>
      <c r="DY28" s="692"/>
      <c r="DZ28" s="692"/>
      <c r="EA28" s="692"/>
      <c r="EB28" s="692"/>
      <c r="EC28" s="693"/>
    </row>
    <row r="29" spans="2:133" ht="11.25" customHeight="1" x14ac:dyDescent="0.15">
      <c r="B29" s="656" t="s">
        <v>295</v>
      </c>
      <c r="C29" s="657"/>
      <c r="D29" s="657"/>
      <c r="E29" s="657"/>
      <c r="F29" s="657"/>
      <c r="G29" s="657"/>
      <c r="H29" s="657"/>
      <c r="I29" s="657"/>
      <c r="J29" s="657"/>
      <c r="K29" s="657"/>
      <c r="L29" s="657"/>
      <c r="M29" s="657"/>
      <c r="N29" s="657"/>
      <c r="O29" s="657"/>
      <c r="P29" s="657"/>
      <c r="Q29" s="658"/>
      <c r="R29" s="659">
        <v>2091959</v>
      </c>
      <c r="S29" s="660"/>
      <c r="T29" s="660"/>
      <c r="U29" s="660"/>
      <c r="V29" s="660"/>
      <c r="W29" s="660"/>
      <c r="X29" s="660"/>
      <c r="Y29" s="661"/>
      <c r="Z29" s="662">
        <v>5.9</v>
      </c>
      <c r="AA29" s="662"/>
      <c r="AB29" s="662"/>
      <c r="AC29" s="662"/>
      <c r="AD29" s="663" t="s">
        <v>226</v>
      </c>
      <c r="AE29" s="663"/>
      <c r="AF29" s="663"/>
      <c r="AG29" s="663"/>
      <c r="AH29" s="663"/>
      <c r="AI29" s="663"/>
      <c r="AJ29" s="663"/>
      <c r="AK29" s="663"/>
      <c r="AL29" s="664" t="s">
        <v>123</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64</v>
      </c>
      <c r="CG29" s="675"/>
      <c r="CH29" s="675"/>
      <c r="CI29" s="675"/>
      <c r="CJ29" s="675"/>
      <c r="CK29" s="675"/>
      <c r="CL29" s="675"/>
      <c r="CM29" s="675"/>
      <c r="CN29" s="675"/>
      <c r="CO29" s="675"/>
      <c r="CP29" s="675"/>
      <c r="CQ29" s="676"/>
      <c r="CR29" s="659">
        <v>3018091</v>
      </c>
      <c r="CS29" s="695"/>
      <c r="CT29" s="695"/>
      <c r="CU29" s="695"/>
      <c r="CV29" s="695"/>
      <c r="CW29" s="695"/>
      <c r="CX29" s="695"/>
      <c r="CY29" s="696"/>
      <c r="CZ29" s="664">
        <v>8.6999999999999993</v>
      </c>
      <c r="DA29" s="692"/>
      <c r="DB29" s="692"/>
      <c r="DC29" s="697"/>
      <c r="DD29" s="668">
        <v>2981947</v>
      </c>
      <c r="DE29" s="695"/>
      <c r="DF29" s="695"/>
      <c r="DG29" s="695"/>
      <c r="DH29" s="695"/>
      <c r="DI29" s="695"/>
      <c r="DJ29" s="695"/>
      <c r="DK29" s="696"/>
      <c r="DL29" s="668">
        <v>2981947</v>
      </c>
      <c r="DM29" s="695"/>
      <c r="DN29" s="695"/>
      <c r="DO29" s="695"/>
      <c r="DP29" s="695"/>
      <c r="DQ29" s="695"/>
      <c r="DR29" s="695"/>
      <c r="DS29" s="695"/>
      <c r="DT29" s="695"/>
      <c r="DU29" s="695"/>
      <c r="DV29" s="696"/>
      <c r="DW29" s="664">
        <v>14.1</v>
      </c>
      <c r="DX29" s="692"/>
      <c r="DY29" s="692"/>
      <c r="DZ29" s="692"/>
      <c r="EA29" s="692"/>
      <c r="EB29" s="692"/>
      <c r="EC29" s="693"/>
    </row>
    <row r="30" spans="2:133" ht="11.25" customHeight="1" x14ac:dyDescent="0.15">
      <c r="B30" s="656" t="s">
        <v>299</v>
      </c>
      <c r="C30" s="657"/>
      <c r="D30" s="657"/>
      <c r="E30" s="657"/>
      <c r="F30" s="657"/>
      <c r="G30" s="657"/>
      <c r="H30" s="657"/>
      <c r="I30" s="657"/>
      <c r="J30" s="657"/>
      <c r="K30" s="657"/>
      <c r="L30" s="657"/>
      <c r="M30" s="657"/>
      <c r="N30" s="657"/>
      <c r="O30" s="657"/>
      <c r="P30" s="657"/>
      <c r="Q30" s="658"/>
      <c r="R30" s="659">
        <v>304875</v>
      </c>
      <c r="S30" s="660"/>
      <c r="T30" s="660"/>
      <c r="U30" s="660"/>
      <c r="V30" s="660"/>
      <c r="W30" s="660"/>
      <c r="X30" s="660"/>
      <c r="Y30" s="661"/>
      <c r="Z30" s="662">
        <v>0.9</v>
      </c>
      <c r="AA30" s="662"/>
      <c r="AB30" s="662"/>
      <c r="AC30" s="662"/>
      <c r="AD30" s="663">
        <v>135973</v>
      </c>
      <c r="AE30" s="663"/>
      <c r="AF30" s="663"/>
      <c r="AG30" s="663"/>
      <c r="AH30" s="663"/>
      <c r="AI30" s="663"/>
      <c r="AJ30" s="663"/>
      <c r="AK30" s="663"/>
      <c r="AL30" s="664">
        <v>0.7</v>
      </c>
      <c r="AM30" s="665"/>
      <c r="AN30" s="665"/>
      <c r="AO30" s="666"/>
      <c r="AP30" s="707" t="s">
        <v>300</v>
      </c>
      <c r="AQ30" s="708"/>
      <c r="AR30" s="708"/>
      <c r="AS30" s="708"/>
      <c r="AT30" s="713" t="s">
        <v>301</v>
      </c>
      <c r="AU30" s="210"/>
      <c r="AV30" s="210"/>
      <c r="AW30" s="210"/>
      <c r="AX30" s="645" t="s">
        <v>179</v>
      </c>
      <c r="AY30" s="646"/>
      <c r="AZ30" s="646"/>
      <c r="BA30" s="646"/>
      <c r="BB30" s="646"/>
      <c r="BC30" s="646"/>
      <c r="BD30" s="646"/>
      <c r="BE30" s="646"/>
      <c r="BF30" s="647"/>
      <c r="BG30" s="719">
        <v>99.2</v>
      </c>
      <c r="BH30" s="720"/>
      <c r="BI30" s="720"/>
      <c r="BJ30" s="720"/>
      <c r="BK30" s="720"/>
      <c r="BL30" s="720"/>
      <c r="BM30" s="654">
        <v>95.3</v>
      </c>
      <c r="BN30" s="720"/>
      <c r="BO30" s="720"/>
      <c r="BP30" s="720"/>
      <c r="BQ30" s="721"/>
      <c r="BR30" s="719">
        <v>99.1</v>
      </c>
      <c r="BS30" s="720"/>
      <c r="BT30" s="720"/>
      <c r="BU30" s="720"/>
      <c r="BV30" s="720"/>
      <c r="BW30" s="720"/>
      <c r="BX30" s="654">
        <v>94.7</v>
      </c>
      <c r="BY30" s="720"/>
      <c r="BZ30" s="720"/>
      <c r="CA30" s="720"/>
      <c r="CB30" s="721"/>
      <c r="CD30" s="724"/>
      <c r="CE30" s="725"/>
      <c r="CF30" s="674" t="s">
        <v>302</v>
      </c>
      <c r="CG30" s="675"/>
      <c r="CH30" s="675"/>
      <c r="CI30" s="675"/>
      <c r="CJ30" s="675"/>
      <c r="CK30" s="675"/>
      <c r="CL30" s="675"/>
      <c r="CM30" s="675"/>
      <c r="CN30" s="675"/>
      <c r="CO30" s="675"/>
      <c r="CP30" s="675"/>
      <c r="CQ30" s="676"/>
      <c r="CR30" s="659">
        <v>2783301</v>
      </c>
      <c r="CS30" s="660"/>
      <c r="CT30" s="660"/>
      <c r="CU30" s="660"/>
      <c r="CV30" s="660"/>
      <c r="CW30" s="660"/>
      <c r="CX30" s="660"/>
      <c r="CY30" s="661"/>
      <c r="CZ30" s="664">
        <v>8</v>
      </c>
      <c r="DA30" s="692"/>
      <c r="DB30" s="692"/>
      <c r="DC30" s="697"/>
      <c r="DD30" s="668">
        <v>2747157</v>
      </c>
      <c r="DE30" s="660"/>
      <c r="DF30" s="660"/>
      <c r="DG30" s="660"/>
      <c r="DH30" s="660"/>
      <c r="DI30" s="660"/>
      <c r="DJ30" s="660"/>
      <c r="DK30" s="661"/>
      <c r="DL30" s="668">
        <v>2747157</v>
      </c>
      <c r="DM30" s="660"/>
      <c r="DN30" s="660"/>
      <c r="DO30" s="660"/>
      <c r="DP30" s="660"/>
      <c r="DQ30" s="660"/>
      <c r="DR30" s="660"/>
      <c r="DS30" s="660"/>
      <c r="DT30" s="660"/>
      <c r="DU30" s="660"/>
      <c r="DV30" s="661"/>
      <c r="DW30" s="664">
        <v>13</v>
      </c>
      <c r="DX30" s="692"/>
      <c r="DY30" s="692"/>
      <c r="DZ30" s="692"/>
      <c r="EA30" s="692"/>
      <c r="EB30" s="692"/>
      <c r="EC30" s="693"/>
    </row>
    <row r="31" spans="2:133" ht="11.25" customHeight="1" x14ac:dyDescent="0.15">
      <c r="B31" s="656" t="s">
        <v>303</v>
      </c>
      <c r="C31" s="657"/>
      <c r="D31" s="657"/>
      <c r="E31" s="657"/>
      <c r="F31" s="657"/>
      <c r="G31" s="657"/>
      <c r="H31" s="657"/>
      <c r="I31" s="657"/>
      <c r="J31" s="657"/>
      <c r="K31" s="657"/>
      <c r="L31" s="657"/>
      <c r="M31" s="657"/>
      <c r="N31" s="657"/>
      <c r="O31" s="657"/>
      <c r="P31" s="657"/>
      <c r="Q31" s="658"/>
      <c r="R31" s="659">
        <v>41382</v>
      </c>
      <c r="S31" s="660"/>
      <c r="T31" s="660"/>
      <c r="U31" s="660"/>
      <c r="V31" s="660"/>
      <c r="W31" s="660"/>
      <c r="X31" s="660"/>
      <c r="Y31" s="661"/>
      <c r="Z31" s="662">
        <v>0.1</v>
      </c>
      <c r="AA31" s="662"/>
      <c r="AB31" s="662"/>
      <c r="AC31" s="662"/>
      <c r="AD31" s="663" t="s">
        <v>226</v>
      </c>
      <c r="AE31" s="663"/>
      <c r="AF31" s="663"/>
      <c r="AG31" s="663"/>
      <c r="AH31" s="663"/>
      <c r="AI31" s="663"/>
      <c r="AJ31" s="663"/>
      <c r="AK31" s="663"/>
      <c r="AL31" s="664" t="s">
        <v>226</v>
      </c>
      <c r="AM31" s="665"/>
      <c r="AN31" s="665"/>
      <c r="AO31" s="666"/>
      <c r="AP31" s="709"/>
      <c r="AQ31" s="710"/>
      <c r="AR31" s="710"/>
      <c r="AS31" s="710"/>
      <c r="AT31" s="714"/>
      <c r="AU31" s="209" t="s">
        <v>304</v>
      </c>
      <c r="AV31" s="209"/>
      <c r="AW31" s="209"/>
      <c r="AX31" s="656" t="s">
        <v>305</v>
      </c>
      <c r="AY31" s="657"/>
      <c r="AZ31" s="657"/>
      <c r="BA31" s="657"/>
      <c r="BB31" s="657"/>
      <c r="BC31" s="657"/>
      <c r="BD31" s="657"/>
      <c r="BE31" s="657"/>
      <c r="BF31" s="658"/>
      <c r="BG31" s="716">
        <v>99.2</v>
      </c>
      <c r="BH31" s="695"/>
      <c r="BI31" s="695"/>
      <c r="BJ31" s="695"/>
      <c r="BK31" s="695"/>
      <c r="BL31" s="695"/>
      <c r="BM31" s="665">
        <v>95.7</v>
      </c>
      <c r="BN31" s="717"/>
      <c r="BO31" s="717"/>
      <c r="BP31" s="717"/>
      <c r="BQ31" s="718"/>
      <c r="BR31" s="716">
        <v>98.9</v>
      </c>
      <c r="BS31" s="695"/>
      <c r="BT31" s="695"/>
      <c r="BU31" s="695"/>
      <c r="BV31" s="695"/>
      <c r="BW31" s="695"/>
      <c r="BX31" s="665">
        <v>94.7</v>
      </c>
      <c r="BY31" s="717"/>
      <c r="BZ31" s="717"/>
      <c r="CA31" s="717"/>
      <c r="CB31" s="718"/>
      <c r="CD31" s="724"/>
      <c r="CE31" s="725"/>
      <c r="CF31" s="674" t="s">
        <v>306</v>
      </c>
      <c r="CG31" s="675"/>
      <c r="CH31" s="675"/>
      <c r="CI31" s="675"/>
      <c r="CJ31" s="675"/>
      <c r="CK31" s="675"/>
      <c r="CL31" s="675"/>
      <c r="CM31" s="675"/>
      <c r="CN31" s="675"/>
      <c r="CO31" s="675"/>
      <c r="CP31" s="675"/>
      <c r="CQ31" s="676"/>
      <c r="CR31" s="659">
        <v>234790</v>
      </c>
      <c r="CS31" s="695"/>
      <c r="CT31" s="695"/>
      <c r="CU31" s="695"/>
      <c r="CV31" s="695"/>
      <c r="CW31" s="695"/>
      <c r="CX31" s="695"/>
      <c r="CY31" s="696"/>
      <c r="CZ31" s="664">
        <v>0.7</v>
      </c>
      <c r="DA31" s="692"/>
      <c r="DB31" s="692"/>
      <c r="DC31" s="697"/>
      <c r="DD31" s="668">
        <v>234790</v>
      </c>
      <c r="DE31" s="695"/>
      <c r="DF31" s="695"/>
      <c r="DG31" s="695"/>
      <c r="DH31" s="695"/>
      <c r="DI31" s="695"/>
      <c r="DJ31" s="695"/>
      <c r="DK31" s="696"/>
      <c r="DL31" s="668">
        <v>234790</v>
      </c>
      <c r="DM31" s="695"/>
      <c r="DN31" s="695"/>
      <c r="DO31" s="695"/>
      <c r="DP31" s="695"/>
      <c r="DQ31" s="695"/>
      <c r="DR31" s="695"/>
      <c r="DS31" s="695"/>
      <c r="DT31" s="695"/>
      <c r="DU31" s="695"/>
      <c r="DV31" s="696"/>
      <c r="DW31" s="664">
        <v>1.1000000000000001</v>
      </c>
      <c r="DX31" s="692"/>
      <c r="DY31" s="692"/>
      <c r="DZ31" s="692"/>
      <c r="EA31" s="692"/>
      <c r="EB31" s="692"/>
      <c r="EC31" s="693"/>
    </row>
    <row r="32" spans="2:133" ht="11.25" customHeight="1" x14ac:dyDescent="0.15">
      <c r="B32" s="656" t="s">
        <v>307</v>
      </c>
      <c r="C32" s="657"/>
      <c r="D32" s="657"/>
      <c r="E32" s="657"/>
      <c r="F32" s="657"/>
      <c r="G32" s="657"/>
      <c r="H32" s="657"/>
      <c r="I32" s="657"/>
      <c r="J32" s="657"/>
      <c r="K32" s="657"/>
      <c r="L32" s="657"/>
      <c r="M32" s="657"/>
      <c r="N32" s="657"/>
      <c r="O32" s="657"/>
      <c r="P32" s="657"/>
      <c r="Q32" s="658"/>
      <c r="R32" s="659">
        <v>23708</v>
      </c>
      <c r="S32" s="660"/>
      <c r="T32" s="660"/>
      <c r="U32" s="660"/>
      <c r="V32" s="660"/>
      <c r="W32" s="660"/>
      <c r="X32" s="660"/>
      <c r="Y32" s="661"/>
      <c r="Z32" s="662">
        <v>0.1</v>
      </c>
      <c r="AA32" s="662"/>
      <c r="AB32" s="662"/>
      <c r="AC32" s="662"/>
      <c r="AD32" s="663" t="s">
        <v>226</v>
      </c>
      <c r="AE32" s="663"/>
      <c r="AF32" s="663"/>
      <c r="AG32" s="663"/>
      <c r="AH32" s="663"/>
      <c r="AI32" s="663"/>
      <c r="AJ32" s="663"/>
      <c r="AK32" s="663"/>
      <c r="AL32" s="664" t="s">
        <v>226</v>
      </c>
      <c r="AM32" s="665"/>
      <c r="AN32" s="665"/>
      <c r="AO32" s="666"/>
      <c r="AP32" s="711"/>
      <c r="AQ32" s="712"/>
      <c r="AR32" s="712"/>
      <c r="AS32" s="712"/>
      <c r="AT32" s="715"/>
      <c r="AU32" s="211"/>
      <c r="AV32" s="211"/>
      <c r="AW32" s="211"/>
      <c r="AX32" s="704" t="s">
        <v>308</v>
      </c>
      <c r="AY32" s="705"/>
      <c r="AZ32" s="705"/>
      <c r="BA32" s="705"/>
      <c r="BB32" s="705"/>
      <c r="BC32" s="705"/>
      <c r="BD32" s="705"/>
      <c r="BE32" s="705"/>
      <c r="BF32" s="706"/>
      <c r="BG32" s="728">
        <v>99.3</v>
      </c>
      <c r="BH32" s="729"/>
      <c r="BI32" s="729"/>
      <c r="BJ32" s="729"/>
      <c r="BK32" s="729"/>
      <c r="BL32" s="729"/>
      <c r="BM32" s="730">
        <v>95.1</v>
      </c>
      <c r="BN32" s="729"/>
      <c r="BO32" s="729"/>
      <c r="BP32" s="729"/>
      <c r="BQ32" s="731"/>
      <c r="BR32" s="728">
        <v>99.3</v>
      </c>
      <c r="BS32" s="729"/>
      <c r="BT32" s="729"/>
      <c r="BU32" s="729"/>
      <c r="BV32" s="729"/>
      <c r="BW32" s="729"/>
      <c r="BX32" s="730">
        <v>94.7</v>
      </c>
      <c r="BY32" s="729"/>
      <c r="BZ32" s="729"/>
      <c r="CA32" s="729"/>
      <c r="CB32" s="731"/>
      <c r="CD32" s="726"/>
      <c r="CE32" s="727"/>
      <c r="CF32" s="674" t="s">
        <v>309</v>
      </c>
      <c r="CG32" s="675"/>
      <c r="CH32" s="675"/>
      <c r="CI32" s="675"/>
      <c r="CJ32" s="675"/>
      <c r="CK32" s="675"/>
      <c r="CL32" s="675"/>
      <c r="CM32" s="675"/>
      <c r="CN32" s="675"/>
      <c r="CO32" s="675"/>
      <c r="CP32" s="675"/>
      <c r="CQ32" s="676"/>
      <c r="CR32" s="659">
        <v>531</v>
      </c>
      <c r="CS32" s="660"/>
      <c r="CT32" s="660"/>
      <c r="CU32" s="660"/>
      <c r="CV32" s="660"/>
      <c r="CW32" s="660"/>
      <c r="CX32" s="660"/>
      <c r="CY32" s="661"/>
      <c r="CZ32" s="664">
        <v>0</v>
      </c>
      <c r="DA32" s="692"/>
      <c r="DB32" s="692"/>
      <c r="DC32" s="697"/>
      <c r="DD32" s="668">
        <v>531</v>
      </c>
      <c r="DE32" s="660"/>
      <c r="DF32" s="660"/>
      <c r="DG32" s="660"/>
      <c r="DH32" s="660"/>
      <c r="DI32" s="660"/>
      <c r="DJ32" s="660"/>
      <c r="DK32" s="661"/>
      <c r="DL32" s="668">
        <v>531</v>
      </c>
      <c r="DM32" s="660"/>
      <c r="DN32" s="660"/>
      <c r="DO32" s="660"/>
      <c r="DP32" s="660"/>
      <c r="DQ32" s="660"/>
      <c r="DR32" s="660"/>
      <c r="DS32" s="660"/>
      <c r="DT32" s="660"/>
      <c r="DU32" s="660"/>
      <c r="DV32" s="661"/>
      <c r="DW32" s="664">
        <v>0</v>
      </c>
      <c r="DX32" s="692"/>
      <c r="DY32" s="692"/>
      <c r="DZ32" s="692"/>
      <c r="EA32" s="692"/>
      <c r="EB32" s="692"/>
      <c r="EC32" s="693"/>
    </row>
    <row r="33" spans="2:133" ht="11.25" customHeight="1" x14ac:dyDescent="0.15">
      <c r="B33" s="656" t="s">
        <v>310</v>
      </c>
      <c r="C33" s="657"/>
      <c r="D33" s="657"/>
      <c r="E33" s="657"/>
      <c r="F33" s="657"/>
      <c r="G33" s="657"/>
      <c r="H33" s="657"/>
      <c r="I33" s="657"/>
      <c r="J33" s="657"/>
      <c r="K33" s="657"/>
      <c r="L33" s="657"/>
      <c r="M33" s="657"/>
      <c r="N33" s="657"/>
      <c r="O33" s="657"/>
      <c r="P33" s="657"/>
      <c r="Q33" s="658"/>
      <c r="R33" s="659">
        <v>535997</v>
      </c>
      <c r="S33" s="660"/>
      <c r="T33" s="660"/>
      <c r="U33" s="660"/>
      <c r="V33" s="660"/>
      <c r="W33" s="660"/>
      <c r="X33" s="660"/>
      <c r="Y33" s="661"/>
      <c r="Z33" s="662">
        <v>1.5</v>
      </c>
      <c r="AA33" s="662"/>
      <c r="AB33" s="662"/>
      <c r="AC33" s="662"/>
      <c r="AD33" s="663" t="s">
        <v>226</v>
      </c>
      <c r="AE33" s="663"/>
      <c r="AF33" s="663"/>
      <c r="AG33" s="663"/>
      <c r="AH33" s="663"/>
      <c r="AI33" s="663"/>
      <c r="AJ33" s="663"/>
      <c r="AK33" s="663"/>
      <c r="AL33" s="664" t="s">
        <v>226</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311</v>
      </c>
      <c r="CE33" s="675"/>
      <c r="CF33" s="675"/>
      <c r="CG33" s="675"/>
      <c r="CH33" s="675"/>
      <c r="CI33" s="675"/>
      <c r="CJ33" s="675"/>
      <c r="CK33" s="675"/>
      <c r="CL33" s="675"/>
      <c r="CM33" s="675"/>
      <c r="CN33" s="675"/>
      <c r="CO33" s="675"/>
      <c r="CP33" s="675"/>
      <c r="CQ33" s="676"/>
      <c r="CR33" s="659">
        <v>13210058</v>
      </c>
      <c r="CS33" s="695"/>
      <c r="CT33" s="695"/>
      <c r="CU33" s="695"/>
      <c r="CV33" s="695"/>
      <c r="CW33" s="695"/>
      <c r="CX33" s="695"/>
      <c r="CY33" s="696"/>
      <c r="CZ33" s="664">
        <v>37.9</v>
      </c>
      <c r="DA33" s="692"/>
      <c r="DB33" s="692"/>
      <c r="DC33" s="697"/>
      <c r="DD33" s="668">
        <v>11354461</v>
      </c>
      <c r="DE33" s="695"/>
      <c r="DF33" s="695"/>
      <c r="DG33" s="695"/>
      <c r="DH33" s="695"/>
      <c r="DI33" s="695"/>
      <c r="DJ33" s="695"/>
      <c r="DK33" s="696"/>
      <c r="DL33" s="668">
        <v>8500069</v>
      </c>
      <c r="DM33" s="695"/>
      <c r="DN33" s="695"/>
      <c r="DO33" s="695"/>
      <c r="DP33" s="695"/>
      <c r="DQ33" s="695"/>
      <c r="DR33" s="695"/>
      <c r="DS33" s="695"/>
      <c r="DT33" s="695"/>
      <c r="DU33" s="695"/>
      <c r="DV33" s="696"/>
      <c r="DW33" s="664">
        <v>40.200000000000003</v>
      </c>
      <c r="DX33" s="692"/>
      <c r="DY33" s="692"/>
      <c r="DZ33" s="692"/>
      <c r="EA33" s="692"/>
      <c r="EB33" s="692"/>
      <c r="EC33" s="693"/>
    </row>
    <row r="34" spans="2:133" ht="11.25" customHeight="1" x14ac:dyDescent="0.15">
      <c r="B34" s="656" t="s">
        <v>312</v>
      </c>
      <c r="C34" s="657"/>
      <c r="D34" s="657"/>
      <c r="E34" s="657"/>
      <c r="F34" s="657"/>
      <c r="G34" s="657"/>
      <c r="H34" s="657"/>
      <c r="I34" s="657"/>
      <c r="J34" s="657"/>
      <c r="K34" s="657"/>
      <c r="L34" s="657"/>
      <c r="M34" s="657"/>
      <c r="N34" s="657"/>
      <c r="O34" s="657"/>
      <c r="P34" s="657"/>
      <c r="Q34" s="658"/>
      <c r="R34" s="659">
        <v>1833447</v>
      </c>
      <c r="S34" s="660"/>
      <c r="T34" s="660"/>
      <c r="U34" s="660"/>
      <c r="V34" s="660"/>
      <c r="W34" s="660"/>
      <c r="X34" s="660"/>
      <c r="Y34" s="661"/>
      <c r="Z34" s="662">
        <v>5.0999999999999996</v>
      </c>
      <c r="AA34" s="662"/>
      <c r="AB34" s="662"/>
      <c r="AC34" s="662"/>
      <c r="AD34" s="663">
        <v>549</v>
      </c>
      <c r="AE34" s="663"/>
      <c r="AF34" s="663"/>
      <c r="AG34" s="663"/>
      <c r="AH34" s="663"/>
      <c r="AI34" s="663"/>
      <c r="AJ34" s="663"/>
      <c r="AK34" s="663"/>
      <c r="AL34" s="664">
        <v>0</v>
      </c>
      <c r="AM34" s="665"/>
      <c r="AN34" s="665"/>
      <c r="AO34" s="666"/>
      <c r="AP34" s="214"/>
      <c r="AQ34" s="638" t="s">
        <v>313</v>
      </c>
      <c r="AR34" s="639"/>
      <c r="AS34" s="639"/>
      <c r="AT34" s="639"/>
      <c r="AU34" s="639"/>
      <c r="AV34" s="639"/>
      <c r="AW34" s="639"/>
      <c r="AX34" s="639"/>
      <c r="AY34" s="639"/>
      <c r="AZ34" s="639"/>
      <c r="BA34" s="639"/>
      <c r="BB34" s="639"/>
      <c r="BC34" s="639"/>
      <c r="BD34" s="639"/>
      <c r="BE34" s="639"/>
      <c r="BF34" s="640"/>
      <c r="BG34" s="638" t="s">
        <v>314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315</v>
      </c>
      <c r="CE34" s="675"/>
      <c r="CF34" s="675"/>
      <c r="CG34" s="675"/>
      <c r="CH34" s="675"/>
      <c r="CI34" s="675"/>
      <c r="CJ34" s="675"/>
      <c r="CK34" s="675"/>
      <c r="CL34" s="675"/>
      <c r="CM34" s="675"/>
      <c r="CN34" s="675"/>
      <c r="CO34" s="675"/>
      <c r="CP34" s="675"/>
      <c r="CQ34" s="676"/>
      <c r="CR34" s="659">
        <v>3812119</v>
      </c>
      <c r="CS34" s="660"/>
      <c r="CT34" s="660"/>
      <c r="CU34" s="660"/>
      <c r="CV34" s="660"/>
      <c r="CW34" s="660"/>
      <c r="CX34" s="660"/>
      <c r="CY34" s="661"/>
      <c r="CZ34" s="664">
        <v>10.9</v>
      </c>
      <c r="DA34" s="692"/>
      <c r="DB34" s="692"/>
      <c r="DC34" s="697"/>
      <c r="DD34" s="668">
        <v>3510687</v>
      </c>
      <c r="DE34" s="660"/>
      <c r="DF34" s="660"/>
      <c r="DG34" s="660"/>
      <c r="DH34" s="660"/>
      <c r="DI34" s="660"/>
      <c r="DJ34" s="660"/>
      <c r="DK34" s="661"/>
      <c r="DL34" s="668">
        <v>2672144</v>
      </c>
      <c r="DM34" s="660"/>
      <c r="DN34" s="660"/>
      <c r="DO34" s="660"/>
      <c r="DP34" s="660"/>
      <c r="DQ34" s="660"/>
      <c r="DR34" s="660"/>
      <c r="DS34" s="660"/>
      <c r="DT34" s="660"/>
      <c r="DU34" s="660"/>
      <c r="DV34" s="661"/>
      <c r="DW34" s="664">
        <v>12.6</v>
      </c>
      <c r="DX34" s="692"/>
      <c r="DY34" s="692"/>
      <c r="DZ34" s="692"/>
      <c r="EA34" s="692"/>
      <c r="EB34" s="692"/>
      <c r="EC34" s="693"/>
    </row>
    <row r="35" spans="2:133" ht="11.25" customHeight="1" x14ac:dyDescent="0.15">
      <c r="B35" s="656" t="s">
        <v>316</v>
      </c>
      <c r="C35" s="657"/>
      <c r="D35" s="657"/>
      <c r="E35" s="657"/>
      <c r="F35" s="657"/>
      <c r="G35" s="657"/>
      <c r="H35" s="657"/>
      <c r="I35" s="657"/>
      <c r="J35" s="657"/>
      <c r="K35" s="657"/>
      <c r="L35" s="657"/>
      <c r="M35" s="657"/>
      <c r="N35" s="657"/>
      <c r="O35" s="657"/>
      <c r="P35" s="657"/>
      <c r="Q35" s="658"/>
      <c r="R35" s="659">
        <v>3600813</v>
      </c>
      <c r="S35" s="660"/>
      <c r="T35" s="660"/>
      <c r="U35" s="660"/>
      <c r="V35" s="660"/>
      <c r="W35" s="660"/>
      <c r="X35" s="660"/>
      <c r="Y35" s="661"/>
      <c r="Z35" s="662">
        <v>10.1</v>
      </c>
      <c r="AA35" s="662"/>
      <c r="AB35" s="662"/>
      <c r="AC35" s="662"/>
      <c r="AD35" s="663" t="s">
        <v>226</v>
      </c>
      <c r="AE35" s="663"/>
      <c r="AF35" s="663"/>
      <c r="AG35" s="663"/>
      <c r="AH35" s="663"/>
      <c r="AI35" s="663"/>
      <c r="AJ35" s="663"/>
      <c r="AK35" s="663"/>
      <c r="AL35" s="664" t="s">
        <v>226</v>
      </c>
      <c r="AM35" s="665"/>
      <c r="AN35" s="665"/>
      <c r="AO35" s="666"/>
      <c r="AP35" s="214"/>
      <c r="AQ35" s="732" t="s">
        <v>317</v>
      </c>
      <c r="AR35" s="733"/>
      <c r="AS35" s="733"/>
      <c r="AT35" s="733"/>
      <c r="AU35" s="733"/>
      <c r="AV35" s="733"/>
      <c r="AW35" s="733"/>
      <c r="AX35" s="733"/>
      <c r="AY35" s="734"/>
      <c r="AZ35" s="648">
        <v>7230063</v>
      </c>
      <c r="BA35" s="649"/>
      <c r="BB35" s="649"/>
      <c r="BC35" s="649"/>
      <c r="BD35" s="649"/>
      <c r="BE35" s="649"/>
      <c r="BF35" s="735"/>
      <c r="BG35" s="670" t="s">
        <v>318</v>
      </c>
      <c r="BH35" s="671"/>
      <c r="BI35" s="671"/>
      <c r="BJ35" s="671"/>
      <c r="BK35" s="671"/>
      <c r="BL35" s="671"/>
      <c r="BM35" s="671"/>
      <c r="BN35" s="671"/>
      <c r="BO35" s="671"/>
      <c r="BP35" s="671"/>
      <c r="BQ35" s="671"/>
      <c r="BR35" s="671"/>
      <c r="BS35" s="671"/>
      <c r="BT35" s="671"/>
      <c r="BU35" s="672"/>
      <c r="BV35" s="648">
        <v>437642</v>
      </c>
      <c r="BW35" s="649"/>
      <c r="BX35" s="649"/>
      <c r="BY35" s="649"/>
      <c r="BZ35" s="649"/>
      <c r="CA35" s="649"/>
      <c r="CB35" s="735"/>
      <c r="CD35" s="674" t="s">
        <v>319</v>
      </c>
      <c r="CE35" s="675"/>
      <c r="CF35" s="675"/>
      <c r="CG35" s="675"/>
      <c r="CH35" s="675"/>
      <c r="CI35" s="675"/>
      <c r="CJ35" s="675"/>
      <c r="CK35" s="675"/>
      <c r="CL35" s="675"/>
      <c r="CM35" s="675"/>
      <c r="CN35" s="675"/>
      <c r="CO35" s="675"/>
      <c r="CP35" s="675"/>
      <c r="CQ35" s="676"/>
      <c r="CR35" s="659">
        <v>121197</v>
      </c>
      <c r="CS35" s="695"/>
      <c r="CT35" s="695"/>
      <c r="CU35" s="695"/>
      <c r="CV35" s="695"/>
      <c r="CW35" s="695"/>
      <c r="CX35" s="695"/>
      <c r="CY35" s="696"/>
      <c r="CZ35" s="664">
        <v>0.3</v>
      </c>
      <c r="DA35" s="692"/>
      <c r="DB35" s="692"/>
      <c r="DC35" s="697"/>
      <c r="DD35" s="668">
        <v>120278</v>
      </c>
      <c r="DE35" s="695"/>
      <c r="DF35" s="695"/>
      <c r="DG35" s="695"/>
      <c r="DH35" s="695"/>
      <c r="DI35" s="695"/>
      <c r="DJ35" s="695"/>
      <c r="DK35" s="696"/>
      <c r="DL35" s="668">
        <v>120278</v>
      </c>
      <c r="DM35" s="695"/>
      <c r="DN35" s="695"/>
      <c r="DO35" s="695"/>
      <c r="DP35" s="695"/>
      <c r="DQ35" s="695"/>
      <c r="DR35" s="695"/>
      <c r="DS35" s="695"/>
      <c r="DT35" s="695"/>
      <c r="DU35" s="695"/>
      <c r="DV35" s="696"/>
      <c r="DW35" s="664">
        <v>0.6</v>
      </c>
      <c r="DX35" s="692"/>
      <c r="DY35" s="692"/>
      <c r="DZ35" s="692"/>
      <c r="EA35" s="692"/>
      <c r="EB35" s="692"/>
      <c r="EC35" s="693"/>
    </row>
    <row r="36" spans="2:133" ht="11.25" customHeight="1" x14ac:dyDescent="0.15">
      <c r="B36" s="656" t="s">
        <v>320</v>
      </c>
      <c r="C36" s="657"/>
      <c r="D36" s="657"/>
      <c r="E36" s="657"/>
      <c r="F36" s="657"/>
      <c r="G36" s="657"/>
      <c r="H36" s="657"/>
      <c r="I36" s="657"/>
      <c r="J36" s="657"/>
      <c r="K36" s="657"/>
      <c r="L36" s="657"/>
      <c r="M36" s="657"/>
      <c r="N36" s="657"/>
      <c r="O36" s="657"/>
      <c r="P36" s="657"/>
      <c r="Q36" s="658"/>
      <c r="R36" s="659" t="s">
        <v>226</v>
      </c>
      <c r="S36" s="660"/>
      <c r="T36" s="660"/>
      <c r="U36" s="660"/>
      <c r="V36" s="660"/>
      <c r="W36" s="660"/>
      <c r="X36" s="660"/>
      <c r="Y36" s="661"/>
      <c r="Z36" s="662" t="s">
        <v>123</v>
      </c>
      <c r="AA36" s="662"/>
      <c r="AB36" s="662"/>
      <c r="AC36" s="662"/>
      <c r="AD36" s="663" t="s">
        <v>226</v>
      </c>
      <c r="AE36" s="663"/>
      <c r="AF36" s="663"/>
      <c r="AG36" s="663"/>
      <c r="AH36" s="663"/>
      <c r="AI36" s="663"/>
      <c r="AJ36" s="663"/>
      <c r="AK36" s="663"/>
      <c r="AL36" s="664" t="s">
        <v>132</v>
      </c>
      <c r="AM36" s="665"/>
      <c r="AN36" s="665"/>
      <c r="AO36" s="666"/>
      <c r="AQ36" s="736" t="s">
        <v>321</v>
      </c>
      <c r="AR36" s="737"/>
      <c r="AS36" s="737"/>
      <c r="AT36" s="737"/>
      <c r="AU36" s="737"/>
      <c r="AV36" s="737"/>
      <c r="AW36" s="737"/>
      <c r="AX36" s="737"/>
      <c r="AY36" s="738"/>
      <c r="AZ36" s="659">
        <v>2963462</v>
      </c>
      <c r="BA36" s="660"/>
      <c r="BB36" s="660"/>
      <c r="BC36" s="660"/>
      <c r="BD36" s="695"/>
      <c r="BE36" s="695"/>
      <c r="BF36" s="718"/>
      <c r="BG36" s="674" t="s">
        <v>322</v>
      </c>
      <c r="BH36" s="675"/>
      <c r="BI36" s="675"/>
      <c r="BJ36" s="675"/>
      <c r="BK36" s="675"/>
      <c r="BL36" s="675"/>
      <c r="BM36" s="675"/>
      <c r="BN36" s="675"/>
      <c r="BO36" s="675"/>
      <c r="BP36" s="675"/>
      <c r="BQ36" s="675"/>
      <c r="BR36" s="675"/>
      <c r="BS36" s="675"/>
      <c r="BT36" s="675"/>
      <c r="BU36" s="676"/>
      <c r="BV36" s="659">
        <v>141371</v>
      </c>
      <c r="BW36" s="660"/>
      <c r="BX36" s="660"/>
      <c r="BY36" s="660"/>
      <c r="BZ36" s="660"/>
      <c r="CA36" s="660"/>
      <c r="CB36" s="669"/>
      <c r="CD36" s="674" t="s">
        <v>323</v>
      </c>
      <c r="CE36" s="675"/>
      <c r="CF36" s="675"/>
      <c r="CG36" s="675"/>
      <c r="CH36" s="675"/>
      <c r="CI36" s="675"/>
      <c r="CJ36" s="675"/>
      <c r="CK36" s="675"/>
      <c r="CL36" s="675"/>
      <c r="CM36" s="675"/>
      <c r="CN36" s="675"/>
      <c r="CO36" s="675"/>
      <c r="CP36" s="675"/>
      <c r="CQ36" s="676"/>
      <c r="CR36" s="659">
        <v>5222910</v>
      </c>
      <c r="CS36" s="660"/>
      <c r="CT36" s="660"/>
      <c r="CU36" s="660"/>
      <c r="CV36" s="660"/>
      <c r="CW36" s="660"/>
      <c r="CX36" s="660"/>
      <c r="CY36" s="661"/>
      <c r="CZ36" s="664">
        <v>15</v>
      </c>
      <c r="DA36" s="692"/>
      <c r="DB36" s="692"/>
      <c r="DC36" s="697"/>
      <c r="DD36" s="668">
        <v>4916803</v>
      </c>
      <c r="DE36" s="660"/>
      <c r="DF36" s="660"/>
      <c r="DG36" s="660"/>
      <c r="DH36" s="660"/>
      <c r="DI36" s="660"/>
      <c r="DJ36" s="660"/>
      <c r="DK36" s="661"/>
      <c r="DL36" s="668">
        <v>3566945</v>
      </c>
      <c r="DM36" s="660"/>
      <c r="DN36" s="660"/>
      <c r="DO36" s="660"/>
      <c r="DP36" s="660"/>
      <c r="DQ36" s="660"/>
      <c r="DR36" s="660"/>
      <c r="DS36" s="660"/>
      <c r="DT36" s="660"/>
      <c r="DU36" s="660"/>
      <c r="DV36" s="661"/>
      <c r="DW36" s="664">
        <v>16.899999999999999</v>
      </c>
      <c r="DX36" s="692"/>
      <c r="DY36" s="692"/>
      <c r="DZ36" s="692"/>
      <c r="EA36" s="692"/>
      <c r="EB36" s="692"/>
      <c r="EC36" s="693"/>
    </row>
    <row r="37" spans="2:133" ht="11.25" customHeight="1" x14ac:dyDescent="0.15">
      <c r="B37" s="656" t="s">
        <v>324</v>
      </c>
      <c r="C37" s="657"/>
      <c r="D37" s="657"/>
      <c r="E37" s="657"/>
      <c r="F37" s="657"/>
      <c r="G37" s="657"/>
      <c r="H37" s="657"/>
      <c r="I37" s="657"/>
      <c r="J37" s="657"/>
      <c r="K37" s="657"/>
      <c r="L37" s="657"/>
      <c r="M37" s="657"/>
      <c r="N37" s="657"/>
      <c r="O37" s="657"/>
      <c r="P37" s="657"/>
      <c r="Q37" s="658"/>
      <c r="R37" s="659">
        <v>1633213</v>
      </c>
      <c r="S37" s="660"/>
      <c r="T37" s="660"/>
      <c r="U37" s="660"/>
      <c r="V37" s="660"/>
      <c r="W37" s="660"/>
      <c r="X37" s="660"/>
      <c r="Y37" s="661"/>
      <c r="Z37" s="662">
        <v>4.5999999999999996</v>
      </c>
      <c r="AA37" s="662"/>
      <c r="AB37" s="662"/>
      <c r="AC37" s="662"/>
      <c r="AD37" s="663" t="s">
        <v>226</v>
      </c>
      <c r="AE37" s="663"/>
      <c r="AF37" s="663"/>
      <c r="AG37" s="663"/>
      <c r="AH37" s="663"/>
      <c r="AI37" s="663"/>
      <c r="AJ37" s="663"/>
      <c r="AK37" s="663"/>
      <c r="AL37" s="664" t="s">
        <v>226</v>
      </c>
      <c r="AM37" s="665"/>
      <c r="AN37" s="665"/>
      <c r="AO37" s="666"/>
      <c r="AQ37" s="736" t="s">
        <v>325</v>
      </c>
      <c r="AR37" s="737"/>
      <c r="AS37" s="737"/>
      <c r="AT37" s="737"/>
      <c r="AU37" s="737"/>
      <c r="AV37" s="737"/>
      <c r="AW37" s="737"/>
      <c r="AX37" s="737"/>
      <c r="AY37" s="738"/>
      <c r="AZ37" s="659">
        <v>1220700</v>
      </c>
      <c r="BA37" s="660"/>
      <c r="BB37" s="660"/>
      <c r="BC37" s="660"/>
      <c r="BD37" s="695"/>
      <c r="BE37" s="695"/>
      <c r="BF37" s="718"/>
      <c r="BG37" s="674" t="s">
        <v>326</v>
      </c>
      <c r="BH37" s="675"/>
      <c r="BI37" s="675"/>
      <c r="BJ37" s="675"/>
      <c r="BK37" s="675"/>
      <c r="BL37" s="675"/>
      <c r="BM37" s="675"/>
      <c r="BN37" s="675"/>
      <c r="BO37" s="675"/>
      <c r="BP37" s="675"/>
      <c r="BQ37" s="675"/>
      <c r="BR37" s="675"/>
      <c r="BS37" s="675"/>
      <c r="BT37" s="675"/>
      <c r="BU37" s="676"/>
      <c r="BV37" s="659">
        <v>12654</v>
      </c>
      <c r="BW37" s="660"/>
      <c r="BX37" s="660"/>
      <c r="BY37" s="660"/>
      <c r="BZ37" s="660"/>
      <c r="CA37" s="660"/>
      <c r="CB37" s="669"/>
      <c r="CD37" s="674" t="s">
        <v>327</v>
      </c>
      <c r="CE37" s="675"/>
      <c r="CF37" s="675"/>
      <c r="CG37" s="675"/>
      <c r="CH37" s="675"/>
      <c r="CI37" s="675"/>
      <c r="CJ37" s="675"/>
      <c r="CK37" s="675"/>
      <c r="CL37" s="675"/>
      <c r="CM37" s="675"/>
      <c r="CN37" s="675"/>
      <c r="CO37" s="675"/>
      <c r="CP37" s="675"/>
      <c r="CQ37" s="676"/>
      <c r="CR37" s="659">
        <v>1876</v>
      </c>
      <c r="CS37" s="695"/>
      <c r="CT37" s="695"/>
      <c r="CU37" s="695"/>
      <c r="CV37" s="695"/>
      <c r="CW37" s="695"/>
      <c r="CX37" s="695"/>
      <c r="CY37" s="696"/>
      <c r="CZ37" s="664">
        <v>0</v>
      </c>
      <c r="DA37" s="692"/>
      <c r="DB37" s="692"/>
      <c r="DC37" s="697"/>
      <c r="DD37" s="668">
        <v>1876</v>
      </c>
      <c r="DE37" s="695"/>
      <c r="DF37" s="695"/>
      <c r="DG37" s="695"/>
      <c r="DH37" s="695"/>
      <c r="DI37" s="695"/>
      <c r="DJ37" s="695"/>
      <c r="DK37" s="696"/>
      <c r="DL37" s="668">
        <v>1876</v>
      </c>
      <c r="DM37" s="695"/>
      <c r="DN37" s="695"/>
      <c r="DO37" s="695"/>
      <c r="DP37" s="695"/>
      <c r="DQ37" s="695"/>
      <c r="DR37" s="695"/>
      <c r="DS37" s="695"/>
      <c r="DT37" s="695"/>
      <c r="DU37" s="695"/>
      <c r="DV37" s="696"/>
      <c r="DW37" s="664">
        <v>0</v>
      </c>
      <c r="DX37" s="692"/>
      <c r="DY37" s="692"/>
      <c r="DZ37" s="692"/>
      <c r="EA37" s="692"/>
      <c r="EB37" s="692"/>
      <c r="EC37" s="693"/>
    </row>
    <row r="38" spans="2:133" ht="11.25" customHeight="1" x14ac:dyDescent="0.15">
      <c r="B38" s="704" t="s">
        <v>328</v>
      </c>
      <c r="C38" s="705"/>
      <c r="D38" s="705"/>
      <c r="E38" s="705"/>
      <c r="F38" s="705"/>
      <c r="G38" s="705"/>
      <c r="H38" s="705"/>
      <c r="I38" s="705"/>
      <c r="J38" s="705"/>
      <c r="K38" s="705"/>
      <c r="L38" s="705"/>
      <c r="M38" s="705"/>
      <c r="N38" s="705"/>
      <c r="O38" s="705"/>
      <c r="P38" s="705"/>
      <c r="Q38" s="706"/>
      <c r="R38" s="739">
        <v>35615949</v>
      </c>
      <c r="S38" s="740"/>
      <c r="T38" s="740"/>
      <c r="U38" s="740"/>
      <c r="V38" s="740"/>
      <c r="W38" s="740"/>
      <c r="X38" s="740"/>
      <c r="Y38" s="741"/>
      <c r="Z38" s="742">
        <v>100</v>
      </c>
      <c r="AA38" s="742"/>
      <c r="AB38" s="742"/>
      <c r="AC38" s="742"/>
      <c r="AD38" s="743">
        <v>19512088</v>
      </c>
      <c r="AE38" s="743"/>
      <c r="AF38" s="743"/>
      <c r="AG38" s="743"/>
      <c r="AH38" s="743"/>
      <c r="AI38" s="743"/>
      <c r="AJ38" s="743"/>
      <c r="AK38" s="743"/>
      <c r="AL38" s="744">
        <v>100</v>
      </c>
      <c r="AM38" s="730"/>
      <c r="AN38" s="730"/>
      <c r="AO38" s="745"/>
      <c r="AQ38" s="736" t="s">
        <v>329</v>
      </c>
      <c r="AR38" s="737"/>
      <c r="AS38" s="737"/>
      <c r="AT38" s="737"/>
      <c r="AU38" s="737"/>
      <c r="AV38" s="737"/>
      <c r="AW38" s="737"/>
      <c r="AX38" s="737"/>
      <c r="AY38" s="738"/>
      <c r="AZ38" s="659">
        <v>11767</v>
      </c>
      <c r="BA38" s="660"/>
      <c r="BB38" s="660"/>
      <c r="BC38" s="660"/>
      <c r="BD38" s="695"/>
      <c r="BE38" s="695"/>
      <c r="BF38" s="718"/>
      <c r="BG38" s="674" t="s">
        <v>330</v>
      </c>
      <c r="BH38" s="675"/>
      <c r="BI38" s="675"/>
      <c r="BJ38" s="675"/>
      <c r="BK38" s="675"/>
      <c r="BL38" s="675"/>
      <c r="BM38" s="675"/>
      <c r="BN38" s="675"/>
      <c r="BO38" s="675"/>
      <c r="BP38" s="675"/>
      <c r="BQ38" s="675"/>
      <c r="BR38" s="675"/>
      <c r="BS38" s="675"/>
      <c r="BT38" s="675"/>
      <c r="BU38" s="676"/>
      <c r="BV38" s="659">
        <v>20619</v>
      </c>
      <c r="BW38" s="660"/>
      <c r="BX38" s="660"/>
      <c r="BY38" s="660"/>
      <c r="BZ38" s="660"/>
      <c r="CA38" s="660"/>
      <c r="CB38" s="669"/>
      <c r="CD38" s="674" t="s">
        <v>331</v>
      </c>
      <c r="CE38" s="675"/>
      <c r="CF38" s="675"/>
      <c r="CG38" s="675"/>
      <c r="CH38" s="675"/>
      <c r="CI38" s="675"/>
      <c r="CJ38" s="675"/>
      <c r="CK38" s="675"/>
      <c r="CL38" s="675"/>
      <c r="CM38" s="675"/>
      <c r="CN38" s="675"/>
      <c r="CO38" s="675"/>
      <c r="CP38" s="675"/>
      <c r="CQ38" s="676"/>
      <c r="CR38" s="659">
        <v>3024124</v>
      </c>
      <c r="CS38" s="660"/>
      <c r="CT38" s="660"/>
      <c r="CU38" s="660"/>
      <c r="CV38" s="660"/>
      <c r="CW38" s="660"/>
      <c r="CX38" s="660"/>
      <c r="CY38" s="661"/>
      <c r="CZ38" s="664">
        <v>8.6999999999999993</v>
      </c>
      <c r="DA38" s="692"/>
      <c r="DB38" s="692"/>
      <c r="DC38" s="697"/>
      <c r="DD38" s="668">
        <v>2459473</v>
      </c>
      <c r="DE38" s="660"/>
      <c r="DF38" s="660"/>
      <c r="DG38" s="660"/>
      <c r="DH38" s="660"/>
      <c r="DI38" s="660"/>
      <c r="DJ38" s="660"/>
      <c r="DK38" s="661"/>
      <c r="DL38" s="668">
        <v>2140702</v>
      </c>
      <c r="DM38" s="660"/>
      <c r="DN38" s="660"/>
      <c r="DO38" s="660"/>
      <c r="DP38" s="660"/>
      <c r="DQ38" s="660"/>
      <c r="DR38" s="660"/>
      <c r="DS38" s="660"/>
      <c r="DT38" s="660"/>
      <c r="DU38" s="660"/>
      <c r="DV38" s="661"/>
      <c r="DW38" s="664">
        <v>10.1</v>
      </c>
      <c r="DX38" s="692"/>
      <c r="DY38" s="692"/>
      <c r="DZ38" s="692"/>
      <c r="EA38" s="692"/>
      <c r="EB38" s="692"/>
      <c r="EC38" s="693"/>
    </row>
    <row r="39" spans="2:133" ht="11.25" customHeight="1" x14ac:dyDescent="0.15">
      <c r="AQ39" s="736" t="s">
        <v>332</v>
      </c>
      <c r="AR39" s="737"/>
      <c r="AS39" s="737"/>
      <c r="AT39" s="737"/>
      <c r="AU39" s="737"/>
      <c r="AV39" s="737"/>
      <c r="AW39" s="737"/>
      <c r="AX39" s="737"/>
      <c r="AY39" s="738"/>
      <c r="AZ39" s="659" t="s">
        <v>123</v>
      </c>
      <c r="BA39" s="660"/>
      <c r="BB39" s="660"/>
      <c r="BC39" s="660"/>
      <c r="BD39" s="695"/>
      <c r="BE39" s="695"/>
      <c r="BF39" s="718"/>
      <c r="BG39" s="750" t="s">
        <v>333</v>
      </c>
      <c r="BH39" s="751"/>
      <c r="BI39" s="751"/>
      <c r="BJ39" s="751"/>
      <c r="BK39" s="751"/>
      <c r="BL39" s="215"/>
      <c r="BM39" s="675" t="s">
        <v>334</v>
      </c>
      <c r="BN39" s="675"/>
      <c r="BO39" s="675"/>
      <c r="BP39" s="675"/>
      <c r="BQ39" s="675"/>
      <c r="BR39" s="675"/>
      <c r="BS39" s="675"/>
      <c r="BT39" s="675"/>
      <c r="BU39" s="676"/>
      <c r="BV39" s="659">
        <v>90</v>
      </c>
      <c r="BW39" s="660"/>
      <c r="BX39" s="660"/>
      <c r="BY39" s="660"/>
      <c r="BZ39" s="660"/>
      <c r="CA39" s="660"/>
      <c r="CB39" s="669"/>
      <c r="CD39" s="674" t="s">
        <v>335</v>
      </c>
      <c r="CE39" s="675"/>
      <c r="CF39" s="675"/>
      <c r="CG39" s="675"/>
      <c r="CH39" s="675"/>
      <c r="CI39" s="675"/>
      <c r="CJ39" s="675"/>
      <c r="CK39" s="675"/>
      <c r="CL39" s="675"/>
      <c r="CM39" s="675"/>
      <c r="CN39" s="675"/>
      <c r="CO39" s="675"/>
      <c r="CP39" s="675"/>
      <c r="CQ39" s="676"/>
      <c r="CR39" s="659">
        <v>347708</v>
      </c>
      <c r="CS39" s="695"/>
      <c r="CT39" s="695"/>
      <c r="CU39" s="695"/>
      <c r="CV39" s="695"/>
      <c r="CW39" s="695"/>
      <c r="CX39" s="695"/>
      <c r="CY39" s="696"/>
      <c r="CZ39" s="664">
        <v>1</v>
      </c>
      <c r="DA39" s="692"/>
      <c r="DB39" s="692"/>
      <c r="DC39" s="697"/>
      <c r="DD39" s="668">
        <v>347220</v>
      </c>
      <c r="DE39" s="695"/>
      <c r="DF39" s="695"/>
      <c r="DG39" s="695"/>
      <c r="DH39" s="695"/>
      <c r="DI39" s="695"/>
      <c r="DJ39" s="695"/>
      <c r="DK39" s="696"/>
      <c r="DL39" s="668" t="s">
        <v>123</v>
      </c>
      <c r="DM39" s="695"/>
      <c r="DN39" s="695"/>
      <c r="DO39" s="695"/>
      <c r="DP39" s="695"/>
      <c r="DQ39" s="695"/>
      <c r="DR39" s="695"/>
      <c r="DS39" s="695"/>
      <c r="DT39" s="695"/>
      <c r="DU39" s="695"/>
      <c r="DV39" s="696"/>
      <c r="DW39" s="664" t="s">
        <v>132</v>
      </c>
      <c r="DX39" s="692"/>
      <c r="DY39" s="692"/>
      <c r="DZ39" s="692"/>
      <c r="EA39" s="692"/>
      <c r="EB39" s="692"/>
      <c r="EC39" s="693"/>
    </row>
    <row r="40" spans="2:133" ht="11.25" customHeight="1" x14ac:dyDescent="0.15">
      <c r="AQ40" s="736" t="s">
        <v>336</v>
      </c>
      <c r="AR40" s="737"/>
      <c r="AS40" s="737"/>
      <c r="AT40" s="737"/>
      <c r="AU40" s="737"/>
      <c r="AV40" s="737"/>
      <c r="AW40" s="737"/>
      <c r="AX40" s="737"/>
      <c r="AY40" s="738"/>
      <c r="AZ40" s="659">
        <v>888956</v>
      </c>
      <c r="BA40" s="660"/>
      <c r="BB40" s="660"/>
      <c r="BC40" s="660"/>
      <c r="BD40" s="695"/>
      <c r="BE40" s="695"/>
      <c r="BF40" s="718"/>
      <c r="BG40" s="750"/>
      <c r="BH40" s="751"/>
      <c r="BI40" s="751"/>
      <c r="BJ40" s="751"/>
      <c r="BK40" s="751"/>
      <c r="BL40" s="215"/>
      <c r="BM40" s="675" t="s">
        <v>337</v>
      </c>
      <c r="BN40" s="675"/>
      <c r="BO40" s="675"/>
      <c r="BP40" s="675"/>
      <c r="BQ40" s="675"/>
      <c r="BR40" s="675"/>
      <c r="BS40" s="675"/>
      <c r="BT40" s="675"/>
      <c r="BU40" s="676"/>
      <c r="BV40" s="659">
        <v>101</v>
      </c>
      <c r="BW40" s="660"/>
      <c r="BX40" s="660"/>
      <c r="BY40" s="660"/>
      <c r="BZ40" s="660"/>
      <c r="CA40" s="660"/>
      <c r="CB40" s="669"/>
      <c r="CD40" s="674" t="s">
        <v>338</v>
      </c>
      <c r="CE40" s="675"/>
      <c r="CF40" s="675"/>
      <c r="CG40" s="675"/>
      <c r="CH40" s="675"/>
      <c r="CI40" s="675"/>
      <c r="CJ40" s="675"/>
      <c r="CK40" s="675"/>
      <c r="CL40" s="675"/>
      <c r="CM40" s="675"/>
      <c r="CN40" s="675"/>
      <c r="CO40" s="675"/>
      <c r="CP40" s="675"/>
      <c r="CQ40" s="676"/>
      <c r="CR40" s="659">
        <v>682000</v>
      </c>
      <c r="CS40" s="660"/>
      <c r="CT40" s="660"/>
      <c r="CU40" s="660"/>
      <c r="CV40" s="660"/>
      <c r="CW40" s="660"/>
      <c r="CX40" s="660"/>
      <c r="CY40" s="661"/>
      <c r="CZ40" s="664">
        <v>2</v>
      </c>
      <c r="DA40" s="692"/>
      <c r="DB40" s="692"/>
      <c r="DC40" s="697"/>
      <c r="DD40" s="668" t="s">
        <v>123</v>
      </c>
      <c r="DE40" s="660"/>
      <c r="DF40" s="660"/>
      <c r="DG40" s="660"/>
      <c r="DH40" s="660"/>
      <c r="DI40" s="660"/>
      <c r="DJ40" s="660"/>
      <c r="DK40" s="661"/>
      <c r="DL40" s="668" t="s">
        <v>123</v>
      </c>
      <c r="DM40" s="660"/>
      <c r="DN40" s="660"/>
      <c r="DO40" s="660"/>
      <c r="DP40" s="660"/>
      <c r="DQ40" s="660"/>
      <c r="DR40" s="660"/>
      <c r="DS40" s="660"/>
      <c r="DT40" s="660"/>
      <c r="DU40" s="660"/>
      <c r="DV40" s="661"/>
      <c r="DW40" s="664" t="s">
        <v>123</v>
      </c>
      <c r="DX40" s="692"/>
      <c r="DY40" s="692"/>
      <c r="DZ40" s="692"/>
      <c r="EA40" s="692"/>
      <c r="EB40" s="692"/>
      <c r="EC40" s="693"/>
    </row>
    <row r="41" spans="2:133" ht="11.25" customHeight="1" x14ac:dyDescent="0.15">
      <c r="AQ41" s="746" t="s">
        <v>339</v>
      </c>
      <c r="AR41" s="747"/>
      <c r="AS41" s="747"/>
      <c r="AT41" s="747"/>
      <c r="AU41" s="747"/>
      <c r="AV41" s="747"/>
      <c r="AW41" s="747"/>
      <c r="AX41" s="747"/>
      <c r="AY41" s="748"/>
      <c r="AZ41" s="739">
        <v>2145178</v>
      </c>
      <c r="BA41" s="740"/>
      <c r="BB41" s="740"/>
      <c r="BC41" s="740"/>
      <c r="BD41" s="729"/>
      <c r="BE41" s="729"/>
      <c r="BF41" s="731"/>
      <c r="BG41" s="752"/>
      <c r="BH41" s="753"/>
      <c r="BI41" s="753"/>
      <c r="BJ41" s="753"/>
      <c r="BK41" s="753"/>
      <c r="BL41" s="216"/>
      <c r="BM41" s="684" t="s">
        <v>340</v>
      </c>
      <c r="BN41" s="684"/>
      <c r="BO41" s="684"/>
      <c r="BP41" s="684"/>
      <c r="BQ41" s="684"/>
      <c r="BR41" s="684"/>
      <c r="BS41" s="684"/>
      <c r="BT41" s="684"/>
      <c r="BU41" s="685"/>
      <c r="BV41" s="739">
        <v>345</v>
      </c>
      <c r="BW41" s="740"/>
      <c r="BX41" s="740"/>
      <c r="BY41" s="740"/>
      <c r="BZ41" s="740"/>
      <c r="CA41" s="740"/>
      <c r="CB41" s="749"/>
      <c r="CD41" s="674" t="s">
        <v>341</v>
      </c>
      <c r="CE41" s="675"/>
      <c r="CF41" s="675"/>
      <c r="CG41" s="675"/>
      <c r="CH41" s="675"/>
      <c r="CI41" s="675"/>
      <c r="CJ41" s="675"/>
      <c r="CK41" s="675"/>
      <c r="CL41" s="675"/>
      <c r="CM41" s="675"/>
      <c r="CN41" s="675"/>
      <c r="CO41" s="675"/>
      <c r="CP41" s="675"/>
      <c r="CQ41" s="676"/>
      <c r="CR41" s="659" t="s">
        <v>226</v>
      </c>
      <c r="CS41" s="695"/>
      <c r="CT41" s="695"/>
      <c r="CU41" s="695"/>
      <c r="CV41" s="695"/>
      <c r="CW41" s="695"/>
      <c r="CX41" s="695"/>
      <c r="CY41" s="696"/>
      <c r="CZ41" s="664" t="s">
        <v>226</v>
      </c>
      <c r="DA41" s="692"/>
      <c r="DB41" s="692"/>
      <c r="DC41" s="697"/>
      <c r="DD41" s="668" t="s">
        <v>123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343</v>
      </c>
      <c r="CE42" s="657"/>
      <c r="CF42" s="657"/>
      <c r="CG42" s="657"/>
      <c r="CH42" s="657"/>
      <c r="CI42" s="657"/>
      <c r="CJ42" s="657"/>
      <c r="CK42" s="657"/>
      <c r="CL42" s="657"/>
      <c r="CM42" s="657"/>
      <c r="CN42" s="657"/>
      <c r="CO42" s="657"/>
      <c r="CP42" s="657"/>
      <c r="CQ42" s="658"/>
      <c r="CR42" s="659">
        <v>4446943</v>
      </c>
      <c r="CS42" s="660"/>
      <c r="CT42" s="660"/>
      <c r="CU42" s="660"/>
      <c r="CV42" s="660"/>
      <c r="CW42" s="660"/>
      <c r="CX42" s="660"/>
      <c r="CY42" s="661"/>
      <c r="CZ42" s="664">
        <v>12.8</v>
      </c>
      <c r="DA42" s="665"/>
      <c r="DB42" s="665"/>
      <c r="DC42" s="760"/>
      <c r="DD42" s="668">
        <v>408578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345</v>
      </c>
      <c r="CE43" s="657"/>
      <c r="CF43" s="657"/>
      <c r="CG43" s="657"/>
      <c r="CH43" s="657"/>
      <c r="CI43" s="657"/>
      <c r="CJ43" s="657"/>
      <c r="CK43" s="657"/>
      <c r="CL43" s="657"/>
      <c r="CM43" s="657"/>
      <c r="CN43" s="657"/>
      <c r="CO43" s="657"/>
      <c r="CP43" s="657"/>
      <c r="CQ43" s="658"/>
      <c r="CR43" s="659">
        <v>98756</v>
      </c>
      <c r="CS43" s="695"/>
      <c r="CT43" s="695"/>
      <c r="CU43" s="695"/>
      <c r="CV43" s="695"/>
      <c r="CW43" s="695"/>
      <c r="CX43" s="695"/>
      <c r="CY43" s="696"/>
      <c r="CZ43" s="664">
        <v>0.3</v>
      </c>
      <c r="DA43" s="692"/>
      <c r="DB43" s="692"/>
      <c r="DC43" s="697"/>
      <c r="DD43" s="668">
        <v>89809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346</v>
      </c>
      <c r="CD44" s="771" t="s">
        <v>298</v>
      </c>
      <c r="CE44" s="772"/>
      <c r="CF44" s="656" t="s">
        <v>347</v>
      </c>
      <c r="CG44" s="657"/>
      <c r="CH44" s="657"/>
      <c r="CI44" s="657"/>
      <c r="CJ44" s="657"/>
      <c r="CK44" s="657"/>
      <c r="CL44" s="657"/>
      <c r="CM44" s="657"/>
      <c r="CN44" s="657"/>
      <c r="CO44" s="657"/>
      <c r="CP44" s="657"/>
      <c r="CQ44" s="658"/>
      <c r="CR44" s="659">
        <v>4446943</v>
      </c>
      <c r="CS44" s="660"/>
      <c r="CT44" s="660"/>
      <c r="CU44" s="660"/>
      <c r="CV44" s="660"/>
      <c r="CW44" s="660"/>
      <c r="CX44" s="660"/>
      <c r="CY44" s="661"/>
      <c r="CZ44" s="664">
        <v>12.8</v>
      </c>
      <c r="DA44" s="665"/>
      <c r="DB44" s="665"/>
      <c r="DC44" s="760"/>
      <c r="DD44" s="668">
        <v>408578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348</v>
      </c>
      <c r="CG45" s="657"/>
      <c r="CH45" s="657"/>
      <c r="CI45" s="657"/>
      <c r="CJ45" s="657"/>
      <c r="CK45" s="657"/>
      <c r="CL45" s="657"/>
      <c r="CM45" s="657"/>
      <c r="CN45" s="657"/>
      <c r="CO45" s="657"/>
      <c r="CP45" s="657"/>
      <c r="CQ45" s="658"/>
      <c r="CR45" s="659">
        <v>2543637</v>
      </c>
      <c r="CS45" s="695"/>
      <c r="CT45" s="695"/>
      <c r="CU45" s="695"/>
      <c r="CV45" s="695"/>
      <c r="CW45" s="695"/>
      <c r="CX45" s="695"/>
      <c r="CY45" s="696"/>
      <c r="CZ45" s="664">
        <v>7.3</v>
      </c>
      <c r="DA45" s="692"/>
      <c r="DB45" s="692"/>
      <c r="DC45" s="697"/>
      <c r="DD45" s="668">
        <v>146129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349</v>
      </c>
      <c r="CG46" s="657"/>
      <c r="CH46" s="657"/>
      <c r="CI46" s="657"/>
      <c r="CJ46" s="657"/>
      <c r="CK46" s="657"/>
      <c r="CL46" s="657"/>
      <c r="CM46" s="657"/>
      <c r="CN46" s="657"/>
      <c r="CO46" s="657"/>
      <c r="CP46" s="657"/>
      <c r="CQ46" s="658"/>
      <c r="CR46" s="659">
        <v>1885911</v>
      </c>
      <c r="CS46" s="660"/>
      <c r="CT46" s="660"/>
      <c r="CU46" s="660"/>
      <c r="CV46" s="660"/>
      <c r="CW46" s="660"/>
      <c r="CX46" s="660"/>
      <c r="CY46" s="661"/>
      <c r="CZ46" s="664">
        <v>5.4</v>
      </c>
      <c r="DA46" s="665"/>
      <c r="DB46" s="665"/>
      <c r="DC46" s="760"/>
      <c r="DD46" s="668">
        <v>253967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350</v>
      </c>
      <c r="CG47" s="657"/>
      <c r="CH47" s="657"/>
      <c r="CI47" s="657"/>
      <c r="CJ47" s="657"/>
      <c r="CK47" s="657"/>
      <c r="CL47" s="657"/>
      <c r="CM47" s="657"/>
      <c r="CN47" s="657"/>
      <c r="CO47" s="657"/>
      <c r="CP47" s="657"/>
      <c r="CQ47" s="658"/>
      <c r="CR47" s="659" t="s">
        <v>123</v>
      </c>
      <c r="CS47" s="695"/>
      <c r="CT47" s="695"/>
      <c r="CU47" s="695"/>
      <c r="CV47" s="695"/>
      <c r="CW47" s="695"/>
      <c r="CX47" s="695"/>
      <c r="CY47" s="696"/>
      <c r="CZ47" s="664" t="s">
        <v>226</v>
      </c>
      <c r="DA47" s="692"/>
      <c r="DB47" s="692"/>
      <c r="DC47" s="697"/>
      <c r="DD47" s="668" t="s">
        <v>123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351</v>
      </c>
      <c r="CG48" s="657"/>
      <c r="CH48" s="657"/>
      <c r="CI48" s="657"/>
      <c r="CJ48" s="657"/>
      <c r="CK48" s="657"/>
      <c r="CL48" s="657"/>
      <c r="CM48" s="657"/>
      <c r="CN48" s="657"/>
      <c r="CO48" s="657"/>
      <c r="CP48" s="657"/>
      <c r="CQ48" s="658"/>
      <c r="CR48" s="659" t="s">
        <v>123</v>
      </c>
      <c r="CS48" s="660"/>
      <c r="CT48" s="660"/>
      <c r="CU48" s="660"/>
      <c r="CV48" s="660"/>
      <c r="CW48" s="660"/>
      <c r="CX48" s="660"/>
      <c r="CY48" s="661"/>
      <c r="CZ48" s="664" t="s">
        <v>226</v>
      </c>
      <c r="DA48" s="665"/>
      <c r="DB48" s="665"/>
      <c r="DC48" s="760"/>
      <c r="DD48" s="668" t="s">
        <v>132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352</v>
      </c>
      <c r="CE49" s="705"/>
      <c r="CF49" s="705"/>
      <c r="CG49" s="705"/>
      <c r="CH49" s="705"/>
      <c r="CI49" s="705"/>
      <c r="CJ49" s="705"/>
      <c r="CK49" s="705"/>
      <c r="CL49" s="705"/>
      <c r="CM49" s="705"/>
      <c r="CN49" s="705"/>
      <c r="CO49" s="705"/>
      <c r="CP49" s="705"/>
      <c r="CQ49" s="706"/>
      <c r="CR49" s="739">
        <v>34823834</v>
      </c>
      <c r="CS49" s="729"/>
      <c r="CT49" s="729"/>
      <c r="CU49" s="729"/>
      <c r="CV49" s="729"/>
      <c r="CW49" s="729"/>
      <c r="CX49" s="729"/>
      <c r="CY49" s="761"/>
      <c r="CZ49" s="744">
        <v>100</v>
      </c>
      <c r="DA49" s="762"/>
      <c r="DB49" s="762"/>
      <c r="DC49" s="763"/>
      <c r="DD49" s="764">
        <v>22765756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g2x43eh3LfHbScOTpXkTY/f9s4GF14qROu4zThrlOrCJHCnISa0ddn9fwLFFkc9wfVrYE8HID/pxSRsfETGynw==" saltValue="XMuTEeYCSO1sMX4OBsToF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354</v>
      </c>
      <c r="DK2" s="807"/>
      <c r="DL2" s="807"/>
      <c r="DM2" s="807"/>
      <c r="DN2" s="807"/>
      <c r="DO2" s="808"/>
      <c r="DP2" s="229"/>
      <c r="DQ2" s="806" t="s">
        <v>355</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358</v>
      </c>
      <c r="B5" s="801"/>
      <c r="C5" s="801"/>
      <c r="D5" s="801"/>
      <c r="E5" s="801"/>
      <c r="F5" s="801"/>
      <c r="G5" s="801"/>
      <c r="H5" s="801"/>
      <c r="I5" s="801"/>
      <c r="J5" s="801"/>
      <c r="K5" s="801"/>
      <c r="L5" s="801"/>
      <c r="M5" s="801"/>
      <c r="N5" s="801"/>
      <c r="O5" s="801"/>
      <c r="P5" s="802"/>
      <c r="Q5" s="777" t="s">
        <v>359</v>
      </c>
      <c r="R5" s="778"/>
      <c r="S5" s="778"/>
      <c r="T5" s="778"/>
      <c r="U5" s="779"/>
      <c r="V5" s="777" t="s">
        <v>360</v>
      </c>
      <c r="W5" s="778"/>
      <c r="X5" s="778"/>
      <c r="Y5" s="778"/>
      <c r="Z5" s="779"/>
      <c r="AA5" s="777" t="s">
        <v>361</v>
      </c>
      <c r="AB5" s="778"/>
      <c r="AC5" s="778"/>
      <c r="AD5" s="778"/>
      <c r="AE5" s="778"/>
      <c r="AF5" s="810" t="s">
        <v>362</v>
      </c>
      <c r="AG5" s="778"/>
      <c r="AH5" s="778"/>
      <c r="AI5" s="778"/>
      <c r="AJ5" s="789"/>
      <c r="AK5" s="778" t="s">
        <v>363</v>
      </c>
      <c r="AL5" s="778"/>
      <c r="AM5" s="778"/>
      <c r="AN5" s="778"/>
      <c r="AO5" s="779"/>
      <c r="AP5" s="777" t="s">
        <v>364</v>
      </c>
      <c r="AQ5" s="778"/>
      <c r="AR5" s="778"/>
      <c r="AS5" s="778"/>
      <c r="AT5" s="779"/>
      <c r="AU5" s="777" t="s">
        <v>365</v>
      </c>
      <c r="AV5" s="778"/>
      <c r="AW5" s="778"/>
      <c r="AX5" s="778"/>
      <c r="AY5" s="789"/>
      <c r="AZ5" s="236"/>
      <c r="BA5" s="236"/>
      <c r="BB5" s="236"/>
      <c r="BC5" s="236"/>
      <c r="BD5" s="236"/>
      <c r="BE5" s="237"/>
      <c r="BF5" s="237"/>
      <c r="BG5" s="237"/>
      <c r="BH5" s="237"/>
      <c r="BI5" s="237"/>
      <c r="BJ5" s="237"/>
      <c r="BK5" s="237"/>
      <c r="BL5" s="237"/>
      <c r="BM5" s="237"/>
      <c r="BN5" s="237"/>
      <c r="BO5" s="237"/>
      <c r="BP5" s="237"/>
      <c r="BQ5" s="800" t="s">
        <v>366</v>
      </c>
      <c r="BR5" s="801"/>
      <c r="BS5" s="801"/>
      <c r="BT5" s="801"/>
      <c r="BU5" s="801"/>
      <c r="BV5" s="801"/>
      <c r="BW5" s="801"/>
      <c r="BX5" s="801"/>
      <c r="BY5" s="801"/>
      <c r="BZ5" s="801"/>
      <c r="CA5" s="801"/>
      <c r="CB5" s="801"/>
      <c r="CC5" s="801"/>
      <c r="CD5" s="801"/>
      <c r="CE5" s="801"/>
      <c r="CF5" s="801"/>
      <c r="CG5" s="802"/>
      <c r="CH5" s="777" t="s">
        <v>367</v>
      </c>
      <c r="CI5" s="778"/>
      <c r="CJ5" s="778"/>
      <c r="CK5" s="778"/>
      <c r="CL5" s="779"/>
      <c r="CM5" s="777" t="s">
        <v>368</v>
      </c>
      <c r="CN5" s="778"/>
      <c r="CO5" s="778"/>
      <c r="CP5" s="778"/>
      <c r="CQ5" s="779"/>
      <c r="CR5" s="777" t="s">
        <v>369</v>
      </c>
      <c r="CS5" s="778"/>
      <c r="CT5" s="778"/>
      <c r="CU5" s="778"/>
      <c r="CV5" s="779"/>
      <c r="CW5" s="777" t="s">
        <v>370</v>
      </c>
      <c r="CX5" s="778"/>
      <c r="CY5" s="778"/>
      <c r="CZ5" s="778"/>
      <c r="DA5" s="779"/>
      <c r="DB5" s="777" t="s">
        <v>371</v>
      </c>
      <c r="DC5" s="778"/>
      <c r="DD5" s="778"/>
      <c r="DE5" s="778"/>
      <c r="DF5" s="779"/>
      <c r="DG5" s="783" t="s">
        <v>372</v>
      </c>
      <c r="DH5" s="784"/>
      <c r="DI5" s="784"/>
      <c r="DJ5" s="784"/>
      <c r="DK5" s="785"/>
      <c r="DL5" s="783" t="s">
        <v>373</v>
      </c>
      <c r="DM5" s="784"/>
      <c r="DN5" s="784"/>
      <c r="DO5" s="784"/>
      <c r="DP5" s="785"/>
      <c r="DQ5" s="777" t="s">
        <v>374</v>
      </c>
      <c r="DR5" s="778"/>
      <c r="DS5" s="778"/>
      <c r="DT5" s="778"/>
      <c r="DU5" s="779"/>
      <c r="DV5" s="777" t="s">
        <v>365</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375</v>
      </c>
      <c r="C7" s="792"/>
      <c r="D7" s="792"/>
      <c r="E7" s="792"/>
      <c r="F7" s="792"/>
      <c r="G7" s="792"/>
      <c r="H7" s="792"/>
      <c r="I7" s="792"/>
      <c r="J7" s="792"/>
      <c r="K7" s="792"/>
      <c r="L7" s="792"/>
      <c r="M7" s="792"/>
      <c r="N7" s="792"/>
      <c r="O7" s="792"/>
      <c r="P7" s="793"/>
      <c r="Q7" s="794">
        <v>34412</v>
      </c>
      <c r="R7" s="795"/>
      <c r="S7" s="795"/>
      <c r="T7" s="795"/>
      <c r="U7" s="795"/>
      <c r="V7" s="795">
        <v>33620</v>
      </c>
      <c r="W7" s="795"/>
      <c r="X7" s="795"/>
      <c r="Y7" s="795"/>
      <c r="Z7" s="795"/>
      <c r="AA7" s="795">
        <v>792</v>
      </c>
      <c r="AB7" s="795"/>
      <c r="AC7" s="795"/>
      <c r="AD7" s="795"/>
      <c r="AE7" s="796"/>
      <c r="AF7" s="797">
        <v>598</v>
      </c>
      <c r="AG7" s="798"/>
      <c r="AH7" s="798"/>
      <c r="AI7" s="798"/>
      <c r="AJ7" s="799"/>
      <c r="AK7" s="834">
        <v>24</v>
      </c>
      <c r="AL7" s="835"/>
      <c r="AM7" s="835"/>
      <c r="AN7" s="835"/>
      <c r="AO7" s="835"/>
      <c r="AP7" s="835">
        <v>33873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576</v>
      </c>
      <c r="BT7" s="839"/>
      <c r="BU7" s="839"/>
      <c r="BV7" s="839"/>
      <c r="BW7" s="839"/>
      <c r="BX7" s="839"/>
      <c r="BY7" s="839"/>
      <c r="BZ7" s="839"/>
      <c r="CA7" s="839"/>
      <c r="CB7" s="839"/>
      <c r="CC7" s="839"/>
      <c r="CD7" s="839"/>
      <c r="CE7" s="839"/>
      <c r="CF7" s="839"/>
      <c r="CG7" s="840"/>
      <c r="CH7" s="831">
        <v>2</v>
      </c>
      <c r="CI7" s="832"/>
      <c r="CJ7" s="832"/>
      <c r="CK7" s="832"/>
      <c r="CL7" s="833"/>
      <c r="CM7" s="831">
        <v>132</v>
      </c>
      <c r="CN7" s="832"/>
      <c r="CO7" s="832"/>
      <c r="CP7" s="832"/>
      <c r="CQ7" s="833"/>
      <c r="CR7" s="831">
        <v>105</v>
      </c>
      <c r="CS7" s="832"/>
      <c r="CT7" s="832"/>
      <c r="CU7" s="832"/>
      <c r="CV7" s="833"/>
      <c r="CW7" s="831">
        <v>6</v>
      </c>
      <c r="CX7" s="832"/>
      <c r="CY7" s="832"/>
      <c r="CZ7" s="832"/>
      <c r="DA7" s="833"/>
      <c r="DB7" s="831" t="s">
        <v>511</v>
      </c>
      <c r="DC7" s="832"/>
      <c r="DD7" s="832"/>
      <c r="DE7" s="832"/>
      <c r="DF7" s="833"/>
      <c r="DG7" s="831" t="s">
        <v>511</v>
      </c>
      <c r="DH7" s="832"/>
      <c r="DI7" s="832"/>
      <c r="DJ7" s="832"/>
      <c r="DK7" s="833"/>
      <c r="DL7" s="831" t="s">
        <v>511</v>
      </c>
      <c r="DM7" s="832"/>
      <c r="DN7" s="832"/>
      <c r="DO7" s="832"/>
      <c r="DP7" s="833"/>
      <c r="DQ7" s="831" t="s">
        <v>511</v>
      </c>
      <c r="DR7" s="832"/>
      <c r="DS7" s="832"/>
      <c r="DT7" s="832"/>
      <c r="DU7" s="833"/>
      <c r="DV7" s="812"/>
      <c r="DW7" s="813"/>
      <c r="DX7" s="813"/>
      <c r="DY7" s="813"/>
      <c r="DZ7" s="814"/>
      <c r="EA7" s="234"/>
    </row>
    <row r="8" spans="1:131" s="235" customFormat="1" ht="26.25" customHeight="1" x14ac:dyDescent="0.15">
      <c r="A8" s="241">
        <v>2</v>
      </c>
      <c r="B8" s="815" t="s">
        <v>376</v>
      </c>
      <c r="C8" s="816"/>
      <c r="D8" s="816"/>
      <c r="E8" s="816"/>
      <c r="F8" s="816"/>
      <c r="G8" s="816"/>
      <c r="H8" s="816"/>
      <c r="I8" s="816"/>
      <c r="J8" s="816"/>
      <c r="K8" s="816"/>
      <c r="L8" s="816"/>
      <c r="M8" s="816"/>
      <c r="N8" s="816"/>
      <c r="O8" s="816"/>
      <c r="P8" s="817"/>
      <c r="Q8" s="818">
        <v>1506</v>
      </c>
      <c r="R8" s="819"/>
      <c r="S8" s="819"/>
      <c r="T8" s="819"/>
      <c r="U8" s="819"/>
      <c r="V8" s="819">
        <v>1506</v>
      </c>
      <c r="W8" s="819"/>
      <c r="X8" s="819"/>
      <c r="Y8" s="819"/>
      <c r="Z8" s="819"/>
      <c r="AA8" s="819" t="s">
        <v>511</v>
      </c>
      <c r="AB8" s="819"/>
      <c r="AC8" s="819"/>
      <c r="AD8" s="819"/>
      <c r="AE8" s="820"/>
      <c r="AF8" s="821" t="s">
        <v>123</v>
      </c>
      <c r="AG8" s="822"/>
      <c r="AH8" s="822"/>
      <c r="AI8" s="822"/>
      <c r="AJ8" s="823"/>
      <c r="AK8" s="824">
        <v>271</v>
      </c>
      <c r="AL8" s="825"/>
      <c r="AM8" s="825"/>
      <c r="AN8" s="825"/>
      <c r="AO8" s="825"/>
      <c r="AP8" s="825" t="s">
        <v>511</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577</v>
      </c>
      <c r="BT8" s="829"/>
      <c r="BU8" s="829"/>
      <c r="BV8" s="829"/>
      <c r="BW8" s="829"/>
      <c r="BX8" s="829"/>
      <c r="BY8" s="829"/>
      <c r="BZ8" s="829"/>
      <c r="CA8" s="829"/>
      <c r="CB8" s="829"/>
      <c r="CC8" s="829"/>
      <c r="CD8" s="829"/>
      <c r="CE8" s="829"/>
      <c r="CF8" s="829"/>
      <c r="CG8" s="830"/>
      <c r="CH8" s="841">
        <v>0</v>
      </c>
      <c r="CI8" s="842"/>
      <c r="CJ8" s="842"/>
      <c r="CK8" s="842"/>
      <c r="CL8" s="843"/>
      <c r="CM8" s="841">
        <v>108</v>
      </c>
      <c r="CN8" s="842"/>
      <c r="CO8" s="842"/>
      <c r="CP8" s="842"/>
      <c r="CQ8" s="843"/>
      <c r="CR8" s="841">
        <v>60</v>
      </c>
      <c r="CS8" s="842"/>
      <c r="CT8" s="842"/>
      <c r="CU8" s="842"/>
      <c r="CV8" s="843"/>
      <c r="CW8" s="841">
        <v>12</v>
      </c>
      <c r="CX8" s="842"/>
      <c r="CY8" s="842"/>
      <c r="CZ8" s="842"/>
      <c r="DA8" s="843"/>
      <c r="DB8" s="841" t="s">
        <v>511</v>
      </c>
      <c r="DC8" s="842"/>
      <c r="DD8" s="842"/>
      <c r="DE8" s="842"/>
      <c r="DF8" s="843"/>
      <c r="DG8" s="841" t="s">
        <v>511</v>
      </c>
      <c r="DH8" s="842"/>
      <c r="DI8" s="842"/>
      <c r="DJ8" s="842"/>
      <c r="DK8" s="843"/>
      <c r="DL8" s="841" t="s">
        <v>511</v>
      </c>
      <c r="DM8" s="842"/>
      <c r="DN8" s="842"/>
      <c r="DO8" s="842"/>
      <c r="DP8" s="843"/>
      <c r="DQ8" s="841" t="s">
        <v>511</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378</v>
      </c>
      <c r="B23" s="850" t="s">
        <v>379</v>
      </c>
      <c r="C23" s="851"/>
      <c r="D23" s="851"/>
      <c r="E23" s="851"/>
      <c r="F23" s="851"/>
      <c r="G23" s="851"/>
      <c r="H23" s="851"/>
      <c r="I23" s="851"/>
      <c r="J23" s="851"/>
      <c r="K23" s="851"/>
      <c r="L23" s="851"/>
      <c r="M23" s="851"/>
      <c r="N23" s="851"/>
      <c r="O23" s="851"/>
      <c r="P23" s="852"/>
      <c r="Q23" s="853">
        <v>35647</v>
      </c>
      <c r="R23" s="854"/>
      <c r="S23" s="854"/>
      <c r="T23" s="854"/>
      <c r="U23" s="854"/>
      <c r="V23" s="854">
        <v>34855</v>
      </c>
      <c r="W23" s="854"/>
      <c r="X23" s="854"/>
      <c r="Y23" s="854"/>
      <c r="Z23" s="854"/>
      <c r="AA23" s="854">
        <v>792</v>
      </c>
      <c r="AB23" s="854"/>
      <c r="AC23" s="854"/>
      <c r="AD23" s="854"/>
      <c r="AE23" s="855"/>
      <c r="AF23" s="856">
        <v>598</v>
      </c>
      <c r="AG23" s="854"/>
      <c r="AH23" s="854"/>
      <c r="AI23" s="854"/>
      <c r="AJ23" s="857"/>
      <c r="AK23" s="858"/>
      <c r="AL23" s="859"/>
      <c r="AM23" s="859"/>
      <c r="AN23" s="859"/>
      <c r="AO23" s="859"/>
      <c r="AP23" s="854">
        <v>33873</v>
      </c>
      <c r="AQ23" s="854"/>
      <c r="AR23" s="854"/>
      <c r="AS23" s="854"/>
      <c r="AT23" s="854"/>
      <c r="AU23" s="860"/>
      <c r="AV23" s="860"/>
      <c r="AW23" s="860"/>
      <c r="AX23" s="860"/>
      <c r="AY23" s="861"/>
      <c r="AZ23" s="869" t="s">
        <v>123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358</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384</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390</v>
      </c>
      <c r="C28" s="792"/>
      <c r="D28" s="792"/>
      <c r="E28" s="792"/>
      <c r="F28" s="792"/>
      <c r="G28" s="792"/>
      <c r="H28" s="792"/>
      <c r="I28" s="792"/>
      <c r="J28" s="792"/>
      <c r="K28" s="792"/>
      <c r="L28" s="792"/>
      <c r="M28" s="792"/>
      <c r="N28" s="792"/>
      <c r="O28" s="792"/>
      <c r="P28" s="793"/>
      <c r="Q28" s="882">
        <v>12138</v>
      </c>
      <c r="R28" s="883"/>
      <c r="S28" s="883"/>
      <c r="T28" s="883"/>
      <c r="U28" s="883"/>
      <c r="V28" s="883">
        <v>11700</v>
      </c>
      <c r="W28" s="883"/>
      <c r="X28" s="883"/>
      <c r="Y28" s="883"/>
      <c r="Z28" s="883"/>
      <c r="AA28" s="883">
        <v>438</v>
      </c>
      <c r="AB28" s="883"/>
      <c r="AC28" s="883"/>
      <c r="AD28" s="883"/>
      <c r="AE28" s="884"/>
      <c r="AF28" s="885">
        <v>438</v>
      </c>
      <c r="AG28" s="883"/>
      <c r="AH28" s="883"/>
      <c r="AI28" s="883"/>
      <c r="AJ28" s="886"/>
      <c r="AK28" s="887">
        <v>971</v>
      </c>
      <c r="AL28" s="878"/>
      <c r="AM28" s="878"/>
      <c r="AN28" s="878"/>
      <c r="AO28" s="878"/>
      <c r="AP28" s="878" t="s">
        <v>511</v>
      </c>
      <c r="AQ28" s="878"/>
      <c r="AR28" s="878"/>
      <c r="AS28" s="878"/>
      <c r="AT28" s="878"/>
      <c r="AU28" s="878" t="s">
        <v>511</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391</v>
      </c>
      <c r="C29" s="816"/>
      <c r="D29" s="816"/>
      <c r="E29" s="816"/>
      <c r="F29" s="816"/>
      <c r="G29" s="816"/>
      <c r="H29" s="816"/>
      <c r="I29" s="816"/>
      <c r="J29" s="816"/>
      <c r="K29" s="816"/>
      <c r="L29" s="816"/>
      <c r="M29" s="816"/>
      <c r="N29" s="816"/>
      <c r="O29" s="816"/>
      <c r="P29" s="817"/>
      <c r="Q29" s="818">
        <v>7176</v>
      </c>
      <c r="R29" s="819"/>
      <c r="S29" s="819"/>
      <c r="T29" s="819"/>
      <c r="U29" s="819"/>
      <c r="V29" s="819">
        <v>6946</v>
      </c>
      <c r="W29" s="819"/>
      <c r="X29" s="819"/>
      <c r="Y29" s="819"/>
      <c r="Z29" s="819"/>
      <c r="AA29" s="819">
        <v>230</v>
      </c>
      <c r="AB29" s="819"/>
      <c r="AC29" s="819"/>
      <c r="AD29" s="819"/>
      <c r="AE29" s="820"/>
      <c r="AF29" s="821">
        <v>230</v>
      </c>
      <c r="AG29" s="822"/>
      <c r="AH29" s="822"/>
      <c r="AI29" s="822"/>
      <c r="AJ29" s="823"/>
      <c r="AK29" s="890">
        <v>1082</v>
      </c>
      <c r="AL29" s="891"/>
      <c r="AM29" s="891"/>
      <c r="AN29" s="891"/>
      <c r="AO29" s="891"/>
      <c r="AP29" s="891" t="s">
        <v>511</v>
      </c>
      <c r="AQ29" s="891"/>
      <c r="AR29" s="891"/>
      <c r="AS29" s="891"/>
      <c r="AT29" s="891"/>
      <c r="AU29" s="891" t="s">
        <v>511</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392</v>
      </c>
      <c r="C30" s="816"/>
      <c r="D30" s="816"/>
      <c r="E30" s="816"/>
      <c r="F30" s="816"/>
      <c r="G30" s="816"/>
      <c r="H30" s="816"/>
      <c r="I30" s="816"/>
      <c r="J30" s="816"/>
      <c r="K30" s="816"/>
      <c r="L30" s="816"/>
      <c r="M30" s="816"/>
      <c r="N30" s="816"/>
      <c r="O30" s="816"/>
      <c r="P30" s="817"/>
      <c r="Q30" s="818">
        <v>1183</v>
      </c>
      <c r="R30" s="819"/>
      <c r="S30" s="819"/>
      <c r="T30" s="819"/>
      <c r="U30" s="819"/>
      <c r="V30" s="819">
        <v>1174</v>
      </c>
      <c r="W30" s="819"/>
      <c r="X30" s="819"/>
      <c r="Y30" s="819"/>
      <c r="Z30" s="819"/>
      <c r="AA30" s="819">
        <v>9</v>
      </c>
      <c r="AB30" s="819"/>
      <c r="AC30" s="819"/>
      <c r="AD30" s="819"/>
      <c r="AE30" s="820"/>
      <c r="AF30" s="821">
        <v>9</v>
      </c>
      <c r="AG30" s="822"/>
      <c r="AH30" s="822"/>
      <c r="AI30" s="822"/>
      <c r="AJ30" s="823"/>
      <c r="AK30" s="890">
        <v>240</v>
      </c>
      <c r="AL30" s="891"/>
      <c r="AM30" s="891"/>
      <c r="AN30" s="891"/>
      <c r="AO30" s="891"/>
      <c r="AP30" s="891" t="s">
        <v>511</v>
      </c>
      <c r="AQ30" s="891"/>
      <c r="AR30" s="891"/>
      <c r="AS30" s="891"/>
      <c r="AT30" s="891"/>
      <c r="AU30" s="891" t="s">
        <v>511</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393</v>
      </c>
      <c r="C31" s="816"/>
      <c r="D31" s="816"/>
      <c r="E31" s="816"/>
      <c r="F31" s="816"/>
      <c r="G31" s="816"/>
      <c r="H31" s="816"/>
      <c r="I31" s="816"/>
      <c r="J31" s="816"/>
      <c r="K31" s="816"/>
      <c r="L31" s="816"/>
      <c r="M31" s="816"/>
      <c r="N31" s="816"/>
      <c r="O31" s="816"/>
      <c r="P31" s="817"/>
      <c r="Q31" s="818">
        <v>1558</v>
      </c>
      <c r="R31" s="819"/>
      <c r="S31" s="819"/>
      <c r="T31" s="819"/>
      <c r="U31" s="819"/>
      <c r="V31" s="819">
        <v>1390</v>
      </c>
      <c r="W31" s="819"/>
      <c r="X31" s="819"/>
      <c r="Y31" s="819"/>
      <c r="Z31" s="819"/>
      <c r="AA31" s="819">
        <v>168</v>
      </c>
      <c r="AB31" s="819"/>
      <c r="AC31" s="819"/>
      <c r="AD31" s="819"/>
      <c r="AE31" s="820"/>
      <c r="AF31" s="821">
        <v>1206</v>
      </c>
      <c r="AG31" s="822"/>
      <c r="AH31" s="822"/>
      <c r="AI31" s="822"/>
      <c r="AJ31" s="823"/>
      <c r="AK31" s="890">
        <v>12</v>
      </c>
      <c r="AL31" s="891"/>
      <c r="AM31" s="891"/>
      <c r="AN31" s="891"/>
      <c r="AO31" s="891"/>
      <c r="AP31" s="891">
        <v>5527</v>
      </c>
      <c r="AQ31" s="891"/>
      <c r="AR31" s="891"/>
      <c r="AS31" s="891"/>
      <c r="AT31" s="891"/>
      <c r="AU31" s="891" t="s">
        <v>511</v>
      </c>
      <c r="AV31" s="891"/>
      <c r="AW31" s="891"/>
      <c r="AX31" s="891"/>
      <c r="AY31" s="891"/>
      <c r="AZ31" s="892" t="s">
        <v>511</v>
      </c>
      <c r="BA31" s="892"/>
      <c r="BB31" s="892"/>
      <c r="BC31" s="892"/>
      <c r="BD31" s="892"/>
      <c r="BE31" s="888" t="s">
        <v>394</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395</v>
      </c>
      <c r="C32" s="816"/>
      <c r="D32" s="816"/>
      <c r="E32" s="816"/>
      <c r="F32" s="816"/>
      <c r="G32" s="816"/>
      <c r="H32" s="816"/>
      <c r="I32" s="816"/>
      <c r="J32" s="816"/>
      <c r="K32" s="816"/>
      <c r="L32" s="816"/>
      <c r="M32" s="816"/>
      <c r="N32" s="816"/>
      <c r="O32" s="816"/>
      <c r="P32" s="817"/>
      <c r="Q32" s="818">
        <v>252</v>
      </c>
      <c r="R32" s="819"/>
      <c r="S32" s="819"/>
      <c r="T32" s="819"/>
      <c r="U32" s="819"/>
      <c r="V32" s="819">
        <v>252</v>
      </c>
      <c r="W32" s="819"/>
      <c r="X32" s="819"/>
      <c r="Y32" s="819"/>
      <c r="Z32" s="819"/>
      <c r="AA32" s="819" t="s">
        <v>511</v>
      </c>
      <c r="AB32" s="819"/>
      <c r="AC32" s="819"/>
      <c r="AD32" s="819"/>
      <c r="AE32" s="820"/>
      <c r="AF32" s="821">
        <v>9</v>
      </c>
      <c r="AG32" s="822"/>
      <c r="AH32" s="822"/>
      <c r="AI32" s="822"/>
      <c r="AJ32" s="823"/>
      <c r="AK32" s="890" t="s">
        <v>511</v>
      </c>
      <c r="AL32" s="891"/>
      <c r="AM32" s="891"/>
      <c r="AN32" s="891"/>
      <c r="AO32" s="891"/>
      <c r="AP32" s="891" t="s">
        <v>511</v>
      </c>
      <c r="AQ32" s="891"/>
      <c r="AR32" s="891"/>
      <c r="AS32" s="891"/>
      <c r="AT32" s="891"/>
      <c r="AU32" s="891" t="s">
        <v>511</v>
      </c>
      <c r="AV32" s="891"/>
      <c r="AW32" s="891"/>
      <c r="AX32" s="891"/>
      <c r="AY32" s="891"/>
      <c r="AZ32" s="892" t="s">
        <v>511</v>
      </c>
      <c r="BA32" s="892"/>
      <c r="BB32" s="892"/>
      <c r="BC32" s="892"/>
      <c r="BD32" s="892"/>
      <c r="BE32" s="888" t="s">
        <v>396</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397</v>
      </c>
      <c r="C33" s="816"/>
      <c r="D33" s="816"/>
      <c r="E33" s="816"/>
      <c r="F33" s="816"/>
      <c r="G33" s="816"/>
      <c r="H33" s="816"/>
      <c r="I33" s="816"/>
      <c r="J33" s="816"/>
      <c r="K33" s="816"/>
      <c r="L33" s="816"/>
      <c r="M33" s="816"/>
      <c r="N33" s="816"/>
      <c r="O33" s="816"/>
      <c r="P33" s="817"/>
      <c r="Q33" s="818">
        <v>5092</v>
      </c>
      <c r="R33" s="819"/>
      <c r="S33" s="819"/>
      <c r="T33" s="819"/>
      <c r="U33" s="819"/>
      <c r="V33" s="819">
        <v>5206</v>
      </c>
      <c r="W33" s="819"/>
      <c r="X33" s="819"/>
      <c r="Y33" s="819"/>
      <c r="Z33" s="819"/>
      <c r="AA33" s="819">
        <v>-114</v>
      </c>
      <c r="AB33" s="819"/>
      <c r="AC33" s="819"/>
      <c r="AD33" s="819"/>
      <c r="AE33" s="820"/>
      <c r="AF33" s="821">
        <v>525</v>
      </c>
      <c r="AG33" s="822"/>
      <c r="AH33" s="822"/>
      <c r="AI33" s="822"/>
      <c r="AJ33" s="823"/>
      <c r="AK33" s="890">
        <v>1221</v>
      </c>
      <c r="AL33" s="891"/>
      <c r="AM33" s="891"/>
      <c r="AN33" s="891"/>
      <c r="AO33" s="891"/>
      <c r="AP33" s="891">
        <v>1599</v>
      </c>
      <c r="AQ33" s="891"/>
      <c r="AR33" s="891"/>
      <c r="AS33" s="891"/>
      <c r="AT33" s="891"/>
      <c r="AU33" s="891">
        <v>1068</v>
      </c>
      <c r="AV33" s="891"/>
      <c r="AW33" s="891"/>
      <c r="AX33" s="891"/>
      <c r="AY33" s="891"/>
      <c r="AZ33" s="892" t="s">
        <v>511</v>
      </c>
      <c r="BA33" s="892"/>
      <c r="BB33" s="892"/>
      <c r="BC33" s="892"/>
      <c r="BD33" s="892"/>
      <c r="BE33" s="888" t="s">
        <v>398</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399</v>
      </c>
      <c r="C34" s="816"/>
      <c r="D34" s="816"/>
      <c r="E34" s="816"/>
      <c r="F34" s="816"/>
      <c r="G34" s="816"/>
      <c r="H34" s="816"/>
      <c r="I34" s="816"/>
      <c r="J34" s="816"/>
      <c r="K34" s="816"/>
      <c r="L34" s="816"/>
      <c r="M34" s="816"/>
      <c r="N34" s="816"/>
      <c r="O34" s="816"/>
      <c r="P34" s="817"/>
      <c r="Q34" s="818">
        <v>4757</v>
      </c>
      <c r="R34" s="819"/>
      <c r="S34" s="819"/>
      <c r="T34" s="819"/>
      <c r="U34" s="819"/>
      <c r="V34" s="819">
        <v>4019</v>
      </c>
      <c r="W34" s="819"/>
      <c r="X34" s="819"/>
      <c r="Y34" s="819"/>
      <c r="Z34" s="819"/>
      <c r="AA34" s="819">
        <v>738</v>
      </c>
      <c r="AB34" s="819"/>
      <c r="AC34" s="819"/>
      <c r="AD34" s="819"/>
      <c r="AE34" s="820"/>
      <c r="AF34" s="821">
        <v>293</v>
      </c>
      <c r="AG34" s="822"/>
      <c r="AH34" s="822"/>
      <c r="AI34" s="822"/>
      <c r="AJ34" s="823"/>
      <c r="AK34" s="890">
        <v>2963</v>
      </c>
      <c r="AL34" s="891"/>
      <c r="AM34" s="891"/>
      <c r="AN34" s="891"/>
      <c r="AO34" s="891"/>
      <c r="AP34" s="891">
        <v>32460</v>
      </c>
      <c r="AQ34" s="891"/>
      <c r="AR34" s="891"/>
      <c r="AS34" s="891"/>
      <c r="AT34" s="891"/>
      <c r="AU34" s="891">
        <v>24800</v>
      </c>
      <c r="AV34" s="891"/>
      <c r="AW34" s="891"/>
      <c r="AX34" s="891"/>
      <c r="AY34" s="891"/>
      <c r="AZ34" s="892" t="s">
        <v>511</v>
      </c>
      <c r="BA34" s="892"/>
      <c r="BB34" s="892"/>
      <c r="BC34" s="892"/>
      <c r="BD34" s="892"/>
      <c r="BE34" s="888" t="s">
        <v>394</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378</v>
      </c>
      <c r="B63" s="850" t="s">
        <v>401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2710</v>
      </c>
      <c r="AG63" s="902"/>
      <c r="AH63" s="902"/>
      <c r="AI63" s="902"/>
      <c r="AJ63" s="903"/>
      <c r="AK63" s="904"/>
      <c r="AL63" s="899"/>
      <c r="AM63" s="899"/>
      <c r="AN63" s="899"/>
      <c r="AO63" s="899"/>
      <c r="AP63" s="902">
        <v>39586</v>
      </c>
      <c r="AQ63" s="902"/>
      <c r="AR63" s="902"/>
      <c r="AS63" s="902"/>
      <c r="AT63" s="902"/>
      <c r="AU63" s="902">
        <v>25868</v>
      </c>
      <c r="AV63" s="902"/>
      <c r="AW63" s="902"/>
      <c r="AX63" s="902"/>
      <c r="AY63" s="902"/>
      <c r="AZ63" s="906"/>
      <c r="BA63" s="906"/>
      <c r="BB63" s="906"/>
      <c r="BC63" s="906"/>
      <c r="BD63" s="906"/>
      <c r="BE63" s="907"/>
      <c r="BF63" s="907"/>
      <c r="BG63" s="907"/>
      <c r="BH63" s="907"/>
      <c r="BI63" s="908"/>
      <c r="BJ63" s="909" t="s">
        <v>402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404</v>
      </c>
      <c r="B66" s="801"/>
      <c r="C66" s="801"/>
      <c r="D66" s="801"/>
      <c r="E66" s="801"/>
      <c r="F66" s="801"/>
      <c r="G66" s="801"/>
      <c r="H66" s="801"/>
      <c r="I66" s="801"/>
      <c r="J66" s="801"/>
      <c r="K66" s="801"/>
      <c r="L66" s="801"/>
      <c r="M66" s="801"/>
      <c r="N66" s="801"/>
      <c r="O66" s="801"/>
      <c r="P66" s="802"/>
      <c r="Q66" s="777" t="s">
        <v>382</v>
      </c>
      <c r="R66" s="778"/>
      <c r="S66" s="778"/>
      <c r="T66" s="778"/>
      <c r="U66" s="779"/>
      <c r="V66" s="777" t="s">
        <v>405</v>
      </c>
      <c r="W66" s="778"/>
      <c r="X66" s="778"/>
      <c r="Y66" s="778"/>
      <c r="Z66" s="779"/>
      <c r="AA66" s="777" t="s">
        <v>406</v>
      </c>
      <c r="AB66" s="778"/>
      <c r="AC66" s="778"/>
      <c r="AD66" s="778"/>
      <c r="AE66" s="779"/>
      <c r="AF66" s="912" t="s">
        <v>385</v>
      </c>
      <c r="AG66" s="873"/>
      <c r="AH66" s="873"/>
      <c r="AI66" s="873"/>
      <c r="AJ66" s="913"/>
      <c r="AK66" s="777" t="s">
        <v>407</v>
      </c>
      <c r="AL66" s="801"/>
      <c r="AM66" s="801"/>
      <c r="AN66" s="801"/>
      <c r="AO66" s="802"/>
      <c r="AP66" s="777" t="s">
        <v>408</v>
      </c>
      <c r="AQ66" s="778"/>
      <c r="AR66" s="778"/>
      <c r="AS66" s="778"/>
      <c r="AT66" s="779"/>
      <c r="AU66" s="777" t="s">
        <v>409</v>
      </c>
      <c r="AV66" s="778"/>
      <c r="AW66" s="778"/>
      <c r="AX66" s="778"/>
      <c r="AY66" s="779"/>
      <c r="AZ66" s="777" t="s">
        <v>365</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571</v>
      </c>
      <c r="C68" s="930"/>
      <c r="D68" s="930"/>
      <c r="E68" s="930"/>
      <c r="F68" s="930"/>
      <c r="G68" s="930"/>
      <c r="H68" s="930"/>
      <c r="I68" s="930"/>
      <c r="J68" s="930"/>
      <c r="K68" s="930"/>
      <c r="L68" s="930"/>
      <c r="M68" s="930"/>
      <c r="N68" s="930"/>
      <c r="O68" s="930"/>
      <c r="P68" s="931"/>
      <c r="Q68" s="932">
        <v>13115</v>
      </c>
      <c r="R68" s="926"/>
      <c r="S68" s="926"/>
      <c r="T68" s="926"/>
      <c r="U68" s="926"/>
      <c r="V68" s="926">
        <v>12314</v>
      </c>
      <c r="W68" s="926"/>
      <c r="X68" s="926"/>
      <c r="Y68" s="926"/>
      <c r="Z68" s="926"/>
      <c r="AA68" s="926">
        <v>801</v>
      </c>
      <c r="AB68" s="926"/>
      <c r="AC68" s="926"/>
      <c r="AD68" s="926"/>
      <c r="AE68" s="926"/>
      <c r="AF68" s="926">
        <v>801</v>
      </c>
      <c r="AG68" s="926"/>
      <c r="AH68" s="926"/>
      <c r="AI68" s="926"/>
      <c r="AJ68" s="926"/>
      <c r="AK68" s="926" t="s">
        <v>511</v>
      </c>
      <c r="AL68" s="926"/>
      <c r="AM68" s="926"/>
      <c r="AN68" s="926"/>
      <c r="AO68" s="926"/>
      <c r="AP68" s="926" t="s">
        <v>511</v>
      </c>
      <c r="AQ68" s="926"/>
      <c r="AR68" s="926"/>
      <c r="AS68" s="926"/>
      <c r="AT68" s="926"/>
      <c r="AU68" s="926" t="s">
        <v>511</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572</v>
      </c>
      <c r="C69" s="934"/>
      <c r="D69" s="934"/>
      <c r="E69" s="934"/>
      <c r="F69" s="934"/>
      <c r="G69" s="934"/>
      <c r="H69" s="934"/>
      <c r="I69" s="934"/>
      <c r="J69" s="934"/>
      <c r="K69" s="934"/>
      <c r="L69" s="934"/>
      <c r="M69" s="934"/>
      <c r="N69" s="934"/>
      <c r="O69" s="934"/>
      <c r="P69" s="935"/>
      <c r="Q69" s="936">
        <v>2</v>
      </c>
      <c r="R69" s="891"/>
      <c r="S69" s="891"/>
      <c r="T69" s="891"/>
      <c r="U69" s="891"/>
      <c r="V69" s="891">
        <v>0</v>
      </c>
      <c r="W69" s="891"/>
      <c r="X69" s="891"/>
      <c r="Y69" s="891"/>
      <c r="Z69" s="891"/>
      <c r="AA69" s="891">
        <v>2</v>
      </c>
      <c r="AB69" s="891"/>
      <c r="AC69" s="891"/>
      <c r="AD69" s="891"/>
      <c r="AE69" s="891"/>
      <c r="AF69" s="891">
        <v>2</v>
      </c>
      <c r="AG69" s="891"/>
      <c r="AH69" s="891"/>
      <c r="AI69" s="891"/>
      <c r="AJ69" s="891"/>
      <c r="AK69" s="891" t="s">
        <v>511</v>
      </c>
      <c r="AL69" s="891"/>
      <c r="AM69" s="891"/>
      <c r="AN69" s="891"/>
      <c r="AO69" s="891"/>
      <c r="AP69" s="891" t="s">
        <v>511</v>
      </c>
      <c r="AQ69" s="891"/>
      <c r="AR69" s="891"/>
      <c r="AS69" s="891"/>
      <c r="AT69" s="891"/>
      <c r="AU69" s="891" t="s">
        <v>511</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573</v>
      </c>
      <c r="C70" s="934"/>
      <c r="D70" s="934"/>
      <c r="E70" s="934"/>
      <c r="F70" s="934"/>
      <c r="G70" s="934"/>
      <c r="H70" s="934"/>
      <c r="I70" s="934"/>
      <c r="J70" s="934"/>
      <c r="K70" s="934"/>
      <c r="L70" s="934"/>
      <c r="M70" s="934"/>
      <c r="N70" s="934"/>
      <c r="O70" s="934"/>
      <c r="P70" s="935"/>
      <c r="Q70" s="936">
        <v>502</v>
      </c>
      <c r="R70" s="891"/>
      <c r="S70" s="891"/>
      <c r="T70" s="891"/>
      <c r="U70" s="891"/>
      <c r="V70" s="891">
        <v>369</v>
      </c>
      <c r="W70" s="891"/>
      <c r="X70" s="891"/>
      <c r="Y70" s="891"/>
      <c r="Z70" s="891"/>
      <c r="AA70" s="891">
        <v>134</v>
      </c>
      <c r="AB70" s="891"/>
      <c r="AC70" s="891"/>
      <c r="AD70" s="891"/>
      <c r="AE70" s="891"/>
      <c r="AF70" s="891">
        <v>134</v>
      </c>
      <c r="AG70" s="891"/>
      <c r="AH70" s="891"/>
      <c r="AI70" s="891"/>
      <c r="AJ70" s="891"/>
      <c r="AK70" s="891">
        <v>231</v>
      </c>
      <c r="AL70" s="891"/>
      <c r="AM70" s="891"/>
      <c r="AN70" s="891"/>
      <c r="AO70" s="891"/>
      <c r="AP70" s="891" t="s">
        <v>511</v>
      </c>
      <c r="AQ70" s="891"/>
      <c r="AR70" s="891"/>
      <c r="AS70" s="891"/>
      <c r="AT70" s="891"/>
      <c r="AU70" s="891" t="s">
        <v>511</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574</v>
      </c>
      <c r="C71" s="934"/>
      <c r="D71" s="934"/>
      <c r="E71" s="934"/>
      <c r="F71" s="934"/>
      <c r="G71" s="934"/>
      <c r="H71" s="934"/>
      <c r="I71" s="934"/>
      <c r="J71" s="934"/>
      <c r="K71" s="934"/>
      <c r="L71" s="934"/>
      <c r="M71" s="934"/>
      <c r="N71" s="934"/>
      <c r="O71" s="934"/>
      <c r="P71" s="935"/>
      <c r="Q71" s="936">
        <v>746051</v>
      </c>
      <c r="R71" s="891"/>
      <c r="S71" s="891"/>
      <c r="T71" s="891"/>
      <c r="U71" s="891"/>
      <c r="V71" s="891">
        <v>728184</v>
      </c>
      <c r="W71" s="891"/>
      <c r="X71" s="891"/>
      <c r="Y71" s="891"/>
      <c r="Z71" s="891"/>
      <c r="AA71" s="891">
        <v>17868</v>
      </c>
      <c r="AB71" s="891"/>
      <c r="AC71" s="891"/>
      <c r="AD71" s="891"/>
      <c r="AE71" s="891"/>
      <c r="AF71" s="891">
        <v>17868</v>
      </c>
      <c r="AG71" s="891"/>
      <c r="AH71" s="891"/>
      <c r="AI71" s="891"/>
      <c r="AJ71" s="891"/>
      <c r="AK71" s="891">
        <v>6780</v>
      </c>
      <c r="AL71" s="891"/>
      <c r="AM71" s="891"/>
      <c r="AN71" s="891"/>
      <c r="AO71" s="891"/>
      <c r="AP71" s="891" t="s">
        <v>511</v>
      </c>
      <c r="AQ71" s="891"/>
      <c r="AR71" s="891"/>
      <c r="AS71" s="891"/>
      <c r="AT71" s="891"/>
      <c r="AU71" s="891" t="s">
        <v>511</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575</v>
      </c>
      <c r="C72" s="934"/>
      <c r="D72" s="934"/>
      <c r="E72" s="934"/>
      <c r="F72" s="934"/>
      <c r="G72" s="934"/>
      <c r="H72" s="934"/>
      <c r="I72" s="934"/>
      <c r="J72" s="934"/>
      <c r="K72" s="934"/>
      <c r="L72" s="934"/>
      <c r="M72" s="934"/>
      <c r="N72" s="934"/>
      <c r="O72" s="934"/>
      <c r="P72" s="935"/>
      <c r="Q72" s="936">
        <v>183</v>
      </c>
      <c r="R72" s="891"/>
      <c r="S72" s="891"/>
      <c r="T72" s="891"/>
      <c r="U72" s="891"/>
      <c r="V72" s="891">
        <v>177</v>
      </c>
      <c r="W72" s="891"/>
      <c r="X72" s="891"/>
      <c r="Y72" s="891"/>
      <c r="Z72" s="891"/>
      <c r="AA72" s="891">
        <v>6</v>
      </c>
      <c r="AB72" s="891"/>
      <c r="AC72" s="891"/>
      <c r="AD72" s="891"/>
      <c r="AE72" s="891"/>
      <c r="AF72" s="891">
        <v>178</v>
      </c>
      <c r="AG72" s="891"/>
      <c r="AH72" s="891"/>
      <c r="AI72" s="891"/>
      <c r="AJ72" s="891"/>
      <c r="AK72" s="891" t="s">
        <v>511</v>
      </c>
      <c r="AL72" s="891"/>
      <c r="AM72" s="891"/>
      <c r="AN72" s="891"/>
      <c r="AO72" s="891"/>
      <c r="AP72" s="891" t="s">
        <v>511</v>
      </c>
      <c r="AQ72" s="891"/>
      <c r="AR72" s="891"/>
      <c r="AS72" s="891"/>
      <c r="AT72" s="891"/>
      <c r="AU72" s="891" t="s">
        <v>511</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378</v>
      </c>
      <c r="B88" s="850" t="s">
        <v>410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18983</v>
      </c>
      <c r="AG88" s="902"/>
      <c r="AH88" s="902"/>
      <c r="AI88" s="902"/>
      <c r="AJ88" s="902"/>
      <c r="AK88" s="899"/>
      <c r="AL88" s="899"/>
      <c r="AM88" s="899"/>
      <c r="AN88" s="899"/>
      <c r="AO88" s="899"/>
      <c r="AP88" s="902" t="s">
        <v>511</v>
      </c>
      <c r="AQ88" s="902"/>
      <c r="AR88" s="902"/>
      <c r="AS88" s="902"/>
      <c r="AT88" s="902"/>
      <c r="AU88" s="902" t="s">
        <v>511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411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165</v>
      </c>
      <c r="CS102" s="910"/>
      <c r="CT102" s="910"/>
      <c r="CU102" s="910"/>
      <c r="CV102" s="953"/>
      <c r="CW102" s="952">
        <v>18</v>
      </c>
      <c r="CX102" s="910"/>
      <c r="CY102" s="910"/>
      <c r="CZ102" s="910"/>
      <c r="DA102" s="953"/>
      <c r="DB102" s="952" t="s">
        <v>511</v>
      </c>
      <c r="DC102" s="910"/>
      <c r="DD102" s="910"/>
      <c r="DE102" s="910"/>
      <c r="DF102" s="953"/>
      <c r="DG102" s="952" t="s">
        <v>511</v>
      </c>
      <c r="DH102" s="910"/>
      <c r="DI102" s="910"/>
      <c r="DJ102" s="910"/>
      <c r="DK102" s="953"/>
      <c r="DL102" s="952" t="s">
        <v>511</v>
      </c>
      <c r="DM102" s="910"/>
      <c r="DN102" s="910"/>
      <c r="DO102" s="910"/>
      <c r="DP102" s="953"/>
      <c r="DQ102" s="952" t="s">
        <v>511</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419</v>
      </c>
      <c r="AB109" s="955"/>
      <c r="AC109" s="955"/>
      <c r="AD109" s="955"/>
      <c r="AE109" s="956"/>
      <c r="AF109" s="954" t="s">
        <v>297</v>
      </c>
      <c r="AG109" s="955"/>
      <c r="AH109" s="955"/>
      <c r="AI109" s="955"/>
      <c r="AJ109" s="956"/>
      <c r="AK109" s="954" t="s">
        <v>296</v>
      </c>
      <c r="AL109" s="955"/>
      <c r="AM109" s="955"/>
      <c r="AN109" s="955"/>
      <c r="AO109" s="956"/>
      <c r="AP109" s="954" t="s">
        <v>420</v>
      </c>
      <c r="AQ109" s="955"/>
      <c r="AR109" s="955"/>
      <c r="AS109" s="955"/>
      <c r="AT109" s="957"/>
      <c r="AU109" s="974" t="s">
        <v>418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419</v>
      </c>
      <c r="BR109" s="955"/>
      <c r="BS109" s="955"/>
      <c r="BT109" s="955"/>
      <c r="BU109" s="956"/>
      <c r="BV109" s="954" t="s">
        <v>297</v>
      </c>
      <c r="BW109" s="955"/>
      <c r="BX109" s="955"/>
      <c r="BY109" s="955"/>
      <c r="BZ109" s="956"/>
      <c r="CA109" s="954" t="s">
        <v>296</v>
      </c>
      <c r="CB109" s="955"/>
      <c r="CC109" s="955"/>
      <c r="CD109" s="955"/>
      <c r="CE109" s="956"/>
      <c r="CF109" s="975" t="s">
        <v>420</v>
      </c>
      <c r="CG109" s="975"/>
      <c r="CH109" s="975"/>
      <c r="CI109" s="975"/>
      <c r="CJ109" s="975"/>
      <c r="CK109" s="954" t="s">
        <v>421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419</v>
      </c>
      <c r="DH109" s="955"/>
      <c r="DI109" s="955"/>
      <c r="DJ109" s="955"/>
      <c r="DK109" s="956"/>
      <c r="DL109" s="954" t="s">
        <v>297</v>
      </c>
      <c r="DM109" s="955"/>
      <c r="DN109" s="955"/>
      <c r="DO109" s="955"/>
      <c r="DP109" s="956"/>
      <c r="DQ109" s="954" t="s">
        <v>296</v>
      </c>
      <c r="DR109" s="955"/>
      <c r="DS109" s="955"/>
      <c r="DT109" s="955"/>
      <c r="DU109" s="956"/>
      <c r="DV109" s="954" t="s">
        <v>420</v>
      </c>
      <c r="DW109" s="955"/>
      <c r="DX109" s="955"/>
      <c r="DY109" s="955"/>
      <c r="DZ109" s="957"/>
    </row>
    <row r="110" spans="1:131" s="226" customFormat="1" ht="26.25" customHeight="1" x14ac:dyDescent="0.15">
      <c r="A110" s="958" t="s">
        <v>422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3688573</v>
      </c>
      <c r="AB110" s="962"/>
      <c r="AC110" s="962"/>
      <c r="AD110" s="962"/>
      <c r="AE110" s="963"/>
      <c r="AF110" s="964">
        <v>3336562</v>
      </c>
      <c r="AG110" s="962"/>
      <c r="AH110" s="962"/>
      <c r="AI110" s="962"/>
      <c r="AJ110" s="963"/>
      <c r="AK110" s="964">
        <v>3018091</v>
      </c>
      <c r="AL110" s="962"/>
      <c r="AM110" s="962"/>
      <c r="AN110" s="962"/>
      <c r="AO110" s="963"/>
      <c r="AP110" s="965">
        <v>17.7</v>
      </c>
      <c r="AQ110" s="966"/>
      <c r="AR110" s="966"/>
      <c r="AS110" s="966"/>
      <c r="AT110" s="967"/>
      <c r="AU110" s="968" t="s">
        <v>67</v>
      </c>
      <c r="AV110" s="969"/>
      <c r="AW110" s="969"/>
      <c r="AX110" s="969"/>
      <c r="AY110" s="969"/>
      <c r="AZ110" s="1010" t="s">
        <v>423</v>
      </c>
      <c r="BA110" s="959"/>
      <c r="BB110" s="959"/>
      <c r="BC110" s="959"/>
      <c r="BD110" s="959"/>
      <c r="BE110" s="959"/>
      <c r="BF110" s="959"/>
      <c r="BG110" s="959"/>
      <c r="BH110" s="959"/>
      <c r="BI110" s="959"/>
      <c r="BJ110" s="959"/>
      <c r="BK110" s="959"/>
      <c r="BL110" s="959"/>
      <c r="BM110" s="959"/>
      <c r="BN110" s="959"/>
      <c r="BO110" s="959"/>
      <c r="BP110" s="960"/>
      <c r="BQ110" s="996">
        <v>32977083</v>
      </c>
      <c r="BR110" s="997"/>
      <c r="BS110" s="997"/>
      <c r="BT110" s="997"/>
      <c r="BU110" s="997"/>
      <c r="BV110" s="997">
        <v>33055213</v>
      </c>
      <c r="BW110" s="997"/>
      <c r="BX110" s="997"/>
      <c r="BY110" s="997"/>
      <c r="BZ110" s="997"/>
      <c r="CA110" s="997">
        <v>33872725</v>
      </c>
      <c r="CB110" s="997"/>
      <c r="CC110" s="997"/>
      <c r="CD110" s="997"/>
      <c r="CE110" s="997"/>
      <c r="CF110" s="1011">
        <v>198.8</v>
      </c>
      <c r="CG110" s="1012"/>
      <c r="CH110" s="1012"/>
      <c r="CI110" s="1012"/>
      <c r="CJ110" s="1012"/>
      <c r="CK110" s="1013" t="s">
        <v>424</v>
      </c>
      <c r="CL110" s="1014"/>
      <c r="CM110" s="993" t="s">
        <v>425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426</v>
      </c>
      <c r="DH110" s="997"/>
      <c r="DI110" s="997"/>
      <c r="DJ110" s="997"/>
      <c r="DK110" s="997"/>
      <c r="DL110" s="997" t="s">
        <v>427</v>
      </c>
      <c r="DM110" s="997"/>
      <c r="DN110" s="997"/>
      <c r="DO110" s="997"/>
      <c r="DP110" s="997"/>
      <c r="DQ110" s="997" t="s">
        <v>428</v>
      </c>
      <c r="DR110" s="997"/>
      <c r="DS110" s="997"/>
      <c r="DT110" s="997"/>
      <c r="DU110" s="997"/>
      <c r="DV110" s="998" t="s">
        <v>402</v>
      </c>
      <c r="DW110" s="998"/>
      <c r="DX110" s="998"/>
      <c r="DY110" s="998"/>
      <c r="DZ110" s="999"/>
    </row>
    <row r="111" spans="1:131" s="226" customFormat="1" ht="26.25" customHeight="1" x14ac:dyDescent="0.15">
      <c r="A111" s="1000" t="s">
        <v>429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402</v>
      </c>
      <c r="AB111" s="1004"/>
      <c r="AC111" s="1004"/>
      <c r="AD111" s="1004"/>
      <c r="AE111" s="1005"/>
      <c r="AF111" s="1006" t="s">
        <v>402</v>
      </c>
      <c r="AG111" s="1004"/>
      <c r="AH111" s="1004"/>
      <c r="AI111" s="1004"/>
      <c r="AJ111" s="1005"/>
      <c r="AK111" s="1006" t="s">
        <v>430</v>
      </c>
      <c r="AL111" s="1004"/>
      <c r="AM111" s="1004"/>
      <c r="AN111" s="1004"/>
      <c r="AO111" s="1005"/>
      <c r="AP111" s="1007" t="s">
        <v>431</v>
      </c>
      <c r="AQ111" s="1008"/>
      <c r="AR111" s="1008"/>
      <c r="AS111" s="1008"/>
      <c r="AT111" s="1009"/>
      <c r="AU111" s="970"/>
      <c r="AV111" s="971"/>
      <c r="AW111" s="971"/>
      <c r="AX111" s="971"/>
      <c r="AY111" s="971"/>
      <c r="AZ111" s="1019" t="s">
        <v>432</v>
      </c>
      <c r="BA111" s="1020"/>
      <c r="BB111" s="1020"/>
      <c r="BC111" s="1020"/>
      <c r="BD111" s="1020"/>
      <c r="BE111" s="1020"/>
      <c r="BF111" s="1020"/>
      <c r="BG111" s="1020"/>
      <c r="BH111" s="1020"/>
      <c r="BI111" s="1020"/>
      <c r="BJ111" s="1020"/>
      <c r="BK111" s="1020"/>
      <c r="BL111" s="1020"/>
      <c r="BM111" s="1020"/>
      <c r="BN111" s="1020"/>
      <c r="BO111" s="1020"/>
      <c r="BP111" s="1021"/>
      <c r="BQ111" s="989" t="s">
        <v>433</v>
      </c>
      <c r="BR111" s="990"/>
      <c r="BS111" s="990"/>
      <c r="BT111" s="990"/>
      <c r="BU111" s="990"/>
      <c r="BV111" s="990" t="s">
        <v>402</v>
      </c>
      <c r="BW111" s="990"/>
      <c r="BX111" s="990"/>
      <c r="BY111" s="990"/>
      <c r="BZ111" s="990"/>
      <c r="CA111" s="990" t="s">
        <v>434</v>
      </c>
      <c r="CB111" s="990"/>
      <c r="CC111" s="990"/>
      <c r="CD111" s="990"/>
      <c r="CE111" s="990"/>
      <c r="CF111" s="984" t="s">
        <v>430</v>
      </c>
      <c r="CG111" s="985"/>
      <c r="CH111" s="985"/>
      <c r="CI111" s="985"/>
      <c r="CJ111" s="985"/>
      <c r="CK111" s="1015"/>
      <c r="CL111" s="1016"/>
      <c r="CM111" s="986" t="s">
        <v>435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402</v>
      </c>
      <c r="DH111" s="990"/>
      <c r="DI111" s="990"/>
      <c r="DJ111" s="990"/>
      <c r="DK111" s="990"/>
      <c r="DL111" s="990" t="s">
        <v>430</v>
      </c>
      <c r="DM111" s="990"/>
      <c r="DN111" s="990"/>
      <c r="DO111" s="990"/>
      <c r="DP111" s="990"/>
      <c r="DQ111" s="990" t="s">
        <v>433</v>
      </c>
      <c r="DR111" s="990"/>
      <c r="DS111" s="990"/>
      <c r="DT111" s="990"/>
      <c r="DU111" s="990"/>
      <c r="DV111" s="991" t="s">
        <v>436</v>
      </c>
      <c r="DW111" s="991"/>
      <c r="DX111" s="991"/>
      <c r="DY111" s="991"/>
      <c r="DZ111" s="992"/>
    </row>
    <row r="112" spans="1:131" s="226" customFormat="1" ht="26.25" customHeight="1" x14ac:dyDescent="0.15">
      <c r="A112" s="1022" t="s">
        <v>437</v>
      </c>
      <c r="B112" s="1023"/>
      <c r="C112" s="1020" t="s">
        <v>438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433</v>
      </c>
      <c r="AB112" s="1029"/>
      <c r="AC112" s="1029"/>
      <c r="AD112" s="1029"/>
      <c r="AE112" s="1030"/>
      <c r="AF112" s="1031" t="s">
        <v>426</v>
      </c>
      <c r="AG112" s="1029"/>
      <c r="AH112" s="1029"/>
      <c r="AI112" s="1029"/>
      <c r="AJ112" s="1030"/>
      <c r="AK112" s="1031" t="s">
        <v>430</v>
      </c>
      <c r="AL112" s="1029"/>
      <c r="AM112" s="1029"/>
      <c r="AN112" s="1029"/>
      <c r="AO112" s="1030"/>
      <c r="AP112" s="1032" t="s">
        <v>402</v>
      </c>
      <c r="AQ112" s="1033"/>
      <c r="AR112" s="1033"/>
      <c r="AS112" s="1033"/>
      <c r="AT112" s="1034"/>
      <c r="AU112" s="970"/>
      <c r="AV112" s="971"/>
      <c r="AW112" s="971"/>
      <c r="AX112" s="971"/>
      <c r="AY112" s="971"/>
      <c r="AZ112" s="1019" t="s">
        <v>439</v>
      </c>
      <c r="BA112" s="1020"/>
      <c r="BB112" s="1020"/>
      <c r="BC112" s="1020"/>
      <c r="BD112" s="1020"/>
      <c r="BE112" s="1020"/>
      <c r="BF112" s="1020"/>
      <c r="BG112" s="1020"/>
      <c r="BH112" s="1020"/>
      <c r="BI112" s="1020"/>
      <c r="BJ112" s="1020"/>
      <c r="BK112" s="1020"/>
      <c r="BL112" s="1020"/>
      <c r="BM112" s="1020"/>
      <c r="BN112" s="1020"/>
      <c r="BO112" s="1020"/>
      <c r="BP112" s="1021"/>
      <c r="BQ112" s="989">
        <v>28096094</v>
      </c>
      <c r="BR112" s="990"/>
      <c r="BS112" s="990"/>
      <c r="BT112" s="990"/>
      <c r="BU112" s="990"/>
      <c r="BV112" s="990">
        <v>26804050</v>
      </c>
      <c r="BW112" s="990"/>
      <c r="BX112" s="990"/>
      <c r="BY112" s="990"/>
      <c r="BZ112" s="990"/>
      <c r="CA112" s="990">
        <v>25867494</v>
      </c>
      <c r="CB112" s="990"/>
      <c r="CC112" s="990"/>
      <c r="CD112" s="990"/>
      <c r="CE112" s="990"/>
      <c r="CF112" s="984">
        <v>151.80000000000001</v>
      </c>
      <c r="CG112" s="985"/>
      <c r="CH112" s="985"/>
      <c r="CI112" s="985"/>
      <c r="CJ112" s="985"/>
      <c r="CK112" s="1015"/>
      <c r="CL112" s="1016"/>
      <c r="CM112" s="986" t="s">
        <v>440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402</v>
      </c>
      <c r="DH112" s="990"/>
      <c r="DI112" s="990"/>
      <c r="DJ112" s="990"/>
      <c r="DK112" s="990"/>
      <c r="DL112" s="990" t="s">
        <v>441</v>
      </c>
      <c r="DM112" s="990"/>
      <c r="DN112" s="990"/>
      <c r="DO112" s="990"/>
      <c r="DP112" s="990"/>
      <c r="DQ112" s="990" t="s">
        <v>436</v>
      </c>
      <c r="DR112" s="990"/>
      <c r="DS112" s="990"/>
      <c r="DT112" s="990"/>
      <c r="DU112" s="990"/>
      <c r="DV112" s="991" t="s">
        <v>427</v>
      </c>
      <c r="DW112" s="991"/>
      <c r="DX112" s="991"/>
      <c r="DY112" s="991"/>
      <c r="DZ112" s="992"/>
    </row>
    <row r="113" spans="1:130" s="226" customFormat="1" ht="26.25" customHeight="1" x14ac:dyDescent="0.15">
      <c r="A113" s="1024"/>
      <c r="B113" s="1025"/>
      <c r="C113" s="1020" t="s">
        <v>442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2562546</v>
      </c>
      <c r="AB113" s="1004"/>
      <c r="AC113" s="1004"/>
      <c r="AD113" s="1004"/>
      <c r="AE113" s="1005"/>
      <c r="AF113" s="1006">
        <v>2743166</v>
      </c>
      <c r="AG113" s="1004"/>
      <c r="AH113" s="1004"/>
      <c r="AI113" s="1004"/>
      <c r="AJ113" s="1005"/>
      <c r="AK113" s="1006">
        <v>2640741</v>
      </c>
      <c r="AL113" s="1004"/>
      <c r="AM113" s="1004"/>
      <c r="AN113" s="1004"/>
      <c r="AO113" s="1005"/>
      <c r="AP113" s="1007">
        <v>15.5</v>
      </c>
      <c r="AQ113" s="1008"/>
      <c r="AR113" s="1008"/>
      <c r="AS113" s="1008"/>
      <c r="AT113" s="1009"/>
      <c r="AU113" s="970"/>
      <c r="AV113" s="971"/>
      <c r="AW113" s="971"/>
      <c r="AX113" s="971"/>
      <c r="AY113" s="971"/>
      <c r="AZ113" s="1019" t="s">
        <v>443</v>
      </c>
      <c r="BA113" s="1020"/>
      <c r="BB113" s="1020"/>
      <c r="BC113" s="1020"/>
      <c r="BD113" s="1020"/>
      <c r="BE113" s="1020"/>
      <c r="BF113" s="1020"/>
      <c r="BG113" s="1020"/>
      <c r="BH113" s="1020"/>
      <c r="BI113" s="1020"/>
      <c r="BJ113" s="1020"/>
      <c r="BK113" s="1020"/>
      <c r="BL113" s="1020"/>
      <c r="BM113" s="1020"/>
      <c r="BN113" s="1020"/>
      <c r="BO113" s="1020"/>
      <c r="BP113" s="1021"/>
      <c r="BQ113" s="989" t="s">
        <v>402</v>
      </c>
      <c r="BR113" s="990"/>
      <c r="BS113" s="990"/>
      <c r="BT113" s="990"/>
      <c r="BU113" s="990"/>
      <c r="BV113" s="990" t="s">
        <v>427</v>
      </c>
      <c r="BW113" s="990"/>
      <c r="BX113" s="990"/>
      <c r="BY113" s="990"/>
      <c r="BZ113" s="990"/>
      <c r="CA113" s="990" t="s">
        <v>431</v>
      </c>
      <c r="CB113" s="990"/>
      <c r="CC113" s="990"/>
      <c r="CD113" s="990"/>
      <c r="CE113" s="990"/>
      <c r="CF113" s="984" t="s">
        <v>123</v>
      </c>
      <c r="CG113" s="985"/>
      <c r="CH113" s="985"/>
      <c r="CI113" s="985"/>
      <c r="CJ113" s="985"/>
      <c r="CK113" s="1015"/>
      <c r="CL113" s="1016"/>
      <c r="CM113" s="986" t="s">
        <v>444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436</v>
      </c>
      <c r="DH113" s="1029"/>
      <c r="DI113" s="1029"/>
      <c r="DJ113" s="1029"/>
      <c r="DK113" s="1030"/>
      <c r="DL113" s="1031" t="s">
        <v>445</v>
      </c>
      <c r="DM113" s="1029"/>
      <c r="DN113" s="1029"/>
      <c r="DO113" s="1029"/>
      <c r="DP113" s="1030"/>
      <c r="DQ113" s="1031" t="s">
        <v>402</v>
      </c>
      <c r="DR113" s="1029"/>
      <c r="DS113" s="1029"/>
      <c r="DT113" s="1029"/>
      <c r="DU113" s="1030"/>
      <c r="DV113" s="1032" t="s">
        <v>433</v>
      </c>
      <c r="DW113" s="1033"/>
      <c r="DX113" s="1033"/>
      <c r="DY113" s="1033"/>
      <c r="DZ113" s="1034"/>
    </row>
    <row r="114" spans="1:130" s="226" customFormat="1" ht="26.25" customHeight="1" x14ac:dyDescent="0.15">
      <c r="A114" s="1024"/>
      <c r="B114" s="1025"/>
      <c r="C114" s="1020" t="s">
        <v>446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402</v>
      </c>
      <c r="AB114" s="1029"/>
      <c r="AC114" s="1029"/>
      <c r="AD114" s="1029"/>
      <c r="AE114" s="1030"/>
      <c r="AF114" s="1031" t="s">
        <v>402</v>
      </c>
      <c r="AG114" s="1029"/>
      <c r="AH114" s="1029"/>
      <c r="AI114" s="1029"/>
      <c r="AJ114" s="1030"/>
      <c r="AK114" s="1031" t="s">
        <v>123</v>
      </c>
      <c r="AL114" s="1029"/>
      <c r="AM114" s="1029"/>
      <c r="AN114" s="1029"/>
      <c r="AO114" s="1030"/>
      <c r="AP114" s="1032" t="s">
        <v>431</v>
      </c>
      <c r="AQ114" s="1033"/>
      <c r="AR114" s="1033"/>
      <c r="AS114" s="1033"/>
      <c r="AT114" s="1034"/>
      <c r="AU114" s="970"/>
      <c r="AV114" s="971"/>
      <c r="AW114" s="971"/>
      <c r="AX114" s="971"/>
      <c r="AY114" s="971"/>
      <c r="AZ114" s="1019" t="s">
        <v>447</v>
      </c>
      <c r="BA114" s="1020"/>
      <c r="BB114" s="1020"/>
      <c r="BC114" s="1020"/>
      <c r="BD114" s="1020"/>
      <c r="BE114" s="1020"/>
      <c r="BF114" s="1020"/>
      <c r="BG114" s="1020"/>
      <c r="BH114" s="1020"/>
      <c r="BI114" s="1020"/>
      <c r="BJ114" s="1020"/>
      <c r="BK114" s="1020"/>
      <c r="BL114" s="1020"/>
      <c r="BM114" s="1020"/>
      <c r="BN114" s="1020"/>
      <c r="BO114" s="1020"/>
      <c r="BP114" s="1021"/>
      <c r="BQ114" s="989">
        <v>7589853</v>
      </c>
      <c r="BR114" s="990"/>
      <c r="BS114" s="990"/>
      <c r="BT114" s="990"/>
      <c r="BU114" s="990"/>
      <c r="BV114" s="990">
        <v>7459434</v>
      </c>
      <c r="BW114" s="990"/>
      <c r="BX114" s="990"/>
      <c r="BY114" s="990"/>
      <c r="BZ114" s="990"/>
      <c r="CA114" s="990">
        <v>7184879</v>
      </c>
      <c r="CB114" s="990"/>
      <c r="CC114" s="990"/>
      <c r="CD114" s="990"/>
      <c r="CE114" s="990"/>
      <c r="CF114" s="984">
        <v>42.2</v>
      </c>
      <c r="CG114" s="985"/>
      <c r="CH114" s="985"/>
      <c r="CI114" s="985"/>
      <c r="CJ114" s="985"/>
      <c r="CK114" s="1015"/>
      <c r="CL114" s="1016"/>
      <c r="CM114" s="986" t="s">
        <v>448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402</v>
      </c>
      <c r="DH114" s="1029"/>
      <c r="DI114" s="1029"/>
      <c r="DJ114" s="1029"/>
      <c r="DK114" s="1030"/>
      <c r="DL114" s="1031" t="s">
        <v>436</v>
      </c>
      <c r="DM114" s="1029"/>
      <c r="DN114" s="1029"/>
      <c r="DO114" s="1029"/>
      <c r="DP114" s="1030"/>
      <c r="DQ114" s="1031" t="s">
        <v>430</v>
      </c>
      <c r="DR114" s="1029"/>
      <c r="DS114" s="1029"/>
      <c r="DT114" s="1029"/>
      <c r="DU114" s="1030"/>
      <c r="DV114" s="1032" t="s">
        <v>436</v>
      </c>
      <c r="DW114" s="1033"/>
      <c r="DX114" s="1033"/>
      <c r="DY114" s="1033"/>
      <c r="DZ114" s="1034"/>
    </row>
    <row r="115" spans="1:130" s="226" customFormat="1" ht="26.25" customHeight="1" x14ac:dyDescent="0.15">
      <c r="A115" s="1024"/>
      <c r="B115" s="1025"/>
      <c r="C115" s="1020" t="s">
        <v>449</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48</v>
      </c>
      <c r="AB115" s="1004"/>
      <c r="AC115" s="1004"/>
      <c r="AD115" s="1004"/>
      <c r="AE115" s="1005"/>
      <c r="AF115" s="1006">
        <v>7</v>
      </c>
      <c r="AG115" s="1004"/>
      <c r="AH115" s="1004"/>
      <c r="AI115" s="1004"/>
      <c r="AJ115" s="1005"/>
      <c r="AK115" s="1006" t="s">
        <v>123</v>
      </c>
      <c r="AL115" s="1004"/>
      <c r="AM115" s="1004"/>
      <c r="AN115" s="1004"/>
      <c r="AO115" s="1005"/>
      <c r="AP115" s="1007" t="s">
        <v>402</v>
      </c>
      <c r="AQ115" s="1008"/>
      <c r="AR115" s="1008"/>
      <c r="AS115" s="1008"/>
      <c r="AT115" s="1009"/>
      <c r="AU115" s="970"/>
      <c r="AV115" s="971"/>
      <c r="AW115" s="971"/>
      <c r="AX115" s="971"/>
      <c r="AY115" s="971"/>
      <c r="AZ115" s="1019" t="s">
        <v>450</v>
      </c>
      <c r="BA115" s="1020"/>
      <c r="BB115" s="1020"/>
      <c r="BC115" s="1020"/>
      <c r="BD115" s="1020"/>
      <c r="BE115" s="1020"/>
      <c r="BF115" s="1020"/>
      <c r="BG115" s="1020"/>
      <c r="BH115" s="1020"/>
      <c r="BI115" s="1020"/>
      <c r="BJ115" s="1020"/>
      <c r="BK115" s="1020"/>
      <c r="BL115" s="1020"/>
      <c r="BM115" s="1020"/>
      <c r="BN115" s="1020"/>
      <c r="BO115" s="1020"/>
      <c r="BP115" s="1021"/>
      <c r="BQ115" s="989" t="s">
        <v>428</v>
      </c>
      <c r="BR115" s="990"/>
      <c r="BS115" s="990"/>
      <c r="BT115" s="990"/>
      <c r="BU115" s="990"/>
      <c r="BV115" s="990" t="s">
        <v>445</v>
      </c>
      <c r="BW115" s="990"/>
      <c r="BX115" s="990"/>
      <c r="BY115" s="990"/>
      <c r="BZ115" s="990"/>
      <c r="CA115" s="990" t="s">
        <v>402</v>
      </c>
      <c r="CB115" s="990"/>
      <c r="CC115" s="990"/>
      <c r="CD115" s="990"/>
      <c r="CE115" s="990"/>
      <c r="CF115" s="984" t="s">
        <v>445</v>
      </c>
      <c r="CG115" s="985"/>
      <c r="CH115" s="985"/>
      <c r="CI115" s="985"/>
      <c r="CJ115" s="985"/>
      <c r="CK115" s="1015"/>
      <c r="CL115" s="1016"/>
      <c r="CM115" s="1019" t="s">
        <v>451</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123</v>
      </c>
      <c r="DH115" s="1029"/>
      <c r="DI115" s="1029"/>
      <c r="DJ115" s="1029"/>
      <c r="DK115" s="1030"/>
      <c r="DL115" s="1031" t="s">
        <v>402</v>
      </c>
      <c r="DM115" s="1029"/>
      <c r="DN115" s="1029"/>
      <c r="DO115" s="1029"/>
      <c r="DP115" s="1030"/>
      <c r="DQ115" s="1031" t="s">
        <v>431</v>
      </c>
      <c r="DR115" s="1029"/>
      <c r="DS115" s="1029"/>
      <c r="DT115" s="1029"/>
      <c r="DU115" s="1030"/>
      <c r="DV115" s="1032" t="s">
        <v>433</v>
      </c>
      <c r="DW115" s="1033"/>
      <c r="DX115" s="1033"/>
      <c r="DY115" s="1033"/>
      <c r="DZ115" s="1034"/>
    </row>
    <row r="116" spans="1:130" s="226" customFormat="1" ht="26.25" customHeight="1" x14ac:dyDescent="0.15">
      <c r="A116" s="1026"/>
      <c r="B116" s="1027"/>
      <c r="C116" s="1035" t="s">
        <v>452</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445</v>
      </c>
      <c r="AB116" s="1029"/>
      <c r="AC116" s="1029"/>
      <c r="AD116" s="1029"/>
      <c r="AE116" s="1030"/>
      <c r="AF116" s="1031" t="s">
        <v>402</v>
      </c>
      <c r="AG116" s="1029"/>
      <c r="AH116" s="1029"/>
      <c r="AI116" s="1029"/>
      <c r="AJ116" s="1030"/>
      <c r="AK116" s="1031" t="s">
        <v>433</v>
      </c>
      <c r="AL116" s="1029"/>
      <c r="AM116" s="1029"/>
      <c r="AN116" s="1029"/>
      <c r="AO116" s="1030"/>
      <c r="AP116" s="1032" t="s">
        <v>436</v>
      </c>
      <c r="AQ116" s="1033"/>
      <c r="AR116" s="1033"/>
      <c r="AS116" s="1033"/>
      <c r="AT116" s="1034"/>
      <c r="AU116" s="970"/>
      <c r="AV116" s="971"/>
      <c r="AW116" s="971"/>
      <c r="AX116" s="971"/>
      <c r="AY116" s="971"/>
      <c r="AZ116" s="1037" t="s">
        <v>453</v>
      </c>
      <c r="BA116" s="1038"/>
      <c r="BB116" s="1038"/>
      <c r="BC116" s="1038"/>
      <c r="BD116" s="1038"/>
      <c r="BE116" s="1038"/>
      <c r="BF116" s="1038"/>
      <c r="BG116" s="1038"/>
      <c r="BH116" s="1038"/>
      <c r="BI116" s="1038"/>
      <c r="BJ116" s="1038"/>
      <c r="BK116" s="1038"/>
      <c r="BL116" s="1038"/>
      <c r="BM116" s="1038"/>
      <c r="BN116" s="1038"/>
      <c r="BO116" s="1038"/>
      <c r="BP116" s="1039"/>
      <c r="BQ116" s="989" t="s">
        <v>402</v>
      </c>
      <c r="BR116" s="990"/>
      <c r="BS116" s="990"/>
      <c r="BT116" s="990"/>
      <c r="BU116" s="990"/>
      <c r="BV116" s="990" t="s">
        <v>402</v>
      </c>
      <c r="BW116" s="990"/>
      <c r="BX116" s="990"/>
      <c r="BY116" s="990"/>
      <c r="BZ116" s="990"/>
      <c r="CA116" s="990" t="s">
        <v>123</v>
      </c>
      <c r="CB116" s="990"/>
      <c r="CC116" s="990"/>
      <c r="CD116" s="990"/>
      <c r="CE116" s="990"/>
      <c r="CF116" s="984" t="s">
        <v>402</v>
      </c>
      <c r="CG116" s="985"/>
      <c r="CH116" s="985"/>
      <c r="CI116" s="985"/>
      <c r="CJ116" s="985"/>
      <c r="CK116" s="1015"/>
      <c r="CL116" s="1016"/>
      <c r="CM116" s="986" t="s">
        <v>454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402</v>
      </c>
      <c r="DH116" s="1029"/>
      <c r="DI116" s="1029"/>
      <c r="DJ116" s="1029"/>
      <c r="DK116" s="1030"/>
      <c r="DL116" s="1031" t="s">
        <v>402</v>
      </c>
      <c r="DM116" s="1029"/>
      <c r="DN116" s="1029"/>
      <c r="DO116" s="1029"/>
      <c r="DP116" s="1030"/>
      <c r="DQ116" s="1031" t="s">
        <v>455</v>
      </c>
      <c r="DR116" s="1029"/>
      <c r="DS116" s="1029"/>
      <c r="DT116" s="1029"/>
      <c r="DU116" s="1030"/>
      <c r="DV116" s="1032" t="s">
        <v>436</v>
      </c>
      <c r="DW116" s="1033"/>
      <c r="DX116" s="1033"/>
      <c r="DY116" s="1033"/>
      <c r="DZ116" s="1034"/>
    </row>
    <row r="117" spans="1:130" s="226" customFormat="1" ht="26.25" customHeight="1" x14ac:dyDescent="0.15">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456</v>
      </c>
      <c r="Z117" s="956"/>
      <c r="AA117" s="1046">
        <v>6251167</v>
      </c>
      <c r="AB117" s="1047"/>
      <c r="AC117" s="1047"/>
      <c r="AD117" s="1047"/>
      <c r="AE117" s="1048"/>
      <c r="AF117" s="1049">
        <v>6079735</v>
      </c>
      <c r="AG117" s="1047"/>
      <c r="AH117" s="1047"/>
      <c r="AI117" s="1047"/>
      <c r="AJ117" s="1048"/>
      <c r="AK117" s="1049">
        <v>5658832</v>
      </c>
      <c r="AL117" s="1047"/>
      <c r="AM117" s="1047"/>
      <c r="AN117" s="1047"/>
      <c r="AO117" s="1048"/>
      <c r="AP117" s="1050"/>
      <c r="AQ117" s="1051"/>
      <c r="AR117" s="1051"/>
      <c r="AS117" s="1051"/>
      <c r="AT117" s="1052"/>
      <c r="AU117" s="970"/>
      <c r="AV117" s="971"/>
      <c r="AW117" s="971"/>
      <c r="AX117" s="971"/>
      <c r="AY117" s="971"/>
      <c r="AZ117" s="1037" t="s">
        <v>457</v>
      </c>
      <c r="BA117" s="1038"/>
      <c r="BB117" s="1038"/>
      <c r="BC117" s="1038"/>
      <c r="BD117" s="1038"/>
      <c r="BE117" s="1038"/>
      <c r="BF117" s="1038"/>
      <c r="BG117" s="1038"/>
      <c r="BH117" s="1038"/>
      <c r="BI117" s="1038"/>
      <c r="BJ117" s="1038"/>
      <c r="BK117" s="1038"/>
      <c r="BL117" s="1038"/>
      <c r="BM117" s="1038"/>
      <c r="BN117" s="1038"/>
      <c r="BO117" s="1038"/>
      <c r="BP117" s="1039"/>
      <c r="BQ117" s="989" t="s">
        <v>427</v>
      </c>
      <c r="BR117" s="990"/>
      <c r="BS117" s="990"/>
      <c r="BT117" s="990"/>
      <c r="BU117" s="990"/>
      <c r="BV117" s="990" t="s">
        <v>455</v>
      </c>
      <c r="BW117" s="990"/>
      <c r="BX117" s="990"/>
      <c r="BY117" s="990"/>
      <c r="BZ117" s="990"/>
      <c r="CA117" s="990" t="s">
        <v>123</v>
      </c>
      <c r="CB117" s="990"/>
      <c r="CC117" s="990"/>
      <c r="CD117" s="990"/>
      <c r="CE117" s="990"/>
      <c r="CF117" s="984" t="s">
        <v>427</v>
      </c>
      <c r="CG117" s="985"/>
      <c r="CH117" s="985"/>
      <c r="CI117" s="985"/>
      <c r="CJ117" s="985"/>
      <c r="CK117" s="1015"/>
      <c r="CL117" s="1016"/>
      <c r="CM117" s="986" t="s">
        <v>458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427</v>
      </c>
      <c r="DH117" s="1029"/>
      <c r="DI117" s="1029"/>
      <c r="DJ117" s="1029"/>
      <c r="DK117" s="1030"/>
      <c r="DL117" s="1031" t="s">
        <v>431</v>
      </c>
      <c r="DM117" s="1029"/>
      <c r="DN117" s="1029"/>
      <c r="DO117" s="1029"/>
      <c r="DP117" s="1030"/>
      <c r="DQ117" s="1031" t="s">
        <v>402</v>
      </c>
      <c r="DR117" s="1029"/>
      <c r="DS117" s="1029"/>
      <c r="DT117" s="1029"/>
      <c r="DU117" s="1030"/>
      <c r="DV117" s="1032" t="s">
        <v>123</v>
      </c>
      <c r="DW117" s="1033"/>
      <c r="DX117" s="1033"/>
      <c r="DY117" s="1033"/>
      <c r="DZ117" s="1034"/>
    </row>
    <row r="118" spans="1:130" s="226" customFormat="1" ht="26.25" customHeight="1" x14ac:dyDescent="0.15">
      <c r="A118" s="974" t="s">
        <v>421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419</v>
      </c>
      <c r="AB118" s="955"/>
      <c r="AC118" s="955"/>
      <c r="AD118" s="955"/>
      <c r="AE118" s="956"/>
      <c r="AF118" s="954" t="s">
        <v>297</v>
      </c>
      <c r="AG118" s="955"/>
      <c r="AH118" s="955"/>
      <c r="AI118" s="955"/>
      <c r="AJ118" s="956"/>
      <c r="AK118" s="954" t="s">
        <v>296</v>
      </c>
      <c r="AL118" s="955"/>
      <c r="AM118" s="955"/>
      <c r="AN118" s="955"/>
      <c r="AO118" s="956"/>
      <c r="AP118" s="1041" t="s">
        <v>420</v>
      </c>
      <c r="AQ118" s="1042"/>
      <c r="AR118" s="1042"/>
      <c r="AS118" s="1042"/>
      <c r="AT118" s="1043"/>
      <c r="AU118" s="970"/>
      <c r="AV118" s="971"/>
      <c r="AW118" s="971"/>
      <c r="AX118" s="971"/>
      <c r="AY118" s="971"/>
      <c r="AZ118" s="1044" t="s">
        <v>459</v>
      </c>
      <c r="BA118" s="1035"/>
      <c r="BB118" s="1035"/>
      <c r="BC118" s="1035"/>
      <c r="BD118" s="1035"/>
      <c r="BE118" s="1035"/>
      <c r="BF118" s="1035"/>
      <c r="BG118" s="1035"/>
      <c r="BH118" s="1035"/>
      <c r="BI118" s="1035"/>
      <c r="BJ118" s="1035"/>
      <c r="BK118" s="1035"/>
      <c r="BL118" s="1035"/>
      <c r="BM118" s="1035"/>
      <c r="BN118" s="1035"/>
      <c r="BO118" s="1035"/>
      <c r="BP118" s="1036"/>
      <c r="BQ118" s="1067" t="s">
        <v>436</v>
      </c>
      <c r="BR118" s="1068"/>
      <c r="BS118" s="1068"/>
      <c r="BT118" s="1068"/>
      <c r="BU118" s="1068"/>
      <c r="BV118" s="1068" t="s">
        <v>123</v>
      </c>
      <c r="BW118" s="1068"/>
      <c r="BX118" s="1068"/>
      <c r="BY118" s="1068"/>
      <c r="BZ118" s="1068"/>
      <c r="CA118" s="1068" t="s">
        <v>436</v>
      </c>
      <c r="CB118" s="1068"/>
      <c r="CC118" s="1068"/>
      <c r="CD118" s="1068"/>
      <c r="CE118" s="1068"/>
      <c r="CF118" s="984" t="s">
        <v>436</v>
      </c>
      <c r="CG118" s="985"/>
      <c r="CH118" s="985"/>
      <c r="CI118" s="985"/>
      <c r="CJ118" s="985"/>
      <c r="CK118" s="1015"/>
      <c r="CL118" s="1016"/>
      <c r="CM118" s="986" t="s">
        <v>460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402</v>
      </c>
      <c r="DH118" s="1029"/>
      <c r="DI118" s="1029"/>
      <c r="DJ118" s="1029"/>
      <c r="DK118" s="1030"/>
      <c r="DL118" s="1031" t="s">
        <v>436</v>
      </c>
      <c r="DM118" s="1029"/>
      <c r="DN118" s="1029"/>
      <c r="DO118" s="1029"/>
      <c r="DP118" s="1030"/>
      <c r="DQ118" s="1031" t="s">
        <v>402</v>
      </c>
      <c r="DR118" s="1029"/>
      <c r="DS118" s="1029"/>
      <c r="DT118" s="1029"/>
      <c r="DU118" s="1030"/>
      <c r="DV118" s="1032" t="s">
        <v>436</v>
      </c>
      <c r="DW118" s="1033"/>
      <c r="DX118" s="1033"/>
      <c r="DY118" s="1033"/>
      <c r="DZ118" s="1034"/>
    </row>
    <row r="119" spans="1:130" s="226" customFormat="1" ht="26.25" customHeight="1" x14ac:dyDescent="0.15">
      <c r="A119" s="1128" t="s">
        <v>424</v>
      </c>
      <c r="B119" s="1014"/>
      <c r="C119" s="993" t="s">
        <v>425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426</v>
      </c>
      <c r="AB119" s="962"/>
      <c r="AC119" s="962"/>
      <c r="AD119" s="962"/>
      <c r="AE119" s="963"/>
      <c r="AF119" s="964" t="s">
        <v>436</v>
      </c>
      <c r="AG119" s="962"/>
      <c r="AH119" s="962"/>
      <c r="AI119" s="962"/>
      <c r="AJ119" s="963"/>
      <c r="AK119" s="964" t="s">
        <v>455</v>
      </c>
      <c r="AL119" s="962"/>
      <c r="AM119" s="962"/>
      <c r="AN119" s="962"/>
      <c r="AO119" s="963"/>
      <c r="AP119" s="965" t="s">
        <v>436</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461</v>
      </c>
      <c r="BP119" s="1076"/>
      <c r="BQ119" s="1067">
        <v>68663030</v>
      </c>
      <c r="BR119" s="1068"/>
      <c r="BS119" s="1068"/>
      <c r="BT119" s="1068"/>
      <c r="BU119" s="1068"/>
      <c r="BV119" s="1068">
        <v>67318697</v>
      </c>
      <c r="BW119" s="1068"/>
      <c r="BX119" s="1068"/>
      <c r="BY119" s="1068"/>
      <c r="BZ119" s="1068"/>
      <c r="CA119" s="1068">
        <v>66925098</v>
      </c>
      <c r="CB119" s="1068"/>
      <c r="CC119" s="1068"/>
      <c r="CD119" s="1068"/>
      <c r="CE119" s="1068"/>
      <c r="CF119" s="1069"/>
      <c r="CG119" s="1070"/>
      <c r="CH119" s="1070"/>
      <c r="CI119" s="1070"/>
      <c r="CJ119" s="1071"/>
      <c r="CK119" s="1017"/>
      <c r="CL119" s="1018"/>
      <c r="CM119" s="1072" t="s">
        <v>462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402</v>
      </c>
      <c r="DH119" s="1054"/>
      <c r="DI119" s="1054"/>
      <c r="DJ119" s="1054"/>
      <c r="DK119" s="1055"/>
      <c r="DL119" s="1053" t="s">
        <v>426</v>
      </c>
      <c r="DM119" s="1054"/>
      <c r="DN119" s="1054"/>
      <c r="DO119" s="1054"/>
      <c r="DP119" s="1055"/>
      <c r="DQ119" s="1053" t="s">
        <v>402</v>
      </c>
      <c r="DR119" s="1054"/>
      <c r="DS119" s="1054"/>
      <c r="DT119" s="1054"/>
      <c r="DU119" s="1055"/>
      <c r="DV119" s="1056" t="s">
        <v>436</v>
      </c>
      <c r="DW119" s="1057"/>
      <c r="DX119" s="1057"/>
      <c r="DY119" s="1057"/>
      <c r="DZ119" s="1058"/>
    </row>
    <row r="120" spans="1:130" s="226" customFormat="1" ht="26.25" customHeight="1" x14ac:dyDescent="0.15">
      <c r="A120" s="1129"/>
      <c r="B120" s="1016"/>
      <c r="C120" s="986" t="s">
        <v>435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123</v>
      </c>
      <c r="AB120" s="1029"/>
      <c r="AC120" s="1029"/>
      <c r="AD120" s="1029"/>
      <c r="AE120" s="1030"/>
      <c r="AF120" s="1031" t="s">
        <v>402</v>
      </c>
      <c r="AG120" s="1029"/>
      <c r="AH120" s="1029"/>
      <c r="AI120" s="1029"/>
      <c r="AJ120" s="1030"/>
      <c r="AK120" s="1031" t="s">
        <v>402</v>
      </c>
      <c r="AL120" s="1029"/>
      <c r="AM120" s="1029"/>
      <c r="AN120" s="1029"/>
      <c r="AO120" s="1030"/>
      <c r="AP120" s="1032" t="s">
        <v>431</v>
      </c>
      <c r="AQ120" s="1033"/>
      <c r="AR120" s="1033"/>
      <c r="AS120" s="1033"/>
      <c r="AT120" s="1034"/>
      <c r="AU120" s="1059" t="s">
        <v>463</v>
      </c>
      <c r="AV120" s="1060"/>
      <c r="AW120" s="1060"/>
      <c r="AX120" s="1060"/>
      <c r="AY120" s="1061"/>
      <c r="AZ120" s="1010" t="s">
        <v>464</v>
      </c>
      <c r="BA120" s="959"/>
      <c r="BB120" s="959"/>
      <c r="BC120" s="959"/>
      <c r="BD120" s="959"/>
      <c r="BE120" s="959"/>
      <c r="BF120" s="959"/>
      <c r="BG120" s="959"/>
      <c r="BH120" s="959"/>
      <c r="BI120" s="959"/>
      <c r="BJ120" s="959"/>
      <c r="BK120" s="959"/>
      <c r="BL120" s="959"/>
      <c r="BM120" s="959"/>
      <c r="BN120" s="959"/>
      <c r="BO120" s="959"/>
      <c r="BP120" s="960"/>
      <c r="BQ120" s="996">
        <v>5580933</v>
      </c>
      <c r="BR120" s="997"/>
      <c r="BS120" s="997"/>
      <c r="BT120" s="997"/>
      <c r="BU120" s="997"/>
      <c r="BV120" s="997">
        <v>5084236</v>
      </c>
      <c r="BW120" s="997"/>
      <c r="BX120" s="997"/>
      <c r="BY120" s="997"/>
      <c r="BZ120" s="997"/>
      <c r="CA120" s="997">
        <v>5596715</v>
      </c>
      <c r="CB120" s="997"/>
      <c r="CC120" s="997"/>
      <c r="CD120" s="997"/>
      <c r="CE120" s="997"/>
      <c r="CF120" s="1011">
        <v>32.9</v>
      </c>
      <c r="CG120" s="1012"/>
      <c r="CH120" s="1012"/>
      <c r="CI120" s="1012"/>
      <c r="CJ120" s="1012"/>
      <c r="CK120" s="1077" t="s">
        <v>465</v>
      </c>
      <c r="CL120" s="1078"/>
      <c r="CM120" s="1078"/>
      <c r="CN120" s="1078"/>
      <c r="CO120" s="1079"/>
      <c r="CP120" s="1085" t="s">
        <v>466</v>
      </c>
      <c r="CQ120" s="1086"/>
      <c r="CR120" s="1086"/>
      <c r="CS120" s="1086"/>
      <c r="CT120" s="1086"/>
      <c r="CU120" s="1086"/>
      <c r="CV120" s="1086"/>
      <c r="CW120" s="1086"/>
      <c r="CX120" s="1086"/>
      <c r="CY120" s="1086"/>
      <c r="CZ120" s="1086"/>
      <c r="DA120" s="1086"/>
      <c r="DB120" s="1086"/>
      <c r="DC120" s="1086"/>
      <c r="DD120" s="1086"/>
      <c r="DE120" s="1086"/>
      <c r="DF120" s="1087"/>
      <c r="DG120" s="996" t="s">
        <v>123</v>
      </c>
      <c r="DH120" s="997"/>
      <c r="DI120" s="997"/>
      <c r="DJ120" s="997"/>
      <c r="DK120" s="997"/>
      <c r="DL120" s="997">
        <v>25848812</v>
      </c>
      <c r="DM120" s="997"/>
      <c r="DN120" s="997"/>
      <c r="DO120" s="997"/>
      <c r="DP120" s="997"/>
      <c r="DQ120" s="997">
        <v>24799511</v>
      </c>
      <c r="DR120" s="997"/>
      <c r="DS120" s="997"/>
      <c r="DT120" s="997"/>
      <c r="DU120" s="997"/>
      <c r="DV120" s="998">
        <v>145.6</v>
      </c>
      <c r="DW120" s="998"/>
      <c r="DX120" s="998"/>
      <c r="DY120" s="998"/>
      <c r="DZ120" s="999"/>
    </row>
    <row r="121" spans="1:130" s="226" customFormat="1" ht="26.25" customHeight="1" x14ac:dyDescent="0.15">
      <c r="A121" s="1129"/>
      <c r="B121" s="1016"/>
      <c r="C121" s="1037" t="s">
        <v>467</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427</v>
      </c>
      <c r="AB121" s="1029"/>
      <c r="AC121" s="1029"/>
      <c r="AD121" s="1029"/>
      <c r="AE121" s="1030"/>
      <c r="AF121" s="1031" t="s">
        <v>402</v>
      </c>
      <c r="AG121" s="1029"/>
      <c r="AH121" s="1029"/>
      <c r="AI121" s="1029"/>
      <c r="AJ121" s="1030"/>
      <c r="AK121" s="1031" t="s">
        <v>427</v>
      </c>
      <c r="AL121" s="1029"/>
      <c r="AM121" s="1029"/>
      <c r="AN121" s="1029"/>
      <c r="AO121" s="1030"/>
      <c r="AP121" s="1032" t="s">
        <v>402</v>
      </c>
      <c r="AQ121" s="1033"/>
      <c r="AR121" s="1033"/>
      <c r="AS121" s="1033"/>
      <c r="AT121" s="1034"/>
      <c r="AU121" s="1062"/>
      <c r="AV121" s="1063"/>
      <c r="AW121" s="1063"/>
      <c r="AX121" s="1063"/>
      <c r="AY121" s="1064"/>
      <c r="AZ121" s="1019" t="s">
        <v>468</v>
      </c>
      <c r="BA121" s="1020"/>
      <c r="BB121" s="1020"/>
      <c r="BC121" s="1020"/>
      <c r="BD121" s="1020"/>
      <c r="BE121" s="1020"/>
      <c r="BF121" s="1020"/>
      <c r="BG121" s="1020"/>
      <c r="BH121" s="1020"/>
      <c r="BI121" s="1020"/>
      <c r="BJ121" s="1020"/>
      <c r="BK121" s="1020"/>
      <c r="BL121" s="1020"/>
      <c r="BM121" s="1020"/>
      <c r="BN121" s="1020"/>
      <c r="BO121" s="1020"/>
      <c r="BP121" s="1021"/>
      <c r="BQ121" s="989">
        <v>14970722</v>
      </c>
      <c r="BR121" s="990"/>
      <c r="BS121" s="990"/>
      <c r="BT121" s="990"/>
      <c r="BU121" s="990"/>
      <c r="BV121" s="990">
        <v>13249769</v>
      </c>
      <c r="BW121" s="990"/>
      <c r="BX121" s="990"/>
      <c r="BY121" s="990"/>
      <c r="BZ121" s="990"/>
      <c r="CA121" s="990">
        <v>11932641</v>
      </c>
      <c r="CB121" s="990"/>
      <c r="CC121" s="990"/>
      <c r="CD121" s="990"/>
      <c r="CE121" s="990"/>
      <c r="CF121" s="984">
        <v>70</v>
      </c>
      <c r="CG121" s="985"/>
      <c r="CH121" s="985"/>
      <c r="CI121" s="985"/>
      <c r="CJ121" s="985"/>
      <c r="CK121" s="1080"/>
      <c r="CL121" s="1081"/>
      <c r="CM121" s="1081"/>
      <c r="CN121" s="1081"/>
      <c r="CO121" s="1082"/>
      <c r="CP121" s="1090" t="s">
        <v>469</v>
      </c>
      <c r="CQ121" s="1091"/>
      <c r="CR121" s="1091"/>
      <c r="CS121" s="1091"/>
      <c r="CT121" s="1091"/>
      <c r="CU121" s="1091"/>
      <c r="CV121" s="1091"/>
      <c r="CW121" s="1091"/>
      <c r="CX121" s="1091"/>
      <c r="CY121" s="1091"/>
      <c r="CZ121" s="1091"/>
      <c r="DA121" s="1091"/>
      <c r="DB121" s="1091"/>
      <c r="DC121" s="1091"/>
      <c r="DD121" s="1091"/>
      <c r="DE121" s="1091"/>
      <c r="DF121" s="1092"/>
      <c r="DG121" s="989">
        <v>1267927</v>
      </c>
      <c r="DH121" s="990"/>
      <c r="DI121" s="990"/>
      <c r="DJ121" s="990"/>
      <c r="DK121" s="990"/>
      <c r="DL121" s="990">
        <v>943772</v>
      </c>
      <c r="DM121" s="990"/>
      <c r="DN121" s="990"/>
      <c r="DO121" s="990"/>
      <c r="DP121" s="990"/>
      <c r="DQ121" s="990">
        <v>1067983</v>
      </c>
      <c r="DR121" s="990"/>
      <c r="DS121" s="990"/>
      <c r="DT121" s="990"/>
      <c r="DU121" s="990"/>
      <c r="DV121" s="991">
        <v>6.3</v>
      </c>
      <c r="DW121" s="991"/>
      <c r="DX121" s="991"/>
      <c r="DY121" s="991"/>
      <c r="DZ121" s="992"/>
    </row>
    <row r="122" spans="1:130" s="226" customFormat="1" ht="26.25" customHeight="1" x14ac:dyDescent="0.15">
      <c r="A122" s="1129"/>
      <c r="B122" s="1016"/>
      <c r="C122" s="986" t="s">
        <v>448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427</v>
      </c>
      <c r="AB122" s="1029"/>
      <c r="AC122" s="1029"/>
      <c r="AD122" s="1029"/>
      <c r="AE122" s="1030"/>
      <c r="AF122" s="1031" t="s">
        <v>402</v>
      </c>
      <c r="AG122" s="1029"/>
      <c r="AH122" s="1029"/>
      <c r="AI122" s="1029"/>
      <c r="AJ122" s="1030"/>
      <c r="AK122" s="1031" t="s">
        <v>427</v>
      </c>
      <c r="AL122" s="1029"/>
      <c r="AM122" s="1029"/>
      <c r="AN122" s="1029"/>
      <c r="AO122" s="1030"/>
      <c r="AP122" s="1032" t="s">
        <v>402</v>
      </c>
      <c r="AQ122" s="1033"/>
      <c r="AR122" s="1033"/>
      <c r="AS122" s="1033"/>
      <c r="AT122" s="1034"/>
      <c r="AU122" s="1062"/>
      <c r="AV122" s="1063"/>
      <c r="AW122" s="1063"/>
      <c r="AX122" s="1063"/>
      <c r="AY122" s="1064"/>
      <c r="AZ122" s="1044" t="s">
        <v>470</v>
      </c>
      <c r="BA122" s="1035"/>
      <c r="BB122" s="1035"/>
      <c r="BC122" s="1035"/>
      <c r="BD122" s="1035"/>
      <c r="BE122" s="1035"/>
      <c r="BF122" s="1035"/>
      <c r="BG122" s="1035"/>
      <c r="BH122" s="1035"/>
      <c r="BI122" s="1035"/>
      <c r="BJ122" s="1035"/>
      <c r="BK122" s="1035"/>
      <c r="BL122" s="1035"/>
      <c r="BM122" s="1035"/>
      <c r="BN122" s="1035"/>
      <c r="BO122" s="1035"/>
      <c r="BP122" s="1036"/>
      <c r="BQ122" s="1067">
        <v>37173787</v>
      </c>
      <c r="BR122" s="1068"/>
      <c r="BS122" s="1068"/>
      <c r="BT122" s="1068"/>
      <c r="BU122" s="1068"/>
      <c r="BV122" s="1068">
        <v>36735576</v>
      </c>
      <c r="BW122" s="1068"/>
      <c r="BX122" s="1068"/>
      <c r="BY122" s="1068"/>
      <c r="BZ122" s="1068"/>
      <c r="CA122" s="1068">
        <v>36586546</v>
      </c>
      <c r="CB122" s="1068"/>
      <c r="CC122" s="1068"/>
      <c r="CD122" s="1068"/>
      <c r="CE122" s="1068"/>
      <c r="CF122" s="1088">
        <v>214.8</v>
      </c>
      <c r="CG122" s="1089"/>
      <c r="CH122" s="1089"/>
      <c r="CI122" s="1089"/>
      <c r="CJ122" s="1089"/>
      <c r="CK122" s="1080"/>
      <c r="CL122" s="1081"/>
      <c r="CM122" s="1081"/>
      <c r="CN122" s="1081"/>
      <c r="CO122" s="1082"/>
      <c r="CP122" s="1090" t="s">
        <v>471</v>
      </c>
      <c r="CQ122" s="1091"/>
      <c r="CR122" s="1091"/>
      <c r="CS122" s="1091"/>
      <c r="CT122" s="1091"/>
      <c r="CU122" s="1091"/>
      <c r="CV122" s="1091"/>
      <c r="CW122" s="1091"/>
      <c r="CX122" s="1091"/>
      <c r="CY122" s="1091"/>
      <c r="CZ122" s="1091"/>
      <c r="DA122" s="1091"/>
      <c r="DB122" s="1091"/>
      <c r="DC122" s="1091"/>
      <c r="DD122" s="1091"/>
      <c r="DE122" s="1091"/>
      <c r="DF122" s="1092"/>
      <c r="DG122" s="989">
        <v>252</v>
      </c>
      <c r="DH122" s="990"/>
      <c r="DI122" s="990"/>
      <c r="DJ122" s="990"/>
      <c r="DK122" s="990"/>
      <c r="DL122" s="990" t="s">
        <v>436</v>
      </c>
      <c r="DM122" s="990"/>
      <c r="DN122" s="990"/>
      <c r="DO122" s="990"/>
      <c r="DP122" s="990"/>
      <c r="DQ122" s="990" t="s">
        <v>402</v>
      </c>
      <c r="DR122" s="990"/>
      <c r="DS122" s="990"/>
      <c r="DT122" s="990"/>
      <c r="DU122" s="990"/>
      <c r="DV122" s="991" t="s">
        <v>445</v>
      </c>
      <c r="DW122" s="991"/>
      <c r="DX122" s="991"/>
      <c r="DY122" s="991"/>
      <c r="DZ122" s="992"/>
    </row>
    <row r="123" spans="1:130" s="226" customFormat="1" ht="26.25" customHeight="1" x14ac:dyDescent="0.15">
      <c r="A123" s="1129"/>
      <c r="B123" s="1016"/>
      <c r="C123" s="986" t="s">
        <v>454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427</v>
      </c>
      <c r="AB123" s="1029"/>
      <c r="AC123" s="1029"/>
      <c r="AD123" s="1029"/>
      <c r="AE123" s="1030"/>
      <c r="AF123" s="1031" t="s">
        <v>123</v>
      </c>
      <c r="AG123" s="1029"/>
      <c r="AH123" s="1029"/>
      <c r="AI123" s="1029"/>
      <c r="AJ123" s="1030"/>
      <c r="AK123" s="1031" t="s">
        <v>402</v>
      </c>
      <c r="AL123" s="1029"/>
      <c r="AM123" s="1029"/>
      <c r="AN123" s="1029"/>
      <c r="AO123" s="1030"/>
      <c r="AP123" s="1032" t="s">
        <v>436</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472</v>
      </c>
      <c r="BP123" s="1076"/>
      <c r="BQ123" s="1135">
        <v>57725442</v>
      </c>
      <c r="BR123" s="1136"/>
      <c r="BS123" s="1136"/>
      <c r="BT123" s="1136"/>
      <c r="BU123" s="1136"/>
      <c r="BV123" s="1136">
        <v>55069581</v>
      </c>
      <c r="BW123" s="1136"/>
      <c r="BX123" s="1136"/>
      <c r="BY123" s="1136"/>
      <c r="BZ123" s="1136"/>
      <c r="CA123" s="1136">
        <v>54115902</v>
      </c>
      <c r="CB123" s="1136"/>
      <c r="CC123" s="1136"/>
      <c r="CD123" s="1136"/>
      <c r="CE123" s="1136"/>
      <c r="CF123" s="1069"/>
      <c r="CG123" s="1070"/>
      <c r="CH123" s="1070"/>
      <c r="CI123" s="1070"/>
      <c r="CJ123" s="1071"/>
      <c r="CK123" s="1080"/>
      <c r="CL123" s="1081"/>
      <c r="CM123" s="1081"/>
      <c r="CN123" s="1081"/>
      <c r="CO123" s="1082"/>
      <c r="CP123" s="1090" t="s">
        <v>395</v>
      </c>
      <c r="CQ123" s="1091"/>
      <c r="CR123" s="1091"/>
      <c r="CS123" s="1091"/>
      <c r="CT123" s="1091"/>
      <c r="CU123" s="1091"/>
      <c r="CV123" s="1091"/>
      <c r="CW123" s="1091"/>
      <c r="CX123" s="1091"/>
      <c r="CY123" s="1091"/>
      <c r="CZ123" s="1091"/>
      <c r="DA123" s="1091"/>
      <c r="DB123" s="1091"/>
      <c r="DC123" s="1091"/>
      <c r="DD123" s="1091"/>
      <c r="DE123" s="1091"/>
      <c r="DF123" s="1092"/>
      <c r="DG123" s="1028" t="s">
        <v>427</v>
      </c>
      <c r="DH123" s="1029"/>
      <c r="DI123" s="1029"/>
      <c r="DJ123" s="1029"/>
      <c r="DK123" s="1030"/>
      <c r="DL123" s="1031" t="s">
        <v>436</v>
      </c>
      <c r="DM123" s="1029"/>
      <c r="DN123" s="1029"/>
      <c r="DO123" s="1029"/>
      <c r="DP123" s="1030"/>
      <c r="DQ123" s="1031" t="s">
        <v>436</v>
      </c>
      <c r="DR123" s="1029"/>
      <c r="DS123" s="1029"/>
      <c r="DT123" s="1029"/>
      <c r="DU123" s="1030"/>
      <c r="DV123" s="1032" t="s">
        <v>402</v>
      </c>
      <c r="DW123" s="1033"/>
      <c r="DX123" s="1033"/>
      <c r="DY123" s="1033"/>
      <c r="DZ123" s="1034"/>
    </row>
    <row r="124" spans="1:130" s="226" customFormat="1" ht="26.25" customHeight="1" thickBot="1" x14ac:dyDescent="0.2">
      <c r="A124" s="1129"/>
      <c r="B124" s="1016"/>
      <c r="C124" s="986" t="s">
        <v>458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402</v>
      </c>
      <c r="AB124" s="1029"/>
      <c r="AC124" s="1029"/>
      <c r="AD124" s="1029"/>
      <c r="AE124" s="1030"/>
      <c r="AF124" s="1031" t="s">
        <v>436</v>
      </c>
      <c r="AG124" s="1029"/>
      <c r="AH124" s="1029"/>
      <c r="AI124" s="1029"/>
      <c r="AJ124" s="1030"/>
      <c r="AK124" s="1031" t="s">
        <v>402</v>
      </c>
      <c r="AL124" s="1029"/>
      <c r="AM124" s="1029"/>
      <c r="AN124" s="1029"/>
      <c r="AO124" s="1030"/>
      <c r="AP124" s="1032" t="s">
        <v>123</v>
      </c>
      <c r="AQ124" s="1033"/>
      <c r="AR124" s="1033"/>
      <c r="AS124" s="1033"/>
      <c r="AT124" s="1034"/>
      <c r="AU124" s="1131" t="s">
        <v>473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63</v>
      </c>
      <c r="BR124" s="1098"/>
      <c r="BS124" s="1098"/>
      <c r="BT124" s="1098"/>
      <c r="BU124" s="1098"/>
      <c r="BV124" s="1098">
        <v>71.900000000000006</v>
      </c>
      <c r="BW124" s="1098"/>
      <c r="BX124" s="1098"/>
      <c r="BY124" s="1098"/>
      <c r="BZ124" s="1098"/>
      <c r="CA124" s="1098">
        <v>75.099999999999994</v>
      </c>
      <c r="CB124" s="1098"/>
      <c r="CC124" s="1098"/>
      <c r="CD124" s="1098"/>
      <c r="CE124" s="1098"/>
      <c r="CF124" s="1099"/>
      <c r="CG124" s="1100"/>
      <c r="CH124" s="1100"/>
      <c r="CI124" s="1100"/>
      <c r="CJ124" s="1101"/>
      <c r="CK124" s="1083"/>
      <c r="CL124" s="1083"/>
      <c r="CM124" s="1083"/>
      <c r="CN124" s="1083"/>
      <c r="CO124" s="1084"/>
      <c r="CP124" s="1090" t="s">
        <v>474</v>
      </c>
      <c r="CQ124" s="1091"/>
      <c r="CR124" s="1091"/>
      <c r="CS124" s="1091"/>
      <c r="CT124" s="1091"/>
      <c r="CU124" s="1091"/>
      <c r="CV124" s="1091"/>
      <c r="CW124" s="1091"/>
      <c r="CX124" s="1091"/>
      <c r="CY124" s="1091"/>
      <c r="CZ124" s="1091"/>
      <c r="DA124" s="1091"/>
      <c r="DB124" s="1091"/>
      <c r="DC124" s="1091"/>
      <c r="DD124" s="1091"/>
      <c r="DE124" s="1091"/>
      <c r="DF124" s="1092"/>
      <c r="DG124" s="1075">
        <v>26827915</v>
      </c>
      <c r="DH124" s="1054"/>
      <c r="DI124" s="1054"/>
      <c r="DJ124" s="1054"/>
      <c r="DK124" s="1055"/>
      <c r="DL124" s="1053">
        <v>11466</v>
      </c>
      <c r="DM124" s="1054"/>
      <c r="DN124" s="1054"/>
      <c r="DO124" s="1054"/>
      <c r="DP124" s="1055"/>
      <c r="DQ124" s="1053" t="s">
        <v>445</v>
      </c>
      <c r="DR124" s="1054"/>
      <c r="DS124" s="1054"/>
      <c r="DT124" s="1054"/>
      <c r="DU124" s="1055"/>
      <c r="DV124" s="1056" t="s">
        <v>402</v>
      </c>
      <c r="DW124" s="1057"/>
      <c r="DX124" s="1057"/>
      <c r="DY124" s="1057"/>
      <c r="DZ124" s="1058"/>
    </row>
    <row r="125" spans="1:130" s="226" customFormat="1" ht="26.25" customHeight="1" x14ac:dyDescent="0.15">
      <c r="A125" s="1129"/>
      <c r="B125" s="1016"/>
      <c r="C125" s="986" t="s">
        <v>460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445</v>
      </c>
      <c r="AB125" s="1029"/>
      <c r="AC125" s="1029"/>
      <c r="AD125" s="1029"/>
      <c r="AE125" s="1030"/>
      <c r="AF125" s="1031" t="s">
        <v>402</v>
      </c>
      <c r="AG125" s="1029"/>
      <c r="AH125" s="1029"/>
      <c r="AI125" s="1029"/>
      <c r="AJ125" s="1030"/>
      <c r="AK125" s="1031" t="s">
        <v>402</v>
      </c>
      <c r="AL125" s="1029"/>
      <c r="AM125" s="1029"/>
      <c r="AN125" s="1029"/>
      <c r="AO125" s="1030"/>
      <c r="AP125" s="1032" t="s">
        <v>445</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475</v>
      </c>
      <c r="CL125" s="1078"/>
      <c r="CM125" s="1078"/>
      <c r="CN125" s="1078"/>
      <c r="CO125" s="1079"/>
      <c r="CP125" s="1010" t="s">
        <v>476</v>
      </c>
      <c r="CQ125" s="959"/>
      <c r="CR125" s="959"/>
      <c r="CS125" s="959"/>
      <c r="CT125" s="959"/>
      <c r="CU125" s="959"/>
      <c r="CV125" s="959"/>
      <c r="CW125" s="959"/>
      <c r="CX125" s="959"/>
      <c r="CY125" s="959"/>
      <c r="CZ125" s="959"/>
      <c r="DA125" s="959"/>
      <c r="DB125" s="959"/>
      <c r="DC125" s="959"/>
      <c r="DD125" s="959"/>
      <c r="DE125" s="959"/>
      <c r="DF125" s="960"/>
      <c r="DG125" s="996" t="s">
        <v>427</v>
      </c>
      <c r="DH125" s="997"/>
      <c r="DI125" s="997"/>
      <c r="DJ125" s="997"/>
      <c r="DK125" s="997"/>
      <c r="DL125" s="997" t="s">
        <v>436</v>
      </c>
      <c r="DM125" s="997"/>
      <c r="DN125" s="997"/>
      <c r="DO125" s="997"/>
      <c r="DP125" s="997"/>
      <c r="DQ125" s="997" t="s">
        <v>436</v>
      </c>
      <c r="DR125" s="997"/>
      <c r="DS125" s="997"/>
      <c r="DT125" s="997"/>
      <c r="DU125" s="997"/>
      <c r="DV125" s="998" t="s">
        <v>436</v>
      </c>
      <c r="DW125" s="998"/>
      <c r="DX125" s="998"/>
      <c r="DY125" s="998"/>
      <c r="DZ125" s="999"/>
    </row>
    <row r="126" spans="1:130" s="226" customFormat="1" ht="26.25" customHeight="1" thickBot="1" x14ac:dyDescent="0.2">
      <c r="A126" s="1129"/>
      <c r="B126" s="1016"/>
      <c r="C126" s="986" t="s">
        <v>462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402</v>
      </c>
      <c r="AB126" s="1029"/>
      <c r="AC126" s="1029"/>
      <c r="AD126" s="1029"/>
      <c r="AE126" s="1030"/>
      <c r="AF126" s="1031" t="s">
        <v>436</v>
      </c>
      <c r="AG126" s="1029"/>
      <c r="AH126" s="1029"/>
      <c r="AI126" s="1029"/>
      <c r="AJ126" s="1030"/>
      <c r="AK126" s="1031" t="s">
        <v>431</v>
      </c>
      <c r="AL126" s="1029"/>
      <c r="AM126" s="1029"/>
      <c r="AN126" s="1029"/>
      <c r="AO126" s="1030"/>
      <c r="AP126" s="1032" t="s">
        <v>402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477</v>
      </c>
      <c r="CQ126" s="1020"/>
      <c r="CR126" s="1020"/>
      <c r="CS126" s="1020"/>
      <c r="CT126" s="1020"/>
      <c r="CU126" s="1020"/>
      <c r="CV126" s="1020"/>
      <c r="CW126" s="1020"/>
      <c r="CX126" s="1020"/>
      <c r="CY126" s="1020"/>
      <c r="CZ126" s="1020"/>
      <c r="DA126" s="1020"/>
      <c r="DB126" s="1020"/>
      <c r="DC126" s="1020"/>
      <c r="DD126" s="1020"/>
      <c r="DE126" s="1020"/>
      <c r="DF126" s="1021"/>
      <c r="DG126" s="989" t="s">
        <v>436</v>
      </c>
      <c r="DH126" s="990"/>
      <c r="DI126" s="990"/>
      <c r="DJ126" s="990"/>
      <c r="DK126" s="990"/>
      <c r="DL126" s="990" t="s">
        <v>436</v>
      </c>
      <c r="DM126" s="990"/>
      <c r="DN126" s="990"/>
      <c r="DO126" s="990"/>
      <c r="DP126" s="990"/>
      <c r="DQ126" s="990" t="s">
        <v>402</v>
      </c>
      <c r="DR126" s="990"/>
      <c r="DS126" s="990"/>
      <c r="DT126" s="990"/>
      <c r="DU126" s="990"/>
      <c r="DV126" s="991" t="s">
        <v>402</v>
      </c>
      <c r="DW126" s="991"/>
      <c r="DX126" s="991"/>
      <c r="DY126" s="991"/>
      <c r="DZ126" s="992"/>
    </row>
    <row r="127" spans="1:130" s="226" customFormat="1" ht="26.25" customHeight="1" x14ac:dyDescent="0.15">
      <c r="A127" s="1130"/>
      <c r="B127" s="1018"/>
      <c r="C127" s="1072" t="s">
        <v>478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48</v>
      </c>
      <c r="AB127" s="1029"/>
      <c r="AC127" s="1029"/>
      <c r="AD127" s="1029"/>
      <c r="AE127" s="1030"/>
      <c r="AF127" s="1031">
        <v>7</v>
      </c>
      <c r="AG127" s="1029"/>
      <c r="AH127" s="1029"/>
      <c r="AI127" s="1029"/>
      <c r="AJ127" s="1030"/>
      <c r="AK127" s="1031" t="s">
        <v>436</v>
      </c>
      <c r="AL127" s="1029"/>
      <c r="AM127" s="1029"/>
      <c r="AN127" s="1029"/>
      <c r="AO127" s="1030"/>
      <c r="AP127" s="1032" t="s">
        <v>436</v>
      </c>
      <c r="AQ127" s="1033"/>
      <c r="AR127" s="1033"/>
      <c r="AS127" s="1033"/>
      <c r="AT127" s="1034"/>
      <c r="AU127" s="262"/>
      <c r="AV127" s="262"/>
      <c r="AW127" s="262"/>
      <c r="AX127" s="1102" t="s">
        <v>479</v>
      </c>
      <c r="AY127" s="1103"/>
      <c r="AZ127" s="1103"/>
      <c r="BA127" s="1103"/>
      <c r="BB127" s="1103"/>
      <c r="BC127" s="1103"/>
      <c r="BD127" s="1103"/>
      <c r="BE127" s="1104"/>
      <c r="BF127" s="1105" t="s">
        <v>480</v>
      </c>
      <c r="BG127" s="1103"/>
      <c r="BH127" s="1103"/>
      <c r="BI127" s="1103"/>
      <c r="BJ127" s="1103"/>
      <c r="BK127" s="1103"/>
      <c r="BL127" s="1104"/>
      <c r="BM127" s="1105" t="s">
        <v>481</v>
      </c>
      <c r="BN127" s="1103"/>
      <c r="BO127" s="1103"/>
      <c r="BP127" s="1103"/>
      <c r="BQ127" s="1103"/>
      <c r="BR127" s="1103"/>
      <c r="BS127" s="1104"/>
      <c r="BT127" s="1105" t="s">
        <v>482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483</v>
      </c>
      <c r="CQ127" s="1020"/>
      <c r="CR127" s="1020"/>
      <c r="CS127" s="1020"/>
      <c r="CT127" s="1020"/>
      <c r="CU127" s="1020"/>
      <c r="CV127" s="1020"/>
      <c r="CW127" s="1020"/>
      <c r="CX127" s="1020"/>
      <c r="CY127" s="1020"/>
      <c r="CZ127" s="1020"/>
      <c r="DA127" s="1020"/>
      <c r="DB127" s="1020"/>
      <c r="DC127" s="1020"/>
      <c r="DD127" s="1020"/>
      <c r="DE127" s="1020"/>
      <c r="DF127" s="1021"/>
      <c r="DG127" s="989" t="s">
        <v>427</v>
      </c>
      <c r="DH127" s="990"/>
      <c r="DI127" s="990"/>
      <c r="DJ127" s="990"/>
      <c r="DK127" s="990"/>
      <c r="DL127" s="990" t="s">
        <v>402</v>
      </c>
      <c r="DM127" s="990"/>
      <c r="DN127" s="990"/>
      <c r="DO127" s="990"/>
      <c r="DP127" s="990"/>
      <c r="DQ127" s="990" t="s">
        <v>431</v>
      </c>
      <c r="DR127" s="990"/>
      <c r="DS127" s="990"/>
      <c r="DT127" s="990"/>
      <c r="DU127" s="990"/>
      <c r="DV127" s="991" t="s">
        <v>427</v>
      </c>
      <c r="DW127" s="991"/>
      <c r="DX127" s="991"/>
      <c r="DY127" s="991"/>
      <c r="DZ127" s="992"/>
    </row>
    <row r="128" spans="1:130" s="226" customFormat="1" ht="26.25" customHeight="1" thickBot="1" x14ac:dyDescent="0.2">
      <c r="A128" s="1113" t="s">
        <v>484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485</v>
      </c>
      <c r="X128" s="1115"/>
      <c r="Y128" s="1115"/>
      <c r="Z128" s="1116"/>
      <c r="AA128" s="1117">
        <v>1154322</v>
      </c>
      <c r="AB128" s="1118"/>
      <c r="AC128" s="1118"/>
      <c r="AD128" s="1118"/>
      <c r="AE128" s="1119"/>
      <c r="AF128" s="1120">
        <v>1134407</v>
      </c>
      <c r="AG128" s="1118"/>
      <c r="AH128" s="1118"/>
      <c r="AI128" s="1118"/>
      <c r="AJ128" s="1119"/>
      <c r="AK128" s="1120">
        <v>1095245</v>
      </c>
      <c r="AL128" s="1118"/>
      <c r="AM128" s="1118"/>
      <c r="AN128" s="1118"/>
      <c r="AO128" s="1119"/>
      <c r="AP128" s="1121"/>
      <c r="AQ128" s="1122"/>
      <c r="AR128" s="1122"/>
      <c r="AS128" s="1122"/>
      <c r="AT128" s="1123"/>
      <c r="AU128" s="262"/>
      <c r="AV128" s="262"/>
      <c r="AW128" s="262"/>
      <c r="AX128" s="958" t="s">
        <v>486</v>
      </c>
      <c r="AY128" s="959"/>
      <c r="AZ128" s="959"/>
      <c r="BA128" s="959"/>
      <c r="BB128" s="959"/>
      <c r="BC128" s="959"/>
      <c r="BD128" s="959"/>
      <c r="BE128" s="960"/>
      <c r="BF128" s="1124" t="s">
        <v>427</v>
      </c>
      <c r="BG128" s="1125"/>
      <c r="BH128" s="1125"/>
      <c r="BI128" s="1125"/>
      <c r="BJ128" s="1125"/>
      <c r="BK128" s="1125"/>
      <c r="BL128" s="1126"/>
      <c r="BM128" s="1124">
        <v>12.47</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487</v>
      </c>
      <c r="CQ128" s="1107"/>
      <c r="CR128" s="1107"/>
      <c r="CS128" s="1107"/>
      <c r="CT128" s="1107"/>
      <c r="CU128" s="1107"/>
      <c r="CV128" s="1107"/>
      <c r="CW128" s="1107"/>
      <c r="CX128" s="1107"/>
      <c r="CY128" s="1107"/>
      <c r="CZ128" s="1107"/>
      <c r="DA128" s="1107"/>
      <c r="DB128" s="1107"/>
      <c r="DC128" s="1107"/>
      <c r="DD128" s="1107"/>
      <c r="DE128" s="1107"/>
      <c r="DF128" s="1108"/>
      <c r="DG128" s="1109" t="s">
        <v>427</v>
      </c>
      <c r="DH128" s="1110"/>
      <c r="DI128" s="1110"/>
      <c r="DJ128" s="1110"/>
      <c r="DK128" s="1110"/>
      <c r="DL128" s="1110" t="s">
        <v>402</v>
      </c>
      <c r="DM128" s="1110"/>
      <c r="DN128" s="1110"/>
      <c r="DO128" s="1110"/>
      <c r="DP128" s="1110"/>
      <c r="DQ128" s="1110" t="s">
        <v>427</v>
      </c>
      <c r="DR128" s="1110"/>
      <c r="DS128" s="1110"/>
      <c r="DT128" s="1110"/>
      <c r="DU128" s="1110"/>
      <c r="DV128" s="1111" t="s">
        <v>402</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488</v>
      </c>
      <c r="X129" s="1144"/>
      <c r="Y129" s="1144"/>
      <c r="Z129" s="1145"/>
      <c r="AA129" s="1028">
        <v>20260914</v>
      </c>
      <c r="AB129" s="1029"/>
      <c r="AC129" s="1029"/>
      <c r="AD129" s="1029"/>
      <c r="AE129" s="1030"/>
      <c r="AF129" s="1031">
        <v>20268459</v>
      </c>
      <c r="AG129" s="1029"/>
      <c r="AH129" s="1029"/>
      <c r="AI129" s="1029"/>
      <c r="AJ129" s="1030"/>
      <c r="AK129" s="1031">
        <v>20321588</v>
      </c>
      <c r="AL129" s="1029"/>
      <c r="AM129" s="1029"/>
      <c r="AN129" s="1029"/>
      <c r="AO129" s="1030"/>
      <c r="AP129" s="1146"/>
      <c r="AQ129" s="1147"/>
      <c r="AR129" s="1147"/>
      <c r="AS129" s="1147"/>
      <c r="AT129" s="1148"/>
      <c r="AU129" s="264"/>
      <c r="AV129" s="264"/>
      <c r="AW129" s="264"/>
      <c r="AX129" s="1137" t="s">
        <v>489</v>
      </c>
      <c r="AY129" s="1020"/>
      <c r="AZ129" s="1020"/>
      <c r="BA129" s="1020"/>
      <c r="BB129" s="1020"/>
      <c r="BC129" s="1020"/>
      <c r="BD129" s="1020"/>
      <c r="BE129" s="1021"/>
      <c r="BF129" s="1138" t="s">
        <v>430</v>
      </c>
      <c r="BG129" s="1139"/>
      <c r="BH129" s="1139"/>
      <c r="BI129" s="1139"/>
      <c r="BJ129" s="1139"/>
      <c r="BK129" s="1139"/>
      <c r="BL129" s="1140"/>
      <c r="BM129" s="1138">
        <v>17.47</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491</v>
      </c>
      <c r="X130" s="1144"/>
      <c r="Y130" s="1144"/>
      <c r="Z130" s="1145"/>
      <c r="AA130" s="1028">
        <v>2909732</v>
      </c>
      <c r="AB130" s="1029"/>
      <c r="AC130" s="1029"/>
      <c r="AD130" s="1029"/>
      <c r="AE130" s="1030"/>
      <c r="AF130" s="1031">
        <v>3243828</v>
      </c>
      <c r="AG130" s="1029"/>
      <c r="AH130" s="1029"/>
      <c r="AI130" s="1029"/>
      <c r="AJ130" s="1030"/>
      <c r="AK130" s="1031">
        <v>3286420</v>
      </c>
      <c r="AL130" s="1029"/>
      <c r="AM130" s="1029"/>
      <c r="AN130" s="1029"/>
      <c r="AO130" s="1030"/>
      <c r="AP130" s="1146"/>
      <c r="AQ130" s="1147"/>
      <c r="AR130" s="1147"/>
      <c r="AS130" s="1147"/>
      <c r="AT130" s="1148"/>
      <c r="AU130" s="264"/>
      <c r="AV130" s="264"/>
      <c r="AW130" s="264"/>
      <c r="AX130" s="1137" t="s">
        <v>492</v>
      </c>
      <c r="AY130" s="1020"/>
      <c r="AZ130" s="1020"/>
      <c r="BA130" s="1020"/>
      <c r="BB130" s="1020"/>
      <c r="BC130" s="1020"/>
      <c r="BD130" s="1020"/>
      <c r="BE130" s="1021"/>
      <c r="BF130" s="1174">
        <v>10</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493</v>
      </c>
      <c r="X131" s="1182"/>
      <c r="Y131" s="1182"/>
      <c r="Z131" s="1183"/>
      <c r="AA131" s="1075">
        <v>17351182</v>
      </c>
      <c r="AB131" s="1054"/>
      <c r="AC131" s="1054"/>
      <c r="AD131" s="1054"/>
      <c r="AE131" s="1055"/>
      <c r="AF131" s="1053">
        <v>17024631</v>
      </c>
      <c r="AG131" s="1054"/>
      <c r="AH131" s="1054"/>
      <c r="AI131" s="1054"/>
      <c r="AJ131" s="1055"/>
      <c r="AK131" s="1053">
        <v>17035168</v>
      </c>
      <c r="AL131" s="1054"/>
      <c r="AM131" s="1054"/>
      <c r="AN131" s="1054"/>
      <c r="AO131" s="1055"/>
      <c r="AP131" s="1184"/>
      <c r="AQ131" s="1185"/>
      <c r="AR131" s="1185"/>
      <c r="AS131" s="1185"/>
      <c r="AT131" s="1186"/>
      <c r="AU131" s="264"/>
      <c r="AV131" s="264"/>
      <c r="AW131" s="264"/>
      <c r="AX131" s="1156" t="s">
        <v>494</v>
      </c>
      <c r="AY131" s="1107"/>
      <c r="AZ131" s="1107"/>
      <c r="BA131" s="1107"/>
      <c r="BB131" s="1107"/>
      <c r="BC131" s="1107"/>
      <c r="BD131" s="1107"/>
      <c r="BE131" s="1108"/>
      <c r="BF131" s="1157">
        <v>75.099999999999994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496</v>
      </c>
      <c r="W132" s="1167"/>
      <c r="X132" s="1167"/>
      <c r="Y132" s="1167"/>
      <c r="Z132" s="1168"/>
      <c r="AA132" s="1169">
        <v>12.60497988</v>
      </c>
      <c r="AB132" s="1170"/>
      <c r="AC132" s="1170"/>
      <c r="AD132" s="1170"/>
      <c r="AE132" s="1171"/>
      <c r="AF132" s="1172">
        <v>9.9943429019999996</v>
      </c>
      <c r="AG132" s="1170"/>
      <c r="AH132" s="1170"/>
      <c r="AI132" s="1170"/>
      <c r="AJ132" s="1171"/>
      <c r="AK132" s="1172">
        <v>7.4972374799999999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497</v>
      </c>
      <c r="W133" s="1150"/>
      <c r="X133" s="1150"/>
      <c r="Y133" s="1150"/>
      <c r="Z133" s="1151"/>
      <c r="AA133" s="1152">
        <v>10.6</v>
      </c>
      <c r="AB133" s="1153"/>
      <c r="AC133" s="1153"/>
      <c r="AD133" s="1153"/>
      <c r="AE133" s="1154"/>
      <c r="AF133" s="1152">
        <v>11.1</v>
      </c>
      <c r="AG133" s="1153"/>
      <c r="AH133" s="1153"/>
      <c r="AI133" s="1153"/>
      <c r="AJ133" s="1154"/>
      <c r="AK133" s="1152">
        <v>10</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z9OoHwzCkr2xD3JDs+ZgCmKzewjcIbsWnqkRtoc48CtBZpHg9PtVTfvxnD7HDGo5iG6Jas47IMCW0EI4Wz/rMA==" saltValue="gQ+YHBk0JSHMgn8A+nQQM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49cnQLLzQfBoYpuRi8s7uT/QQSU0XBldGNc+jS9pyk0eYjZih8SsAFWYWZVgMWQguU3f0ecz2yJ3iD8RP+54Fg==" saltValue="K7sob/S8KO1Ua4445Fwa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804fiDztb6a6dw/kcDAXDX7H2JAj8mQi2wFkOPaWXzPE8ubRLC17/Fh9hRledLwz9+SLRT9tNfKO62QOBTBtGg==" saltValue="BcX0Z7ycZT98DyTHZ92FW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501</v>
      </c>
      <c r="AP7" s="283"/>
      <c r="AQ7" s="284" t="s">
        <v>502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503</v>
      </c>
      <c r="AQ8" s="290" t="s">
        <v>504</v>
      </c>
      <c r="AR8" s="291" t="s">
        <v>505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506</v>
      </c>
      <c r="AL9" s="1193"/>
      <c r="AM9" s="1193"/>
      <c r="AN9" s="1194"/>
      <c r="AO9" s="292">
        <v>6112711</v>
      </c>
      <c r="AP9" s="292">
        <v>66428</v>
      </c>
      <c r="AQ9" s="293">
        <v>61846</v>
      </c>
      <c r="AR9" s="294">
        <v>7.4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507</v>
      </c>
      <c r="AL10" s="1193"/>
      <c r="AM10" s="1193"/>
      <c r="AN10" s="1194"/>
      <c r="AO10" s="295">
        <v>329228</v>
      </c>
      <c r="AP10" s="295">
        <v>3578</v>
      </c>
      <c r="AQ10" s="296">
        <v>5819</v>
      </c>
      <c r="AR10" s="297">
        <v>-38.5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508</v>
      </c>
      <c r="AL11" s="1193"/>
      <c r="AM11" s="1193"/>
      <c r="AN11" s="1194"/>
      <c r="AO11" s="295">
        <v>12</v>
      </c>
      <c r="AP11" s="295">
        <v>0</v>
      </c>
      <c r="AQ11" s="296">
        <v>5868</v>
      </c>
      <c r="AR11" s="297">
        <v>-100</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509</v>
      </c>
      <c r="AL12" s="1193"/>
      <c r="AM12" s="1193"/>
      <c r="AN12" s="1194"/>
      <c r="AO12" s="295">
        <v>260942</v>
      </c>
      <c r="AP12" s="295">
        <v>2836</v>
      </c>
      <c r="AQ12" s="296">
        <v>1247</v>
      </c>
      <c r="AR12" s="297">
        <v>127.4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510</v>
      </c>
      <c r="AL13" s="1193"/>
      <c r="AM13" s="1193"/>
      <c r="AN13" s="1194"/>
      <c r="AO13" s="295" t="s">
        <v>511</v>
      </c>
      <c r="AP13" s="295" t="s">
        <v>511</v>
      </c>
      <c r="AQ13" s="296">
        <v>0</v>
      </c>
      <c r="AR13" s="297" t="s">
        <v>511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512</v>
      </c>
      <c r="AL14" s="1193"/>
      <c r="AM14" s="1193"/>
      <c r="AN14" s="1194"/>
      <c r="AO14" s="295">
        <v>239791</v>
      </c>
      <c r="AP14" s="295">
        <v>2606</v>
      </c>
      <c r="AQ14" s="296">
        <v>2376</v>
      </c>
      <c r="AR14" s="297">
        <v>9.6999999999999993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513</v>
      </c>
      <c r="AL15" s="1193"/>
      <c r="AM15" s="1193"/>
      <c r="AN15" s="1194"/>
      <c r="AO15" s="295">
        <v>98756</v>
      </c>
      <c r="AP15" s="295">
        <v>1073</v>
      </c>
      <c r="AQ15" s="296">
        <v>1663</v>
      </c>
      <c r="AR15" s="297">
        <v>-35.5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514</v>
      </c>
      <c r="AL16" s="1196"/>
      <c r="AM16" s="1196"/>
      <c r="AN16" s="1197"/>
      <c r="AO16" s="295">
        <v>-658080</v>
      </c>
      <c r="AP16" s="295">
        <v>-7151</v>
      </c>
      <c r="AQ16" s="296">
        <v>-5271</v>
      </c>
      <c r="AR16" s="297">
        <v>35.700000000000003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6383360</v>
      </c>
      <c r="AP17" s="295">
        <v>69369</v>
      </c>
      <c r="AQ17" s="296">
        <v>73548</v>
      </c>
      <c r="AR17" s="297">
        <v>-5.7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519</v>
      </c>
      <c r="AL21" s="1188"/>
      <c r="AM21" s="1188"/>
      <c r="AN21" s="1189"/>
      <c r="AO21" s="307">
        <v>7.01</v>
      </c>
      <c r="AP21" s="308">
        <v>7.24</v>
      </c>
      <c r="AQ21" s="309">
        <v>-0.23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520</v>
      </c>
      <c r="AL22" s="1188"/>
      <c r="AM22" s="1188"/>
      <c r="AN22" s="1189"/>
      <c r="AO22" s="312">
        <v>99.7</v>
      </c>
      <c r="AP22" s="313">
        <v>98.4</v>
      </c>
      <c r="AQ22" s="314">
        <v>1.3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522</v>
      </c>
      <c r="AO27" s="273"/>
      <c r="AP27" s="273"/>
      <c r="AQ27" s="273"/>
      <c r="AR27" s="273"/>
      <c r="AS27" s="273"/>
      <c r="AT27" s="273"/>
    </row>
    <row r="28" spans="1:46" ht="17.25" x14ac:dyDescent="0.1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501</v>
      </c>
      <c r="AP30" s="283"/>
      <c r="AQ30" s="284" t="s">
        <v>502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503</v>
      </c>
      <c r="AQ31" s="290" t="s">
        <v>504</v>
      </c>
      <c r="AR31" s="291" t="s">
        <v>505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525</v>
      </c>
      <c r="AL32" s="1204"/>
      <c r="AM32" s="1204"/>
      <c r="AN32" s="1205"/>
      <c r="AO32" s="322">
        <v>3018091</v>
      </c>
      <c r="AP32" s="322">
        <v>32798</v>
      </c>
      <c r="AQ32" s="323">
        <v>39633</v>
      </c>
      <c r="AR32" s="324">
        <v>-17.2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526</v>
      </c>
      <c r="AL33" s="1204"/>
      <c r="AM33" s="1204"/>
      <c r="AN33" s="1205"/>
      <c r="AO33" s="322" t="s">
        <v>511</v>
      </c>
      <c r="AP33" s="322" t="s">
        <v>511</v>
      </c>
      <c r="AQ33" s="323" t="s">
        <v>511</v>
      </c>
      <c r="AR33" s="324" t="s">
        <v>511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527</v>
      </c>
      <c r="AL34" s="1204"/>
      <c r="AM34" s="1204"/>
      <c r="AN34" s="1205"/>
      <c r="AO34" s="322" t="s">
        <v>511</v>
      </c>
      <c r="AP34" s="322" t="s">
        <v>511</v>
      </c>
      <c r="AQ34" s="323">
        <v>58</v>
      </c>
      <c r="AR34" s="324" t="s">
        <v>511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528</v>
      </c>
      <c r="AL35" s="1204"/>
      <c r="AM35" s="1204"/>
      <c r="AN35" s="1205"/>
      <c r="AO35" s="322">
        <v>2640741</v>
      </c>
      <c r="AP35" s="322">
        <v>28697</v>
      </c>
      <c r="AQ35" s="323">
        <v>13693</v>
      </c>
      <c r="AR35" s="324">
        <v>109.6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529</v>
      </c>
      <c r="AL36" s="1204"/>
      <c r="AM36" s="1204"/>
      <c r="AN36" s="1205"/>
      <c r="AO36" s="322" t="s">
        <v>511</v>
      </c>
      <c r="AP36" s="322" t="s">
        <v>511</v>
      </c>
      <c r="AQ36" s="323">
        <v>1763</v>
      </c>
      <c r="AR36" s="324" t="s">
        <v>511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530</v>
      </c>
      <c r="AL37" s="1204"/>
      <c r="AM37" s="1204"/>
      <c r="AN37" s="1205"/>
      <c r="AO37" s="322" t="s">
        <v>511</v>
      </c>
      <c r="AP37" s="322" t="s">
        <v>511</v>
      </c>
      <c r="AQ37" s="323">
        <v>897</v>
      </c>
      <c r="AR37" s="324" t="s">
        <v>511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531</v>
      </c>
      <c r="AL38" s="1207"/>
      <c r="AM38" s="1207"/>
      <c r="AN38" s="1208"/>
      <c r="AO38" s="325" t="s">
        <v>511</v>
      </c>
      <c r="AP38" s="325" t="s">
        <v>511</v>
      </c>
      <c r="AQ38" s="326">
        <v>1</v>
      </c>
      <c r="AR38" s="314" t="s">
        <v>511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532</v>
      </c>
      <c r="AL39" s="1207"/>
      <c r="AM39" s="1207"/>
      <c r="AN39" s="1208"/>
      <c r="AO39" s="322">
        <v>-1095245</v>
      </c>
      <c r="AP39" s="322">
        <v>-11902</v>
      </c>
      <c r="AQ39" s="323">
        <v>-5566</v>
      </c>
      <c r="AR39" s="324">
        <v>113.8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533</v>
      </c>
      <c r="AL40" s="1204"/>
      <c r="AM40" s="1204"/>
      <c r="AN40" s="1205"/>
      <c r="AO40" s="322">
        <v>-3286420</v>
      </c>
      <c r="AP40" s="322">
        <v>-35714</v>
      </c>
      <c r="AQ40" s="323">
        <v>-36175</v>
      </c>
      <c r="AR40" s="324">
        <v>-1.3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1277167</v>
      </c>
      <c r="AP41" s="322">
        <v>13879</v>
      </c>
      <c r="AQ41" s="323">
        <v>14303</v>
      </c>
      <c r="AR41" s="324">
        <v>-3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501</v>
      </c>
      <c r="AN49" s="1200" t="s">
        <v>537</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538</v>
      </c>
      <c r="AO50" s="339" t="s">
        <v>539</v>
      </c>
      <c r="AP50" s="340" t="s">
        <v>540</v>
      </c>
      <c r="AQ50" s="341" t="s">
        <v>541</v>
      </c>
      <c r="AR50" s="342" t="s">
        <v>542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4734604</v>
      </c>
      <c r="AN51" s="344">
        <v>50203</v>
      </c>
      <c r="AO51" s="345">
        <v>120.4</v>
      </c>
      <c r="AP51" s="346">
        <v>56255</v>
      </c>
      <c r="AQ51" s="347">
        <v>22.9</v>
      </c>
      <c r="AR51" s="348">
        <v>97.5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1953480</v>
      </c>
      <c r="AN52" s="352">
        <v>20714</v>
      </c>
      <c r="AO52" s="353">
        <v>22.9</v>
      </c>
      <c r="AP52" s="354">
        <v>26957</v>
      </c>
      <c r="AQ52" s="355">
        <v>8.8000000000000007</v>
      </c>
      <c r="AR52" s="356">
        <v>14.1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2678649</v>
      </c>
      <c r="AN53" s="344">
        <v>28566</v>
      </c>
      <c r="AO53" s="345">
        <v>-43.1</v>
      </c>
      <c r="AP53" s="346">
        <v>57944</v>
      </c>
      <c r="AQ53" s="347">
        <v>3</v>
      </c>
      <c r="AR53" s="348">
        <v>-46.1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1166084</v>
      </c>
      <c r="AN54" s="352">
        <v>12436</v>
      </c>
      <c r="AO54" s="353">
        <v>-40</v>
      </c>
      <c r="AP54" s="354">
        <v>29326</v>
      </c>
      <c r="AQ54" s="355">
        <v>8.8000000000000007</v>
      </c>
      <c r="AR54" s="356">
        <v>-48.8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2604198</v>
      </c>
      <c r="AN55" s="344">
        <v>27895</v>
      </c>
      <c r="AO55" s="345">
        <v>-2.2999999999999998</v>
      </c>
      <c r="AP55" s="346">
        <v>54227</v>
      </c>
      <c r="AQ55" s="347">
        <v>-6.4</v>
      </c>
      <c r="AR55" s="348">
        <v>4.0999999999999996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888532</v>
      </c>
      <c r="AN56" s="352">
        <v>9518</v>
      </c>
      <c r="AO56" s="353">
        <v>-23.5</v>
      </c>
      <c r="AP56" s="354">
        <v>29694</v>
      </c>
      <c r="AQ56" s="355">
        <v>1.3</v>
      </c>
      <c r="AR56" s="356">
        <v>-24.8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2158766</v>
      </c>
      <c r="AN57" s="344">
        <v>23270</v>
      </c>
      <c r="AO57" s="345">
        <v>-16.600000000000001</v>
      </c>
      <c r="AP57" s="346">
        <v>57295</v>
      </c>
      <c r="AQ57" s="347">
        <v>5.7</v>
      </c>
      <c r="AR57" s="348">
        <v>-22.3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1015645</v>
      </c>
      <c r="AN58" s="352">
        <v>10948</v>
      </c>
      <c r="AO58" s="353">
        <v>15</v>
      </c>
      <c r="AP58" s="354">
        <v>32771</v>
      </c>
      <c r="AQ58" s="355">
        <v>10.4</v>
      </c>
      <c r="AR58" s="356">
        <v>4.5999999999999996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4446943</v>
      </c>
      <c r="AN59" s="344">
        <v>48326</v>
      </c>
      <c r="AO59" s="345">
        <v>107.7</v>
      </c>
      <c r="AP59" s="346">
        <v>54110</v>
      </c>
      <c r="AQ59" s="347">
        <v>-5.6</v>
      </c>
      <c r="AR59" s="348">
        <v>113.3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1885911</v>
      </c>
      <c r="AN60" s="352">
        <v>20495</v>
      </c>
      <c r="AO60" s="353">
        <v>87.2</v>
      </c>
      <c r="AP60" s="354">
        <v>30620</v>
      </c>
      <c r="AQ60" s="355">
        <v>-6.6</v>
      </c>
      <c r="AR60" s="356">
        <v>93.8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3324632</v>
      </c>
      <c r="AN61" s="359">
        <v>35652</v>
      </c>
      <c r="AO61" s="360">
        <v>33.200000000000003</v>
      </c>
      <c r="AP61" s="361">
        <v>55966</v>
      </c>
      <c r="AQ61" s="362">
        <v>3.9</v>
      </c>
      <c r="AR61" s="348">
        <v>29.3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1381930</v>
      </c>
      <c r="AN62" s="352">
        <v>14822</v>
      </c>
      <c r="AO62" s="353">
        <v>12.3</v>
      </c>
      <c r="AP62" s="354">
        <v>29874</v>
      </c>
      <c r="AQ62" s="355">
        <v>4.5</v>
      </c>
      <c r="AR62" s="356">
        <v>7.8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JA4U00vq4y20ABKZUFlOnyc4shmsczDRjHX2BilOLW8wkRQiB7UQxcl9C5TZarcV9upeRDo7BdbAg0bVjDxs8w==" saltValue="ZOKni+b/ZEfJ1/k1ogT5f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Q6Ym8sirbQvH2+1oieQQd1DI0EBe++rbiamNCji6Wkah4gLSK/eXHInqoMZR2LfaSe5rqcXpqBb7QYen2grRA==" saltValue="+ISgBcYnSohse4qEY7Q8R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QEO7bWUZX0gf+B+H5gl+rbeSPuJXHU6sN6Xvr75ms2Q+z2HRBkl7aKYzZeltwN6a0bpl0Ef30+h16DrDBNOIA==" saltValue="k2svCkGf8xkFg8CdXME8x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12" t="s">
        <v>3</v>
      </c>
      <c r="D47" s="1212"/>
      <c r="E47" s="1213"/>
      <c r="F47" s="11">
        <v>11.77</v>
      </c>
      <c r="G47" s="12">
        <v>13.37</v>
      </c>
      <c r="H47" s="12">
        <v>15.89</v>
      </c>
      <c r="I47" s="12">
        <v>10.32</v>
      </c>
      <c r="J47" s="13">
        <v>11.21</v>
      </c>
    </row>
    <row r="48" spans="2:10" ht="57.75" customHeight="1" x14ac:dyDescent="0.15">
      <c r="B48" s="14"/>
      <c r="C48" s="1214" t="s">
        <v>4</v>
      </c>
      <c r="D48" s="1214"/>
      <c r="E48" s="1215"/>
      <c r="F48" s="15">
        <v>2.2400000000000002</v>
      </c>
      <c r="G48" s="16">
        <v>5.83</v>
      </c>
      <c r="H48" s="16">
        <v>1.68</v>
      </c>
      <c r="I48" s="16">
        <v>1.84</v>
      </c>
      <c r="J48" s="17">
        <v>2.94</v>
      </c>
    </row>
    <row r="49" spans="2:10" ht="57.75" customHeight="1" thickBot="1" x14ac:dyDescent="0.2">
      <c r="B49" s="18"/>
      <c r="C49" s="1216" t="s">
        <v>5</v>
      </c>
      <c r="D49" s="1216"/>
      <c r="E49" s="1217"/>
      <c r="F49" s="19" t="s">
        <v>558</v>
      </c>
      <c r="G49" s="20">
        <v>5.05</v>
      </c>
      <c r="H49" s="20" t="s">
        <v>559</v>
      </c>
      <c r="I49" s="20" t="s">
        <v>560</v>
      </c>
      <c r="J49" s="21">
        <v>2.0299999999999998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ZIV+MAOhkOGgC4JBgFm1llLVSHXpRFPDKrj3i21XS26+NTCZva12l8X7WB2tgox0WAd0jxeuMSoqN/mhD84TA==" saltValue="heY0+hYeCJuROu0nA6ln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WS501621</cp:lastModifiedBy>
  <cp:lastPrinted>2019-03-13T07:17:53Z</cp:lastPrinted>
  <dcterms:created xsi:type="dcterms:W3CDTF">2019-02-14T03:49:05Z</dcterms:created>
  <dcterms:modified xsi:type="dcterms:W3CDTF">2020-01-30T01:13:06Z</dcterms:modified>
  <cp:category/>
</cp:coreProperties>
</file>