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2 財政係\15 財政公表\2_財政状況資料集H22～\H29\第2回\結合後\"/>
    </mc:Choice>
  </mc:AlternateContent>
  <bookViews>
    <workbookView xWindow="0" yWindow="30" windowWidth="15360" windowHeight="76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18" r:id="rId15"/>
    <sheet name="施設類型別ストック情報分析表②" sheetId="19"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C36" i="10"/>
  <c r="C34" i="10"/>
  <c r="U34" i="10" l="1"/>
  <c r="U35" i="10" s="1"/>
  <c r="U36" i="10" s="1"/>
  <c r="C35" i="10"/>
  <c r="AM34" i="10" s="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CO34" i="10"/>
  <c r="CO35" i="10" s="1"/>
  <c r="CO36" i="10" s="1"/>
</calcChain>
</file>

<file path=xl/sharedStrings.xml><?xml version="1.0" encoding="utf-8"?>
<sst xmlns="http://schemas.openxmlformats.org/spreadsheetml/2006/main" count="1102" uniqueCount="606">
  <si>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</si>
  <si>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</si>
  <si>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</si>
  <si>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</si>
  <si>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</si>
  <si>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</si>
  <si>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</si>
  <si>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</si>
  <si>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</si>
  <si>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</si>
  <si>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</si>
  <si>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</si>
  <si>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</si>
  <si>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</si>
  <si>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</si>
  <si>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</si>
  <si>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</si>
  <si>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</si>
  <si>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</si>
  <si>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</si>
  <si>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</si>
  <si>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</si>
  <si>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</si>
  <si>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</si>
  <si>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</si>
  <si>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</si>
  <si>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</si>
  <si>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</si>
  <si>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</si>
  <si>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</si>
  <si>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</si>
  <si>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</si>
  <si>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</si>
  <si>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</si>
  <si>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</si>
  <si>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</si>
  <si>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</si>
  <si>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</si>
  <si>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</si>
  <si>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</si>
  <si>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</si>
  <si>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</si>
  <si>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</si>
  <si>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</si>
  <si>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</si>
  <si>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</si>
  <si>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</si>
  <si>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</si>
  <si>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</si>
  <si>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</si>
  <si>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</si>
  <si>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</si>
  <si>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</si>
  <si>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</si>
  <si>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</si>
  <si>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</si>
  <si>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</si>
  <si>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</si>
  <si>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</si>
  <si>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</si>
  <si>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</si>
  <si>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</si>
  <si>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</si>
  <si>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</si>
  <si>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</si>
  <si>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</si>
  <si>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</si>
  <si>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</si>
  <si>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</si>
  <si>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</si>
  <si>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</si>
  <si>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</si>
  <si>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</si>
  <si>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</si>
  <si>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</si>
  <si>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</si>
  <si>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</si>
  <si>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</si>
  <si>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</si>
  <si>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</si>
  <si>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</si>
  <si>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</si>
  <si>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</si>
  <si>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</si>
  <si>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</si>
  <si>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</si>
  <si>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</si>
  <si>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</si>
  <si>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</si>
  <si>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</si>
  <si>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</si>
  <si>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篠山市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</si>
  <si>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</si>
  <si>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</si>
  <si>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</si>
  <si>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</si>
  <si>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</si>
  <si>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</si>
  <si>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</si>
  <si>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</si>
  <si>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</si>
  <si>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</si>
  <si>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</si>
  <si>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</si>
  <si>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</si>
  <si>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</si>
  <si>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</si>
  <si>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</si>
  <si>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</si>
  <si>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</si>
  <si>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</si>
  <si>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</si>
  <si>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</si>
  <si>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</si>
  <si>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</si>
  <si>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</si>
  <si>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</si>
  <si>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</si>
  <si>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</si>
  <si>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</si>
  <si>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</si>
  <si>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</si>
  <si>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</si>
  <si>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</si>
  <si>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</si>
  <si>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</si>
  <si>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</si>
  <si>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</si>
  <si>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</si>
  <si>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</si>
  <si>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</si>
  <si>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</si>
  <si>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</si>
  <si>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</si>
  <si>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</si>
  <si>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</si>
  <si>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</si>
  <si>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</si>
  <si>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</si>
  <si>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</si>
  <si>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</si>
  <si>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</si>
  <si>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</si>
  <si>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</si>
  <si>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</si>
  <si>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</si>
  <si>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</si>
  <si>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</si>
  <si>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</si>
  <si>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</si>
  <si>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</si>
  <si>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</si>
  <si>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</si>
  <si>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</si>
  <si>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</si>
  <si>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</si>
  <si>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</si>
  <si>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</si>
  <si>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</si>
  <si>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</si>
  <si>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</si>
  <si>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</si>
  <si>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</si>
  <si>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</si>
  <si>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</si>
  <si>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</si>
  <si>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</si>
  <si>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</si>
  <si>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</si>
  <si>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</si>
  <si>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</si>
  <si>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</si>
  <si>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</si>
  <si>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</si>
  <si>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</si>
  <si>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</si>
  <si>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</si>
  <si>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</si>
  <si>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</si>
  <si>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</si>
  <si>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</si>
  <si>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</si>
  <si>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</si>
  <si>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</si>
  <si>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</si>
  <si>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</si>
  <si>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</si>
  <si>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</si>
  <si>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</si>
  <si>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</si>
  <si>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</si>
  <si>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</si>
  <si>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</si>
  <si>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</si>
  <si>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</si>
  <si>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</si>
  <si>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</si>
  <si>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</si>
  <si>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</si>
  <si>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</si>
  <si>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</si>
  <si>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</si>
  <si>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</si>
  <si>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</si>
  <si>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</si>
  <si>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</si>
  <si>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</si>
  <si>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兵庫県篠山市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</si>
  <si>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</si>
  <si>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</si>
  <si>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</si>
  <si>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</si>
  <si>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</si>
  <si>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</si>
  <si>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</si>
  <si>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</si>
  <si>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</si>
  <si>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</si>
  <si>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</si>
  <si>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</si>
  <si>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</si>
  <si>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</si>
  <si>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</si>
  <si>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</si>
  <si>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</si>
  <si>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</si>
  <si>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</si>
  <si>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</si>
  <si>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</si>
  <si>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</si>
  <si>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</si>
  <si>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</si>
  <si>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</si>
  <si>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</si>
  <si>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</si>
  <si>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</si>
  <si>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</si>
  <si>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</si>
  <si>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</si>
  <si>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</si>
  <si>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</si>
  <si>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</si>
  <si>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</si>
  <si>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</si>
  <si>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</si>
  <si>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</si>
  <si>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</si>
  <si>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</si>
  <si>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</si>
  <si>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</si>
  <si>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</si>
  <si>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</si>
  <si>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</si>
  <si>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</si>
  <si>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</si>
  <si>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</si>
  <si>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</si>
  <si>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</si>
  <si>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</si>
  <si>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</si>
  <si>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</si>
  <si>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</si>
  <si>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</si>
  <si>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</si>
  <si>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</si>
  <si>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</si>
  <si>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</si>
  <si>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</si>
  <si>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</si>
  <si>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</si>
  <si>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</si>
  <si>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</si>
  <si>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</si>
  <si>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</si>
  <si>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</si>
  <si>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</si>
  <si>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</si>
  <si>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</si>
  <si>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</si>
  <si>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</si>
  <si>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</si>
  <si>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</si>
  <si>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</si>
  <si>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</si>
  <si>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</si>
  <si>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</si>
  <si>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</si>
  <si>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</si>
  <si>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</si>
  <si>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</si>
  <si>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</si>
  <si>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</si>
  <si>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</si>
  <si>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</si>
  <si>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</si>
  <si>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</si>
  <si>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</si>
  <si>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</si>
  <si>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</si>
  <si>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</si>
  <si>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</si>
  <si>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</si>
  <si>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</si>
  <si>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</si>
  <si>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</si>
  <si>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</si>
  <si>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</si>
  <si>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</si>
  <si>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</si>
  <si>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</si>
  <si>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</si>
  <si>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</si>
  <si>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</si>
  <si>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</si>
  <si>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</si>
  <si>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</si>
  <si>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</si>
  <si>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</si>
  <si>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</si>
  <si>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</si>
  <si>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</si>
  <si>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</si>
  <si>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</si>
  <si>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</si>
  <si>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</si>
  <si>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</si>
  <si>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</si>
  <si>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</si>
  <si>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</si>
  <si>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</si>
  <si>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</si>
  <si>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</si>
  <si>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</si>
  <si>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</si>
  <si>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</si>
  <si>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</si>
  <si>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</si>
  <si>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</si>
  <si>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</si>
  <si>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</si>
  <si>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</si>
  <si>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</si>
  <si>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</si>
  <si>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</si>
  <si>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</si>
  <si>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</si>
  <si>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</si>
  <si>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</si>
  <si>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</si>
  <si>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</si>
  <si>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</si>
  <si>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</si>
  <si>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</si>
  <si>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</si>
  <si>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</si>
  <si>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</si>
  <si>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</si>
  <si>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兵庫県篠山市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</si>
  <si>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</si>
  <si>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</si>
  <si>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</si>
  <si>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</si>
  <si>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</si>
  <si>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</si>
  <si>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</si>
  <si>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</si>
  <si>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</si>
  <si>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</si>
  <si>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</si>
  <si>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</si>
  <si>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</si>
  <si>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</si>
  <si>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</si>
  <si>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</si>
  <si>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</si>
  <si>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</si>
  <si>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</si>
  <si>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</si>
  <si>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</si>
  <si>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</si>
  <si>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</si>
  <si>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</si>
  <si>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</si>
  <si>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</si>
  <si>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</si>
  <si>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</si>
  <si>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</si>
  <si>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</si>
  <si>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</si>
  <si>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</si>
  <si>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</si>
  <si>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</si>
  <si>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</si>
  <si>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</si>
  <si>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</si>
  <si>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</si>
  <si>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</si>
  <si>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</si>
  <si>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農業共済事業会計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</si>
  <si>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</si>
  <si>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</si>
  <si>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</si>
  <si>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</si>
  <si>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</si>
  <si>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</si>
  <si>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</si>
  <si>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</si>
  <si>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</si>
  <si>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</si>
  <si>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</si>
  <si>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</si>
  <si>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</si>
  <si>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</si>
  <si>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</si>
  <si>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</si>
  <si>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</si>
  <si>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</si>
  <si>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</si>
  <si>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</si>
  <si>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</si>
  <si>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</si>
  <si>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</si>
  <si>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</si>
  <si>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</si>
  <si>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</si>
  <si>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</si>
  <si>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</si>
  <si>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</si>
  <si>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</si>
  <si>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</si>
  <si>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</si>
  <si>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</si>
  <si>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</si>
  <si>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</si>
  <si>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</si>
  <si>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</si>
  <si>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</si>
  <si>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</si>
  <si>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</si>
  <si>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</si>
  <si>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</si>
  <si>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</si>
  <si>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</si>
  <si>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</si>
  <si>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</si>
  <si>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</si>
  <si>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</si>
  <si>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</si>
  <si>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</si>
  <si>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</si>
  <si>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</si>
  <si>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</si>
  <si>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</si>
  <si>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</si>
  <si>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</si>
  <si>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</si>
  <si>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</si>
  <si>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</si>
  <si>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</si>
  <si>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</si>
  <si>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</si>
  <si>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</si>
  <si>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</si>
  <si>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</si>
  <si>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</si>
  <si>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</si>
  <si>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</si>
  <si>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</si>
  <si>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</si>
  <si>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</si>
  <si>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</si>
  <si>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</si>
  <si>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</si>
  <si>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</si>
  <si>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</si>
  <si>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t>
    <phoneticPr fontId="5"/>
  </si>
  <si>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</si>
  <si>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</si>
  <si>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</si>
  <si>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</si>
  <si>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</si>
  <si>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</si>
  <si>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</si>
  <si>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</si>
  <si>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</si>
  <si>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</si>
  <si>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</si>
  <si>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</si>
  <si>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</si>
  <si>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</si>
  <si>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</si>
  <si>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</si>
  <si>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</si>
  <si>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</si>
  <si>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</si>
  <si>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</si>
  <si>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</si>
  <si>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</si>
  <si>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</si>
  <si>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</si>
  <si>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</si>
  <si>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</si>
  <si>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</si>
  <si>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</si>
  <si>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</si>
  <si>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</si>
  <si>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</si>
  <si>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</si>
  <si>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</si>
  <si>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</si>
  <si>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</si>
  <si>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</si>
  <si>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</si>
  <si>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</si>
  <si>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</si>
  <si>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</si>
  <si>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</si>
  <si>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</si>
  <si>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</si>
  <si>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</si>
  <si>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</si>
  <si>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</si>
  <si>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</si>
  <si>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</si>
  <si>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</si>
  <si>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</si>
  <si>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</si>
  <si>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</si>
  <si>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</si>
  <si>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</si>
  <si>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</si>
  <si>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</si>
  <si>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</si>
  <si>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</si>
  <si>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</si>
  <si>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</si>
  <si>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</si>
  <si>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</si>
  <si>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</si>
  <si>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</si>
  <si>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</si>
  <si>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</si>
  <si>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</si>
  <si>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</si>
  <si>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</si>
  <si>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</si>
  <si>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</si>
  <si>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</si>
  <si>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</si>
  <si>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</si>
  <si>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</si>
  <si>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</si>
  <si>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</si>
  <si>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</si>
  <si>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</si>
  <si>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</si>
  <si>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</si>
  <si>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5.65</t>
  </si>
  <si>
    <t>▲ 4.57</t>
  </si>
  <si>
    <t>▲ 5.93</t>
  </si>
  <si>
    <t>▲ 5.97</t>
  </si>
  <si>
    <t>住宅資金特別会計</t>
  </si>
  <si>
    <t>▲ 0.21</t>
  </si>
  <si>
    <t>▲ 0.20</t>
  </si>
  <si>
    <t>▲ 0.19</t>
  </si>
  <si>
    <t>▲ 0.18</t>
  </si>
  <si>
    <t>水道事業会計</t>
  </si>
  <si>
    <t>一般会計</t>
  </si>
  <si>
    <t>国民健康保険特別会計</t>
  </si>
  <si>
    <t>農業共済事業会計</t>
  </si>
  <si>
    <t>介護保険特別会計</t>
  </si>
  <si>
    <t>後期高齢者医療特別会計</t>
  </si>
  <si>
    <t>下水道事業特別会計</t>
  </si>
  <si>
    <t>その他会計（赤字）</t>
  </si>
  <si>
    <t>その他会計（黒字）</t>
  </si>
  <si>
    <t>(地域振興基金(H29年度末現在))</t>
    <rPh sb="1" eb="3">
      <t>チイキ</t>
    </rPh>
    <rPh sb="3" eb="5">
      <t>シンコウ</t>
    </rPh>
    <rPh sb="5" eb="7">
      <t>キキン</t>
    </rPh>
    <rPh sb="11" eb="14">
      <t>ネンドマツ</t>
    </rPh>
    <rPh sb="14" eb="16">
      <t>ゲンザイ</t>
    </rPh>
    <phoneticPr fontId="11"/>
  </si>
  <si>
    <t>(公共施設整備基金(H29年度末現在))</t>
    <rPh sb="1" eb="3">
      <t>コウキョウ</t>
    </rPh>
    <rPh sb="3" eb="5">
      <t>シセツ</t>
    </rPh>
    <rPh sb="5" eb="7">
      <t>セイビ</t>
    </rPh>
    <rPh sb="7" eb="9">
      <t>キキン</t>
    </rPh>
    <rPh sb="13" eb="16">
      <t>ネンドマツ</t>
    </rPh>
    <rPh sb="16" eb="18">
      <t>ゲンザイ</t>
    </rPh>
    <phoneticPr fontId="11"/>
  </si>
  <si>
    <t>(義務教育施設整備基金(H29年度末現在))</t>
    <rPh sb="1" eb="3">
      <t>ギム</t>
    </rPh>
    <rPh sb="3" eb="5">
      <t>キョウイク</t>
    </rPh>
    <rPh sb="5" eb="7">
      <t>シセツ</t>
    </rPh>
    <rPh sb="7" eb="9">
      <t>セイビ</t>
    </rPh>
    <rPh sb="9" eb="11">
      <t>キキン</t>
    </rPh>
    <rPh sb="15" eb="18">
      <t>ネンドマツ</t>
    </rPh>
    <rPh sb="18" eb="20">
      <t>ゲンザイ</t>
    </rPh>
    <phoneticPr fontId="11"/>
  </si>
  <si>
    <t>(丹波篠山ふるさと基金(H29年度末現在))</t>
    <rPh sb="1" eb="3">
      <t>タンバ</t>
    </rPh>
    <rPh sb="3" eb="5">
      <t>ササヤマ</t>
    </rPh>
    <rPh sb="9" eb="11">
      <t>キキン</t>
    </rPh>
    <rPh sb="15" eb="18">
      <t>ネンドマツ</t>
    </rPh>
    <rPh sb="18" eb="20">
      <t>ゲンザイ</t>
    </rPh>
    <phoneticPr fontId="11"/>
  </si>
  <si>
    <t>(ふるさと創生奨学金基金(H29年度末現在))</t>
    <rPh sb="5" eb="7">
      <t>ソウセイ</t>
    </rPh>
    <rPh sb="7" eb="10">
      <t>ショウガクキン</t>
    </rPh>
    <rPh sb="10" eb="12">
      <t>キキン</t>
    </rPh>
    <rPh sb="16" eb="19">
      <t>ネンドマツ</t>
    </rPh>
    <rPh sb="19" eb="21">
      <t>ゲンザイ</t>
    </rPh>
    <phoneticPr fontId="11"/>
  </si>
  <si>
    <t>-</t>
    <phoneticPr fontId="2"/>
  </si>
  <si>
    <t>-</t>
    <phoneticPr fontId="2"/>
  </si>
  <si>
    <t>-</t>
    <phoneticPr fontId="2"/>
  </si>
  <si>
    <t>アクト篠山</t>
    <rPh sb="3" eb="5">
      <t>ササヤマ</t>
    </rPh>
    <phoneticPr fontId="2"/>
  </si>
  <si>
    <t>グリーンファームささやま</t>
    <phoneticPr fontId="2"/>
  </si>
  <si>
    <t>夢こんだ</t>
    <rPh sb="0" eb="1">
      <t>ユメ</t>
    </rPh>
    <phoneticPr fontId="2"/>
  </si>
  <si>
    <t>-</t>
    <phoneticPr fontId="2"/>
  </si>
  <si>
    <t>兵庫県市町村職員退職手当組合</t>
    <rPh sb="0" eb="3">
      <t>ヒョウゴケン</t>
    </rPh>
    <rPh sb="3" eb="5">
      <t>シチョウ</t>
    </rPh>
    <rPh sb="5" eb="6">
      <t>ソン</t>
    </rPh>
    <rPh sb="6" eb="8">
      <t>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</si>
  <si>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</si>
  <si>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</si>
  <si>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丹波少年自然の家事務組合</t>
    <rPh sb="0" eb="2">
      <t>タンバ</t>
    </rPh>
    <rPh sb="2" eb="4">
      <t>ショウネン</t>
    </rPh>
    <rPh sb="4" eb="6">
      <t>シゼン</t>
    </rPh>
    <rPh sb="7" eb="8">
      <t>イエ</t>
    </rPh>
    <rPh sb="8" eb="10">
      <t>ジム</t>
    </rPh>
    <rPh sb="10" eb="12">
      <t>クミアイ</t>
    </rPh>
    <phoneticPr fontId="2"/>
  </si>
  <si>
    <t xml:space="preserve"> </t>
    <phoneticPr fontId="5"/>
  </si>
  <si>
    <t>実質公債費比率</t>
    <phoneticPr fontId="5"/>
  </si>
  <si>
    <t>将来負担比率</t>
    <phoneticPr fontId="5"/>
  </si>
  <si>
    <t>類似団体内平均値</t>
    <phoneticPr fontId="5"/>
  </si>
  <si>
    <t>実質公債費比率</t>
    <phoneticPr fontId="5"/>
  </si>
  <si>
    <t>当該団体値</t>
    <rPh sb="0" eb="2">
      <t>トウガイ</t>
    </rPh>
    <rPh sb="2" eb="4">
      <t>ダンタイ</t>
    </rPh>
    <rPh sb="4" eb="5">
      <t>アタイ</t>
    </rPh>
    <phoneticPr fontId="5"/>
  </si>
  <si>
    <t>(　参考　）</t>
    <rPh sb="2" eb="4">
      <t>サンコウ</t>
    </rPh>
    <phoneticPr fontId="5"/>
  </si>
  <si>
    <t>将来負担比率及び実質公債費比率の両指数ともに年度を追うごとに左下の方向に推移し改善している。これは、合併後に実施した大規模事業に伴う借入の償還がすすんだことから、公債費の減少並びに市債の残高が減少していることによる。しかしながら、水道事業・下水道事業への繰出金が多いため類似団体内平均値に比べ右上に位置していることから高い水準にあり、今後も計画的に市債の発行を行い健全財政に努める。</t>
    <rPh sb="115" eb="117">
      <t>スイドウ</t>
    </rPh>
    <rPh sb="117" eb="119">
      <t>ジギョウ</t>
    </rPh>
    <rPh sb="120" eb="123">
      <t>ゲスイドウ</t>
    </rPh>
    <rPh sb="123" eb="125">
      <t>ジギョウ</t>
    </rPh>
    <rPh sb="127" eb="129">
      <t>クリダ</t>
    </rPh>
    <rPh sb="129" eb="130">
      <t>キン</t>
    </rPh>
    <rPh sb="131" eb="132">
      <t>オオ</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</si>
  <si>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</si>
  <si>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</si>
  <si>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</si>
  <si>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</si>
  <si>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類似団体内平均値と比較すると、地方債や公営企業債等繰入金の影響により将来負担比率は高くなっているが、合併後のまとまった時期に市債を発行し施設の整備を行ったことにより有形固定資産減価償却率は比較的低くなっている。当面は財政健全化に力を入れる必要があるが、今後は施設の老朽化が進むため維持管理費用への対策にも取り組まなければならない。</t>
    <rPh sb="0" eb="2">
      <t>ルイジ</t>
    </rPh>
    <rPh sb="2" eb="4">
      <t>ダンタイ</t>
    </rPh>
    <rPh sb="4" eb="5">
      <t>ナイ</t>
    </rPh>
    <rPh sb="5" eb="8">
      <t>ヘイキンチ</t>
    </rPh>
    <rPh sb="9" eb="11">
      <t>ヒカク</t>
    </rPh>
    <rPh sb="15" eb="17">
      <t>チホウ</t>
    </rPh>
    <rPh sb="17" eb="18">
      <t>サイ</t>
    </rPh>
    <rPh sb="19" eb="21">
      <t>コウエイ</t>
    </rPh>
    <rPh sb="21" eb="23">
      <t>キギョウ</t>
    </rPh>
    <rPh sb="23" eb="24">
      <t>サイ</t>
    </rPh>
    <rPh sb="24" eb="25">
      <t>トウ</t>
    </rPh>
    <rPh sb="25" eb="27">
      <t>クリイレ</t>
    </rPh>
    <rPh sb="27" eb="28">
      <t>キン</t>
    </rPh>
    <rPh sb="29" eb="31">
      <t>エイキョウ</t>
    </rPh>
    <rPh sb="34" eb="36">
      <t>ショウライ</t>
    </rPh>
    <rPh sb="36" eb="38">
      <t>フタン</t>
    </rPh>
    <rPh sb="38" eb="40">
      <t>ヒリツ</t>
    </rPh>
    <rPh sb="41" eb="42">
      <t>タカ</t>
    </rPh>
    <rPh sb="82" eb="84">
      <t>ユウケイ</t>
    </rPh>
    <rPh sb="84" eb="86">
      <t>コテイ</t>
    </rPh>
    <rPh sb="86" eb="88">
      <t>シサン</t>
    </rPh>
    <rPh sb="88" eb="90">
      <t>ゲンカ</t>
    </rPh>
    <rPh sb="90" eb="92">
      <t>ショウキャク</t>
    </rPh>
    <rPh sb="92" eb="93">
      <t>リツ</t>
    </rPh>
    <rPh sb="94" eb="97">
      <t>ヒカクテキ</t>
    </rPh>
    <rPh sb="97" eb="98">
      <t>ヒク</t>
    </rPh>
    <rPh sb="105" eb="107">
      <t>トウメン</t>
    </rPh>
    <rPh sb="126" eb="128">
      <t>コンゴ</t>
    </rPh>
    <rPh sb="129" eb="131">
      <t>シセツ</t>
    </rPh>
    <rPh sb="132" eb="135">
      <t>ロウキュウカ</t>
    </rPh>
    <rPh sb="136" eb="137">
      <t>スス</t>
    </rPh>
    <rPh sb="140" eb="142">
      <t>イジ</t>
    </rPh>
    <rPh sb="142" eb="144">
      <t>カンリ</t>
    </rPh>
    <rPh sb="144" eb="146">
      <t>ヒヨウ</t>
    </rPh>
    <rPh sb="148" eb="150">
      <t>タイサク</t>
    </rPh>
    <rPh sb="152" eb="153">
      <t>ト</t>
    </rPh>
    <rPh sb="154" eb="155">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</si>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</sst>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32EB-48CC-AFC1-BC1050F50DB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28816</c:v>
                </c:pt>
                <c:pt idx="1">
                  <c:v>51809</c:v>
                </c:pt>
                <c:pt idx="2">
                  <c:v>32873</c:v>
                </c:pt>
                <c:pt idx="3">
                  <c:v>49638</c:v>
                </c:pt>
                <c:pt idx="4">
                  <c:v>33178</c:v>
                </c:pt>
              </c:numCache>
            </c:numRef>
          </c:val>
          <c:smooth val="0"/>
          <c:extLst>
            <c:ext xmlns:c16="http://schemas.microsoft.com/office/drawing/2014/chart" uri="{C3380CC4-5D6E-409C-BE32-E72D297353CC}">
              <c16:uniqueId val="{00000001-32EB-48CC-AFC1-BC1050F50DB1}"/>
            </c:ext>
          </c:extLst>
        </c:ser>
        <c:dLbls>
          <c:showLegendKey val="0"/>
          <c:showVal val="0"/>
          <c:showCatName val="0"/>
          <c:showSerName val="0"/>
          <c:showPercent val="0"/>
          <c:showBubbleSize val="0"/>
        </c:dLbls>
        <c:marker val="1"/>
        <c:smooth val="0"/>
        <c:axId val="101917440"/>
        <c:axId val="101918976"/>
      </c:lineChart>
      <c:catAx>
        <c:axId val="101917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918976"/>
        <c:crosses val="autoZero"/>
        <c:auto val="1"/>
        <c:lblAlgn val="ctr"/>
        <c:lblOffset val="100"/>
        <c:tickLblSkip val="1"/>
        <c:tickMarkSkip val="1"/>
        <c:noMultiLvlLbl val="0"/>
      </c:catAx>
      <c:valAx>
        <c:axId val="1019189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917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c:v>
                </c:pt>
                <c:pt idx="1">
                  <c:v>3.16</c:v>
                </c:pt>
                <c:pt idx="2">
                  <c:v>3.59</c:v>
                </c:pt>
                <c:pt idx="3">
                  <c:v>3.76</c:v>
                </c:pt>
                <c:pt idx="4">
                  <c:v>3.54</c:v>
                </c:pt>
              </c:numCache>
            </c:numRef>
          </c:val>
          <c:extLst>
            <c:ext xmlns:c16="http://schemas.microsoft.com/office/drawing/2014/chart" uri="{C3380CC4-5D6E-409C-BE32-E72D297353CC}">
              <c16:uniqueId val="{00000000-C93F-47A6-9D0F-EC88E2ED20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27.19</c:v>
                </c:pt>
                <c:pt idx="1">
                  <c:v>23.79</c:v>
                </c:pt>
                <c:pt idx="2">
                  <c:v>20.45</c:v>
                </c:pt>
                <c:pt idx="3">
                  <c:v>16.510000000000002</c:v>
                </c:pt>
                <c:pt idx="4">
                  <c:v>13.39</c:v>
                </c:pt>
              </c:numCache>
            </c:numRef>
          </c:val>
          <c:extLst>
            <c:ext xmlns:c16="http://schemas.microsoft.com/office/drawing/2014/chart" uri="{C3380CC4-5D6E-409C-BE32-E72D297353CC}">
              <c16:uniqueId val="{00000001-C93F-47A6-9D0F-EC88E2ED20BA}"/>
            </c:ext>
          </c:extLst>
        </c:ser>
        <c:dLbls>
          <c:showLegendKey val="0"/>
          <c:showVal val="0"/>
          <c:showCatName val="0"/>
          <c:showSerName val="0"/>
          <c:showPercent val="0"/>
          <c:showBubbleSize val="0"/>
        </c:dLbls>
        <c:gapWidth val="250"/>
        <c:overlap val="100"/>
        <c:axId val="175139072"/>
        <c:axId val="175141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4.8099999999999996</c:v>
                </c:pt>
                <c:pt idx="1">
                  <c:v>-5.65</c:v>
                </c:pt>
                <c:pt idx="2">
                  <c:v>-4.57</c:v>
                </c:pt>
                <c:pt idx="3">
                  <c:v>-5.93</c:v>
                </c:pt>
                <c:pt idx="4">
                  <c:v>-5.97</c:v>
                </c:pt>
              </c:numCache>
            </c:numRef>
          </c:val>
          <c:smooth val="0"/>
          <c:extLst>
            <c:ext xmlns:c16="http://schemas.microsoft.com/office/drawing/2014/chart" uri="{C3380CC4-5D6E-409C-BE32-E72D297353CC}">
              <c16:uniqueId val="{00000002-C93F-47A6-9D0F-EC88E2ED20BA}"/>
            </c:ext>
          </c:extLst>
        </c:ser>
        <c:dLbls>
          <c:showLegendKey val="0"/>
          <c:showVal val="0"/>
          <c:showCatName val="0"/>
          <c:showSerName val="0"/>
          <c:showPercent val="0"/>
          <c:showBubbleSize val="0"/>
        </c:dLbls>
        <c:marker val="1"/>
        <c:smooth val="0"/>
        <c:axId val="175139072"/>
        <c:axId val="175141248"/>
      </c:lineChart>
      <c:catAx>
        <c:axId val="175139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5141248"/>
        <c:crosses val="autoZero"/>
        <c:auto val="1"/>
        <c:lblAlgn val="ctr"/>
        <c:lblOffset val="100"/>
        <c:tickLblSkip val="1"/>
        <c:tickMarkSkip val="1"/>
        <c:noMultiLvlLbl val="0"/>
      </c:catAx>
      <c:valAx>
        <c:axId val="175141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139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49E-4502-8033-4BB5A5820D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9E-4502-8033-4BB5A5820DA4}"/>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849E-4502-8033-4BB5A5820DA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0.08</c:v>
                </c:pt>
                <c:pt idx="4">
                  <c:v>#N/A</c:v>
                </c:pt>
                <c:pt idx="5">
                  <c:v>0.08</c:v>
                </c:pt>
                <c:pt idx="6">
                  <c:v>#N/A</c:v>
                </c:pt>
                <c:pt idx="7">
                  <c:v>0.08</c:v>
                </c:pt>
                <c:pt idx="8">
                  <c:v>#N/A</c:v>
                </c:pt>
                <c:pt idx="9">
                  <c:v>0.09</c:v>
                </c:pt>
              </c:numCache>
            </c:numRef>
          </c:val>
          <c:extLst>
            <c:ext xmlns:c16="http://schemas.microsoft.com/office/drawing/2014/chart" uri="{C3380CC4-5D6E-409C-BE32-E72D297353CC}">
              <c16:uniqueId val="{00000003-849E-4502-8033-4BB5A5820DA4}"/>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0.16</c:v>
                </c:pt>
                <c:pt idx="2">
                  <c:v>#N/A</c:v>
                </c:pt>
                <c:pt idx="3">
                  <c:v>0.15</c:v>
                </c:pt>
                <c:pt idx="4">
                  <c:v>#N/A</c:v>
                </c:pt>
                <c:pt idx="5">
                  <c:v>0.17</c:v>
                </c:pt>
                <c:pt idx="6">
                  <c:v>#N/A</c:v>
                </c:pt>
                <c:pt idx="7">
                  <c:v>0.67</c:v>
                </c:pt>
                <c:pt idx="8">
                  <c:v>#N/A</c:v>
                </c:pt>
                <c:pt idx="9">
                  <c:v>0.71</c:v>
                </c:pt>
              </c:numCache>
            </c:numRef>
          </c:val>
          <c:extLst>
            <c:ext xmlns:c16="http://schemas.microsoft.com/office/drawing/2014/chart" uri="{C3380CC4-5D6E-409C-BE32-E72D297353CC}">
              <c16:uniqueId val="{00000004-849E-4502-8033-4BB5A5820DA4}"/>
            </c:ext>
          </c:extLst>
        </c:ser>
        <c:ser>
          <c:idx val="5"/>
          <c:order val="5"/>
          <c:tx>
            <c:strRef>
              <c:f>データシート!$A$32</c:f>
              <c:strCache>
                <c:ptCount val="1"/>
                <c:pt idx="0">
                  <c:v>農業共済事業会計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0.88</c:v>
                </c:pt>
                <c:pt idx="2">
                  <c:v>#N/A</c:v>
                </c:pt>
                <c:pt idx="3">
                  <c:v>0.86</c:v>
                </c:pt>
                <c:pt idx="4">
                  <c:v>#N/A</c:v>
                </c:pt>
                <c:pt idx="5">
                  <c:v>0.85</c:v>
                </c:pt>
                <c:pt idx="6">
                  <c:v>#N/A</c:v>
                </c:pt>
                <c:pt idx="7">
                  <c:v>0.85</c:v>
                </c:pt>
                <c:pt idx="8">
                  <c:v>#N/A</c:v>
                </c:pt>
                <c:pt idx="9">
                  <c:v>0.86</c:v>
                </c:pt>
              </c:numCache>
            </c:numRef>
          </c:val>
          <c:extLst>
            <c:ext xmlns:c16="http://schemas.microsoft.com/office/drawing/2014/chart" uri="{C3380CC4-5D6E-409C-BE32-E72D297353CC}">
              <c16:uniqueId val="{00000005-849E-4502-8033-4BB5A5820DA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0.37</c:v>
                </c:pt>
                <c:pt idx="2">
                  <c:v>#N/A</c:v>
                </c:pt>
                <c:pt idx="3">
                  <c:v>0.38</c:v>
                </c:pt>
                <c:pt idx="4">
                  <c:v>#N/A</c:v>
                </c:pt>
                <c:pt idx="5">
                  <c:v>0.44</c:v>
                </c:pt>
                <c:pt idx="6">
                  <c:v>#N/A</c:v>
                </c:pt>
                <c:pt idx="7">
                  <c:v>1.22</c:v>
                </c:pt>
                <c:pt idx="8">
                  <c:v>#N/A</c:v>
                </c:pt>
                <c:pt idx="9">
                  <c:v>0.96</c:v>
                </c:pt>
              </c:numCache>
            </c:numRef>
          </c:val>
          <c:extLst>
            <c:ext xmlns:c16="http://schemas.microsoft.com/office/drawing/2014/chart" uri="{C3380CC4-5D6E-409C-BE32-E72D297353CC}">
              <c16:uniqueId val="{00000006-849E-4502-8033-4BB5A5820DA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3.2</c:v>
                </c:pt>
                <c:pt idx="2">
                  <c:v>#N/A</c:v>
                </c:pt>
                <c:pt idx="3">
                  <c:v>3.37</c:v>
                </c:pt>
                <c:pt idx="4">
                  <c:v>#N/A</c:v>
                </c:pt>
                <c:pt idx="5">
                  <c:v>3.79</c:v>
                </c:pt>
                <c:pt idx="6">
                  <c:v>#N/A</c:v>
                </c:pt>
                <c:pt idx="7">
                  <c:v>3.95</c:v>
                </c:pt>
                <c:pt idx="8">
                  <c:v>#N/A</c:v>
                </c:pt>
                <c:pt idx="9">
                  <c:v>3.72</c:v>
                </c:pt>
              </c:numCache>
            </c:numRef>
          </c:val>
          <c:extLst>
            <c:ext xmlns:c16="http://schemas.microsoft.com/office/drawing/2014/chart" uri="{C3380CC4-5D6E-409C-BE32-E72D297353CC}">
              <c16:uniqueId val="{00000007-849E-4502-8033-4BB5A5820DA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10.35</c:v>
                </c:pt>
                <c:pt idx="2">
                  <c:v>#N/A</c:v>
                </c:pt>
                <c:pt idx="3">
                  <c:v>10.38</c:v>
                </c:pt>
                <c:pt idx="4">
                  <c:v>#N/A</c:v>
                </c:pt>
                <c:pt idx="5">
                  <c:v>9.9499999999999993</c:v>
                </c:pt>
                <c:pt idx="6">
                  <c:v>#N/A</c:v>
                </c:pt>
                <c:pt idx="7">
                  <c:v>10.54</c:v>
                </c:pt>
                <c:pt idx="8">
                  <c:v>#N/A</c:v>
                </c:pt>
                <c:pt idx="9">
                  <c:v>10.89</c:v>
                </c:pt>
              </c:numCache>
            </c:numRef>
          </c:val>
          <c:extLst>
            <c:ext xmlns:c16="http://schemas.microsoft.com/office/drawing/2014/chart" uri="{C3380CC4-5D6E-409C-BE32-E72D297353CC}">
              <c16:uniqueId val="{00000008-849E-4502-8033-4BB5A5820DA4}"/>
            </c:ext>
          </c:extLst>
        </c:ser>
        <c:ser>
          <c:idx val="9"/>
          <c:order val="9"/>
          <c:tx>
            <c:strRef>
              <c:f>データシート!$A$36</c:f>
              <c:strCache>
                <c:ptCount val="1"/>
                <c:pt idx="0">
                  <c:v>住宅資金特別会計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0.21</c:v>
                </c:pt>
                <c:pt idx="1">
                  <c:v>#N/A</c:v>
                </c:pt>
                <c:pt idx="2">
                  <c:v>0.21</c:v>
                </c:pt>
                <c:pt idx="3">
                  <c:v>#N/A</c:v>
                </c:pt>
                <c:pt idx="4">
                  <c:v>0.2</c:v>
                </c:pt>
                <c:pt idx="5">
                  <c:v>#N/A</c:v>
                </c:pt>
                <c:pt idx="6">
                  <c:v>0.19</c:v>
                </c:pt>
                <c:pt idx="7">
                  <c:v>#N/A</c:v>
                </c:pt>
                <c:pt idx="8">
                  <c:v>0.18</c:v>
                </c:pt>
                <c:pt idx="9">
                  <c:v>#N/A</c:v>
                </c:pt>
              </c:numCache>
            </c:numRef>
          </c:val>
          <c:extLst>
            <c:ext xmlns:c16="http://schemas.microsoft.com/office/drawing/2014/chart" uri="{C3380CC4-5D6E-409C-BE32-E72D297353CC}">
              <c16:uniqueId val="{00000009-849E-4502-8033-4BB5A5820DA4}"/>
            </c:ext>
          </c:extLst>
        </c:ser>
        <c:dLbls>
          <c:showLegendKey val="0"/>
          <c:showVal val="0"/>
          <c:showCatName val="0"/>
          <c:showSerName val="0"/>
          <c:showPercent val="0"/>
          <c:showBubbleSize val="0"/>
        </c:dLbls>
        <c:gapWidth val="150"/>
        <c:overlap val="100"/>
        <c:axId val="168563456"/>
        <c:axId val="168564992"/>
      </c:barChart>
      <c:catAx>
        <c:axId val="16856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564992"/>
        <c:crosses val="autoZero"/>
        <c:auto val="1"/>
        <c:lblAlgn val="ctr"/>
        <c:lblOffset val="100"/>
        <c:tickLblSkip val="1"/>
        <c:tickMarkSkip val="1"/>
        <c:noMultiLvlLbl val="0"/>
      </c:catAx>
      <c:valAx>
        <c:axId val="168564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563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4357</c:v>
                </c:pt>
                <c:pt idx="5">
                  <c:v>4436</c:v>
                </c:pt>
                <c:pt idx="8">
                  <c:v>4113</c:v>
                </c:pt>
                <c:pt idx="11">
                  <c:v>3686</c:v>
                </c:pt>
                <c:pt idx="14">
                  <c:v>3202</c:v>
                </c:pt>
              </c:numCache>
            </c:numRef>
          </c:val>
          <c:extLst>
            <c:ext xmlns:c16="http://schemas.microsoft.com/office/drawing/2014/chart" uri="{C3380CC4-5D6E-409C-BE32-E72D297353CC}">
              <c16:uniqueId val="{00000000-E7A6-4540-8AD9-5B7D5C989D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7A6-4540-8AD9-5B7D5C989D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c:v>
                </c:pt>
                <c:pt idx="3">
                  <c:v>6</c:v>
                </c:pt>
                <c:pt idx="6">
                  <c:v>6</c:v>
                </c:pt>
                <c:pt idx="9">
                  <c:v>6</c:v>
                </c:pt>
                <c:pt idx="12">
                  <c:v>6</c:v>
                </c:pt>
              </c:numCache>
            </c:numRef>
          </c:val>
          <c:extLst>
            <c:ext xmlns:c16="http://schemas.microsoft.com/office/drawing/2014/chart" uri="{C3380CC4-5D6E-409C-BE32-E72D297353CC}">
              <c16:uniqueId val="{00000002-E7A6-4540-8AD9-5B7D5C989D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A6-4540-8AD9-5B7D5C989D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2216</c:v>
                </c:pt>
                <c:pt idx="3">
                  <c:v>2220</c:v>
                </c:pt>
                <c:pt idx="6">
                  <c:v>2104</c:v>
                </c:pt>
                <c:pt idx="9">
                  <c:v>2295</c:v>
                </c:pt>
                <c:pt idx="12">
                  <c:v>2322</c:v>
                </c:pt>
              </c:numCache>
            </c:numRef>
          </c:val>
          <c:extLst>
            <c:ext xmlns:c16="http://schemas.microsoft.com/office/drawing/2014/chart" uri="{C3380CC4-5D6E-409C-BE32-E72D297353CC}">
              <c16:uniqueId val="{00000004-E7A6-4540-8AD9-5B7D5C989D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A6-4540-8AD9-5B7D5C989D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A6-4540-8AD9-5B7D5C989D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4422</c:v>
                </c:pt>
                <c:pt idx="3">
                  <c:v>4160</c:v>
                </c:pt>
                <c:pt idx="6">
                  <c:v>3950</c:v>
                </c:pt>
                <c:pt idx="9">
                  <c:v>3478</c:v>
                </c:pt>
                <c:pt idx="12">
                  <c:v>2928</c:v>
                </c:pt>
              </c:numCache>
            </c:numRef>
          </c:val>
          <c:extLst>
            <c:ext xmlns:c16="http://schemas.microsoft.com/office/drawing/2014/chart" uri="{C3380CC4-5D6E-409C-BE32-E72D297353CC}">
              <c16:uniqueId val="{00000007-E7A6-4540-8AD9-5B7D5C989D17}"/>
            </c:ext>
          </c:extLst>
        </c:ser>
        <c:dLbls>
          <c:showLegendKey val="0"/>
          <c:showVal val="0"/>
          <c:showCatName val="0"/>
          <c:showSerName val="0"/>
          <c:showPercent val="0"/>
          <c:showBubbleSize val="0"/>
        </c:dLbls>
        <c:gapWidth val="100"/>
        <c:overlap val="100"/>
        <c:axId val="168658432"/>
        <c:axId val="168660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2287</c:v>
                </c:pt>
                <c:pt idx="2">
                  <c:v>#N/A</c:v>
                </c:pt>
                <c:pt idx="3">
                  <c:v>#N/A</c:v>
                </c:pt>
                <c:pt idx="4">
                  <c:v>1950</c:v>
                </c:pt>
                <c:pt idx="5">
                  <c:v>#N/A</c:v>
                </c:pt>
                <c:pt idx="6">
                  <c:v>#N/A</c:v>
                </c:pt>
                <c:pt idx="7">
                  <c:v>1947</c:v>
                </c:pt>
                <c:pt idx="8">
                  <c:v>#N/A</c:v>
                </c:pt>
                <c:pt idx="9">
                  <c:v>#N/A</c:v>
                </c:pt>
                <c:pt idx="10">
                  <c:v>2093</c:v>
                </c:pt>
                <c:pt idx="11">
                  <c:v>#N/A</c:v>
                </c:pt>
                <c:pt idx="12">
                  <c:v>#N/A</c:v>
                </c:pt>
                <c:pt idx="13">
                  <c:v>2054</c:v>
                </c:pt>
                <c:pt idx="14">
                  <c:v>#N/A</c:v>
                </c:pt>
              </c:numCache>
            </c:numRef>
          </c:val>
          <c:smooth val="0"/>
          <c:extLst>
            <c:ext xmlns:c16="http://schemas.microsoft.com/office/drawing/2014/chart" uri="{C3380CC4-5D6E-409C-BE32-E72D297353CC}">
              <c16:uniqueId val="{00000008-E7A6-4540-8AD9-5B7D5C989D17}"/>
            </c:ext>
          </c:extLst>
        </c:ser>
        <c:dLbls>
          <c:showLegendKey val="0"/>
          <c:showVal val="0"/>
          <c:showCatName val="0"/>
          <c:showSerName val="0"/>
          <c:showPercent val="0"/>
          <c:showBubbleSize val="0"/>
        </c:dLbls>
        <c:marker val="1"/>
        <c:smooth val="0"/>
        <c:axId val="168658432"/>
        <c:axId val="168660352"/>
      </c:lineChart>
      <c:catAx>
        <c:axId val="16865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660352"/>
        <c:crosses val="autoZero"/>
        <c:auto val="1"/>
        <c:lblAlgn val="ctr"/>
        <c:lblOffset val="100"/>
        <c:tickLblSkip val="1"/>
        <c:tickMarkSkip val="1"/>
        <c:noMultiLvlLbl val="0"/>
      </c:catAx>
      <c:valAx>
        <c:axId val="168660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65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38136</c:v>
                </c:pt>
                <c:pt idx="5">
                  <c:v>35819</c:v>
                </c:pt>
                <c:pt idx="8">
                  <c:v>33740</c:v>
                </c:pt>
                <c:pt idx="11">
                  <c:v>31722</c:v>
                </c:pt>
                <c:pt idx="14">
                  <c:v>30089</c:v>
                </c:pt>
              </c:numCache>
            </c:numRef>
          </c:val>
          <c:extLst>
            <c:ext xmlns:c16="http://schemas.microsoft.com/office/drawing/2014/chart" uri="{C3380CC4-5D6E-409C-BE32-E72D297353CC}">
              <c16:uniqueId val="{00000000-8884-4042-8D6E-1245442729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977</c:v>
                </c:pt>
                <c:pt idx="5">
                  <c:v>915</c:v>
                </c:pt>
                <c:pt idx="8">
                  <c:v>783</c:v>
                </c:pt>
                <c:pt idx="11">
                  <c:v>640</c:v>
                </c:pt>
                <c:pt idx="14">
                  <c:v>553</c:v>
                </c:pt>
              </c:numCache>
            </c:numRef>
          </c:val>
          <c:extLst>
            <c:ext xmlns:c16="http://schemas.microsoft.com/office/drawing/2014/chart" uri="{C3380CC4-5D6E-409C-BE32-E72D297353CC}">
              <c16:uniqueId val="{00000001-8884-4042-8D6E-1245442729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6923</c:v>
                </c:pt>
                <c:pt idx="5">
                  <c:v>5965</c:v>
                </c:pt>
                <c:pt idx="8">
                  <c:v>5981</c:v>
                </c:pt>
                <c:pt idx="11">
                  <c:v>4968</c:v>
                </c:pt>
                <c:pt idx="14">
                  <c:v>4498</c:v>
                </c:pt>
              </c:numCache>
            </c:numRef>
          </c:val>
          <c:extLst>
            <c:ext xmlns:c16="http://schemas.microsoft.com/office/drawing/2014/chart" uri="{C3380CC4-5D6E-409C-BE32-E72D297353CC}">
              <c16:uniqueId val="{00000002-8884-4042-8D6E-1245442729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84-4042-8D6E-1245442729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884-4042-8D6E-1245442729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84-4042-8D6E-1245442729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5619</c:v>
                </c:pt>
                <c:pt idx="3">
                  <c:v>5133</c:v>
                </c:pt>
                <c:pt idx="6">
                  <c:v>4777</c:v>
                </c:pt>
                <c:pt idx="9">
                  <c:v>4564</c:v>
                </c:pt>
                <c:pt idx="12">
                  <c:v>4413</c:v>
                </c:pt>
              </c:numCache>
            </c:numRef>
          </c:val>
          <c:extLst>
            <c:ext xmlns:c16="http://schemas.microsoft.com/office/drawing/2014/chart" uri="{C3380CC4-5D6E-409C-BE32-E72D297353CC}">
              <c16:uniqueId val="{00000006-8884-4042-8D6E-1245442729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884-4042-8D6E-1245442729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36797</c:v>
                </c:pt>
                <c:pt idx="3">
                  <c:v>34864</c:v>
                </c:pt>
                <c:pt idx="6">
                  <c:v>33194</c:v>
                </c:pt>
                <c:pt idx="9">
                  <c:v>32434</c:v>
                </c:pt>
                <c:pt idx="12">
                  <c:v>31715</c:v>
                </c:pt>
              </c:numCache>
            </c:numRef>
          </c:val>
          <c:extLst>
            <c:ext xmlns:c16="http://schemas.microsoft.com/office/drawing/2014/chart" uri="{C3380CC4-5D6E-409C-BE32-E72D297353CC}">
              <c16:uniqueId val="{00000008-8884-4042-8D6E-1245442729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31</c:v>
                </c:pt>
                <c:pt idx="3">
                  <c:v>26</c:v>
                </c:pt>
                <c:pt idx="6">
                  <c:v>21</c:v>
                </c:pt>
                <c:pt idx="9">
                  <c:v>16</c:v>
                </c:pt>
                <c:pt idx="12">
                  <c:v>11</c:v>
                </c:pt>
              </c:numCache>
            </c:numRef>
          </c:val>
          <c:extLst>
            <c:ext xmlns:c16="http://schemas.microsoft.com/office/drawing/2014/chart" uri="{C3380CC4-5D6E-409C-BE32-E72D297353CC}">
              <c16:uniqueId val="{00000009-8884-4042-8D6E-1245442729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26706</c:v>
                </c:pt>
                <c:pt idx="3">
                  <c:v>24792</c:v>
                </c:pt>
                <c:pt idx="6">
                  <c:v>22475</c:v>
                </c:pt>
                <c:pt idx="9">
                  <c:v>20669</c:v>
                </c:pt>
                <c:pt idx="12">
                  <c:v>19071</c:v>
                </c:pt>
              </c:numCache>
            </c:numRef>
          </c:val>
          <c:extLst>
            <c:ext xmlns:c16="http://schemas.microsoft.com/office/drawing/2014/chart" uri="{C3380CC4-5D6E-409C-BE32-E72D297353CC}">
              <c16:uniqueId val="{0000000A-8884-4042-8D6E-124544272902}"/>
            </c:ext>
          </c:extLst>
        </c:ser>
        <c:dLbls>
          <c:showLegendKey val="0"/>
          <c:showVal val="0"/>
          <c:showCatName val="0"/>
          <c:showSerName val="0"/>
          <c:showPercent val="0"/>
          <c:showBubbleSize val="0"/>
        </c:dLbls>
        <c:gapWidth val="100"/>
        <c:overlap val="100"/>
        <c:axId val="175604480"/>
        <c:axId val="175606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23118</c:v>
                </c:pt>
                <c:pt idx="2">
                  <c:v>#N/A</c:v>
                </c:pt>
                <c:pt idx="3">
                  <c:v>#N/A</c:v>
                </c:pt>
                <c:pt idx="4">
                  <c:v>22116</c:v>
                </c:pt>
                <c:pt idx="5">
                  <c:v>#N/A</c:v>
                </c:pt>
                <c:pt idx="6">
                  <c:v>#N/A</c:v>
                </c:pt>
                <c:pt idx="7">
                  <c:v>19963</c:v>
                </c:pt>
                <c:pt idx="8">
                  <c:v>#N/A</c:v>
                </c:pt>
                <c:pt idx="9">
                  <c:v>#N/A</c:v>
                </c:pt>
                <c:pt idx="10">
                  <c:v>20354</c:v>
                </c:pt>
                <c:pt idx="11">
                  <c:v>#N/A</c:v>
                </c:pt>
                <c:pt idx="12">
                  <c:v>#N/A</c:v>
                </c:pt>
                <c:pt idx="13">
                  <c:v>20069</c:v>
                </c:pt>
                <c:pt idx="14">
                  <c:v>#N/A</c:v>
                </c:pt>
              </c:numCache>
            </c:numRef>
          </c:val>
          <c:smooth val="0"/>
          <c:extLst>
            <c:ext xmlns:c16="http://schemas.microsoft.com/office/drawing/2014/chart" uri="{C3380CC4-5D6E-409C-BE32-E72D297353CC}">
              <c16:uniqueId val="{0000000B-8884-4042-8D6E-124544272902}"/>
            </c:ext>
          </c:extLst>
        </c:ser>
        <c:dLbls>
          <c:showLegendKey val="0"/>
          <c:showVal val="0"/>
          <c:showCatName val="0"/>
          <c:showSerName val="0"/>
          <c:showPercent val="0"/>
          <c:showBubbleSize val="0"/>
        </c:dLbls>
        <c:marker val="1"/>
        <c:smooth val="0"/>
        <c:axId val="175604480"/>
        <c:axId val="175606400"/>
      </c:lineChart>
      <c:catAx>
        <c:axId val="17560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5606400"/>
        <c:crosses val="autoZero"/>
        <c:auto val="1"/>
        <c:lblAlgn val="ctr"/>
        <c:lblOffset val="100"/>
        <c:tickLblSkip val="1"/>
        <c:tickMarkSkip val="1"/>
        <c:noMultiLvlLbl val="0"/>
      </c:catAx>
      <c:valAx>
        <c:axId val="175606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60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2934</c:v>
                </c:pt>
                <c:pt idx="1">
                  <c:v>2345</c:v>
                </c:pt>
                <c:pt idx="2">
                  <c:v>1847</c:v>
                </c:pt>
              </c:numCache>
            </c:numRef>
          </c:val>
          <c:extLst>
            <c:ext xmlns:c16="http://schemas.microsoft.com/office/drawing/2014/chart" uri="{C3380CC4-5D6E-409C-BE32-E72D297353CC}">
              <c16:uniqueId val="{00000000-7AC0-41A0-8564-EF3222A3CB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90</c:v>
                </c:pt>
                <c:pt idx="1">
                  <c:v>91</c:v>
                </c:pt>
                <c:pt idx="2">
                  <c:v>91</c:v>
                </c:pt>
              </c:numCache>
            </c:numRef>
          </c:val>
          <c:extLst>
            <c:ext xmlns:c16="http://schemas.microsoft.com/office/drawing/2014/chart" uri="{C3380CC4-5D6E-409C-BE32-E72D297353CC}">
              <c16:uniqueId val="{00000001-7AC0-41A0-8564-EF3222A3CB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4451</c:v>
                </c:pt>
                <c:pt idx="1">
                  <c:v>3994</c:v>
                </c:pt>
                <c:pt idx="2">
                  <c:v>3840</c:v>
                </c:pt>
              </c:numCache>
            </c:numRef>
          </c:val>
          <c:extLst>
            <c:ext xmlns:c16="http://schemas.microsoft.com/office/drawing/2014/chart" uri="{C3380CC4-5D6E-409C-BE32-E72D297353CC}">
              <c16:uniqueId val="{00000002-7AC0-41A0-8564-EF3222A3CBE4}"/>
            </c:ext>
          </c:extLst>
        </c:ser>
        <c:dLbls>
          <c:showLegendKey val="0"/>
          <c:showVal val="0"/>
          <c:showCatName val="0"/>
          <c:showSerName val="0"/>
          <c:showPercent val="0"/>
          <c:showBubbleSize val="0"/>
        </c:dLbls>
        <c:gapWidth val="120"/>
        <c:overlap val="100"/>
        <c:axId val="175732992"/>
        <c:axId val="175747072"/>
      </c:barChart>
      <c:catAx>
        <c:axId val="17573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5747072"/>
        <c:crosses val="autoZero"/>
        <c:auto val="1"/>
        <c:lblAlgn val="ctr"/>
        <c:lblOffset val="100"/>
        <c:tickLblSkip val="1"/>
        <c:tickMarkSkip val="1"/>
        <c:noMultiLvlLbl val="0"/>
      </c:catAx>
      <c:valAx>
        <c:axId val="175747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5732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{1AB46DEE-6EB3-4963-8E36-4793FB5D74F5}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2FA-4DFC-B19D-CBB404E1A4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{65B32BC5-9840-4B41-9AE9-EB1CD761A4F7}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FA-4DFC-B19D-CBB404E1A4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{EC235C45-79E3-47BB-BAED-9A671C19E6CF}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FA-4DFC-B19D-CBB404E1A4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{D1F36154-F287-4522-A87C-B7046C3BE2A4}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FA-4DFC-B19D-CBB404E1A4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{D6386D13-63C8-47EF-A778-E20BAD1EDF28}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FA-4DFC-B19D-CBB404E1A46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{1693D9AF-F5EF-47F6-884C-17E7ED7D4D25}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2FA-4DFC-B19D-CBB404E1A46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{1FC4D9D5-F1E4-4BA0-8827-62E8F7BE7D0A}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2FA-4DFC-B19D-CBB404E1A468}"/>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{ABD77465-3132-4388-92C0-7ECF660609BA}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2FA-4DFC-B19D-CBB404E1A46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{D30986BB-851A-485D-896C-AC99267258FC}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2FA-4DFC-B19D-CBB404E1A4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44.3</c:v>
                </c:pt>
              </c:numCache>
            </c:numRef>
          </c:xVal>
          <c:yVal>
            <c:numRef>
              <c:f>公会計指標分析・財政指標組合せ分析表!$BP$51:$DC$51</c:f>
              <c:numCache>
                <c:formatCode>#,##0.0;"▲ "#,##0.0</c:formatCode>
                <c:ptCount val="40"/>
                <c:pt idx="24">
                  <c:v>191</c:v>
                </c:pt>
              </c:numCache>
            </c:numRef>
          </c:yVal>
          <c:smooth val="0"/>
          <c:extLst>
            <c:ext xmlns:c16="http://schemas.microsoft.com/office/drawing/2014/chart" uri="{C3380CC4-5D6E-409C-BE32-E72D297353CC}">
              <c16:uniqueId val="{00000009-A2FA-4DFC-B19D-CBB404E1A46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{E6BDC4A7-79FC-4AAA-9D53-81C404D1DBD5}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2FA-4DFC-B19D-CBB404E1A46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{AF291244-21C6-4405-A6EA-E920C1A8B829}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FA-4DFC-B19D-CBB404E1A4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{A9041398-6788-4FB0-B2E1-8DD3F5F03694}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FA-4DFC-B19D-CBB404E1A4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{3E13085C-1DB9-4A3B-8811-DD67A525CDA3}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FA-4DFC-B19D-CBB404E1A4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{58CBFCFF-DA24-412A-BD84-89BAFCE96513}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FA-4DFC-B19D-CBB404E1A46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{44DE6143-DE69-40B8-AFD7-1986EA3BE5A0}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2FA-4DFC-B19D-CBB404E1A46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{C7EABAD8-40FF-43ED-A855-B1076E62C20B}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2FA-4DFC-B19D-CBB404E1A468}"/>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{034E5DC9-A99B-4C30-B271-6D1274FCF2C8}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2FA-4DFC-B19D-CBB404E1A46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{7C250AD2-970C-4415-A619-98E936541353}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2FA-4DFC-B19D-CBB404E1A4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numCache>
            </c:numRef>
          </c:xVal>
          <c:yVal>
            <c:numRef>
              <c:f>公会計指標分析・財政指標組合せ分析表!$BP$55:$DC$55</c:f>
              <c:numCache>
                <c:formatCode>#,##0.0;"▲ "#,##0.0</c:formatCode>
                <c:ptCount val="40"/>
                <c:pt idx="24">
                  <c:v>54.6</c:v>
                </c:pt>
              </c:numCache>
            </c:numRef>
          </c:yVal>
          <c:smooth val="0"/>
          <c:extLst>
            <c:ext xmlns:c16="http://schemas.microsoft.com/office/drawing/2014/chart" uri="{C3380CC4-5D6E-409C-BE32-E72D297353CC}">
              <c16:uniqueId val="{00000013-A2FA-4DFC-B19D-CBB404E1A468}"/>
            </c:ext>
          </c:extLst>
        </c:ser>
        <c:dLbls>
          <c:showLegendKey val="0"/>
          <c:showVal val="1"/>
          <c:showCatName val="0"/>
          <c:showSerName val="0"/>
          <c:showPercent val="0"/>
          <c:showBubbleSize val="0"/>
        </c:dLbls>
        <c:axId val="46179840"/>
        <c:axId val="46181760"/>
      </c:scatterChart>
      <c:valAx>
        <c:axId val="46179840"/>
        <c:scaling>
          <c:orientation val="minMax"/>
          <c:max val="60"/>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{785EAD4C-6F17-4937-936E-6185C8E352D2}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66D-4130-9759-E65339EA8D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{6DEB60B5-2B64-4A77-BEAD-42C26D14F144}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6D-4130-9759-E65339EA8D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{A044D895-6EBC-4698-9919-CFB0B8223614}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6D-4130-9759-E65339EA8D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{9739EB52-403F-4FFD-95AC-BEEA225B3A23}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6D-4130-9759-E65339EA8D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{5594EB89-6B8C-4C5D-9E3F-4477AA504C13}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6D-4130-9759-E65339EA8DF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{10260463-B310-46E4-9185-D77E5791B876}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66D-4130-9759-E65339EA8DF8}"/>
                </c:ext>
              </c:extLst>
            </c:dLbl>
            <c:dLbl>
              <c:idx val="16"/>
              <c:layout>
                <c:manualLayout>
                  <c:x val="-2.9867759191869202E-2"/>
                  <c:y val="-4.8352223806036959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{D83552AF-01D7-4B13-8620-4070CFCF2D3E}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66D-4130-9759-E65339EA8DF8}"/>
                </c:ext>
              </c:extLst>
            </c:dLbl>
            <c:dLbl>
              <c:idx val="24"/>
              <c:layout>
                <c:manualLayout>
                  <c:x val="-2.2891007659507991E-2"/>
                  <c:y val="-8.867294286553871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{DE22CA88-685D-44A2-BF36-F533D5FF72A2}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66D-4130-9759-E65339EA8DF8}"/>
                </c:ext>
              </c:extLst>
            </c:dLbl>
            <c:dLbl>
              <c:idx val="32"/>
              <c:layout>
                <c:manualLayout>
                  <c:x val="-4.2335279799483545E-2"/>
                  <c:y val="-5.0224774591806187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{81006561-CD78-4FA5-93BF-FC6100398E62}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66D-4130-9759-E65339EA8D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22.6</c:v>
                </c:pt>
                <c:pt idx="8">
                  <c:v>21.2</c:v>
                </c:pt>
                <c:pt idx="16">
                  <c:v>19.8</c:v>
                </c:pt>
                <c:pt idx="24">
                  <c:v>19.2</c:v>
                </c:pt>
                <c:pt idx="32">
                  <c:v>19.100000000000001</c:v>
                </c:pt>
              </c:numCache>
            </c:numRef>
          </c:xVal>
          <c:yVal>
            <c:numRef>
              <c:f>公会計指標分析・財政指標組合せ分析表!$BP$73:$DC$73</c:f>
              <c:numCache>
                <c:formatCode>#,##0.0;"▲ "#,##0.0</c:formatCode>
                <c:ptCount val="40"/>
                <c:pt idx="0">
                  <c:v>219.1</c:v>
                </c:pt>
                <c:pt idx="8">
                  <c:v>219</c:v>
                </c:pt>
                <c:pt idx="16">
                  <c:v>191.7</c:v>
                </c:pt>
                <c:pt idx="24">
                  <c:v>191</c:v>
                </c:pt>
                <c:pt idx="32">
                  <c:v>187.2</c:v>
                </c:pt>
              </c:numCache>
            </c:numRef>
          </c:yVal>
          <c:smooth val="0"/>
          <c:extLst>
            <c:ext xmlns:c16="http://schemas.microsoft.com/office/drawing/2014/chart" uri="{C3380CC4-5D6E-409C-BE32-E72D297353CC}">
              <c16:uniqueId val="{00000009-666D-4130-9759-E65339EA8DF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{DBAA8298-53B2-4658-AA6A-7FF1CB75784A}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66D-4130-9759-E65339EA8DF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{71F6D2D4-BC0B-47B9-98AC-0BACBB02110A}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6D-4130-9759-E65339EA8D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{430536E7-732B-4C64-88D5-149A97E06F01}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6D-4130-9759-E65339EA8D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{C3D197B4-169D-4B57-883A-F0C5043BA660}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6D-4130-9759-E65339EA8D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{B96333C6-8833-486A-A9E4-6411BA3EF28D}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6D-4130-9759-E65339EA8DF8}"/>
                </c:ext>
              </c:extLst>
            </c:dLbl>
            <c:dLbl>
              <c:idx val="8"/>
              <c:layout>
                <c:manualLayout>
                  <c:x val="-2.9536073089258343E-2"/>
                  <c:y val="-7.7264510684584786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{3785281B-B372-4DB4-A49A-2A61E15F36B3}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66D-4130-9759-E65339EA8DF8}"/>
                </c:ext>
              </c:extLst>
            </c:dLbl>
            <c:dLbl>
              <c:idx val="16"/>
              <c:layout>
                <c:manualLayout>
                  <c:x val="-3.385991014896296E-2"/>
                  <c:y val="-4.7568783491003276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{B88E1F3C-933B-4006-98F2-F4AB4E40DBA7}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66D-4130-9759-E65339EA8DF8}"/>
                </c:ext>
              </c:extLst>
            </c:dLbl>
            <c:dLbl>
              <c:idx val="24"/>
              <c:layout>
                <c:manualLayout>
                  <c:x val="-2.3885850586754184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{8F66FA34-4A41-4460-88BE-68F96A7C63B6}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66D-4130-9759-E65339EA8DF8}"/>
                </c:ext>
              </c:extLst>
            </c:dLbl>
            <c:dLbl>
              <c:idx val="32"/>
              <c:layout>
                <c:manualLayout>
                  <c:x val="-3.951013265146711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{9767D072-4487-45A5-95F3-FF2C903B7108}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66D-4130-9759-E65339EA8D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666D-4130-9759-E65339EA8DF8}"/>
            </c:ext>
          </c:extLst>
        </c:ser>
        <c:dLbls>
          <c:showLegendKey val="0"/>
          <c:showVal val="1"/>
          <c:showCatName val="0"/>
          <c:showSerName val="0"/>
          <c:showPercent val="0"/>
          <c:showBubbleSize val="0"/>
        </c:dLbls>
        <c:axId val="84219776"/>
        <c:axId val="84234240"/>
      </c:scatterChart>
      <c:valAx>
        <c:axId val="84219776"/>
        <c:scaling>
          <c:orientation val="minMax"/>
          <c:max val="24"/>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5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兵庫県篠山市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itchFamily="49" charset="-128"/>
              <a:ea typeface="ＭＳ ゴシック" pitchFamily="49" charset="-128"/>
              <a:cs typeface="+mn-cs"/>
            </a:rPr>
            <a:t>元利償還金等（Ａ）のうち一般会計等に係る元利償還金については、合併後借り入れた市債の償還が進み順次終了してきているため公債費が減少しているため前年度に比べ５５０百万円減少している。しかしながら、一方で高料金対策等による水道会計への繰出金の増により前年度に比べ２７百万円の増となった。算入公債費等（Ｂ）については交付税算入率が高いものが多く、元利償還金の減少に連動して減少する結果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兵庫県篠山市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ゴシック" pitchFamily="49" charset="-128"/>
              <a:ea typeface="ＭＳ ゴシック" pitchFamily="49" charset="-128"/>
              <a:cs typeface="+mn-cs"/>
            </a:rPr>
            <a:t>将来負担額（Ａ）のうち一般会計等に係る地方債の残高については、合併後短期間のうちに実施した大規模な事業のため借り入れた市債の償還が順次終了してきているため、平成２８年度に比べ１，５９８百万円減の１９０億７１万円となっている。また、公営企業債の元利償還に対する繰出金については、償還が進んでおり徐々に減少しているが、償還期間が長く今後も同様の状況が続く見込みである。</a:t>
          </a:r>
        </a:p>
        <a:p>
          <a:r>
            <a:rPr lang="ja-JP" altLang="ja-JP" sz="1300">
              <a:solidFill>
                <a:schemeClr val="dk1"/>
              </a:solidFill>
              <a:effectLst/>
              <a:latin typeface="ＭＳ ゴシック" pitchFamily="49" charset="-128"/>
              <a:ea typeface="ＭＳ ゴシック" pitchFamily="49" charset="-128"/>
              <a:cs typeface="+mn-cs"/>
            </a:rPr>
            <a:t>一方充当可能財源等（Ｂ）のうち充当可能基金については、収支不足のための取崩や公共施設の改修等による基金の取崩しをおこなったことから減少している。また基準財政需要額算入見込額については、公債費の償還がすすんだことで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兵庫県篠山市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収支不足による財政調整基金の取り崩しや事業実施に伴う基金の取崩しを行っていることから減となっている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収支見通しの計画では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には収支バランスがとれることや、清掃センターの基幹的改修事業や学校の大規模改修計画が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で終了することなどから、それ以降は各基金の積立を見込んでいく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地域振興基金・・・地域住民の連携強化や旧町地域内のそれぞれの地域振興を図るための事業を支援する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公共施設整備基金・・・市の公共施設（庁舎や義務教育施設を除く）の整備を図る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義務教育施設整備基金・・・義務教育施設の整備充実を図る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地域振興基金については毎年、定住事業の補助金やまちづくり活動の交付金に充てているため減となっている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itchFamily="49" charset="-128"/>
              <a:ea typeface="ＭＳ ゴシック" pitchFamily="49" charset="-128"/>
              <a:cs typeface="+mn-cs"/>
            </a:rPr>
            <a:t>公共施設整備基金</a:t>
          </a:r>
          <a:r>
            <a:rPr kumimoji="1" lang="ja-JP" altLang="en-US" sz="1300">
              <a:solidFill>
                <a:schemeClr val="dk1"/>
              </a:solidFill>
              <a:effectLst/>
              <a:latin typeface="ＭＳ ゴシック" pitchFamily="49" charset="-128"/>
              <a:ea typeface="ＭＳ ゴシック" pitchFamily="49" charset="-128"/>
              <a:cs typeface="+mn-cs"/>
            </a:rPr>
            <a:t>については、福住複合教育施設の外壁改修やたきこども園設計等に充てているため減となっている</a:t>
          </a:r>
          <a:endParaRPr lang="ja-JP" altLang="ja-JP" sz="1300">
            <a:effectLst/>
            <a:latin typeface="ＭＳ ゴシック" pitchFamily="49" charset="-128"/>
            <a:ea typeface="ＭＳ ゴシック"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義務教育施設整備基金については、大規模改修などの義務教育施設の改修に充てているため減となっている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地域振興基金については、特に積立を予定しておらず引き続き定住事業の補助金等に充てる予定のため減となる。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itchFamily="49" charset="-128"/>
              <a:ea typeface="ＭＳ ゴシック" pitchFamily="49" charset="-128"/>
              <a:cs typeface="+mn-cs"/>
            </a:rPr>
            <a:t>公共施設整備基金については、</a:t>
          </a:r>
          <a:r>
            <a:rPr kumimoji="1" lang="ja-JP" altLang="en-US" sz="1300">
              <a:solidFill>
                <a:schemeClr val="dk1"/>
              </a:solidFill>
              <a:effectLst/>
              <a:latin typeface="ＭＳ ゴシック" pitchFamily="49" charset="-128"/>
              <a:ea typeface="ＭＳ ゴシック" pitchFamily="49" charset="-128"/>
              <a:cs typeface="+mn-cs"/>
            </a:rPr>
            <a:t>清掃センター基幹的改修事業や</a:t>
          </a:r>
          <a:r>
            <a:rPr kumimoji="1" lang="ja-JP" altLang="ja-JP" sz="1300">
              <a:solidFill>
                <a:schemeClr val="dk1"/>
              </a:solidFill>
              <a:effectLst/>
              <a:latin typeface="ＭＳ ゴシック" pitchFamily="49" charset="-128"/>
              <a:ea typeface="ＭＳ ゴシック" pitchFamily="49" charset="-128"/>
              <a:cs typeface="+mn-cs"/>
            </a:rPr>
            <a:t>たきこども園</a:t>
          </a:r>
          <a:r>
            <a:rPr kumimoji="1" lang="ja-JP" altLang="en-US" sz="1300">
              <a:solidFill>
                <a:schemeClr val="dk1"/>
              </a:solidFill>
              <a:effectLst/>
              <a:latin typeface="ＭＳ ゴシック" pitchFamily="49" charset="-128"/>
              <a:ea typeface="ＭＳ ゴシック" pitchFamily="49" charset="-128"/>
              <a:cs typeface="+mn-cs"/>
            </a:rPr>
            <a:t>整備事業</a:t>
          </a:r>
          <a:r>
            <a:rPr kumimoji="1" lang="ja-JP" altLang="ja-JP" sz="1300">
              <a:solidFill>
                <a:schemeClr val="dk1"/>
              </a:solidFill>
              <a:effectLst/>
              <a:latin typeface="ＭＳ ゴシック" pitchFamily="49" charset="-128"/>
              <a:ea typeface="ＭＳ ゴシック" pitchFamily="49" charset="-128"/>
              <a:cs typeface="+mn-cs"/>
            </a:rPr>
            <a:t>に充て</a:t>
          </a:r>
          <a:r>
            <a:rPr kumimoji="1" lang="ja-JP" altLang="en-US" sz="1300">
              <a:solidFill>
                <a:schemeClr val="dk1"/>
              </a:solidFill>
              <a:effectLst/>
              <a:latin typeface="ＭＳ ゴシック" pitchFamily="49" charset="-128"/>
              <a:ea typeface="ＭＳ ゴシック" pitchFamily="49" charset="-128"/>
              <a:cs typeface="+mn-cs"/>
            </a:rPr>
            <a:t>ることとしているため大きく</a:t>
          </a:r>
          <a:r>
            <a:rPr kumimoji="1" lang="ja-JP" altLang="ja-JP" sz="1300">
              <a:solidFill>
                <a:schemeClr val="dk1"/>
              </a:solidFill>
              <a:effectLst/>
              <a:latin typeface="ＭＳ ゴシック" pitchFamily="49" charset="-128"/>
              <a:ea typeface="ＭＳ ゴシック" pitchFamily="49" charset="-128"/>
              <a:cs typeface="+mn-cs"/>
            </a:rPr>
            <a:t>減となる</a:t>
          </a:r>
          <a:r>
            <a:rPr kumimoji="1" lang="ja-JP" altLang="en-US" sz="1300">
              <a:solidFill>
                <a:schemeClr val="dk1"/>
              </a:solidFill>
              <a:effectLst/>
              <a:latin typeface="ＭＳ ゴシック" pitchFamily="49" charset="-128"/>
              <a:ea typeface="ＭＳ ゴシック" pitchFamily="49" charset="-128"/>
              <a:cs typeface="+mn-cs"/>
            </a:rPr>
            <a:t>見込みである。しかしながら老朽化した施設が多数あることから計画的な積立に努める。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義務教育施設整備基金については、学校等の大規模改修計画が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年度で終了するためそれ以降は積立を見込んでいく。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itchFamily="49" charset="-128"/>
              <a:ea typeface="ＭＳ ゴシック" pitchFamily="49" charset="-128"/>
              <a:cs typeface="+mn-cs"/>
            </a:rPr>
            <a:t>収支不足により取り崩しを行っていることから、</a:t>
          </a:r>
          <a:r>
            <a:rPr kumimoji="1" lang="en-US" altLang="ja-JP" sz="1300">
              <a:solidFill>
                <a:schemeClr val="dk1"/>
              </a:solidFill>
              <a:effectLst/>
              <a:latin typeface="ＭＳ ゴシック" pitchFamily="49" charset="-128"/>
              <a:ea typeface="ＭＳ ゴシック" pitchFamily="49" charset="-128"/>
              <a:cs typeface="+mn-cs"/>
            </a:rPr>
            <a:t>H30</a:t>
          </a:r>
          <a:r>
            <a:rPr kumimoji="1" lang="ja-JP" altLang="ja-JP" sz="1300">
              <a:solidFill>
                <a:schemeClr val="dk1"/>
              </a:solidFill>
              <a:effectLst/>
              <a:latin typeface="ＭＳ ゴシック" pitchFamily="49" charset="-128"/>
              <a:ea typeface="ＭＳ ゴシック" pitchFamily="49" charset="-128"/>
              <a:cs typeface="+mn-cs"/>
            </a:rPr>
            <a:t>年までは減の傾向になる</a:t>
          </a:r>
          <a:r>
            <a:rPr kumimoji="1" lang="ja-JP" altLang="en-US" sz="1300">
              <a:solidFill>
                <a:schemeClr val="dk1"/>
              </a:solidFill>
              <a:effectLst/>
              <a:latin typeface="ＭＳ ゴシック" pitchFamily="49" charset="-128"/>
              <a:ea typeface="ＭＳ ゴシック" pitchFamily="49" charset="-128"/>
              <a:cs typeface="+mn-cs"/>
            </a:rPr>
            <a:t>見込みである</a:t>
          </a:r>
          <a:endParaRPr kumimoji="1" lang="en-US" altLang="ja-JP" sz="1300">
            <a:solidFill>
              <a:schemeClr val="dk1"/>
            </a:solidFill>
            <a:effectLst/>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収支見通しの計画では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には収支バランスがとれるため、それ以降大幅な減額となはらない見込みである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年度に行う景観まちづくり刷新モデル事業の実施に伴う公債費負担の積立を行うこととしている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兵庫県篠山市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42,138
41,511
377.59
22,693,777
22,030,275
487,792
13,787,491
19,071,320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19.1
187.2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合併後のまとまった時期に市債を発行し施設の整備を行ったことにより全国平均・兵庫県平均と比べると有形固定資産減価償却率は低くなっており、現在のところ資産の老朽化は比較的進んでいない。しかしながら今後老朽化が進んでいくにあたり必要となる維持経費の増に備える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4561999"/>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5877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433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456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22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525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540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147479</xdr:rowOff>
    </xdr:from>
    <xdr:to>
      <xdr:col>19</xdr:col>
      <xdr:colOff>187325</xdr:colOff>
      <xdr:row>33</xdr:row>
      <xdr:rowOff>77629</xdr:rowOff>
    </xdr:to>
    <xdr:sp macro="" textlink="">
      <xdr:nvSpPr>
        <xdr:cNvPr id="82" name="楕円 81"/>
        <xdr:cNvSpPr/>
      </xdr:nvSpPr>
      <xdr:spPr>
        <a:xfrm>
          <a:off x="4000500" y="56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59231</xdr:rowOff>
    </xdr:from>
    <xdr:ext cx="405111" cy="259045"/>
    <xdr:sp macro="" textlink="">
      <xdr:nvSpPr>
        <xdr:cNvPr id="83" name="n_1aveValue有形固定資産減価償却率"/>
        <xdr:cNvSpPr txBox="1"/>
      </xdr:nvSpPr>
      <xdr:spPr>
        <a:xfrm>
          <a:off x="3836044" y="503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4" name="n_2aveValue有形固定資産減価償却率"/>
        <xdr:cNvSpPr txBox="1"/>
      </xdr:nvSpPr>
      <xdr:spPr>
        <a:xfrm>
          <a:off x="3086744" y="517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68756</xdr:rowOff>
    </xdr:from>
    <xdr:ext cx="405111" cy="259045"/>
    <xdr:sp macro="" textlink="">
      <xdr:nvSpPr>
        <xdr:cNvPr id="85" name="n_1mainValue有形固定資産減価償却率"/>
        <xdr:cNvSpPr txBox="1"/>
      </xdr:nvSpPr>
      <xdr:spPr>
        <a:xfrm>
          <a:off x="3836044" y="5726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債務償還可能年数については全国平均・兵庫県平均と比較しても年数が高くなっているため、今後も引き続き地方債の発行抑制等に取り組みつつ地方債の償還に努めていく。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6" name="直線コネクタ 115"/>
        <xdr:cNvCxnSpPr/>
      </xdr:nvCxnSpPr>
      <xdr:spPr>
        <a:xfrm flipV="1">
          <a:off x="14793595" y="4531027"/>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17" name="債務償還可能年数最小値テキスト"/>
        <xdr:cNvSpPr txBox="1"/>
      </xdr:nvSpPr>
      <xdr:spPr>
        <a:xfrm>
          <a:off x="14846300" y="58610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18" name="直線コネクタ 117"/>
        <xdr:cNvCxnSpPr/>
      </xdr:nvCxnSpPr>
      <xdr:spPr>
        <a:xfrm>
          <a:off x="14706600" y="585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19" name="債務償還可能年数最大値テキスト"/>
        <xdr:cNvSpPr txBox="1"/>
      </xdr:nvSpPr>
      <xdr:spPr>
        <a:xfrm>
          <a:off x="14846300" y="4306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0" name="直線コネクタ 119"/>
        <xdr:cNvCxnSpPr/>
      </xdr:nvCxnSpPr>
      <xdr:spPr>
        <a:xfrm>
          <a:off x="14706600" y="4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1" name="債務償還可能年数平均値テキスト"/>
        <xdr:cNvSpPr txBox="1"/>
      </xdr:nvSpPr>
      <xdr:spPr>
        <a:xfrm>
          <a:off x="14846300" y="52605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2" name="フローチャート: 判断 121"/>
        <xdr:cNvSpPr/>
      </xdr:nvSpPr>
      <xdr:spPr>
        <a:xfrm>
          <a:off x="14744700" y="52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162832</xdr:rowOff>
    </xdr:from>
    <xdr:to>
      <xdr:col>76</xdr:col>
      <xdr:colOff>73025</xdr:colOff>
      <xdr:row>29</xdr:row>
      <xdr:rowOff>92982</xdr:rowOff>
    </xdr:to>
    <xdr:sp macro="" textlink="">
      <xdr:nvSpPr>
        <xdr:cNvPr id="128" name="楕円 127"/>
        <xdr:cNvSpPr/>
      </xdr:nvSpPr>
      <xdr:spPr>
        <a:xfrm>
          <a:off x="14744700" y="49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14259</xdr:rowOff>
    </xdr:from>
    <xdr:ext cx="340478" cy="259045"/>
    <xdr:sp macro="" textlink="">
      <xdr:nvSpPr>
        <xdr:cNvPr id="129" name="債務償還可能年数該当値テキスト"/>
        <xdr:cNvSpPr txBox="1"/>
      </xdr:nvSpPr>
      <xdr:spPr>
        <a:xfrm>
          <a:off x="14846300" y="48148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兵庫県篠山市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42,138
41,511
377.59
22,693,777
22,030,275
487,792
13,787,491
19,071,320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19.1
187.2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137795</xdr:rowOff>
    </xdr:from>
    <xdr:to>
      <xdr:col>20</xdr:col>
      <xdr:colOff>38100</xdr:colOff>
      <xdr:row>42</xdr:row>
      <xdr:rowOff>67945</xdr:rowOff>
    </xdr:to>
    <xdr:sp macro="" textlink="">
      <xdr:nvSpPr>
        <xdr:cNvPr id="70" name="楕円 69"/>
        <xdr:cNvSpPr/>
      </xdr:nvSpPr>
      <xdr:spPr>
        <a:xfrm>
          <a:off x="3746500" y="71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46372</xdr:rowOff>
    </xdr:from>
    <xdr:ext cx="405111" cy="259045"/>
    <xdr:sp macro="" textlink="">
      <xdr:nvSpPr>
        <xdr:cNvPr id="71"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2"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59072</xdr:rowOff>
    </xdr:from>
    <xdr:ext cx="405111" cy="259045"/>
    <xdr:sp macro="" textlink="">
      <xdr:nvSpPr>
        <xdr:cNvPr id="73" name="n_1mainValue【道路】&#10;有形固定資産減価償却率"/>
        <xdr:cNvSpPr txBox="1"/>
      </xdr:nvSpPr>
      <xdr:spPr>
        <a:xfrm>
          <a:off x="3582044"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6" name="テキスト ボックス 85"/>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0" name="直線コネクタ 99"/>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1"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2" name="直線コネクタ 101"/>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3"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4" name="直線コネクタ 103"/>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5"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6" name="フローチャート: 判断 105"/>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07" name="フローチャート: 判断 106"/>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08" name="フローチャート: 判断 107"/>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75202</xdr:rowOff>
    </xdr:from>
    <xdr:to>
      <xdr:col>50</xdr:col>
      <xdr:colOff>165100</xdr:colOff>
      <xdr:row>41</xdr:row>
      <xdr:rowOff>5352</xdr:rowOff>
    </xdr:to>
    <xdr:sp macro="" textlink="">
      <xdr:nvSpPr>
        <xdr:cNvPr id="114" name="楕円 113"/>
        <xdr:cNvSpPr/>
      </xdr:nvSpPr>
      <xdr:spPr>
        <a:xfrm>
          <a:off x="9588500" y="69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58749</xdr:rowOff>
    </xdr:from>
    <xdr:ext cx="534377" cy="259045"/>
    <xdr:sp macro="" textlink="">
      <xdr:nvSpPr>
        <xdr:cNvPr id="115"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16"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167929</xdr:rowOff>
    </xdr:from>
    <xdr:ext cx="534377" cy="259045"/>
    <xdr:sp macro="" textlink="">
      <xdr:nvSpPr>
        <xdr:cNvPr id="117" name="n_1mainValue【道路】&#10;一人当たり延長"/>
        <xdr:cNvSpPr txBox="1"/>
      </xdr:nvSpPr>
      <xdr:spPr>
        <a:xfrm>
          <a:off x="9359411" y="702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9" name="テキスト ボックス 12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1" name="直線コネクタ 140"/>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2"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3" name="直線コネクタ 142"/>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44"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45" name="直線コネクタ 144"/>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46"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47" name="フローチャート: 判断 146"/>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48" name="フローチャート: 判断 147"/>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49" name="フローチャート: 判断 148"/>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78740</xdr:rowOff>
    </xdr:from>
    <xdr:to>
      <xdr:col>20</xdr:col>
      <xdr:colOff>38100</xdr:colOff>
      <xdr:row>59</xdr:row>
      <xdr:rowOff>8890</xdr:rowOff>
    </xdr:to>
    <xdr:sp macro="" textlink="">
      <xdr:nvSpPr>
        <xdr:cNvPr id="155" name="楕円 154"/>
        <xdr:cNvSpPr/>
      </xdr:nvSpPr>
      <xdr:spPr>
        <a:xfrm>
          <a:off x="3746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103522</xdr:rowOff>
    </xdr:from>
    <xdr:ext cx="405111" cy="259045"/>
    <xdr:sp macro="" textlink="">
      <xdr:nvSpPr>
        <xdr:cNvPr id="156"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57"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17</xdr:rowOff>
    </xdr:from>
    <xdr:ext cx="405111" cy="259045"/>
    <xdr:sp macro="" textlink="">
      <xdr:nvSpPr>
        <xdr:cNvPr id="158" name="n_1mainValue【橋りょう・トンネル】&#10;有形固定資産減価償却率"/>
        <xdr:cNvSpPr txBox="1"/>
      </xdr:nvSpPr>
      <xdr:spPr>
        <a:xfrm>
          <a:off x="358204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4" name="テキスト ボックス 17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6" name="テキスト ボックス 17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0" name="直線コネクタ 179"/>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81"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82" name="直線コネクタ 181"/>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83"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84" name="直線コネクタ 183"/>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85"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86" name="フローチャート: 判断 185"/>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87" name="フローチャート: 判断 186"/>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88" name="フローチャート: 判断 187"/>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61226</xdr:rowOff>
    </xdr:from>
    <xdr:to>
      <xdr:col>50</xdr:col>
      <xdr:colOff>165100</xdr:colOff>
      <xdr:row>61</xdr:row>
      <xdr:rowOff>162826</xdr:rowOff>
    </xdr:to>
    <xdr:sp macro="" textlink="">
      <xdr:nvSpPr>
        <xdr:cNvPr id="194" name="楕円 193"/>
        <xdr:cNvSpPr/>
      </xdr:nvSpPr>
      <xdr:spPr>
        <a:xfrm>
          <a:off x="9588500" y="1051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68594</xdr:rowOff>
    </xdr:from>
    <xdr:ext cx="599010" cy="259045"/>
    <xdr:sp macro="" textlink="">
      <xdr:nvSpPr>
        <xdr:cNvPr id="195"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196"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7903</xdr:rowOff>
    </xdr:from>
    <xdr:ext cx="599010" cy="259045"/>
    <xdr:sp macro="" textlink="">
      <xdr:nvSpPr>
        <xdr:cNvPr id="197" name="n_1mainValue【橋りょう・トンネル】&#10;一人当たり有形固定資産（償却資産）額"/>
        <xdr:cNvSpPr txBox="1"/>
      </xdr:nvSpPr>
      <xdr:spPr>
        <a:xfrm>
          <a:off x="9327095" y="1029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22" name="直線コネクタ 221"/>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23"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24" name="直線コネクタ 223"/>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25"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26" name="直線コネクタ 225"/>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27"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28" name="フローチャート: 判断 227"/>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29" name="フローチャート: 判断 228"/>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30" name="フローチャート: 判断 229"/>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31114</xdr:rowOff>
    </xdr:from>
    <xdr:to>
      <xdr:col>20</xdr:col>
      <xdr:colOff>38100</xdr:colOff>
      <xdr:row>81</xdr:row>
      <xdr:rowOff>132714</xdr:rowOff>
    </xdr:to>
    <xdr:sp macro="" textlink="">
      <xdr:nvSpPr>
        <xdr:cNvPr id="236" name="楕円 235"/>
        <xdr:cNvSpPr/>
      </xdr:nvSpPr>
      <xdr:spPr>
        <a:xfrm>
          <a:off x="3746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11447</xdr:rowOff>
    </xdr:from>
    <xdr:ext cx="405111" cy="259045"/>
    <xdr:sp macro="" textlink="">
      <xdr:nvSpPr>
        <xdr:cNvPr id="237"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38" name="n_2ave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149241</xdr:rowOff>
    </xdr:from>
    <xdr:ext cx="405111" cy="259045"/>
    <xdr:sp macro="" textlink="">
      <xdr:nvSpPr>
        <xdr:cNvPr id="239" name="n_1mainValue【公営住宅】&#10;有形固定資産減価償却率"/>
        <xdr:cNvSpPr txBox="1"/>
      </xdr:nvSpPr>
      <xdr:spPr>
        <a:xfrm>
          <a:off x="35820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63" name="直線コネクタ 26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6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65" name="直線コネクタ 26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6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67" name="直線コネクタ 26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68"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69" name="フローチャート: 判断 26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70" name="フローチャート: 判断 26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71" name="フローチャート: 判断 27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146938</xdr:rowOff>
    </xdr:from>
    <xdr:to>
      <xdr:col>50</xdr:col>
      <xdr:colOff>165100</xdr:colOff>
      <xdr:row>86</xdr:row>
      <xdr:rowOff>77088</xdr:rowOff>
    </xdr:to>
    <xdr:sp macro="" textlink="">
      <xdr:nvSpPr>
        <xdr:cNvPr id="277" name="楕円 276"/>
        <xdr:cNvSpPr/>
      </xdr:nvSpPr>
      <xdr:spPr>
        <a:xfrm>
          <a:off x="9588500" y="147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74185</xdr:rowOff>
    </xdr:from>
    <xdr:ext cx="469744" cy="259045"/>
    <xdr:sp macro="" textlink="">
      <xdr:nvSpPr>
        <xdr:cNvPr id="278"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79"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68215</xdr:rowOff>
    </xdr:from>
    <xdr:ext cx="469744" cy="259045"/>
    <xdr:sp macro="" textlink="">
      <xdr:nvSpPr>
        <xdr:cNvPr id="280" name="n_1mainValue【公営住宅】&#10;一人当たり面積"/>
        <xdr:cNvSpPr txBox="1"/>
      </xdr:nvSpPr>
      <xdr:spPr>
        <a:xfrm>
          <a:off x="9391727" y="1481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7" name="テキスト ボックス 30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9" name="テキスト ボックス 30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7" name="テキスト ボックス 31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21" name="直線コネクタ 320"/>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22"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23" name="直線コネクタ 322"/>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4"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5" name="直線コネクタ 32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26"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27" name="フローチャート: 判断 326"/>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28" name="フローチャート: 判断 327"/>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29" name="フローチャート: 判断 328"/>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133985</xdr:rowOff>
    </xdr:from>
    <xdr:to>
      <xdr:col>81</xdr:col>
      <xdr:colOff>101600</xdr:colOff>
      <xdr:row>39</xdr:row>
      <xdr:rowOff>64135</xdr:rowOff>
    </xdr:to>
    <xdr:sp macro="" textlink="">
      <xdr:nvSpPr>
        <xdr:cNvPr id="335" name="楕円 334"/>
        <xdr:cNvSpPr/>
      </xdr:nvSpPr>
      <xdr:spPr>
        <a:xfrm>
          <a:off x="15430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31132</xdr:rowOff>
    </xdr:from>
    <xdr:ext cx="405111" cy="259045"/>
    <xdr:sp macro="" textlink="">
      <xdr:nvSpPr>
        <xdr:cNvPr id="336"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337"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55262</xdr:rowOff>
    </xdr:from>
    <xdr:ext cx="405111" cy="259045"/>
    <xdr:sp macro="" textlink="">
      <xdr:nvSpPr>
        <xdr:cNvPr id="338" name="n_1mainValue【認定こども園・幼稚園・保育所】&#10;有形固定資産減価償却率"/>
        <xdr:cNvSpPr txBox="1"/>
      </xdr:nvSpPr>
      <xdr:spPr>
        <a:xfrm>
          <a:off x="152660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9" name="直線コネクタ 34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0" name="テキスト ボックス 34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1" name="直線コネクタ 35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2" name="テキスト ボックス 35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3" name="直線コネクタ 35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4" name="テキスト ボックス 35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5" name="直線コネクタ 35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6" name="テキスト ボックス 35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8" name="テキスト ボックス 3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60" name="直線コネクタ 359"/>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61"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62" name="直線コネクタ 361"/>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63"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64" name="直線コネクタ 363"/>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365"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66" name="フローチャート: 判断 365"/>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67" name="フローチャート: 判断 366"/>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368" name="フローチャート: 判断 367"/>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89408</xdr:rowOff>
    </xdr:from>
    <xdr:to>
      <xdr:col>112</xdr:col>
      <xdr:colOff>38100</xdr:colOff>
      <xdr:row>39</xdr:row>
      <xdr:rowOff>19558</xdr:rowOff>
    </xdr:to>
    <xdr:sp macro="" textlink="">
      <xdr:nvSpPr>
        <xdr:cNvPr id="374" name="楕円 373"/>
        <xdr:cNvSpPr/>
      </xdr:nvSpPr>
      <xdr:spPr>
        <a:xfrm>
          <a:off x="21272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115841</xdr:rowOff>
    </xdr:from>
    <xdr:ext cx="469744" cy="259045"/>
    <xdr:sp macro="" textlink="">
      <xdr:nvSpPr>
        <xdr:cNvPr id="375"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376"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36085</xdr:rowOff>
    </xdr:from>
    <xdr:ext cx="469744" cy="259045"/>
    <xdr:sp macro="" textlink="">
      <xdr:nvSpPr>
        <xdr:cNvPr id="377" name="n_1mainValue【認定こども園・幼稚園・保育所】&#10;一人当たり面積"/>
        <xdr:cNvSpPr txBox="1"/>
      </xdr:nvSpPr>
      <xdr:spPr>
        <a:xfrm>
          <a:off x="210757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8" name="テキスト ボックス 38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9" name="直線コネクタ 3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0" name="テキスト ボックス 38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1" name="直線コネクタ 3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2" name="テキスト ボックス 3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3" name="直線コネクタ 3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4" name="テキスト ボックス 3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5" name="直線コネクタ 3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6" name="テキスト ボックス 3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7" name="直線コネクタ 3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8" name="テキスト ボックス 39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0" name="テキスト ボックス 3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02" name="直線コネクタ 401"/>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03"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04" name="直線コネクタ 403"/>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05"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06" name="直線コネクタ 405"/>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07"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08" name="フローチャート: 判断 407"/>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09" name="フローチャート: 判断 408"/>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10" name="フローチャート: 判断 409"/>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17780</xdr:rowOff>
    </xdr:from>
    <xdr:to>
      <xdr:col>81</xdr:col>
      <xdr:colOff>101600</xdr:colOff>
      <xdr:row>60</xdr:row>
      <xdr:rowOff>119380</xdr:rowOff>
    </xdr:to>
    <xdr:sp macro="" textlink="">
      <xdr:nvSpPr>
        <xdr:cNvPr id="416" name="楕円 415"/>
        <xdr:cNvSpPr/>
      </xdr:nvSpPr>
      <xdr:spPr>
        <a:xfrm>
          <a:off x="1543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76852</xdr:rowOff>
    </xdr:from>
    <xdr:ext cx="405111" cy="259045"/>
    <xdr:sp macro="" textlink="">
      <xdr:nvSpPr>
        <xdr:cNvPr id="417"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418"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110507</xdr:rowOff>
    </xdr:from>
    <xdr:ext cx="405111" cy="259045"/>
    <xdr:sp macro="" textlink="">
      <xdr:nvSpPr>
        <xdr:cNvPr id="419" name="n_1mainValue【学校施設】&#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0" name="正方形/長方形 4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1" name="正方形/長方形 4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2" name="正方形/長方形 4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3" name="正方形/長方形 4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4" name="正方形/長方形 4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5" name="正方形/長方形 4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6" name="正方形/長方形 4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7" name="正方形/長方形 4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8" name="テキスト ボックス 4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9" name="直線コネクタ 4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0" name="直線コネクタ 42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1" name="テキスト ボックス 43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2" name="直線コネクタ 43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3" name="テキスト ボックス 43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4" name="直線コネクタ 43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5" name="テキスト ボックス 43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6" name="直線コネクタ 43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7" name="テキスト ボックス 43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8" name="直線コネクタ 43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39" name="テキスト ボックス 43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0" name="直線コネクタ 43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1" name="テキスト ボックス 44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2" name="直線コネクタ 4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3" name="テキスト ボックス 44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45" name="直線コネクタ 444"/>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46"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47" name="直線コネクタ 446"/>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48"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49" name="直線コネクタ 448"/>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450"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51" name="フローチャート: 判断 450"/>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52" name="フローチャート: 判断 451"/>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453" name="フローチャート: 判断 452"/>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4" name="テキスト ボックス 4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5" name="テキスト ボックス 4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6" name="テキスト ボックス 4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7" name="テキスト ボックス 4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8" name="テキスト ボックス 4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15494</xdr:rowOff>
    </xdr:from>
    <xdr:to>
      <xdr:col>112</xdr:col>
      <xdr:colOff>38100</xdr:colOff>
      <xdr:row>63</xdr:row>
      <xdr:rowOff>117094</xdr:rowOff>
    </xdr:to>
    <xdr:sp macro="" textlink="">
      <xdr:nvSpPr>
        <xdr:cNvPr id="459" name="楕円 458"/>
        <xdr:cNvSpPr/>
      </xdr:nvSpPr>
      <xdr:spPr>
        <a:xfrm>
          <a:off x="21272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122191</xdr:rowOff>
    </xdr:from>
    <xdr:ext cx="469744" cy="259045"/>
    <xdr:sp macro="" textlink="">
      <xdr:nvSpPr>
        <xdr:cNvPr id="460"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461"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108221</xdr:rowOff>
    </xdr:from>
    <xdr:ext cx="469744" cy="259045"/>
    <xdr:sp macro="" textlink="">
      <xdr:nvSpPr>
        <xdr:cNvPr id="462" name="n_1mainValue【学校施設】&#10;一人当たり面積"/>
        <xdr:cNvSpPr txBox="1"/>
      </xdr:nvSpPr>
      <xdr:spPr>
        <a:xfrm>
          <a:off x="210757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3" name="正方形/長方形 4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4" name="正方形/長方形 4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5" name="正方形/長方形 4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6" name="正方形/長方形 4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7" name="正方形/長方形 4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8" name="正方形/長方形 4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9" name="正方形/長方形 4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正方形/長方形 4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1" name="テキスト ボックス 4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2" name="直線コネクタ 4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3" name="直線コネクタ 4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4" name="テキスト ボックス 4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5" name="直線コネクタ 4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6" name="テキスト ボックス 4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7" name="直線コネクタ 4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8" name="テキスト ボックス 4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9" name="直線コネクタ 4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0" name="テキスト ボックス 4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1" name="直線コネクタ 4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2" name="テキスト ボックス 4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3" name="直線コネクタ 4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4" name="テキスト ボックス 4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5" name="直線コネクタ 4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6" name="テキスト ボックス 4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488" name="直線コネクタ 48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48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490" name="直線コネクタ 48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2" name="直線コネクタ 49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493"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494" name="フローチャート: 判断 49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495" name="フローチャート: 判断 49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496" name="フローチャート: 判断 495"/>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7" name="テキスト ボックス 4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124461</xdr:rowOff>
    </xdr:from>
    <xdr:to>
      <xdr:col>81</xdr:col>
      <xdr:colOff>101600</xdr:colOff>
      <xdr:row>79</xdr:row>
      <xdr:rowOff>54611</xdr:rowOff>
    </xdr:to>
    <xdr:sp macro="" textlink="">
      <xdr:nvSpPr>
        <xdr:cNvPr id="502" name="楕円 501"/>
        <xdr:cNvSpPr/>
      </xdr:nvSpPr>
      <xdr:spPr>
        <a:xfrm>
          <a:off x="15430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6548</xdr:rowOff>
    </xdr:from>
    <xdr:ext cx="405111" cy="259045"/>
    <xdr:sp macro="" textlink="">
      <xdr:nvSpPr>
        <xdr:cNvPr id="503" name="n_1aveValue【児童館】&#10;有形固定資産減価償却率"/>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504" name="n_2aveValue【児童館】&#10;有形固定資産減価償却率"/>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71138</xdr:rowOff>
    </xdr:from>
    <xdr:ext cx="405111" cy="259045"/>
    <xdr:sp macro="" textlink="">
      <xdr:nvSpPr>
        <xdr:cNvPr id="505" name="n_1mainValue【児童館】&#10;有形固定資産減価償却率"/>
        <xdr:cNvSpPr txBox="1"/>
      </xdr:nvSpPr>
      <xdr:spPr>
        <a:xfrm>
          <a:off x="152660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4" name="テキスト ボックス 5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5" name="直線コネクタ 5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6" name="直線コネクタ 51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7" name="テキスト ボックス 51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8" name="直線コネクタ 51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9" name="テキスト ボックス 51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0" name="直線コネクタ 51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1" name="テキスト ボックス 52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2" name="直線コネクタ 52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3" name="テキスト ボックス 52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4" name="直線コネクタ 52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5" name="テキスト ボックス 52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6" name="直線コネクタ 5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7" name="テキスト ボックス 5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29" name="直線コネクタ 528"/>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30"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31" name="直線コネクタ 530"/>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32"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33" name="直線コネクタ 532"/>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34"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35" name="フローチャート: 判断 534"/>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36" name="フローチャート: 判断 53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537" name="フローチャート: 判断 536"/>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8" name="テキスト ボックス 5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9" name="テキスト ボックス 5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0" name="テキスト ボックス 5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1" name="テキスト ボックス 5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2" name="テキスト ボックス 5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543" name="楕円 542"/>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162577</xdr:rowOff>
    </xdr:from>
    <xdr:ext cx="469744" cy="259045"/>
    <xdr:sp macro="" textlink="">
      <xdr:nvSpPr>
        <xdr:cNvPr id="544"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545"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546" name="n_1mainValue【児童館】&#10;一人当たり面積"/>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5" name="テキスト ボックス 5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6" name="直線コネクタ 5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7" name="直線コネクタ 5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8" name="テキスト ボックス 55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9" name="直線コネクタ 5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0" name="テキスト ボックス 5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1" name="直線コネクタ 5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2" name="テキスト ボックス 5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3" name="直線コネクタ 5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4" name="テキスト ボックス 5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5" name="直線コネクタ 5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6" name="テキスト ボックス 5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7" name="直線コネクタ 5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8" name="テキスト ボックス 56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9" name="直線コネクタ 5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0" name="テキスト ボックス 5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72" name="直線コネクタ 571"/>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73"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74" name="直線コネクタ 573"/>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5"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6" name="直線コネクタ 57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577"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578" name="フローチャート: 判断 577"/>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579" name="フローチャート: 判断 578"/>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580" name="フローチャート: 判断 579"/>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1" name="テキスト ボックス 5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2" name="テキスト ボックス 5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3" name="テキスト ボックス 5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4" name="テキスト ボックス 5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5" name="テキスト ボックス 5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159294</xdr:rowOff>
    </xdr:from>
    <xdr:to>
      <xdr:col>81</xdr:col>
      <xdr:colOff>101600</xdr:colOff>
      <xdr:row>101</xdr:row>
      <xdr:rowOff>89444</xdr:rowOff>
    </xdr:to>
    <xdr:sp macro="" textlink="">
      <xdr:nvSpPr>
        <xdr:cNvPr id="586" name="楕円 585"/>
        <xdr:cNvSpPr/>
      </xdr:nvSpPr>
      <xdr:spPr>
        <a:xfrm>
          <a:off x="154305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70775</xdr:rowOff>
    </xdr:from>
    <xdr:ext cx="405111" cy="259045"/>
    <xdr:sp macro="" textlink="">
      <xdr:nvSpPr>
        <xdr:cNvPr id="587"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588" name="n_2aveValue【公民館】&#10;有形固定資産減価償却率"/>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105971</xdr:rowOff>
    </xdr:from>
    <xdr:ext cx="405111" cy="259045"/>
    <xdr:sp macro="" textlink="">
      <xdr:nvSpPr>
        <xdr:cNvPr id="589" name="n_1mainValue【公民館】&#10;有形固定資産減価償却率"/>
        <xdr:cNvSpPr txBox="1"/>
      </xdr:nvSpPr>
      <xdr:spPr>
        <a:xfrm>
          <a:off x="15266044" y="1707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0" name="正方形/長方形 5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1" name="正方形/長方形 5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2" name="正方形/長方形 5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3" name="正方形/長方形 5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4" name="正方形/長方形 5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5" name="正方形/長方形 5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6" name="正方形/長方形 5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8" name="テキスト ボックス 5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0" name="直線コネクタ 59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1" name="テキスト ボックス 60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2" name="直線コネクタ 60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3" name="テキスト ボックス 60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4" name="直線コネクタ 6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5" name="テキスト ボックス 60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6" name="直線コネクタ 60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7" name="テキスト ボックス 60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8" name="直線コネクタ 60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9" name="テキスト ボックス 60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0" name="直線コネクタ 6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1" name="テキスト ボックス 6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13" name="直線コネクタ 612"/>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14"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15" name="直線コネクタ 614"/>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16"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17" name="直線コネクタ 616"/>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18"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19" name="フローチャート: 判断 618"/>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20" name="フローチャート: 判断 619"/>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21" name="フローチャート: 判断 620"/>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2" name="テキスト ボックス 6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3" name="テキスト ボックス 6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4" name="テキスト ボックス 6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5" name="テキスト ボックス 6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6" name="テキスト ボックス 6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12064</xdr:rowOff>
    </xdr:from>
    <xdr:to>
      <xdr:col>112</xdr:col>
      <xdr:colOff>38100</xdr:colOff>
      <xdr:row>108</xdr:row>
      <xdr:rowOff>113664</xdr:rowOff>
    </xdr:to>
    <xdr:sp macro="" textlink="">
      <xdr:nvSpPr>
        <xdr:cNvPr id="627" name="楕円 626"/>
        <xdr:cNvSpPr/>
      </xdr:nvSpPr>
      <xdr:spPr>
        <a:xfrm>
          <a:off x="21272500" y="1852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170197</xdr:rowOff>
    </xdr:from>
    <xdr:ext cx="469744" cy="259045"/>
    <xdr:sp macro="" textlink="">
      <xdr:nvSpPr>
        <xdr:cNvPr id="628"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629"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104791</xdr:rowOff>
    </xdr:from>
    <xdr:ext cx="469744" cy="259045"/>
    <xdr:sp macro="" textlink="">
      <xdr:nvSpPr>
        <xdr:cNvPr id="630" name="n_1mainValue【公民館】&#10;一人当たり面積"/>
        <xdr:cNvSpPr txBox="1"/>
      </xdr:nvSpPr>
      <xdr:spPr>
        <a:xfrm>
          <a:off x="21075727" y="1862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については旧町を結ぶ道路の改修を行ったことから、全国平均・兵庫県平均・類似団体と比較して、有形固定資産減価償却率は低くなっている。一方で児童館や公民館については合併後大規模な改修に取り組んでいないため、全国平均・兵庫県平均・類似団体と比較して、有形固定資産減価償却率は高く老朽化が進んでいることから、計画的な改修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兵庫県篠山市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42,138
41,511
377.59
22,693,777
22,030,275
487,792
13,787,491
19,071,320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19.1
187.2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102887</xdr:rowOff>
    </xdr:from>
    <xdr:ext cx="405111" cy="259045"/>
    <xdr:sp macro="" textlink="">
      <xdr:nvSpPr>
        <xdr:cNvPr id="63"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88917</xdr:rowOff>
    </xdr:from>
    <xdr:ext cx="405111" cy="259045"/>
    <xdr:sp macro="" textlink="">
      <xdr:nvSpPr>
        <xdr:cNvPr id="65" name="n_2aveValue【図書館】&#10;有形固定資産減価償却率"/>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146050</xdr:rowOff>
    </xdr:from>
    <xdr:to>
      <xdr:col>20</xdr:col>
      <xdr:colOff>38100</xdr:colOff>
      <xdr:row>40</xdr:row>
      <xdr:rowOff>76200</xdr:rowOff>
    </xdr:to>
    <xdr:sp macro="" textlink="">
      <xdr:nvSpPr>
        <xdr:cNvPr id="71" name="楕円 70"/>
        <xdr:cNvSpPr/>
      </xdr:nvSpPr>
      <xdr:spPr>
        <a:xfrm>
          <a:off x="3746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40</xdr:row>
      <xdr:rowOff>67327</xdr:rowOff>
    </xdr:from>
    <xdr:ext cx="405111" cy="259045"/>
    <xdr:sp macro="" textlink="">
      <xdr:nvSpPr>
        <xdr:cNvPr id="72" name="n_1mainValue【図書館】&#10;有形固定資産減価償却率"/>
        <xdr:cNvSpPr txBox="1"/>
      </xdr:nvSpPr>
      <xdr:spPr>
        <a:xfrm>
          <a:off x="3582044"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6" name="直線コネクタ 95"/>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97"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98" name="直線コネクタ 97"/>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99"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0" name="直線コネクタ 99"/>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1"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2" name="フローチャート: 判断 101"/>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3" name="フローチャート: 判断 102"/>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144797</xdr:rowOff>
    </xdr:from>
    <xdr:ext cx="469744" cy="259045"/>
    <xdr:sp macro="" textlink="">
      <xdr:nvSpPr>
        <xdr:cNvPr id="104" name="n_1ave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05" name="フローチャート: 判断 104"/>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6367</xdr:rowOff>
    </xdr:from>
    <xdr:ext cx="469744" cy="259045"/>
    <xdr:sp macro="" textlink="">
      <xdr:nvSpPr>
        <xdr:cNvPr id="106"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116840</xdr:rowOff>
    </xdr:from>
    <xdr:to>
      <xdr:col>50</xdr:col>
      <xdr:colOff>165100</xdr:colOff>
      <xdr:row>39</xdr:row>
      <xdr:rowOff>46990</xdr:rowOff>
    </xdr:to>
    <xdr:sp macro="" textlink="">
      <xdr:nvSpPr>
        <xdr:cNvPr id="112" name="楕円 111"/>
        <xdr:cNvSpPr/>
      </xdr:nvSpPr>
      <xdr:spPr>
        <a:xfrm>
          <a:off x="958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63517</xdr:rowOff>
    </xdr:from>
    <xdr:ext cx="469744" cy="259045"/>
    <xdr:sp macro="" textlink="">
      <xdr:nvSpPr>
        <xdr:cNvPr id="113" name="n_1mainValue【図書館】&#10;一人当たり面積"/>
        <xdr:cNvSpPr txBox="1"/>
      </xdr:nvSpPr>
      <xdr:spPr>
        <a:xfrm>
          <a:off x="9391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38" name="直線コネクタ 137"/>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39"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0" name="直線コネクタ 139"/>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1"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3"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44" name="フローチャート: 判断 143"/>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45" name="フローチャート: 判断 144"/>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69232</xdr:rowOff>
    </xdr:from>
    <xdr:ext cx="405111" cy="259045"/>
    <xdr:sp macro="" textlink="">
      <xdr:nvSpPr>
        <xdr:cNvPr id="146"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47" name="フローチャート: 判断 146"/>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139717</xdr:rowOff>
    </xdr:from>
    <xdr:ext cx="405111" cy="259045"/>
    <xdr:sp macro="" textlink="">
      <xdr:nvSpPr>
        <xdr:cNvPr id="148"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111125</xdr:rowOff>
    </xdr:from>
    <xdr:to>
      <xdr:col>20</xdr:col>
      <xdr:colOff>38100</xdr:colOff>
      <xdr:row>62</xdr:row>
      <xdr:rowOff>41275</xdr:rowOff>
    </xdr:to>
    <xdr:sp macro="" textlink="">
      <xdr:nvSpPr>
        <xdr:cNvPr id="154" name="楕円 153"/>
        <xdr:cNvSpPr/>
      </xdr:nvSpPr>
      <xdr:spPr>
        <a:xfrm>
          <a:off x="3746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32402</xdr:rowOff>
    </xdr:from>
    <xdr:ext cx="405111" cy="259045"/>
    <xdr:sp macro="" textlink="">
      <xdr:nvSpPr>
        <xdr:cNvPr id="155" name="n_1mainValue【体育館・プール】&#10;有形固定資産減価償却率"/>
        <xdr:cNvSpPr txBox="1"/>
      </xdr:nvSpPr>
      <xdr:spPr>
        <a:xfrm>
          <a:off x="35820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7" name="テキスト ボックス 16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9" name="テキスト ボックス 16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1" name="テキスト ボックス 17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3" name="テキスト ボックス 17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5" name="テキスト ボックス 17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77" name="テキスト ボックス 17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79" name="直線コネクタ 178"/>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0"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81" name="直線コネクタ 180"/>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82"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83" name="直線コネクタ 182"/>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84"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85" name="フローチャート: 判断 184"/>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86" name="フローチャート: 判断 185"/>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87"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88" name="フローチャート: 判断 187"/>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93616</xdr:rowOff>
    </xdr:from>
    <xdr:ext cx="469744" cy="259045"/>
    <xdr:sp macro="" textlink="">
      <xdr:nvSpPr>
        <xdr:cNvPr id="189"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138747</xdr:rowOff>
    </xdr:from>
    <xdr:to>
      <xdr:col>50</xdr:col>
      <xdr:colOff>165100</xdr:colOff>
      <xdr:row>64</xdr:row>
      <xdr:rowOff>68897</xdr:rowOff>
    </xdr:to>
    <xdr:sp macro="" textlink="">
      <xdr:nvSpPr>
        <xdr:cNvPr id="195" name="楕円 194"/>
        <xdr:cNvSpPr/>
      </xdr:nvSpPr>
      <xdr:spPr>
        <a:xfrm>
          <a:off x="9588500" y="1094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60024</xdr:rowOff>
    </xdr:from>
    <xdr:ext cx="469744" cy="259045"/>
    <xdr:sp macro="" textlink="">
      <xdr:nvSpPr>
        <xdr:cNvPr id="196" name="n_1mainValue【体育館・プール】&#10;一人当たり面積"/>
        <xdr:cNvSpPr txBox="1"/>
      </xdr:nvSpPr>
      <xdr:spPr>
        <a:xfrm>
          <a:off x="9391727" y="1103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7" name="テキスト ボックス 21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21" name="直線コネクタ 220"/>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22"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23" name="直線コネクタ 222"/>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24"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25" name="直線コネクタ 224"/>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26"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27" name="フローチャート: 判断 226"/>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28" name="フローチャート: 判断 227"/>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15257</xdr:rowOff>
    </xdr:from>
    <xdr:ext cx="405111" cy="259045"/>
    <xdr:sp macro="" textlink="">
      <xdr:nvSpPr>
        <xdr:cNvPr id="229"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30" name="フローチャート: 判断 229"/>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40657</xdr:rowOff>
    </xdr:from>
    <xdr:ext cx="405111" cy="259045"/>
    <xdr:sp macro="" textlink="">
      <xdr:nvSpPr>
        <xdr:cNvPr id="231"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63500</xdr:rowOff>
    </xdr:from>
    <xdr:to>
      <xdr:col>20</xdr:col>
      <xdr:colOff>38100</xdr:colOff>
      <xdr:row>82</xdr:row>
      <xdr:rowOff>165100</xdr:rowOff>
    </xdr:to>
    <xdr:sp macro="" textlink="">
      <xdr:nvSpPr>
        <xdr:cNvPr id="237" name="楕円 236"/>
        <xdr:cNvSpPr/>
      </xdr:nvSpPr>
      <xdr:spPr>
        <a:xfrm>
          <a:off x="3746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10177</xdr:rowOff>
    </xdr:from>
    <xdr:ext cx="405111" cy="259045"/>
    <xdr:sp macro="" textlink="">
      <xdr:nvSpPr>
        <xdr:cNvPr id="238" name="n_1mainValue【福祉施設】&#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2" name="テキスト ボックス 25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4" name="テキスト ボックス 25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6" name="テキスト ボックス 25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60" name="直線コネクタ 25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6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62" name="直線コネクタ 26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6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64" name="直線コネクタ 26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65"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66" name="フローチャート: 判断 26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67" name="フローチャート: 判断 26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70883</xdr:rowOff>
    </xdr:from>
    <xdr:ext cx="469744" cy="259045"/>
    <xdr:sp macro="" textlink="">
      <xdr:nvSpPr>
        <xdr:cNvPr id="268" name="n_1aveValue【福祉施設】&#10;一人当たり面積"/>
        <xdr:cNvSpPr txBox="1"/>
      </xdr:nvSpPr>
      <xdr:spPr>
        <a:xfrm>
          <a:off x="9391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69" name="フローチャート: 判断 268"/>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271</xdr:rowOff>
    </xdr:from>
    <xdr:ext cx="469744" cy="259045"/>
    <xdr:sp macro="" textlink="">
      <xdr:nvSpPr>
        <xdr:cNvPr id="270"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101600</xdr:rowOff>
    </xdr:from>
    <xdr:to>
      <xdr:col>50</xdr:col>
      <xdr:colOff>165100</xdr:colOff>
      <xdr:row>84</xdr:row>
      <xdr:rowOff>31750</xdr:rowOff>
    </xdr:to>
    <xdr:sp macro="" textlink="">
      <xdr:nvSpPr>
        <xdr:cNvPr id="276" name="楕円 275"/>
        <xdr:cNvSpPr/>
      </xdr:nvSpPr>
      <xdr:spPr>
        <a:xfrm>
          <a:off x="9588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48277</xdr:rowOff>
    </xdr:from>
    <xdr:ext cx="469744" cy="259045"/>
    <xdr:sp macro="" textlink="">
      <xdr:nvSpPr>
        <xdr:cNvPr id="277" name="n_1mainValue【福祉施設】&#10;一人当たり面積"/>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89" name="テキスト ボックス 288"/>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7" name="テキスト ボックス 29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9" name="テキスト ボックス 29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01" name="直線コネクタ 300"/>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02"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3" name="直線コネクタ 30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04"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05" name="直線コネクタ 304"/>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06"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07" name="フローチャート: 判断 306"/>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08" name="フローチャート: 判断 307"/>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116857</xdr:rowOff>
    </xdr:from>
    <xdr:ext cx="405111" cy="259045"/>
    <xdr:sp macro="" textlink="">
      <xdr:nvSpPr>
        <xdr:cNvPr id="309" name="n_1aveValue【市民会館】&#10;有形固定資産減価償却率"/>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310" name="フローチャート: 判断 309"/>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111777</xdr:rowOff>
    </xdr:from>
    <xdr:ext cx="405111" cy="259045"/>
    <xdr:sp macro="" textlink="">
      <xdr:nvSpPr>
        <xdr:cNvPr id="311" name="n_2aveValue【市民会館】&#10;有形固定資産減価償却率"/>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104139</xdr:rowOff>
    </xdr:from>
    <xdr:to>
      <xdr:col>20</xdr:col>
      <xdr:colOff>38100</xdr:colOff>
      <xdr:row>106</xdr:row>
      <xdr:rowOff>34289</xdr:rowOff>
    </xdr:to>
    <xdr:sp macro="" textlink="">
      <xdr:nvSpPr>
        <xdr:cNvPr id="317" name="楕円 316"/>
        <xdr:cNvSpPr/>
      </xdr:nvSpPr>
      <xdr:spPr>
        <a:xfrm>
          <a:off x="3746500" y="181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25416</xdr:rowOff>
    </xdr:from>
    <xdr:ext cx="405111" cy="259045"/>
    <xdr:sp macro="" textlink="">
      <xdr:nvSpPr>
        <xdr:cNvPr id="318" name="n_1mainValue【市民会館】&#10;有形固定資産減価償却率"/>
        <xdr:cNvSpPr txBox="1"/>
      </xdr:nvSpPr>
      <xdr:spPr>
        <a:xfrm>
          <a:off x="3582044" y="1819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9" name="直線コネクタ 32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0" name="テキスト ボックス 32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1" name="直線コネクタ 33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2" name="テキスト ボックス 33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3" name="直線コネクタ 33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4" name="テキスト ボックス 33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5" name="直線コネクタ 33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6" name="テキスト ボックス 33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7" name="直線コネクタ 33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8" name="テキスト ボックス 33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9" name="直線コネクタ 33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0" name="テキスト ボックス 33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44" name="直線コネクタ 343"/>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45"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46" name="直線コネクタ 345"/>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47"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48" name="直線コネクタ 347"/>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49"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50" name="フローチャート: 判断 349"/>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51" name="フローチャート: 判断 350"/>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124658</xdr:rowOff>
    </xdr:from>
    <xdr:ext cx="469744" cy="259045"/>
    <xdr:sp macro="" textlink="">
      <xdr:nvSpPr>
        <xdr:cNvPr id="352" name="n_1aveValue【市民会館】&#10;一人当たり面積"/>
        <xdr:cNvSpPr txBox="1"/>
      </xdr:nvSpPr>
      <xdr:spPr>
        <a:xfrm>
          <a:off x="93917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53" name="フローチャート: 判断 352"/>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164754</xdr:rowOff>
    </xdr:from>
    <xdr:ext cx="469744" cy="259045"/>
    <xdr:sp macro="" textlink="">
      <xdr:nvSpPr>
        <xdr:cNvPr id="354"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134801</xdr:rowOff>
    </xdr:from>
    <xdr:to>
      <xdr:col>50</xdr:col>
      <xdr:colOff>165100</xdr:colOff>
      <xdr:row>107</xdr:row>
      <xdr:rowOff>64951</xdr:rowOff>
    </xdr:to>
    <xdr:sp macro="" textlink="">
      <xdr:nvSpPr>
        <xdr:cNvPr id="360" name="楕円 359"/>
        <xdr:cNvSpPr/>
      </xdr:nvSpPr>
      <xdr:spPr>
        <a:xfrm>
          <a:off x="9588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81478</xdr:rowOff>
    </xdr:from>
    <xdr:ext cx="469744" cy="259045"/>
    <xdr:sp macro="" textlink="">
      <xdr:nvSpPr>
        <xdr:cNvPr id="361" name="n_1mainValue【市民会館】&#10;一人当たり面積"/>
        <xdr:cNvSpPr txBox="1"/>
      </xdr:nvSpPr>
      <xdr:spPr>
        <a:xfrm>
          <a:off x="9391727" y="1808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87" name="直線コネクタ 386"/>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88"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89" name="直線コネクタ 388"/>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90"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91" name="直線コネクタ 390"/>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92"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93" name="フローチャート: 判断 392"/>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94" name="フローチャート: 判断 393"/>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84744</xdr:rowOff>
    </xdr:from>
    <xdr:ext cx="405111" cy="259045"/>
    <xdr:sp macro="" textlink="">
      <xdr:nvSpPr>
        <xdr:cNvPr id="395"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396" name="フローチャート: 判断 395"/>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73314</xdr:rowOff>
    </xdr:from>
    <xdr:ext cx="405111" cy="259045"/>
    <xdr:sp macro="" textlink="">
      <xdr:nvSpPr>
        <xdr:cNvPr id="397"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108676</xdr:rowOff>
    </xdr:from>
    <xdr:to>
      <xdr:col>81</xdr:col>
      <xdr:colOff>101600</xdr:colOff>
      <xdr:row>38</xdr:row>
      <xdr:rowOff>38826</xdr:rowOff>
    </xdr:to>
    <xdr:sp macro="" textlink="">
      <xdr:nvSpPr>
        <xdr:cNvPr id="403" name="楕円 402"/>
        <xdr:cNvSpPr/>
      </xdr:nvSpPr>
      <xdr:spPr>
        <a:xfrm>
          <a:off x="15430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29953</xdr:rowOff>
    </xdr:from>
    <xdr:ext cx="405111" cy="259045"/>
    <xdr:sp macro="" textlink="">
      <xdr:nvSpPr>
        <xdr:cNvPr id="404" name="n_1mainValue【一般廃棄物処理施設】&#10;有形固定資産減価償却率"/>
        <xdr:cNvSpPr txBox="1"/>
      </xdr:nvSpPr>
      <xdr:spPr>
        <a:xfrm>
          <a:off x="152660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5" name="直線コネクタ 41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6" name="テキスト ボックス 41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7" name="直線コネクタ 41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8" name="テキスト ボックス 41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9" name="直線コネクタ 41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0" name="テキスト ボックス 41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1" name="直線コネクタ 42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2" name="テキスト ボックス 42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4" name="テキスト ボックス 4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26" name="直線コネクタ 425"/>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27"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28" name="直線コネクタ 427"/>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29"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30" name="直線コネクタ 429"/>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31"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32" name="フローチャート: 判断 431"/>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33" name="フローチャート: 判断 432"/>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434"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435" name="フローチャート: 判断 434"/>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436"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7" name="テキスト ボックス 4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157060</xdr:rowOff>
    </xdr:from>
    <xdr:to>
      <xdr:col>112</xdr:col>
      <xdr:colOff>38100</xdr:colOff>
      <xdr:row>40</xdr:row>
      <xdr:rowOff>87210</xdr:rowOff>
    </xdr:to>
    <xdr:sp macro="" textlink="">
      <xdr:nvSpPr>
        <xdr:cNvPr id="442" name="楕円 441"/>
        <xdr:cNvSpPr/>
      </xdr:nvSpPr>
      <xdr:spPr>
        <a:xfrm>
          <a:off x="21272500" y="684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78337</xdr:rowOff>
    </xdr:from>
    <xdr:ext cx="534377" cy="259045"/>
    <xdr:sp macro="" textlink="">
      <xdr:nvSpPr>
        <xdr:cNvPr id="443" name="n_1mainValue【一般廃棄物処理施設】&#10;一人当たり有形固定資産（償却資産）額"/>
        <xdr:cNvSpPr txBox="1"/>
      </xdr:nvSpPr>
      <xdr:spPr>
        <a:xfrm>
          <a:off x="21043411" y="693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69" name="直線コネクタ 46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7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71" name="直線コネクタ 47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3" name="直線コネクタ 47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74"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75" name="フローチャート: 判断 47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76" name="フローチャート: 判断 47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133367</xdr:rowOff>
    </xdr:from>
    <xdr:ext cx="405111" cy="259045"/>
    <xdr:sp macro="" textlink="">
      <xdr:nvSpPr>
        <xdr:cNvPr id="477" name="n_1aveValue【保健センター・保健所】&#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478" name="フローチャート: 判断 477"/>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11810</xdr:rowOff>
    </xdr:from>
    <xdr:ext cx="405111" cy="259045"/>
    <xdr:sp macro="" textlink="">
      <xdr:nvSpPr>
        <xdr:cNvPr id="479"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485" name="楕円 484"/>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10177</xdr:rowOff>
    </xdr:from>
    <xdr:ext cx="405111" cy="259045"/>
    <xdr:sp macro="" textlink="">
      <xdr:nvSpPr>
        <xdr:cNvPr id="486" name="n_1mainValue【保健センター・保健所】&#10;有形固定資産減価償却率"/>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7" name="直線コネクタ 49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8" name="テキスト ボックス 49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9" name="直線コネクタ 49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0" name="テキスト ボックス 49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1" name="直線コネクタ 50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2" name="テキスト ボックス 50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3" name="直線コネクタ 50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4" name="テキスト ボックス 50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6" name="テキスト ボックス 5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08" name="直線コネクタ 507"/>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09"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10" name="直線コネクタ 509"/>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11"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12" name="直線コネクタ 511"/>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13"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14" name="フローチャート: 判断 513"/>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15" name="フローチャート: 判断 514"/>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122191</xdr:rowOff>
    </xdr:from>
    <xdr:ext cx="469744" cy="259045"/>
    <xdr:sp macro="" textlink="">
      <xdr:nvSpPr>
        <xdr:cNvPr id="516"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517" name="フローチャート: 判断 516"/>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67327</xdr:rowOff>
    </xdr:from>
    <xdr:ext cx="469744" cy="259045"/>
    <xdr:sp macro="" textlink="">
      <xdr:nvSpPr>
        <xdr:cNvPr id="518"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9" name="テキスト ボックス 5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0" name="テキスト ボックス 5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1" name="テキスト ボックス 5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2" name="テキスト ボックス 5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3" name="テキスト ボックス 5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524" name="楕円 523"/>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76217</xdr:rowOff>
    </xdr:from>
    <xdr:ext cx="469744" cy="259045"/>
    <xdr:sp macro="" textlink="">
      <xdr:nvSpPr>
        <xdr:cNvPr id="525" name="n_1main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7" name="テキスト ボックス 53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7" name="テキスト ボックス 54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9" name="テキスト ボックス 54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51" name="直線コネクタ 550"/>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52"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53" name="直線コネクタ 552"/>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54"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55" name="直線コネクタ 554"/>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56"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57" name="フローチャート: 判断 556"/>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58" name="フローチャート: 判断 557"/>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128288</xdr:rowOff>
    </xdr:from>
    <xdr:ext cx="405111" cy="259045"/>
    <xdr:sp macro="" textlink="">
      <xdr:nvSpPr>
        <xdr:cNvPr id="559"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560" name="フローチャート: 判断 559"/>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82566</xdr:rowOff>
    </xdr:from>
    <xdr:ext cx="405111" cy="259045"/>
    <xdr:sp macro="" textlink="">
      <xdr:nvSpPr>
        <xdr:cNvPr id="561"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24856</xdr:rowOff>
    </xdr:from>
    <xdr:to>
      <xdr:col>81</xdr:col>
      <xdr:colOff>101600</xdr:colOff>
      <xdr:row>82</xdr:row>
      <xdr:rowOff>126456</xdr:rowOff>
    </xdr:to>
    <xdr:sp macro="" textlink="">
      <xdr:nvSpPr>
        <xdr:cNvPr id="567" name="楕円 566"/>
        <xdr:cNvSpPr/>
      </xdr:nvSpPr>
      <xdr:spPr>
        <a:xfrm>
          <a:off x="15430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117583</xdr:rowOff>
    </xdr:from>
    <xdr:ext cx="405111" cy="259045"/>
    <xdr:sp macro="" textlink="">
      <xdr:nvSpPr>
        <xdr:cNvPr id="568" name="n_1mainValue【消防施設】&#10;有形固定資産減価償却率"/>
        <xdr:cNvSpPr txBox="1"/>
      </xdr:nvSpPr>
      <xdr:spPr>
        <a:xfrm>
          <a:off x="15266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9" name="直線コネクタ 5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0" name="テキスト ボックス 5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1" name="直線コネクタ 5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2" name="テキスト ボックス 5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3" name="直線コネクタ 5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4" name="テキスト ボックス 5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5" name="直線コネクタ 5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6" name="テキスト ボックス 5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7" name="直線コネクタ 5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8" name="テキスト ボックス 5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92" name="直線コネクタ 591"/>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93"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94" name="直線コネクタ 593"/>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95"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96" name="直線コネクタ 595"/>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97"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98" name="フローチャート: 判断 597"/>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99" name="フローチャート: 判断 59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160038</xdr:rowOff>
    </xdr:from>
    <xdr:ext cx="469744" cy="259045"/>
    <xdr:sp macro="" textlink="">
      <xdr:nvSpPr>
        <xdr:cNvPr id="600"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601" name="フローチャート: 判断 600"/>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602"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59689</xdr:rowOff>
    </xdr:from>
    <xdr:to>
      <xdr:col>112</xdr:col>
      <xdr:colOff>38100</xdr:colOff>
      <xdr:row>82</xdr:row>
      <xdr:rowOff>161289</xdr:rowOff>
    </xdr:to>
    <xdr:sp macro="" textlink="">
      <xdr:nvSpPr>
        <xdr:cNvPr id="608" name="楕円 607"/>
        <xdr:cNvSpPr/>
      </xdr:nvSpPr>
      <xdr:spPr>
        <a:xfrm>
          <a:off x="21272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6366</xdr:rowOff>
    </xdr:from>
    <xdr:ext cx="469744" cy="259045"/>
    <xdr:sp macro="" textlink="">
      <xdr:nvSpPr>
        <xdr:cNvPr id="609" name="n_1mainValue【消防施設】&#10;一人当たり面積"/>
        <xdr:cNvSpPr txBox="1"/>
      </xdr:nvSpPr>
      <xdr:spPr>
        <a:xfrm>
          <a:off x="21075727" y="138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1" name="テキスト ボックス 62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1" name="テキスト ボックス 63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3" name="テキスト ボックス 6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35" name="直線コネクタ 634"/>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36"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37" name="直線コネクタ 636"/>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9" name="直線コネクタ 63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40"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41" name="フローチャート: 判断 640"/>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42" name="フローチャート: 判断 641"/>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34126</xdr:rowOff>
    </xdr:from>
    <xdr:ext cx="405111" cy="259045"/>
    <xdr:sp macro="" textlink="">
      <xdr:nvSpPr>
        <xdr:cNvPr id="643"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44" name="フローチャート: 判断 643"/>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645"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90714</xdr:rowOff>
    </xdr:from>
    <xdr:to>
      <xdr:col>81</xdr:col>
      <xdr:colOff>101600</xdr:colOff>
      <xdr:row>104</xdr:row>
      <xdr:rowOff>20864</xdr:rowOff>
    </xdr:to>
    <xdr:sp macro="" textlink="">
      <xdr:nvSpPr>
        <xdr:cNvPr id="651" name="楕円 650"/>
        <xdr:cNvSpPr/>
      </xdr:nvSpPr>
      <xdr:spPr>
        <a:xfrm>
          <a:off x="15430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11991</xdr:rowOff>
    </xdr:from>
    <xdr:ext cx="405111" cy="259045"/>
    <xdr:sp macro="" textlink="">
      <xdr:nvSpPr>
        <xdr:cNvPr id="652" name="n_1mainValue【庁舎】&#10;有形固定資産減価償却率"/>
        <xdr:cNvSpPr txBox="1"/>
      </xdr:nvSpPr>
      <xdr:spPr>
        <a:xfrm>
          <a:off x="152660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3" name="直線コネクタ 6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4" name="テキスト ボックス 6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5" name="直線コネクタ 6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6" name="テキスト ボックス 6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7" name="直線コネクタ 6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8" name="テキスト ボックス 6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9" name="直線コネクタ 6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0" name="テキスト ボックス 6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1" name="直線コネクタ 6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2" name="テキスト ボックス 6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76" name="直線コネクタ 675"/>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77"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78" name="直線コネクタ 677"/>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79"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80" name="直線コネクタ 679"/>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81"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82" name="フローチャート: 判断 681"/>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83" name="フローチャート: 判断 682"/>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76216</xdr:rowOff>
    </xdr:from>
    <xdr:ext cx="469744" cy="259045"/>
    <xdr:sp macro="" textlink="">
      <xdr:nvSpPr>
        <xdr:cNvPr id="684"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685" name="フローチャート: 判断 684"/>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164482</xdr:rowOff>
    </xdr:from>
    <xdr:ext cx="469744" cy="259045"/>
    <xdr:sp macro="" textlink="">
      <xdr:nvSpPr>
        <xdr:cNvPr id="686"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105411</xdr:rowOff>
    </xdr:from>
    <xdr:to>
      <xdr:col>112</xdr:col>
      <xdr:colOff>38100</xdr:colOff>
      <xdr:row>104</xdr:row>
      <xdr:rowOff>35561</xdr:rowOff>
    </xdr:to>
    <xdr:sp macro="" textlink="">
      <xdr:nvSpPr>
        <xdr:cNvPr id="692" name="楕円 691"/>
        <xdr:cNvSpPr/>
      </xdr:nvSpPr>
      <xdr:spPr>
        <a:xfrm>
          <a:off x="21272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52088</xdr:rowOff>
    </xdr:from>
    <xdr:ext cx="469744" cy="259045"/>
    <xdr:sp macro="" textlink="">
      <xdr:nvSpPr>
        <xdr:cNvPr id="693" name="n_1mainValue【庁舎】&#10;一人当たり面積"/>
        <xdr:cNvSpPr txBox="1"/>
      </xdr:nvSpPr>
      <xdr:spPr>
        <a:xfrm>
          <a:off x="210757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兵庫県平均・類似団体と比較して、保健センター・保健所については丹南健康福祉センターへ業務を移行し現在は雨漏り等の修繕のみを行い大規模な改修を行っていないため有形固定資産減価償却率は高く老朽化が進んでおり、計画的な改修を進めていく必要がある。一方で体育館・プールについては、合併時に過疎債を活用し西紀運動公園プールを建設したため比較的施設は新しく、全国平均・兵庫県平均・類似団体と比較して有形固定資産減価償却率は低く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兵庫県篠山市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42,138
41,511
377.59
22,693,777
22,030,275
487,792
13,787,491
19,071,320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19.1
187.2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itchFamily="50" charset="-128"/>
              <a:ea typeface="ＭＳ Ｐゴシック" pitchFamily="50" charset="-128"/>
              <a:cs typeface="+mn-cs"/>
            </a:rPr>
            <a:t>合併時の発行していた公債費の償還がすすんだことから基準財政需要額の交付税算入額が減少するものの、基準財政収入額はほぼ横ばいとなったことから、類似団体平均より０．０２ポイント高い０．４１となった。引き続き篠山再生計画の実施（市税等の徴収率向上、事務事業の見直し等）により財政基盤の強化に努める。</a:t>
          </a:r>
          <a:r>
            <a:rPr lang="ja-JP" altLang="ja-JP" sz="1300">
              <a:solidFill>
                <a:schemeClr val="dk1"/>
              </a:solidFill>
              <a:effectLst/>
              <a:latin typeface="ＭＳ Ｐゴシック" pitchFamily="50" charset="-128"/>
              <a:ea typeface="ＭＳ Ｐゴシック" pitchFamily="50" charset="-128"/>
              <a:cs typeface="+mn-cs"/>
            </a:rPr>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xdr:cNvCxnSpPr/>
      </xdr:nvCxnSpPr>
      <xdr:spPr>
        <a:xfrm flipV="1">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2" name="直線コネクタ 71"/>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43</xdr:row>
      <xdr:rowOff>14817</xdr:rowOff>
    </xdr:to>
    <xdr:cxnSp macro="">
      <xdr:nvCxnSpPr>
        <xdr:cNvPr id="78" name="直線コネクタ 77"/>
        <xdr:cNvCxnSpPr/>
      </xdr:nvCxnSpPr>
      <xdr:spPr>
        <a:xfrm>
          <a:off x="1447800" y="73268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131885</xdr:rowOff>
    </xdr:from>
    <xdr:ext cx="762000" cy="259045"/>
    <xdr:sp macro="" textlink="">
      <xdr:nvSpPr>
        <xdr:cNvPr id="89" name="財政力該当値テキスト"/>
        <xdr:cNvSpPr txBox="1"/>
      </xdr:nvSpPr>
      <xdr:spPr>
        <a:xfrm>
          <a:off x="50419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1" name="テキスト ボックス 90"/>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3" name="テキスト ボックス 92"/>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97" name="テキスト ボックス 96"/>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itchFamily="50" charset="-128"/>
              <a:ea typeface="ＭＳ Ｐゴシック" pitchFamily="50" charset="-128"/>
              <a:cs typeface="+mn-cs"/>
            </a:rPr>
            <a:t>平成２９年度は前年度に比べ１．６ポイント低下した９９．２％となった。歳出では合併後借り入れていた市債の償還が進み公債費が減となったものの、水道事業会計への繰出金の増による補助費の増や学校のコンピュータリース料等が増加しており、また歳入では、市税が前年度に比べ法人税割の関係で大きく減となり、加えて普通交付税の法人税割の増により大きく減少したことから大きく低下することとなっ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62</xdr:row>
      <xdr:rowOff>132927</xdr:rowOff>
    </xdr:to>
    <xdr:cxnSp macro="">
      <xdr:nvCxnSpPr>
        <xdr:cNvPr id="132" name="直線コネクタ 131"/>
        <xdr:cNvCxnSpPr/>
      </xdr:nvCxnSpPr>
      <xdr:spPr>
        <a:xfrm>
          <a:off x="4114800" y="1069848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32385</xdr:rowOff>
    </xdr:from>
    <xdr:to>
      <xdr:col>19</xdr:col>
      <xdr:colOff>133350</xdr:colOff>
      <xdr:row>62</xdr:row>
      <xdr:rowOff>68580</xdr:rowOff>
    </xdr:to>
    <xdr:cxnSp macro="">
      <xdr:nvCxnSpPr>
        <xdr:cNvPr id="135" name="直線コネクタ 134"/>
        <xdr:cNvCxnSpPr/>
      </xdr:nvCxnSpPr>
      <xdr:spPr>
        <a:xfrm>
          <a:off x="3225800" y="106622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32385</xdr:rowOff>
    </xdr:from>
    <xdr:to>
      <xdr:col>15</xdr:col>
      <xdr:colOff>82550</xdr:colOff>
      <xdr:row>63</xdr:row>
      <xdr:rowOff>41910</xdr:rowOff>
    </xdr:to>
    <xdr:cxnSp macro="">
      <xdr:nvCxnSpPr>
        <xdr:cNvPr id="138" name="直線コネクタ 137"/>
        <xdr:cNvCxnSpPr/>
      </xdr:nvCxnSpPr>
      <xdr:spPr>
        <a:xfrm flipV="1">
          <a:off x="2336800" y="1066228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123402</xdr:rowOff>
    </xdr:from>
    <xdr:to>
      <xdr:col>11</xdr:col>
      <xdr:colOff>31750</xdr:colOff>
      <xdr:row>63</xdr:row>
      <xdr:rowOff>41910</xdr:rowOff>
    </xdr:to>
    <xdr:cxnSp macro="">
      <xdr:nvCxnSpPr>
        <xdr:cNvPr id="141" name="直線コネクタ 140"/>
        <xdr:cNvCxnSpPr/>
      </xdr:nvCxnSpPr>
      <xdr:spPr>
        <a:xfrm>
          <a:off x="1447800" y="10581852"/>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1" name="楕円 150"/>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54204</xdr:rowOff>
    </xdr:from>
    <xdr:ext cx="762000" cy="259045"/>
    <xdr:sp macro="" textlink="">
      <xdr:nvSpPr>
        <xdr:cNvPr id="152" name="財政構造の弾力性該当値テキスト"/>
        <xdr:cNvSpPr txBox="1"/>
      </xdr:nvSpPr>
      <xdr:spPr>
        <a:xfrm>
          <a:off x="5041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3" name="楕円 152"/>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54" name="テキスト ボックス 153"/>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153035</xdr:rowOff>
    </xdr:from>
    <xdr:to>
      <xdr:col>15</xdr:col>
      <xdr:colOff>133350</xdr:colOff>
      <xdr:row>62</xdr:row>
      <xdr:rowOff>83185</xdr:rowOff>
    </xdr:to>
    <xdr:sp macro="" textlink="">
      <xdr:nvSpPr>
        <xdr:cNvPr id="155" name="楕円 154"/>
        <xdr:cNvSpPr/>
      </xdr:nvSpPr>
      <xdr:spPr>
        <a:xfrm>
          <a:off x="3175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67962</xdr:rowOff>
    </xdr:from>
    <xdr:ext cx="762000" cy="259045"/>
    <xdr:sp macro="" textlink="">
      <xdr:nvSpPr>
        <xdr:cNvPr id="156" name="テキスト ボックス 155"/>
        <xdr:cNvSpPr txBox="1"/>
      </xdr:nvSpPr>
      <xdr:spPr>
        <a:xfrm>
          <a:off x="2844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7" name="楕円 156"/>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58" name="テキスト ボックス 157"/>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72602</xdr:rowOff>
    </xdr:from>
    <xdr:to>
      <xdr:col>7</xdr:col>
      <xdr:colOff>31750</xdr:colOff>
      <xdr:row>62</xdr:row>
      <xdr:rowOff>2752</xdr:rowOff>
    </xdr:to>
    <xdr:sp macro="" textlink="">
      <xdr:nvSpPr>
        <xdr:cNvPr id="159" name="楕円 158"/>
        <xdr:cNvSpPr/>
      </xdr:nvSpPr>
      <xdr:spPr>
        <a:xfrm>
          <a:off x="1397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158979</xdr:rowOff>
    </xdr:from>
    <xdr:ext cx="762000" cy="259045"/>
    <xdr:sp macro="" textlink="">
      <xdr:nvSpPr>
        <xdr:cNvPr id="160" name="テキスト ボックス 159"/>
        <xdr:cNvSpPr txBox="1"/>
      </xdr:nvSpPr>
      <xdr:spPr>
        <a:xfrm>
          <a:off x="1066800" y="10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[162,218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itchFamily="50" charset="-128"/>
              <a:ea typeface="ＭＳ Ｐゴシック" pitchFamily="50" charset="-128"/>
              <a:cs typeface="+mn-cs"/>
            </a:rPr>
            <a:t>平成２９年度決算額については、平成２８年度決算額より５千円あまり増加したものの類似団体の決算額を５千円あまり下回った。篠山再生計画による人件費の削減並びに職員数の減、また指定管理等による公の施設の維持管理経費の削減等に取り組んだことによる</a:t>
          </a:r>
          <a:r>
            <a:rPr lang="ja-JP" altLang="en-US" sz="1100">
              <a:solidFill>
                <a:schemeClr val="dk1"/>
              </a:solidFill>
              <a:effectLst/>
              <a:latin typeface="ＭＳ Ｐゴシック" pitchFamily="50" charset="-128"/>
              <a:ea typeface="ＭＳ Ｐゴシック"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28111</xdr:rowOff>
    </xdr:from>
    <xdr:to>
      <xdr:col>23</xdr:col>
      <xdr:colOff>133350</xdr:colOff>
      <xdr:row>83</xdr:row>
      <xdr:rowOff>70757</xdr:rowOff>
    </xdr:to>
    <xdr:cxnSp macro="">
      <xdr:nvCxnSpPr>
        <xdr:cNvPr id="195" name="直線コネクタ 194"/>
        <xdr:cNvCxnSpPr/>
      </xdr:nvCxnSpPr>
      <xdr:spPr>
        <a:xfrm>
          <a:off x="4114800" y="14258461"/>
          <a:ext cx="838200" cy="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23293</xdr:rowOff>
    </xdr:from>
    <xdr:to>
      <xdr:col>19</xdr:col>
      <xdr:colOff>133350</xdr:colOff>
      <xdr:row>83</xdr:row>
      <xdr:rowOff>28111</xdr:rowOff>
    </xdr:to>
    <xdr:cxnSp macro="">
      <xdr:nvCxnSpPr>
        <xdr:cNvPr id="198" name="直線コネクタ 197"/>
        <xdr:cNvCxnSpPr/>
      </xdr:nvCxnSpPr>
      <xdr:spPr>
        <a:xfrm>
          <a:off x="3225800" y="14253643"/>
          <a:ext cx="889000" cy="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159240</xdr:rowOff>
    </xdr:from>
    <xdr:to>
      <xdr:col>15</xdr:col>
      <xdr:colOff>82550</xdr:colOff>
      <xdr:row>83</xdr:row>
      <xdr:rowOff>23293</xdr:rowOff>
    </xdr:to>
    <xdr:cxnSp macro="">
      <xdr:nvCxnSpPr>
        <xdr:cNvPr id="201" name="直線コネクタ 200"/>
        <xdr:cNvCxnSpPr/>
      </xdr:nvCxnSpPr>
      <xdr:spPr>
        <a:xfrm>
          <a:off x="2336800" y="14218140"/>
          <a:ext cx="889000" cy="3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109162</xdr:rowOff>
    </xdr:from>
    <xdr:to>
      <xdr:col>11</xdr:col>
      <xdr:colOff>31750</xdr:colOff>
      <xdr:row>82</xdr:row>
      <xdr:rowOff>159240</xdr:rowOff>
    </xdr:to>
    <xdr:cxnSp macro="">
      <xdr:nvCxnSpPr>
        <xdr:cNvPr id="204" name="直線コネクタ 203"/>
        <xdr:cNvCxnSpPr/>
      </xdr:nvCxnSpPr>
      <xdr:spPr>
        <a:xfrm>
          <a:off x="1447800" y="14168062"/>
          <a:ext cx="889000" cy="5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19957</xdr:rowOff>
    </xdr:from>
    <xdr:to>
      <xdr:col>23</xdr:col>
      <xdr:colOff>184150</xdr:colOff>
      <xdr:row>83</xdr:row>
      <xdr:rowOff>121557</xdr:rowOff>
    </xdr:to>
    <xdr:sp macro="" textlink="">
      <xdr:nvSpPr>
        <xdr:cNvPr id="214" name="楕円 213"/>
        <xdr:cNvSpPr/>
      </xdr:nvSpPr>
      <xdr:spPr>
        <a:xfrm>
          <a:off x="49022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36484</xdr:rowOff>
    </xdr:from>
    <xdr:ext cx="762000" cy="259045"/>
    <xdr:sp macro="" textlink="">
      <xdr:nvSpPr>
        <xdr:cNvPr id="215" name="人件費・物件費等の状況該当値テキスト"/>
        <xdr:cNvSpPr txBox="1"/>
      </xdr:nvSpPr>
      <xdr:spPr>
        <a:xfrm>
          <a:off x="504190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148761</xdr:rowOff>
    </xdr:from>
    <xdr:to>
      <xdr:col>19</xdr:col>
      <xdr:colOff>184150</xdr:colOff>
      <xdr:row>83</xdr:row>
      <xdr:rowOff>78911</xdr:rowOff>
    </xdr:to>
    <xdr:sp macro="" textlink="">
      <xdr:nvSpPr>
        <xdr:cNvPr id="216" name="楕円 215"/>
        <xdr:cNvSpPr/>
      </xdr:nvSpPr>
      <xdr:spPr>
        <a:xfrm>
          <a:off x="4064000" y="142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89088</xdr:rowOff>
    </xdr:from>
    <xdr:ext cx="736600" cy="259045"/>
    <xdr:sp macro="" textlink="">
      <xdr:nvSpPr>
        <xdr:cNvPr id="217" name="テキスト ボックス 216"/>
        <xdr:cNvSpPr txBox="1"/>
      </xdr:nvSpPr>
      <xdr:spPr>
        <a:xfrm>
          <a:off x="3733800" y="13976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143943</xdr:rowOff>
    </xdr:from>
    <xdr:to>
      <xdr:col>15</xdr:col>
      <xdr:colOff>133350</xdr:colOff>
      <xdr:row>83</xdr:row>
      <xdr:rowOff>74093</xdr:rowOff>
    </xdr:to>
    <xdr:sp macro="" textlink="">
      <xdr:nvSpPr>
        <xdr:cNvPr id="218" name="楕円 217"/>
        <xdr:cNvSpPr/>
      </xdr:nvSpPr>
      <xdr:spPr>
        <a:xfrm>
          <a:off x="3175000" y="1420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84270</xdr:rowOff>
    </xdr:from>
    <xdr:ext cx="762000" cy="259045"/>
    <xdr:sp macro="" textlink="">
      <xdr:nvSpPr>
        <xdr:cNvPr id="219" name="テキスト ボックス 218"/>
        <xdr:cNvSpPr txBox="1"/>
      </xdr:nvSpPr>
      <xdr:spPr>
        <a:xfrm>
          <a:off x="2844800" y="1397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108440</xdr:rowOff>
    </xdr:from>
    <xdr:to>
      <xdr:col>11</xdr:col>
      <xdr:colOff>82550</xdr:colOff>
      <xdr:row>83</xdr:row>
      <xdr:rowOff>38590</xdr:rowOff>
    </xdr:to>
    <xdr:sp macro="" textlink="">
      <xdr:nvSpPr>
        <xdr:cNvPr id="220" name="楕円 219"/>
        <xdr:cNvSpPr/>
      </xdr:nvSpPr>
      <xdr:spPr>
        <a:xfrm>
          <a:off x="2286000" y="1416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48767</xdr:rowOff>
    </xdr:from>
    <xdr:ext cx="762000" cy="259045"/>
    <xdr:sp macro="" textlink="">
      <xdr:nvSpPr>
        <xdr:cNvPr id="221" name="テキスト ボックス 220"/>
        <xdr:cNvSpPr txBox="1"/>
      </xdr:nvSpPr>
      <xdr:spPr>
        <a:xfrm>
          <a:off x="1955800" y="139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58362</xdr:rowOff>
    </xdr:from>
    <xdr:to>
      <xdr:col>7</xdr:col>
      <xdr:colOff>31750</xdr:colOff>
      <xdr:row>82</xdr:row>
      <xdr:rowOff>159962</xdr:rowOff>
    </xdr:to>
    <xdr:sp macro="" textlink="">
      <xdr:nvSpPr>
        <xdr:cNvPr id="222" name="楕円 221"/>
        <xdr:cNvSpPr/>
      </xdr:nvSpPr>
      <xdr:spPr>
        <a:xfrm>
          <a:off x="1397000" y="1411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170139</xdr:rowOff>
    </xdr:from>
    <xdr:ext cx="762000" cy="259045"/>
    <xdr:sp macro="" textlink="">
      <xdr:nvSpPr>
        <xdr:cNvPr id="223" name="テキスト ボックス 222"/>
        <xdr:cNvSpPr txBox="1"/>
      </xdr:nvSpPr>
      <xdr:spPr>
        <a:xfrm>
          <a:off x="1066800" y="1388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１．１ポイント上回った。このことは、平成２７年４月１日以降、職員の給料月額５％削減を期末手当１１％削減の方法に変更し、平成２９年４月１日には期末手当１１％削減を終了したことによる。また、高校卒初任給が類似団体より高いことも要因となっている。級別職員構成に留意しつつ、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2539</xdr:rowOff>
    </xdr:to>
    <xdr:cxnSp macro="">
      <xdr:nvCxnSpPr>
        <xdr:cNvPr id="257" name="直線コネクタ 256"/>
        <xdr:cNvCxnSpPr/>
      </xdr:nvCxnSpPr>
      <xdr:spPr>
        <a:xfrm>
          <a:off x="16179800" y="149186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42757</xdr:rowOff>
    </xdr:to>
    <xdr:cxnSp macro="">
      <xdr:nvCxnSpPr>
        <xdr:cNvPr id="260" name="直線コネクタ 259"/>
        <xdr:cNvCxnSpPr/>
      </xdr:nvCxnSpPr>
      <xdr:spPr>
        <a:xfrm flipV="1">
          <a:off x="15290800" y="1491868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26670</xdr:rowOff>
    </xdr:from>
    <xdr:to>
      <xdr:col>72</xdr:col>
      <xdr:colOff>203200</xdr:colOff>
      <xdr:row>87</xdr:row>
      <xdr:rowOff>42757</xdr:rowOff>
    </xdr:to>
    <xdr:cxnSp macro="">
      <xdr:nvCxnSpPr>
        <xdr:cNvPr id="263" name="直線コネクタ 262"/>
        <xdr:cNvCxnSpPr/>
      </xdr:nvCxnSpPr>
      <xdr:spPr>
        <a:xfrm>
          <a:off x="14401800" y="1494282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87</xdr:row>
      <xdr:rowOff>26670</xdr:rowOff>
    </xdr:to>
    <xdr:cxnSp macro="">
      <xdr:nvCxnSpPr>
        <xdr:cNvPr id="266" name="直線コネクタ 265"/>
        <xdr:cNvCxnSpPr/>
      </xdr:nvCxnSpPr>
      <xdr:spPr>
        <a:xfrm>
          <a:off x="13512800" y="14524566"/>
          <a:ext cx="889000" cy="4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76" name="楕円 275"/>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95266</xdr:rowOff>
    </xdr:from>
    <xdr:ext cx="762000" cy="259045"/>
    <xdr:sp macro="" textlink="">
      <xdr:nvSpPr>
        <xdr:cNvPr id="277" name="給与水準   （国との比較）該当値テキスト"/>
        <xdr:cNvSpPr txBox="1"/>
      </xdr:nvSpPr>
      <xdr:spPr>
        <a:xfrm>
          <a:off x="17106900" y="148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123189</xdr:rowOff>
    </xdr:from>
    <xdr:to>
      <xdr:col>77</xdr:col>
      <xdr:colOff>95250</xdr:colOff>
      <xdr:row>87</xdr:row>
      <xdr:rowOff>53339</xdr:rowOff>
    </xdr:to>
    <xdr:sp macro="" textlink="">
      <xdr:nvSpPr>
        <xdr:cNvPr id="278" name="楕円 277"/>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79" name="テキスト ボックス 278"/>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163407</xdr:rowOff>
    </xdr:from>
    <xdr:to>
      <xdr:col>73</xdr:col>
      <xdr:colOff>44450</xdr:colOff>
      <xdr:row>87</xdr:row>
      <xdr:rowOff>93557</xdr:rowOff>
    </xdr:to>
    <xdr:sp macro="" textlink="">
      <xdr:nvSpPr>
        <xdr:cNvPr id="280" name="楕円 279"/>
        <xdr:cNvSpPr/>
      </xdr:nvSpPr>
      <xdr:spPr>
        <a:xfrm>
          <a:off x="15240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78334</xdr:rowOff>
    </xdr:from>
    <xdr:ext cx="762000" cy="259045"/>
    <xdr:sp macro="" textlink="">
      <xdr:nvSpPr>
        <xdr:cNvPr id="281" name="テキスト ボックス 280"/>
        <xdr:cNvSpPr txBox="1"/>
      </xdr:nvSpPr>
      <xdr:spPr>
        <a:xfrm>
          <a:off x="14909800" y="1499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147320</xdr:rowOff>
    </xdr:from>
    <xdr:to>
      <xdr:col>68</xdr:col>
      <xdr:colOff>203200</xdr:colOff>
      <xdr:row>87</xdr:row>
      <xdr:rowOff>77470</xdr:rowOff>
    </xdr:to>
    <xdr:sp macro="" textlink="">
      <xdr:nvSpPr>
        <xdr:cNvPr id="282" name="楕円 281"/>
        <xdr:cNvSpPr/>
      </xdr:nvSpPr>
      <xdr:spPr>
        <a:xfrm>
          <a:off x="14351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83" name="テキスト ボックス 282"/>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4" name="楕円 283"/>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5" name="テキスト ボックス 284"/>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口減少により人口千人当たり職員数が増加傾向にあるが、類似団体平均を０．６２ポイント下回った。篠山再生計画では、平成２５年４月１日以降の全職員数の目標を４５０人、篠山市第４次定員適正化計画でも目標を４５０人としており、平成２９年４月１日においてもこの目標値を維持できている。引き続き行政改革・組織機構改革を進め、職員数の適正化を図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34109</xdr:rowOff>
    </xdr:from>
    <xdr:to>
      <xdr:col>81</xdr:col>
      <xdr:colOff>44450</xdr:colOff>
      <xdr:row>62</xdr:row>
      <xdr:rowOff>46748</xdr:rowOff>
    </xdr:to>
    <xdr:cxnSp macro="">
      <xdr:nvCxnSpPr>
        <xdr:cNvPr id="322" name="直線コネクタ 321"/>
        <xdr:cNvCxnSpPr/>
      </xdr:nvCxnSpPr>
      <xdr:spPr>
        <a:xfrm>
          <a:off x="16179800" y="10664009"/>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26065</xdr:rowOff>
    </xdr:from>
    <xdr:to>
      <xdr:col>77</xdr:col>
      <xdr:colOff>44450</xdr:colOff>
      <xdr:row>62</xdr:row>
      <xdr:rowOff>34109</xdr:rowOff>
    </xdr:to>
    <xdr:cxnSp macro="">
      <xdr:nvCxnSpPr>
        <xdr:cNvPr id="325" name="直線コネクタ 324"/>
        <xdr:cNvCxnSpPr/>
      </xdr:nvCxnSpPr>
      <xdr:spPr>
        <a:xfrm>
          <a:off x="15290800" y="1065596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5383</xdr:rowOff>
    </xdr:from>
    <xdr:to>
      <xdr:col>72</xdr:col>
      <xdr:colOff>203200</xdr:colOff>
      <xdr:row>62</xdr:row>
      <xdr:rowOff>26065</xdr:rowOff>
    </xdr:to>
    <xdr:cxnSp macro="">
      <xdr:nvCxnSpPr>
        <xdr:cNvPr id="328" name="直線コネクタ 327"/>
        <xdr:cNvCxnSpPr/>
      </xdr:nvCxnSpPr>
      <xdr:spPr>
        <a:xfrm>
          <a:off x="14401800" y="10635283"/>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3084</xdr:rowOff>
    </xdr:from>
    <xdr:to>
      <xdr:col>68</xdr:col>
      <xdr:colOff>152400</xdr:colOff>
      <xdr:row>62</xdr:row>
      <xdr:rowOff>5383</xdr:rowOff>
    </xdr:to>
    <xdr:cxnSp macro="">
      <xdr:nvCxnSpPr>
        <xdr:cNvPr id="331" name="直線コネクタ 330"/>
        <xdr:cNvCxnSpPr/>
      </xdr:nvCxnSpPr>
      <xdr:spPr>
        <a:xfrm>
          <a:off x="13512800" y="10632984"/>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69686</xdr:rowOff>
    </xdr:from>
    <xdr:ext cx="762000" cy="259045"/>
    <xdr:sp macro="" textlink="">
      <xdr:nvSpPr>
        <xdr:cNvPr id="335" name="テキスト ボックス 334"/>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167398</xdr:rowOff>
    </xdr:from>
    <xdr:to>
      <xdr:col>81</xdr:col>
      <xdr:colOff>95250</xdr:colOff>
      <xdr:row>62</xdr:row>
      <xdr:rowOff>97548</xdr:rowOff>
    </xdr:to>
    <xdr:sp macro="" textlink="">
      <xdr:nvSpPr>
        <xdr:cNvPr id="341" name="楕円 340"/>
        <xdr:cNvSpPr/>
      </xdr:nvSpPr>
      <xdr:spPr>
        <a:xfrm>
          <a:off x="16967200" y="106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12475</xdr:rowOff>
    </xdr:from>
    <xdr:ext cx="762000" cy="259045"/>
    <xdr:sp macro="" textlink="">
      <xdr:nvSpPr>
        <xdr:cNvPr id="342" name="定員管理の状況該当値テキスト"/>
        <xdr:cNvSpPr txBox="1"/>
      </xdr:nvSpPr>
      <xdr:spPr>
        <a:xfrm>
          <a:off x="171069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154759</xdr:rowOff>
    </xdr:from>
    <xdr:to>
      <xdr:col>77</xdr:col>
      <xdr:colOff>95250</xdr:colOff>
      <xdr:row>62</xdr:row>
      <xdr:rowOff>84909</xdr:rowOff>
    </xdr:to>
    <xdr:sp macro="" textlink="">
      <xdr:nvSpPr>
        <xdr:cNvPr id="343" name="楕円 342"/>
        <xdr:cNvSpPr/>
      </xdr:nvSpPr>
      <xdr:spPr>
        <a:xfrm>
          <a:off x="16129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95086</xdr:rowOff>
    </xdr:from>
    <xdr:ext cx="736600" cy="259045"/>
    <xdr:sp macro="" textlink="">
      <xdr:nvSpPr>
        <xdr:cNvPr id="344" name="テキスト ボックス 343"/>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146715</xdr:rowOff>
    </xdr:from>
    <xdr:to>
      <xdr:col>73</xdr:col>
      <xdr:colOff>44450</xdr:colOff>
      <xdr:row>62</xdr:row>
      <xdr:rowOff>76865</xdr:rowOff>
    </xdr:to>
    <xdr:sp macro="" textlink="">
      <xdr:nvSpPr>
        <xdr:cNvPr id="345" name="楕円 344"/>
        <xdr:cNvSpPr/>
      </xdr:nvSpPr>
      <xdr:spPr>
        <a:xfrm>
          <a:off x="15240000" y="1060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87042</xdr:rowOff>
    </xdr:from>
    <xdr:ext cx="762000" cy="259045"/>
    <xdr:sp macro="" textlink="">
      <xdr:nvSpPr>
        <xdr:cNvPr id="346" name="テキスト ボックス 345"/>
        <xdr:cNvSpPr txBox="1"/>
      </xdr:nvSpPr>
      <xdr:spPr>
        <a:xfrm>
          <a:off x="14909800" y="10374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126033</xdr:rowOff>
    </xdr:from>
    <xdr:to>
      <xdr:col>68</xdr:col>
      <xdr:colOff>203200</xdr:colOff>
      <xdr:row>62</xdr:row>
      <xdr:rowOff>56183</xdr:rowOff>
    </xdr:to>
    <xdr:sp macro="" textlink="">
      <xdr:nvSpPr>
        <xdr:cNvPr id="347" name="楕円 346"/>
        <xdr:cNvSpPr/>
      </xdr:nvSpPr>
      <xdr:spPr>
        <a:xfrm>
          <a:off x="14351000" y="105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66360</xdr:rowOff>
    </xdr:from>
    <xdr:ext cx="762000" cy="259045"/>
    <xdr:sp macro="" textlink="">
      <xdr:nvSpPr>
        <xdr:cNvPr id="348" name="テキスト ボックス 347"/>
        <xdr:cNvSpPr txBox="1"/>
      </xdr:nvSpPr>
      <xdr:spPr>
        <a:xfrm>
          <a:off x="14020800" y="1035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123734</xdr:rowOff>
    </xdr:from>
    <xdr:to>
      <xdr:col>64</xdr:col>
      <xdr:colOff>152400</xdr:colOff>
      <xdr:row>62</xdr:row>
      <xdr:rowOff>53884</xdr:rowOff>
    </xdr:to>
    <xdr:sp macro="" textlink="">
      <xdr:nvSpPr>
        <xdr:cNvPr id="349" name="楕円 348"/>
        <xdr:cNvSpPr/>
      </xdr:nvSpPr>
      <xdr:spPr>
        <a:xfrm>
          <a:off x="13462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64061</xdr:rowOff>
    </xdr:from>
    <xdr:ext cx="762000" cy="259045"/>
    <xdr:sp macro="" textlink="">
      <xdr:nvSpPr>
        <xdr:cNvPr id="350" name="テキスト ボックス 349"/>
        <xdr:cNvSpPr txBox="1"/>
      </xdr:nvSpPr>
      <xdr:spPr>
        <a:xfrm>
          <a:off x="13131800" y="1035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itchFamily="50" charset="-128"/>
              <a:ea typeface="ＭＳ Ｐゴシック" pitchFamily="50" charset="-128"/>
              <a:cs typeface="+mn-cs"/>
            </a:rPr>
            <a:t>合併後実施した大規模事業に伴う借入の償還がすすんだことから、普通交付税の公債費算入分の減があるものの、公債費の減が大きいため指数は改善傾向にあるが、水道事業会計への高料金対策による支出が増加したことで準元利償還金が前年度に比べ０．３億円増となり０．１ポイントの改善にとどまった。類似団体の平均と比較すると２倍近く高い水準にあるため、今後も計画的な市債の発行等を行い健全財政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49636</xdr:rowOff>
    </xdr:from>
    <xdr:to>
      <xdr:col>81</xdr:col>
      <xdr:colOff>44450</xdr:colOff>
      <xdr:row>38</xdr:row>
      <xdr:rowOff>51646</xdr:rowOff>
    </xdr:to>
    <xdr:cxnSp macro="">
      <xdr:nvCxnSpPr>
        <xdr:cNvPr id="384" name="直線コネクタ 383"/>
        <xdr:cNvCxnSpPr/>
      </xdr:nvCxnSpPr>
      <xdr:spPr>
        <a:xfrm flipV="1">
          <a:off x="16179800" y="6564736"/>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51646</xdr:rowOff>
    </xdr:from>
    <xdr:to>
      <xdr:col>77</xdr:col>
      <xdr:colOff>44450</xdr:colOff>
      <xdr:row>38</xdr:row>
      <xdr:rowOff>63712</xdr:rowOff>
    </xdr:to>
    <xdr:cxnSp macro="">
      <xdr:nvCxnSpPr>
        <xdr:cNvPr id="387" name="直線コネクタ 386"/>
        <xdr:cNvCxnSpPr/>
      </xdr:nvCxnSpPr>
      <xdr:spPr>
        <a:xfrm flipV="1">
          <a:off x="15290800" y="656674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63712</xdr:rowOff>
    </xdr:from>
    <xdr:to>
      <xdr:col>72</xdr:col>
      <xdr:colOff>203200</xdr:colOff>
      <xdr:row>38</xdr:row>
      <xdr:rowOff>91863</xdr:rowOff>
    </xdr:to>
    <xdr:cxnSp macro="">
      <xdr:nvCxnSpPr>
        <xdr:cNvPr id="390" name="直線コネクタ 389"/>
        <xdr:cNvCxnSpPr/>
      </xdr:nvCxnSpPr>
      <xdr:spPr>
        <a:xfrm flipV="1">
          <a:off x="14401800" y="6578812"/>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91863</xdr:rowOff>
    </xdr:from>
    <xdr:to>
      <xdr:col>68</xdr:col>
      <xdr:colOff>152400</xdr:colOff>
      <xdr:row>38</xdr:row>
      <xdr:rowOff>120015</xdr:rowOff>
    </xdr:to>
    <xdr:cxnSp macro="">
      <xdr:nvCxnSpPr>
        <xdr:cNvPr id="393" name="直線コネクタ 392"/>
        <xdr:cNvCxnSpPr/>
      </xdr:nvCxnSpPr>
      <xdr:spPr>
        <a:xfrm flipV="1">
          <a:off x="13512800" y="660696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170286</xdr:rowOff>
    </xdr:from>
    <xdr:to>
      <xdr:col>81</xdr:col>
      <xdr:colOff>95250</xdr:colOff>
      <xdr:row>38</xdr:row>
      <xdr:rowOff>100436</xdr:rowOff>
    </xdr:to>
    <xdr:sp macro="" textlink="">
      <xdr:nvSpPr>
        <xdr:cNvPr id="403" name="楕円 402"/>
        <xdr:cNvSpPr/>
      </xdr:nvSpPr>
      <xdr:spPr>
        <a:xfrm>
          <a:off x="16967200" y="651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142363</xdr:rowOff>
    </xdr:from>
    <xdr:ext cx="762000" cy="259045"/>
    <xdr:sp macro="" textlink="">
      <xdr:nvSpPr>
        <xdr:cNvPr id="404" name="公債費負担の状況該当値テキスト"/>
        <xdr:cNvSpPr txBox="1"/>
      </xdr:nvSpPr>
      <xdr:spPr>
        <a:xfrm>
          <a:off x="17106900" y="6486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846</xdr:rowOff>
    </xdr:from>
    <xdr:to>
      <xdr:col>77</xdr:col>
      <xdr:colOff>95250</xdr:colOff>
      <xdr:row>38</xdr:row>
      <xdr:rowOff>102446</xdr:rowOff>
    </xdr:to>
    <xdr:sp macro="" textlink="">
      <xdr:nvSpPr>
        <xdr:cNvPr id="405" name="楕円 404"/>
        <xdr:cNvSpPr/>
      </xdr:nvSpPr>
      <xdr:spPr>
        <a:xfrm>
          <a:off x="16129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87223</xdr:rowOff>
    </xdr:from>
    <xdr:ext cx="736600" cy="259045"/>
    <xdr:sp macro="" textlink="">
      <xdr:nvSpPr>
        <xdr:cNvPr id="406" name="テキスト ボックス 405"/>
        <xdr:cNvSpPr txBox="1"/>
      </xdr:nvSpPr>
      <xdr:spPr>
        <a:xfrm>
          <a:off x="15798800" y="660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12912</xdr:rowOff>
    </xdr:from>
    <xdr:to>
      <xdr:col>73</xdr:col>
      <xdr:colOff>44450</xdr:colOff>
      <xdr:row>38</xdr:row>
      <xdr:rowOff>114512</xdr:rowOff>
    </xdr:to>
    <xdr:sp macro="" textlink="">
      <xdr:nvSpPr>
        <xdr:cNvPr id="407" name="楕円 406"/>
        <xdr:cNvSpPr/>
      </xdr:nvSpPr>
      <xdr:spPr>
        <a:xfrm>
          <a:off x="15240000" y="652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99289</xdr:rowOff>
    </xdr:from>
    <xdr:ext cx="762000" cy="259045"/>
    <xdr:sp macro="" textlink="">
      <xdr:nvSpPr>
        <xdr:cNvPr id="408" name="テキスト ボックス 407"/>
        <xdr:cNvSpPr txBox="1"/>
      </xdr:nvSpPr>
      <xdr:spPr>
        <a:xfrm>
          <a:off x="14909800" y="661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41063</xdr:rowOff>
    </xdr:from>
    <xdr:to>
      <xdr:col>68</xdr:col>
      <xdr:colOff>203200</xdr:colOff>
      <xdr:row>38</xdr:row>
      <xdr:rowOff>142663</xdr:rowOff>
    </xdr:to>
    <xdr:sp macro="" textlink="">
      <xdr:nvSpPr>
        <xdr:cNvPr id="409" name="楕円 408"/>
        <xdr:cNvSpPr/>
      </xdr:nvSpPr>
      <xdr:spPr>
        <a:xfrm>
          <a:off x="14351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127440</xdr:rowOff>
    </xdr:from>
    <xdr:ext cx="762000" cy="259045"/>
    <xdr:sp macro="" textlink="">
      <xdr:nvSpPr>
        <xdr:cNvPr id="410" name="テキスト ボックス 409"/>
        <xdr:cNvSpPr txBox="1"/>
      </xdr:nvSpPr>
      <xdr:spPr>
        <a:xfrm>
          <a:off x="14020800" y="664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69215</xdr:rowOff>
    </xdr:from>
    <xdr:to>
      <xdr:col>64</xdr:col>
      <xdr:colOff>152400</xdr:colOff>
      <xdr:row>38</xdr:row>
      <xdr:rowOff>170815</xdr:rowOff>
    </xdr:to>
    <xdr:sp macro="" textlink="">
      <xdr:nvSpPr>
        <xdr:cNvPr id="411" name="楕円 410"/>
        <xdr:cNvSpPr/>
      </xdr:nvSpPr>
      <xdr:spPr>
        <a:xfrm>
          <a:off x="134620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155592</xdr:rowOff>
    </xdr:from>
    <xdr:ext cx="762000" cy="259045"/>
    <xdr:sp macro="" textlink="">
      <xdr:nvSpPr>
        <xdr:cNvPr id="412" name="テキスト ボックス 411"/>
        <xdr:cNvSpPr txBox="1"/>
      </xdr:nvSpPr>
      <xdr:spPr>
        <a:xfrm>
          <a:off x="13131800" y="667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itchFamily="50" charset="-128"/>
              <a:ea typeface="ＭＳ Ｐゴシック" pitchFamily="50" charset="-128"/>
              <a:cs typeface="+mn-cs"/>
            </a:rPr>
            <a:t>前年度に比べ３．８ポイント改善し１８７．２％となったが、類似団体内では依然高い数値を示している。比率を下げる要因としては将来負担額のうち一般会計等の市債残高でおよそ１６億円の減、また公営企業債等繰入金見込額で７億円の減となったこと、また、分母となる額が０．６億円増となったことによる。しかしながら、充当可能財源等で収支不足のため財政調整基金の取崩しや事業充当のため公共施設整備基金の取崩しにより２１億円あまり減少している。今後も市債の償還が進むため将来負担額が減少するものの、充当可能基金も減少する見込みであり緩やかに比率が下がっていく見込みであ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159614</xdr:rowOff>
    </xdr:from>
    <xdr:to>
      <xdr:col>81</xdr:col>
      <xdr:colOff>44450</xdr:colOff>
      <xdr:row>16</xdr:row>
      <xdr:rowOff>168783</xdr:rowOff>
    </xdr:to>
    <xdr:cxnSp macro="">
      <xdr:nvCxnSpPr>
        <xdr:cNvPr id="444" name="直線コネクタ 443"/>
        <xdr:cNvCxnSpPr/>
      </xdr:nvCxnSpPr>
      <xdr:spPr>
        <a:xfrm flipV="1">
          <a:off x="16179800" y="2902814"/>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168783</xdr:rowOff>
    </xdr:from>
    <xdr:to>
      <xdr:col>77</xdr:col>
      <xdr:colOff>44450</xdr:colOff>
      <xdr:row>16</xdr:row>
      <xdr:rowOff>170472</xdr:rowOff>
    </xdr:to>
    <xdr:cxnSp macro="">
      <xdr:nvCxnSpPr>
        <xdr:cNvPr id="447" name="直線コネクタ 446"/>
        <xdr:cNvCxnSpPr/>
      </xdr:nvCxnSpPr>
      <xdr:spPr>
        <a:xfrm flipV="1">
          <a:off x="15290800" y="2911983"/>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170472</xdr:rowOff>
    </xdr:from>
    <xdr:to>
      <xdr:col>72</xdr:col>
      <xdr:colOff>203200</xdr:colOff>
      <xdr:row>17</xdr:row>
      <xdr:rowOff>64897</xdr:rowOff>
    </xdr:to>
    <xdr:cxnSp macro="">
      <xdr:nvCxnSpPr>
        <xdr:cNvPr id="450" name="直線コネクタ 449"/>
        <xdr:cNvCxnSpPr/>
      </xdr:nvCxnSpPr>
      <xdr:spPr>
        <a:xfrm flipV="1">
          <a:off x="14401800" y="2913672"/>
          <a:ext cx="889000" cy="6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64897</xdr:rowOff>
    </xdr:from>
    <xdr:to>
      <xdr:col>68</xdr:col>
      <xdr:colOff>152400</xdr:colOff>
      <xdr:row>17</xdr:row>
      <xdr:rowOff>65138</xdr:rowOff>
    </xdr:to>
    <xdr:cxnSp macro="">
      <xdr:nvCxnSpPr>
        <xdr:cNvPr id="453" name="直線コネクタ 452"/>
        <xdr:cNvCxnSpPr/>
      </xdr:nvCxnSpPr>
      <xdr:spPr>
        <a:xfrm flipV="1">
          <a:off x="13512800" y="2979547"/>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108814</xdr:rowOff>
    </xdr:from>
    <xdr:to>
      <xdr:col>81</xdr:col>
      <xdr:colOff>95250</xdr:colOff>
      <xdr:row>17</xdr:row>
      <xdr:rowOff>38964</xdr:rowOff>
    </xdr:to>
    <xdr:sp macro="" textlink="">
      <xdr:nvSpPr>
        <xdr:cNvPr id="463" name="楕円 462"/>
        <xdr:cNvSpPr/>
      </xdr:nvSpPr>
      <xdr:spPr>
        <a:xfrm>
          <a:off x="16967200" y="285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80891</xdr:rowOff>
    </xdr:from>
    <xdr:ext cx="762000" cy="259045"/>
    <xdr:sp macro="" textlink="">
      <xdr:nvSpPr>
        <xdr:cNvPr id="464" name="将来負担の状況該当値テキスト"/>
        <xdr:cNvSpPr txBox="1"/>
      </xdr:nvSpPr>
      <xdr:spPr>
        <a:xfrm>
          <a:off x="17106900" y="282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117983</xdr:rowOff>
    </xdr:from>
    <xdr:to>
      <xdr:col>77</xdr:col>
      <xdr:colOff>95250</xdr:colOff>
      <xdr:row>17</xdr:row>
      <xdr:rowOff>48133</xdr:rowOff>
    </xdr:to>
    <xdr:sp macro="" textlink="">
      <xdr:nvSpPr>
        <xdr:cNvPr id="465" name="楕円 464"/>
        <xdr:cNvSpPr/>
      </xdr:nvSpPr>
      <xdr:spPr>
        <a:xfrm>
          <a:off x="16129000" y="28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32910</xdr:rowOff>
    </xdr:from>
    <xdr:ext cx="736600" cy="259045"/>
    <xdr:sp macro="" textlink="">
      <xdr:nvSpPr>
        <xdr:cNvPr id="466" name="テキスト ボックス 465"/>
        <xdr:cNvSpPr txBox="1"/>
      </xdr:nvSpPr>
      <xdr:spPr>
        <a:xfrm>
          <a:off x="15798800" y="2947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119672</xdr:rowOff>
    </xdr:from>
    <xdr:to>
      <xdr:col>73</xdr:col>
      <xdr:colOff>44450</xdr:colOff>
      <xdr:row>17</xdr:row>
      <xdr:rowOff>49822</xdr:rowOff>
    </xdr:to>
    <xdr:sp macro="" textlink="">
      <xdr:nvSpPr>
        <xdr:cNvPr id="467" name="楕円 466"/>
        <xdr:cNvSpPr/>
      </xdr:nvSpPr>
      <xdr:spPr>
        <a:xfrm>
          <a:off x="15240000" y="286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34599</xdr:rowOff>
    </xdr:from>
    <xdr:ext cx="762000" cy="259045"/>
    <xdr:sp macro="" textlink="">
      <xdr:nvSpPr>
        <xdr:cNvPr id="468" name="テキスト ボックス 467"/>
        <xdr:cNvSpPr txBox="1"/>
      </xdr:nvSpPr>
      <xdr:spPr>
        <a:xfrm>
          <a:off x="14909800" y="294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14097</xdr:rowOff>
    </xdr:from>
    <xdr:to>
      <xdr:col>68</xdr:col>
      <xdr:colOff>203200</xdr:colOff>
      <xdr:row>17</xdr:row>
      <xdr:rowOff>115697</xdr:rowOff>
    </xdr:to>
    <xdr:sp macro="" textlink="">
      <xdr:nvSpPr>
        <xdr:cNvPr id="469" name="楕円 468"/>
        <xdr:cNvSpPr/>
      </xdr:nvSpPr>
      <xdr:spPr>
        <a:xfrm>
          <a:off x="14351000" y="29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100474</xdr:rowOff>
    </xdr:from>
    <xdr:ext cx="762000" cy="259045"/>
    <xdr:sp macro="" textlink="">
      <xdr:nvSpPr>
        <xdr:cNvPr id="470" name="テキスト ボックス 469"/>
        <xdr:cNvSpPr txBox="1"/>
      </xdr:nvSpPr>
      <xdr:spPr>
        <a:xfrm>
          <a:off x="14020800" y="301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14338</xdr:rowOff>
    </xdr:from>
    <xdr:to>
      <xdr:col>64</xdr:col>
      <xdr:colOff>152400</xdr:colOff>
      <xdr:row>17</xdr:row>
      <xdr:rowOff>115938</xdr:rowOff>
    </xdr:to>
    <xdr:sp macro="" textlink="">
      <xdr:nvSpPr>
        <xdr:cNvPr id="471" name="楕円 470"/>
        <xdr:cNvSpPr/>
      </xdr:nvSpPr>
      <xdr:spPr>
        <a:xfrm>
          <a:off x="13462000" y="292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100715</xdr:rowOff>
    </xdr:from>
    <xdr:ext cx="762000" cy="259045"/>
    <xdr:sp macro="" textlink="">
      <xdr:nvSpPr>
        <xdr:cNvPr id="472" name="テキスト ボックス 471"/>
        <xdr:cNvSpPr txBox="1"/>
      </xdr:nvSpPr>
      <xdr:spPr>
        <a:xfrm>
          <a:off x="13131800" y="301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兵庫県篠山市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42,138
41,511
377.59
22,693,777
22,030,275
487,792
13,787,491
19,071,320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19.1
187.2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itchFamily="50" charset="-128"/>
              <a:ea typeface="ＭＳ Ｐゴシック" pitchFamily="50" charset="-128"/>
              <a:cs typeface="+mn-cs"/>
            </a:rPr>
            <a:t>平成２８年度数値と比べると１．６ポイント高くなっているが、類似団体平均を０．５ポイント下回った。これは、篠山再生計画に基づく給与削減の一部復元や共済組合負担金の増により率を押し上げる要因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108712</xdr:rowOff>
    </xdr:from>
    <xdr:to>
      <xdr:col>24</xdr:col>
      <xdr:colOff>25400</xdr:colOff>
      <xdr:row>37</xdr:row>
      <xdr:rowOff>10414</xdr:rowOff>
    </xdr:to>
    <xdr:cxnSp macro="">
      <xdr:nvCxnSpPr>
        <xdr:cNvPr id="64" name="直線コネクタ 63"/>
        <xdr:cNvCxnSpPr/>
      </xdr:nvCxnSpPr>
      <xdr:spPr>
        <a:xfrm>
          <a:off x="3987800" y="628091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76708</xdr:rowOff>
    </xdr:from>
    <xdr:to>
      <xdr:col>19</xdr:col>
      <xdr:colOff>187325</xdr:colOff>
      <xdr:row>36</xdr:row>
      <xdr:rowOff>108712</xdr:rowOff>
    </xdr:to>
    <xdr:cxnSp macro="">
      <xdr:nvCxnSpPr>
        <xdr:cNvPr id="67" name="直線コネクタ 66"/>
        <xdr:cNvCxnSpPr/>
      </xdr:nvCxnSpPr>
      <xdr:spPr>
        <a:xfrm>
          <a:off x="3098800" y="62489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76708</xdr:rowOff>
    </xdr:from>
    <xdr:to>
      <xdr:col>15</xdr:col>
      <xdr:colOff>98425</xdr:colOff>
      <xdr:row>36</xdr:row>
      <xdr:rowOff>108712</xdr:rowOff>
    </xdr:to>
    <xdr:cxnSp macro="">
      <xdr:nvCxnSpPr>
        <xdr:cNvPr id="70" name="直線コネクタ 69"/>
        <xdr:cNvCxnSpPr/>
      </xdr:nvCxnSpPr>
      <xdr:spPr>
        <a:xfrm flipV="1">
          <a:off x="2209800" y="62489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108712</xdr:rowOff>
    </xdr:to>
    <xdr:cxnSp macro="">
      <xdr:nvCxnSpPr>
        <xdr:cNvPr id="73" name="直線コネクタ 72"/>
        <xdr:cNvCxnSpPr/>
      </xdr:nvCxnSpPr>
      <xdr:spPr>
        <a:xfrm>
          <a:off x="1320800" y="61849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131064</xdr:rowOff>
    </xdr:from>
    <xdr:to>
      <xdr:col>24</xdr:col>
      <xdr:colOff>76200</xdr:colOff>
      <xdr:row>37</xdr:row>
      <xdr:rowOff>61214</xdr:rowOff>
    </xdr:to>
    <xdr:sp macro="" textlink="">
      <xdr:nvSpPr>
        <xdr:cNvPr id="83" name="楕円 82"/>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147591</xdr:rowOff>
    </xdr:from>
    <xdr:ext cx="762000" cy="259045"/>
    <xdr:sp macro="" textlink="">
      <xdr:nvSpPr>
        <xdr:cNvPr id="84" name="人件費該当値テキスト"/>
        <xdr:cNvSpPr txBox="1"/>
      </xdr:nvSpPr>
      <xdr:spPr>
        <a:xfrm>
          <a:off x="4914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57912</xdr:rowOff>
    </xdr:from>
    <xdr:to>
      <xdr:col>20</xdr:col>
      <xdr:colOff>38100</xdr:colOff>
      <xdr:row>36</xdr:row>
      <xdr:rowOff>159512</xdr:rowOff>
    </xdr:to>
    <xdr:sp macro="" textlink="">
      <xdr:nvSpPr>
        <xdr:cNvPr id="85" name="楕円 84"/>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169689</xdr:rowOff>
    </xdr:from>
    <xdr:ext cx="736600" cy="259045"/>
    <xdr:sp macro="" textlink="">
      <xdr:nvSpPr>
        <xdr:cNvPr id="86" name="テキスト ボックス 85"/>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25908</xdr:rowOff>
    </xdr:from>
    <xdr:to>
      <xdr:col>15</xdr:col>
      <xdr:colOff>149225</xdr:colOff>
      <xdr:row>36</xdr:row>
      <xdr:rowOff>127508</xdr:rowOff>
    </xdr:to>
    <xdr:sp macro="" textlink="">
      <xdr:nvSpPr>
        <xdr:cNvPr id="87" name="楕円 86"/>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137685</xdr:rowOff>
    </xdr:from>
    <xdr:ext cx="762000" cy="259045"/>
    <xdr:sp macro="" textlink="">
      <xdr:nvSpPr>
        <xdr:cNvPr id="88" name="テキスト ボックス 87"/>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57912</xdr:rowOff>
    </xdr:from>
    <xdr:to>
      <xdr:col>11</xdr:col>
      <xdr:colOff>60325</xdr:colOff>
      <xdr:row>36</xdr:row>
      <xdr:rowOff>159512</xdr:rowOff>
    </xdr:to>
    <xdr:sp macro="" textlink="">
      <xdr:nvSpPr>
        <xdr:cNvPr id="89" name="楕円 88"/>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169689</xdr:rowOff>
    </xdr:from>
    <xdr:ext cx="762000" cy="259045"/>
    <xdr:sp macro="" textlink="">
      <xdr:nvSpPr>
        <xdr:cNvPr id="90" name="テキスト ボックス 89"/>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1" name="楕円 90"/>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2" name="テキスト ボックス 91"/>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itchFamily="50" charset="-128"/>
              <a:ea typeface="ＭＳ Ｐゴシック" pitchFamily="50" charset="-128"/>
              <a:cs typeface="+mn-cs"/>
            </a:rPr>
            <a:t>平成２８年度に比べ０．９ポイント高く、また類似団体平均よりも３．３ポイント高くなっている。主な要因は学校コンピュータリース料や清掃センター焼却灰搬出委託、新たに実施した病児保育事業委託料、放課後児童対策やスクールカウンセラーなどの非常勤嘱託員の増などによる。引き続き、事務事業の見直しや事業の整理等を行うなど経費削減に取り組む。</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148771</xdr:rowOff>
    </xdr:from>
    <xdr:to>
      <xdr:col>82</xdr:col>
      <xdr:colOff>107950</xdr:colOff>
      <xdr:row>19</xdr:row>
      <xdr:rowOff>75293</xdr:rowOff>
    </xdr:to>
    <xdr:cxnSp macro="">
      <xdr:nvCxnSpPr>
        <xdr:cNvPr id="127" name="直線コネクタ 126"/>
        <xdr:cNvCxnSpPr/>
      </xdr:nvCxnSpPr>
      <xdr:spPr>
        <a:xfrm>
          <a:off x="15671800" y="3234871"/>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72571</xdr:rowOff>
    </xdr:from>
    <xdr:to>
      <xdr:col>78</xdr:col>
      <xdr:colOff>69850</xdr:colOff>
      <xdr:row>18</xdr:row>
      <xdr:rowOff>148771</xdr:rowOff>
    </xdr:to>
    <xdr:cxnSp macro="">
      <xdr:nvCxnSpPr>
        <xdr:cNvPr id="130" name="直線コネクタ 129"/>
        <xdr:cNvCxnSpPr/>
      </xdr:nvCxnSpPr>
      <xdr:spPr>
        <a:xfrm>
          <a:off x="14782800" y="31586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72571</xdr:rowOff>
    </xdr:from>
    <xdr:to>
      <xdr:col>73</xdr:col>
      <xdr:colOff>180975</xdr:colOff>
      <xdr:row>18</xdr:row>
      <xdr:rowOff>83457</xdr:rowOff>
    </xdr:to>
    <xdr:cxnSp macro="">
      <xdr:nvCxnSpPr>
        <xdr:cNvPr id="133" name="直線コネクタ 132"/>
        <xdr:cNvCxnSpPr/>
      </xdr:nvCxnSpPr>
      <xdr:spPr>
        <a:xfrm flipV="1">
          <a:off x="13893800" y="3158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102507</xdr:rowOff>
    </xdr:from>
    <xdr:to>
      <xdr:col>69</xdr:col>
      <xdr:colOff>92075</xdr:colOff>
      <xdr:row>18</xdr:row>
      <xdr:rowOff>83457</xdr:rowOff>
    </xdr:to>
    <xdr:cxnSp macro="">
      <xdr:nvCxnSpPr>
        <xdr:cNvPr id="136" name="直線コネクタ 135"/>
        <xdr:cNvCxnSpPr/>
      </xdr:nvCxnSpPr>
      <xdr:spPr>
        <a:xfrm>
          <a:off x="13004800" y="30171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24493</xdr:rowOff>
    </xdr:from>
    <xdr:to>
      <xdr:col>82</xdr:col>
      <xdr:colOff>158750</xdr:colOff>
      <xdr:row>19</xdr:row>
      <xdr:rowOff>126093</xdr:rowOff>
    </xdr:to>
    <xdr:sp macro="" textlink="">
      <xdr:nvSpPr>
        <xdr:cNvPr id="146" name="楕円 145"/>
        <xdr:cNvSpPr/>
      </xdr:nvSpPr>
      <xdr:spPr>
        <a:xfrm>
          <a:off x="164592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168020</xdr:rowOff>
    </xdr:from>
    <xdr:ext cx="762000" cy="259045"/>
    <xdr:sp macro="" textlink="">
      <xdr:nvSpPr>
        <xdr:cNvPr id="147" name="物件費該当値テキスト"/>
        <xdr:cNvSpPr txBox="1"/>
      </xdr:nvSpPr>
      <xdr:spPr>
        <a:xfrm>
          <a:off x="16598900" y="325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97971</xdr:rowOff>
    </xdr:from>
    <xdr:to>
      <xdr:col>78</xdr:col>
      <xdr:colOff>120650</xdr:colOff>
      <xdr:row>19</xdr:row>
      <xdr:rowOff>28122</xdr:rowOff>
    </xdr:to>
    <xdr:sp macro="" textlink="">
      <xdr:nvSpPr>
        <xdr:cNvPr id="148" name="楕円 147"/>
        <xdr:cNvSpPr/>
      </xdr:nvSpPr>
      <xdr:spPr>
        <a:xfrm>
          <a:off x="15621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12899</xdr:rowOff>
    </xdr:from>
    <xdr:ext cx="736600" cy="259045"/>
    <xdr:sp macro="" textlink="">
      <xdr:nvSpPr>
        <xdr:cNvPr id="149" name="テキスト ボックス 148"/>
        <xdr:cNvSpPr txBox="1"/>
      </xdr:nvSpPr>
      <xdr:spPr>
        <a:xfrm>
          <a:off x="15290800" y="327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21771</xdr:rowOff>
    </xdr:from>
    <xdr:to>
      <xdr:col>74</xdr:col>
      <xdr:colOff>31750</xdr:colOff>
      <xdr:row>18</xdr:row>
      <xdr:rowOff>123371</xdr:rowOff>
    </xdr:to>
    <xdr:sp macro="" textlink="">
      <xdr:nvSpPr>
        <xdr:cNvPr id="150" name="楕円 149"/>
        <xdr:cNvSpPr/>
      </xdr:nvSpPr>
      <xdr:spPr>
        <a:xfrm>
          <a:off x="14732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108149</xdr:rowOff>
    </xdr:from>
    <xdr:ext cx="762000" cy="259045"/>
    <xdr:sp macro="" textlink="">
      <xdr:nvSpPr>
        <xdr:cNvPr id="151" name="テキスト ボックス 150"/>
        <xdr:cNvSpPr txBox="1"/>
      </xdr:nvSpPr>
      <xdr:spPr>
        <a:xfrm>
          <a:off x="14401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32657</xdr:rowOff>
    </xdr:from>
    <xdr:to>
      <xdr:col>69</xdr:col>
      <xdr:colOff>142875</xdr:colOff>
      <xdr:row>18</xdr:row>
      <xdr:rowOff>134257</xdr:rowOff>
    </xdr:to>
    <xdr:sp macro="" textlink="">
      <xdr:nvSpPr>
        <xdr:cNvPr id="152" name="楕円 151"/>
        <xdr:cNvSpPr/>
      </xdr:nvSpPr>
      <xdr:spPr>
        <a:xfrm>
          <a:off x="13843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119034</xdr:rowOff>
    </xdr:from>
    <xdr:ext cx="762000" cy="259045"/>
    <xdr:sp macro="" textlink="">
      <xdr:nvSpPr>
        <xdr:cNvPr id="153" name="テキスト ボックス 152"/>
        <xdr:cNvSpPr txBox="1"/>
      </xdr:nvSpPr>
      <xdr:spPr>
        <a:xfrm>
          <a:off x="13512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54" name="楕円 153"/>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55" name="テキスト ボックス 154"/>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itchFamily="50" charset="-128"/>
              <a:ea typeface="ＭＳ Ｐゴシック" pitchFamily="50" charset="-128"/>
              <a:cs typeface="+mn-cs"/>
            </a:rPr>
            <a:t>平成２８年度決算数値と同じく類似団体の平均値よりも１．７ポイント低い水準となっているが前年度数値に比べ０．３ポイント数値が上昇している。主な要因は障害福祉サービスの利用者増や保育所運営に係る扶助費の増による。今後も扶助費の増加が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26307</xdr:rowOff>
    </xdr:to>
    <xdr:cxnSp macro="">
      <xdr:nvCxnSpPr>
        <xdr:cNvPr id="189" name="直線コネクタ 188"/>
        <xdr:cNvCxnSpPr/>
      </xdr:nvCxnSpPr>
      <xdr:spPr>
        <a:xfrm>
          <a:off x="3987800" y="97663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132443</xdr:rowOff>
    </xdr:from>
    <xdr:to>
      <xdr:col>19</xdr:col>
      <xdr:colOff>187325</xdr:colOff>
      <xdr:row>56</xdr:row>
      <xdr:rowOff>165100</xdr:rowOff>
    </xdr:to>
    <xdr:cxnSp macro="">
      <xdr:nvCxnSpPr>
        <xdr:cNvPr id="192" name="直線コネクタ 191"/>
        <xdr:cNvCxnSpPr/>
      </xdr:nvCxnSpPr>
      <xdr:spPr>
        <a:xfrm>
          <a:off x="3098800" y="9733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132443</xdr:rowOff>
    </xdr:to>
    <xdr:cxnSp macro="">
      <xdr:nvCxnSpPr>
        <xdr:cNvPr id="195" name="直線コネクタ 194"/>
        <xdr:cNvCxnSpPr/>
      </xdr:nvCxnSpPr>
      <xdr:spPr>
        <a:xfrm>
          <a:off x="2209800" y="9679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78015</xdr:rowOff>
    </xdr:to>
    <xdr:cxnSp macro="">
      <xdr:nvCxnSpPr>
        <xdr:cNvPr id="198" name="直線コネクタ 197"/>
        <xdr:cNvCxnSpPr/>
      </xdr:nvCxnSpPr>
      <xdr:spPr>
        <a:xfrm>
          <a:off x="1320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146957</xdr:rowOff>
    </xdr:from>
    <xdr:to>
      <xdr:col>24</xdr:col>
      <xdr:colOff>76200</xdr:colOff>
      <xdr:row>57</xdr:row>
      <xdr:rowOff>77107</xdr:rowOff>
    </xdr:to>
    <xdr:sp macro="" textlink="">
      <xdr:nvSpPr>
        <xdr:cNvPr id="208" name="楕円 207"/>
        <xdr:cNvSpPr/>
      </xdr:nvSpPr>
      <xdr:spPr>
        <a:xfrm>
          <a:off x="4775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163484</xdr:rowOff>
    </xdr:from>
    <xdr:ext cx="762000" cy="259045"/>
    <xdr:sp macro="" textlink="">
      <xdr:nvSpPr>
        <xdr:cNvPr id="209" name="扶助費該当値テキスト"/>
        <xdr:cNvSpPr txBox="1"/>
      </xdr:nvSpPr>
      <xdr:spPr>
        <a:xfrm>
          <a:off x="49149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0" name="楕円 209"/>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11" name="テキスト ボックス 210"/>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81643</xdr:rowOff>
    </xdr:from>
    <xdr:to>
      <xdr:col>15</xdr:col>
      <xdr:colOff>149225</xdr:colOff>
      <xdr:row>57</xdr:row>
      <xdr:rowOff>11793</xdr:rowOff>
    </xdr:to>
    <xdr:sp macro="" textlink="">
      <xdr:nvSpPr>
        <xdr:cNvPr id="212" name="楕円 211"/>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21970</xdr:rowOff>
    </xdr:from>
    <xdr:ext cx="762000" cy="259045"/>
    <xdr:sp macro="" textlink="">
      <xdr:nvSpPr>
        <xdr:cNvPr id="213" name="テキスト ボックス 212"/>
        <xdr:cNvSpPr txBox="1"/>
      </xdr:nvSpPr>
      <xdr:spPr>
        <a:xfrm>
          <a:off x="2717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4" name="楕円 213"/>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15" name="テキスト ボックス 21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6" name="楕円 215"/>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7" name="テキスト ボックス 216"/>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itchFamily="50" charset="-128"/>
              <a:ea typeface="ＭＳ Ｐゴシック" pitchFamily="50" charset="-128"/>
              <a:cs typeface="+mn-cs"/>
            </a:rPr>
            <a:t>平成２８年度に比べ０．８ポイント高く、類似団体との差も平成２８年度の６．２ポイントから６．８ポイントに広がっているのは繰出金の増加が主な要因である。 </a:t>
          </a:r>
        </a:p>
        <a:p>
          <a:r>
            <a:rPr lang="ja-JP" altLang="ja-JP" sz="1100">
              <a:solidFill>
                <a:schemeClr val="dk1"/>
              </a:solidFill>
              <a:effectLst/>
              <a:latin typeface="ＭＳ Ｐゴシック" pitchFamily="50" charset="-128"/>
              <a:ea typeface="ＭＳ Ｐゴシック" pitchFamily="50" charset="-128"/>
              <a:cs typeface="+mn-cs"/>
            </a:rPr>
            <a:t>平成２８年度に比べ国民健康保険特別会計や後期高齢者医療特別会計等の繰出金が減額となるものの介護保険特別会計への繰出金が増加したころによる。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159657</xdr:rowOff>
    </xdr:from>
    <xdr:to>
      <xdr:col>82</xdr:col>
      <xdr:colOff>107950</xdr:colOff>
      <xdr:row>59</xdr:row>
      <xdr:rowOff>40459</xdr:rowOff>
    </xdr:to>
    <xdr:cxnSp macro="">
      <xdr:nvCxnSpPr>
        <xdr:cNvPr id="252" name="直線コネクタ 251"/>
        <xdr:cNvCxnSpPr/>
      </xdr:nvCxnSpPr>
      <xdr:spPr>
        <a:xfrm>
          <a:off x="15671800" y="1010375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87812</xdr:rowOff>
    </xdr:from>
    <xdr:to>
      <xdr:col>78</xdr:col>
      <xdr:colOff>69850</xdr:colOff>
      <xdr:row>58</xdr:row>
      <xdr:rowOff>159657</xdr:rowOff>
    </xdr:to>
    <xdr:cxnSp macro="">
      <xdr:nvCxnSpPr>
        <xdr:cNvPr id="255" name="直線コネクタ 254"/>
        <xdr:cNvCxnSpPr/>
      </xdr:nvCxnSpPr>
      <xdr:spPr>
        <a:xfrm>
          <a:off x="14782800" y="1003191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87812</xdr:rowOff>
    </xdr:from>
    <xdr:to>
      <xdr:col>73</xdr:col>
      <xdr:colOff>180975</xdr:colOff>
      <xdr:row>59</xdr:row>
      <xdr:rowOff>1270</xdr:rowOff>
    </xdr:to>
    <xdr:cxnSp macro="">
      <xdr:nvCxnSpPr>
        <xdr:cNvPr id="258" name="直線コネクタ 257"/>
        <xdr:cNvCxnSpPr/>
      </xdr:nvCxnSpPr>
      <xdr:spPr>
        <a:xfrm flipV="1">
          <a:off x="13893800" y="1003191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15966</xdr:rowOff>
    </xdr:from>
    <xdr:to>
      <xdr:col>69</xdr:col>
      <xdr:colOff>92075</xdr:colOff>
      <xdr:row>59</xdr:row>
      <xdr:rowOff>1270</xdr:rowOff>
    </xdr:to>
    <xdr:cxnSp macro="">
      <xdr:nvCxnSpPr>
        <xdr:cNvPr id="261" name="直線コネクタ 260"/>
        <xdr:cNvCxnSpPr/>
      </xdr:nvCxnSpPr>
      <xdr:spPr>
        <a:xfrm>
          <a:off x="13004800" y="9960066"/>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161109</xdr:rowOff>
    </xdr:from>
    <xdr:to>
      <xdr:col>82</xdr:col>
      <xdr:colOff>158750</xdr:colOff>
      <xdr:row>59</xdr:row>
      <xdr:rowOff>91259</xdr:rowOff>
    </xdr:to>
    <xdr:sp macro="" textlink="">
      <xdr:nvSpPr>
        <xdr:cNvPr id="271" name="楕円 270"/>
        <xdr:cNvSpPr/>
      </xdr:nvSpPr>
      <xdr:spPr>
        <a:xfrm>
          <a:off x="16459200" y="1010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133186</xdr:rowOff>
    </xdr:from>
    <xdr:ext cx="762000" cy="259045"/>
    <xdr:sp macro="" textlink="">
      <xdr:nvSpPr>
        <xdr:cNvPr id="272" name="その他該当値テキスト"/>
        <xdr:cNvSpPr txBox="1"/>
      </xdr:nvSpPr>
      <xdr:spPr>
        <a:xfrm>
          <a:off x="16598900" y="1007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108857</xdr:rowOff>
    </xdr:from>
    <xdr:to>
      <xdr:col>78</xdr:col>
      <xdr:colOff>120650</xdr:colOff>
      <xdr:row>59</xdr:row>
      <xdr:rowOff>39007</xdr:rowOff>
    </xdr:to>
    <xdr:sp macro="" textlink="">
      <xdr:nvSpPr>
        <xdr:cNvPr id="273" name="楕円 272"/>
        <xdr:cNvSpPr/>
      </xdr:nvSpPr>
      <xdr:spPr>
        <a:xfrm>
          <a:off x="15621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23784</xdr:rowOff>
    </xdr:from>
    <xdr:ext cx="736600" cy="259045"/>
    <xdr:sp macro="" textlink="">
      <xdr:nvSpPr>
        <xdr:cNvPr id="274" name="テキスト ボックス 273"/>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37012</xdr:rowOff>
    </xdr:from>
    <xdr:to>
      <xdr:col>74</xdr:col>
      <xdr:colOff>31750</xdr:colOff>
      <xdr:row>58</xdr:row>
      <xdr:rowOff>138612</xdr:rowOff>
    </xdr:to>
    <xdr:sp macro="" textlink="">
      <xdr:nvSpPr>
        <xdr:cNvPr id="275" name="楕円 274"/>
        <xdr:cNvSpPr/>
      </xdr:nvSpPr>
      <xdr:spPr>
        <a:xfrm>
          <a:off x="147320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123389</xdr:rowOff>
    </xdr:from>
    <xdr:ext cx="762000" cy="259045"/>
    <xdr:sp macro="" textlink="">
      <xdr:nvSpPr>
        <xdr:cNvPr id="276" name="テキスト ボックス 275"/>
        <xdr:cNvSpPr txBox="1"/>
      </xdr:nvSpPr>
      <xdr:spPr>
        <a:xfrm>
          <a:off x="14401800" y="1006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77" name="楕円 276"/>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78" name="テキスト ボックス 277"/>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136616</xdr:rowOff>
    </xdr:from>
    <xdr:to>
      <xdr:col>65</xdr:col>
      <xdr:colOff>53975</xdr:colOff>
      <xdr:row>58</xdr:row>
      <xdr:rowOff>66766</xdr:rowOff>
    </xdr:to>
    <xdr:sp macro="" textlink="">
      <xdr:nvSpPr>
        <xdr:cNvPr id="279" name="楕円 278"/>
        <xdr:cNvSpPr/>
      </xdr:nvSpPr>
      <xdr:spPr>
        <a:xfrm>
          <a:off x="12954000" y="990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51543</xdr:rowOff>
    </xdr:from>
    <xdr:ext cx="762000" cy="259045"/>
    <xdr:sp macro="" textlink="">
      <xdr:nvSpPr>
        <xdr:cNvPr id="280" name="テキスト ボックス 279"/>
        <xdr:cNvSpPr txBox="1"/>
      </xdr:nvSpPr>
      <xdr:spPr>
        <a:xfrm>
          <a:off x="12623800" y="999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itchFamily="50" charset="-128"/>
              <a:ea typeface="ＭＳ Ｐゴシック" pitchFamily="50" charset="-128"/>
              <a:cs typeface="+mn-cs"/>
            </a:rPr>
            <a:t>類似団体に比べ１．８ポイント低い状況にあるのは、一部事務組合で実施する業務（ごみ処理、消防等）に対する負担金が本市では合併により直接実施している事が要因と考えられる。また平成２８年度より０．９ポイント高くなっている主な要因は、水道事業会計へ高料金対策の支出が増となったことによる。今後も篠山再生計画の着実な実施により適正な水準の維持に努め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35</xdr:row>
      <xdr:rowOff>143002</xdr:rowOff>
    </xdr:to>
    <xdr:cxnSp macro="">
      <xdr:nvCxnSpPr>
        <xdr:cNvPr id="310" name="直線コネクタ 309"/>
        <xdr:cNvCxnSpPr/>
      </xdr:nvCxnSpPr>
      <xdr:spPr>
        <a:xfrm>
          <a:off x="15671800" y="61026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83566</xdr:rowOff>
    </xdr:from>
    <xdr:to>
      <xdr:col>78</xdr:col>
      <xdr:colOff>69850</xdr:colOff>
      <xdr:row>35</xdr:row>
      <xdr:rowOff>101854</xdr:rowOff>
    </xdr:to>
    <xdr:cxnSp macro="">
      <xdr:nvCxnSpPr>
        <xdr:cNvPr id="313" name="直線コネクタ 312"/>
        <xdr:cNvCxnSpPr/>
      </xdr:nvCxnSpPr>
      <xdr:spPr>
        <a:xfrm>
          <a:off x="14782800" y="6084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83566</xdr:rowOff>
    </xdr:from>
    <xdr:to>
      <xdr:col>73</xdr:col>
      <xdr:colOff>180975</xdr:colOff>
      <xdr:row>35</xdr:row>
      <xdr:rowOff>106426</xdr:rowOff>
    </xdr:to>
    <xdr:cxnSp macro="">
      <xdr:nvCxnSpPr>
        <xdr:cNvPr id="316" name="直線コネクタ 315"/>
        <xdr:cNvCxnSpPr/>
      </xdr:nvCxnSpPr>
      <xdr:spPr>
        <a:xfrm flipV="1">
          <a:off x="13893800" y="6084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106426</xdr:rowOff>
    </xdr:to>
    <xdr:cxnSp macro="">
      <xdr:nvCxnSpPr>
        <xdr:cNvPr id="319" name="直線コネクタ 318"/>
        <xdr:cNvCxnSpPr/>
      </xdr:nvCxnSpPr>
      <xdr:spPr>
        <a:xfrm>
          <a:off x="13004800" y="6088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29" name="楕円 328"/>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30"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31" name="楕円 330"/>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32" name="テキスト ボックス 331"/>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32766</xdr:rowOff>
    </xdr:from>
    <xdr:to>
      <xdr:col>74</xdr:col>
      <xdr:colOff>31750</xdr:colOff>
      <xdr:row>35</xdr:row>
      <xdr:rowOff>134366</xdr:rowOff>
    </xdr:to>
    <xdr:sp macro="" textlink="">
      <xdr:nvSpPr>
        <xdr:cNvPr id="333" name="楕円 332"/>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144543</xdr:rowOff>
    </xdr:from>
    <xdr:ext cx="762000" cy="259045"/>
    <xdr:sp macro="" textlink="">
      <xdr:nvSpPr>
        <xdr:cNvPr id="334" name="テキスト ボックス 333"/>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55626</xdr:rowOff>
    </xdr:from>
    <xdr:to>
      <xdr:col>69</xdr:col>
      <xdr:colOff>142875</xdr:colOff>
      <xdr:row>35</xdr:row>
      <xdr:rowOff>157226</xdr:rowOff>
    </xdr:to>
    <xdr:sp macro="" textlink="">
      <xdr:nvSpPr>
        <xdr:cNvPr id="335" name="楕円 334"/>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167403</xdr:rowOff>
    </xdr:from>
    <xdr:ext cx="762000" cy="259045"/>
    <xdr:sp macro="" textlink="">
      <xdr:nvSpPr>
        <xdr:cNvPr id="336" name="テキスト ボックス 335"/>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7" name="楕円 336"/>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8" name="テキスト ボックス 337"/>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itchFamily="50" charset="-128"/>
              <a:ea typeface="ＭＳ Ｐゴシック" pitchFamily="50" charset="-128"/>
              <a:cs typeface="+mn-cs"/>
            </a:rPr>
            <a:t>平成１１年度の合併以降に実施した大規模な事業の償還が順次終了しており、毎年比率は改善し、平成２９年度は前年度に比べ２．９ポイント低下し類似団体とほぼ同じ水準となった。引き続き計画的な発行や低利な借入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37465</xdr:rowOff>
    </xdr:from>
    <xdr:to>
      <xdr:col>24</xdr:col>
      <xdr:colOff>25400</xdr:colOff>
      <xdr:row>75</xdr:row>
      <xdr:rowOff>92710</xdr:rowOff>
    </xdr:to>
    <xdr:cxnSp macro="">
      <xdr:nvCxnSpPr>
        <xdr:cNvPr id="370" name="直線コネクタ 369"/>
        <xdr:cNvCxnSpPr/>
      </xdr:nvCxnSpPr>
      <xdr:spPr>
        <a:xfrm flipV="1">
          <a:off x="3987800" y="1289621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136525</xdr:rowOff>
    </xdr:to>
    <xdr:cxnSp macro="">
      <xdr:nvCxnSpPr>
        <xdr:cNvPr id="373" name="直線コネクタ 372"/>
        <xdr:cNvCxnSpPr/>
      </xdr:nvCxnSpPr>
      <xdr:spPr>
        <a:xfrm flipV="1">
          <a:off x="3098800" y="129514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136525</xdr:rowOff>
    </xdr:from>
    <xdr:to>
      <xdr:col>15</xdr:col>
      <xdr:colOff>98425</xdr:colOff>
      <xdr:row>76</xdr:row>
      <xdr:rowOff>10795</xdr:rowOff>
    </xdr:to>
    <xdr:cxnSp macro="">
      <xdr:nvCxnSpPr>
        <xdr:cNvPr id="376" name="直線コネクタ 375"/>
        <xdr:cNvCxnSpPr/>
      </xdr:nvCxnSpPr>
      <xdr:spPr>
        <a:xfrm flipV="1">
          <a:off x="2209800" y="129952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10795</xdr:rowOff>
    </xdr:from>
    <xdr:to>
      <xdr:col>11</xdr:col>
      <xdr:colOff>9525</xdr:colOff>
      <xdr:row>76</xdr:row>
      <xdr:rowOff>18414</xdr:rowOff>
    </xdr:to>
    <xdr:cxnSp macro="">
      <xdr:nvCxnSpPr>
        <xdr:cNvPr id="379" name="直線コネクタ 378"/>
        <xdr:cNvCxnSpPr/>
      </xdr:nvCxnSpPr>
      <xdr:spPr>
        <a:xfrm flipV="1">
          <a:off x="1320800" y="1304099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158115</xdr:rowOff>
    </xdr:from>
    <xdr:to>
      <xdr:col>24</xdr:col>
      <xdr:colOff>76200</xdr:colOff>
      <xdr:row>75</xdr:row>
      <xdr:rowOff>88265</xdr:rowOff>
    </xdr:to>
    <xdr:sp macro="" textlink="">
      <xdr:nvSpPr>
        <xdr:cNvPr id="389" name="楕円 388"/>
        <xdr:cNvSpPr/>
      </xdr:nvSpPr>
      <xdr:spPr>
        <a:xfrm>
          <a:off x="47752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130192</xdr:rowOff>
    </xdr:from>
    <xdr:ext cx="762000" cy="259045"/>
    <xdr:sp macro="" textlink="">
      <xdr:nvSpPr>
        <xdr:cNvPr id="390" name="公債費該当値テキスト"/>
        <xdr:cNvSpPr txBox="1"/>
      </xdr:nvSpPr>
      <xdr:spPr>
        <a:xfrm>
          <a:off x="4914900" y="1281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91" name="楕円 390"/>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128288</xdr:rowOff>
    </xdr:from>
    <xdr:ext cx="736600" cy="259045"/>
    <xdr:sp macro="" textlink="">
      <xdr:nvSpPr>
        <xdr:cNvPr id="392" name="テキスト ボックス 391"/>
        <xdr:cNvSpPr txBox="1"/>
      </xdr:nvSpPr>
      <xdr:spPr>
        <a:xfrm>
          <a:off x="3606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85725</xdr:rowOff>
    </xdr:from>
    <xdr:to>
      <xdr:col>15</xdr:col>
      <xdr:colOff>149225</xdr:colOff>
      <xdr:row>76</xdr:row>
      <xdr:rowOff>15875</xdr:rowOff>
    </xdr:to>
    <xdr:sp macro="" textlink="">
      <xdr:nvSpPr>
        <xdr:cNvPr id="393" name="楕円 392"/>
        <xdr:cNvSpPr/>
      </xdr:nvSpPr>
      <xdr:spPr>
        <a:xfrm>
          <a:off x="3048000" y="129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652</xdr:rowOff>
    </xdr:from>
    <xdr:ext cx="762000" cy="259045"/>
    <xdr:sp macro="" textlink="">
      <xdr:nvSpPr>
        <xdr:cNvPr id="394" name="テキスト ボックス 393"/>
        <xdr:cNvSpPr txBox="1"/>
      </xdr:nvSpPr>
      <xdr:spPr>
        <a:xfrm>
          <a:off x="2717800" y="1303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131445</xdr:rowOff>
    </xdr:from>
    <xdr:to>
      <xdr:col>11</xdr:col>
      <xdr:colOff>60325</xdr:colOff>
      <xdr:row>76</xdr:row>
      <xdr:rowOff>61595</xdr:rowOff>
    </xdr:to>
    <xdr:sp macro="" textlink="">
      <xdr:nvSpPr>
        <xdr:cNvPr id="395" name="楕円 394"/>
        <xdr:cNvSpPr/>
      </xdr:nvSpPr>
      <xdr:spPr>
        <a:xfrm>
          <a:off x="2159000" y="129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46372</xdr:rowOff>
    </xdr:from>
    <xdr:ext cx="762000" cy="259045"/>
    <xdr:sp macro="" textlink="">
      <xdr:nvSpPr>
        <xdr:cNvPr id="396" name="テキスト ボックス 395"/>
        <xdr:cNvSpPr txBox="1"/>
      </xdr:nvSpPr>
      <xdr:spPr>
        <a:xfrm>
          <a:off x="1828800" y="130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139065</xdr:rowOff>
    </xdr:from>
    <xdr:to>
      <xdr:col>6</xdr:col>
      <xdr:colOff>171450</xdr:colOff>
      <xdr:row>76</xdr:row>
      <xdr:rowOff>69214</xdr:rowOff>
    </xdr:to>
    <xdr:sp macro="" textlink="">
      <xdr:nvSpPr>
        <xdr:cNvPr id="397" name="楕円 396"/>
        <xdr:cNvSpPr/>
      </xdr:nvSpPr>
      <xdr:spPr>
        <a:xfrm>
          <a:off x="1270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53991</xdr:rowOff>
    </xdr:from>
    <xdr:ext cx="762000" cy="259045"/>
    <xdr:sp macro="" textlink="">
      <xdr:nvSpPr>
        <xdr:cNvPr id="398" name="テキスト ボックス 397"/>
        <xdr:cNvSpPr txBox="1"/>
      </xdr:nvSpPr>
      <xdr:spPr>
        <a:xfrm>
          <a:off x="9398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itchFamily="50" charset="-128"/>
              <a:ea typeface="ＭＳ Ｐゴシック" pitchFamily="50" charset="-128"/>
              <a:cs typeface="+mn-cs"/>
            </a:rPr>
            <a:t>平成２５年度は経常収支比率のうち公債費以外については類似団体より低い比率となっていたが、それ以降似団体平均より高い比率となっている。これは、主にその他項目（繰出金）が類似団体に比べ高いことが要因であり、下水道施設の統廃合等特別会計における経費の削減に取り組み財政の健全化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66039</xdr:rowOff>
    </xdr:from>
    <xdr:to>
      <xdr:col>82</xdr:col>
      <xdr:colOff>107950</xdr:colOff>
      <xdr:row>79</xdr:row>
      <xdr:rowOff>66039</xdr:rowOff>
    </xdr:to>
    <xdr:cxnSp macro="">
      <xdr:nvCxnSpPr>
        <xdr:cNvPr id="431" name="直線コネクタ 430"/>
        <xdr:cNvCxnSpPr/>
      </xdr:nvCxnSpPr>
      <xdr:spPr>
        <a:xfrm>
          <a:off x="15671800" y="13439139"/>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66039</xdr:rowOff>
    </xdr:to>
    <xdr:cxnSp macro="">
      <xdr:nvCxnSpPr>
        <xdr:cNvPr id="434" name="直線コネクタ 433"/>
        <xdr:cNvCxnSpPr/>
      </xdr:nvCxnSpPr>
      <xdr:spPr>
        <a:xfrm>
          <a:off x="14782800" y="133172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24130</xdr:rowOff>
    </xdr:to>
    <xdr:cxnSp macro="">
      <xdr:nvCxnSpPr>
        <xdr:cNvPr id="437" name="直線コネクタ 436"/>
        <xdr:cNvCxnSpPr/>
      </xdr:nvCxnSpPr>
      <xdr:spPr>
        <a:xfrm flipV="1">
          <a:off x="13893800" y="133172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78</xdr:row>
      <xdr:rowOff>24130</xdr:rowOff>
    </xdr:to>
    <xdr:cxnSp macro="">
      <xdr:nvCxnSpPr>
        <xdr:cNvPr id="440" name="直線コネクタ 439"/>
        <xdr:cNvCxnSpPr/>
      </xdr:nvCxnSpPr>
      <xdr:spPr>
        <a:xfrm>
          <a:off x="13004800" y="13134339"/>
          <a:ext cx="8890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15239</xdr:rowOff>
    </xdr:from>
    <xdr:to>
      <xdr:col>82</xdr:col>
      <xdr:colOff>158750</xdr:colOff>
      <xdr:row>79</xdr:row>
      <xdr:rowOff>116839</xdr:rowOff>
    </xdr:to>
    <xdr:sp macro="" textlink="">
      <xdr:nvSpPr>
        <xdr:cNvPr id="450" name="楕円 449"/>
        <xdr:cNvSpPr/>
      </xdr:nvSpPr>
      <xdr:spPr>
        <a:xfrm>
          <a:off x="164592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158766</xdr:rowOff>
    </xdr:from>
    <xdr:ext cx="762000" cy="259045"/>
    <xdr:sp macro="" textlink="">
      <xdr:nvSpPr>
        <xdr:cNvPr id="451" name="公債費以外該当値テキスト"/>
        <xdr:cNvSpPr txBox="1"/>
      </xdr:nvSpPr>
      <xdr:spPr>
        <a:xfrm>
          <a:off x="165989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15239</xdr:rowOff>
    </xdr:from>
    <xdr:to>
      <xdr:col>78</xdr:col>
      <xdr:colOff>120650</xdr:colOff>
      <xdr:row>78</xdr:row>
      <xdr:rowOff>116839</xdr:rowOff>
    </xdr:to>
    <xdr:sp macro="" textlink="">
      <xdr:nvSpPr>
        <xdr:cNvPr id="452" name="楕円 451"/>
        <xdr:cNvSpPr/>
      </xdr:nvSpPr>
      <xdr:spPr>
        <a:xfrm>
          <a:off x="15621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101616</xdr:rowOff>
    </xdr:from>
    <xdr:ext cx="736600" cy="259045"/>
    <xdr:sp macro="" textlink="">
      <xdr:nvSpPr>
        <xdr:cNvPr id="453" name="テキスト ボックス 452"/>
        <xdr:cNvSpPr txBox="1"/>
      </xdr:nvSpPr>
      <xdr:spPr>
        <a:xfrm>
          <a:off x="15290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4" name="楕円 453"/>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5" name="テキスト ボックス 454"/>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144780</xdr:rowOff>
    </xdr:from>
    <xdr:to>
      <xdr:col>69</xdr:col>
      <xdr:colOff>142875</xdr:colOff>
      <xdr:row>78</xdr:row>
      <xdr:rowOff>74930</xdr:rowOff>
    </xdr:to>
    <xdr:sp macro="" textlink="">
      <xdr:nvSpPr>
        <xdr:cNvPr id="456" name="楕円 455"/>
        <xdr:cNvSpPr/>
      </xdr:nvSpPr>
      <xdr:spPr>
        <a:xfrm>
          <a:off x="13843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59707</xdr:rowOff>
    </xdr:from>
    <xdr:ext cx="762000" cy="259045"/>
    <xdr:sp macro="" textlink="">
      <xdr:nvSpPr>
        <xdr:cNvPr id="457" name="テキスト ボックス 456"/>
        <xdr:cNvSpPr txBox="1"/>
      </xdr:nvSpPr>
      <xdr:spPr>
        <a:xfrm>
          <a:off x="13512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8" name="楕円 457"/>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59" name="テキスト ボックス 458"/>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兵庫県篠山市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59106</xdr:rowOff>
    </xdr:from>
    <xdr:to>
      <xdr:col>29</xdr:col>
      <xdr:colOff>127000</xdr:colOff>
      <xdr:row>18</xdr:row>
      <xdr:rowOff>108509</xdr:rowOff>
    </xdr:to>
    <xdr:cxnSp macro="">
      <xdr:nvCxnSpPr>
        <xdr:cNvPr id="50" name="直線コネクタ 49"/>
        <xdr:cNvCxnSpPr/>
      </xdr:nvCxnSpPr>
      <xdr:spPr bwMode="auto">
        <a:xfrm flipV="1">
          <a:off x="5003800" y="3192831"/>
          <a:ext cx="647700" cy="49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108509</xdr:rowOff>
    </xdr:from>
    <xdr:to>
      <xdr:col>26</xdr:col>
      <xdr:colOff>50800</xdr:colOff>
      <xdr:row>18</xdr:row>
      <xdr:rowOff>134569</xdr:rowOff>
    </xdr:to>
    <xdr:cxnSp macro="">
      <xdr:nvCxnSpPr>
        <xdr:cNvPr id="53" name="直線コネクタ 52"/>
        <xdr:cNvCxnSpPr/>
      </xdr:nvCxnSpPr>
      <xdr:spPr bwMode="auto">
        <a:xfrm flipV="1">
          <a:off x="4305300" y="3242234"/>
          <a:ext cx="698500" cy="26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134569</xdr:rowOff>
    </xdr:from>
    <xdr:to>
      <xdr:col>22</xdr:col>
      <xdr:colOff>114300</xdr:colOff>
      <xdr:row>18</xdr:row>
      <xdr:rowOff>147155</xdr:rowOff>
    </xdr:to>
    <xdr:cxnSp macro="">
      <xdr:nvCxnSpPr>
        <xdr:cNvPr id="56" name="直線コネクタ 55"/>
        <xdr:cNvCxnSpPr/>
      </xdr:nvCxnSpPr>
      <xdr:spPr bwMode="auto">
        <a:xfrm flipV="1">
          <a:off x="3606800" y="3268294"/>
          <a:ext cx="698500" cy="12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147155</xdr:rowOff>
    </xdr:from>
    <xdr:to>
      <xdr:col>18</xdr:col>
      <xdr:colOff>177800</xdr:colOff>
      <xdr:row>19</xdr:row>
      <xdr:rowOff>47396</xdr:rowOff>
    </xdr:to>
    <xdr:cxnSp macro="">
      <xdr:nvCxnSpPr>
        <xdr:cNvPr id="59" name="直線コネクタ 58"/>
        <xdr:cNvCxnSpPr/>
      </xdr:nvCxnSpPr>
      <xdr:spPr bwMode="auto">
        <a:xfrm flipV="1">
          <a:off x="2908300" y="3280880"/>
          <a:ext cx="698500" cy="71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614</xdr:rowOff>
    </xdr:from>
    <xdr:ext cx="762000" cy="259045"/>
    <xdr:sp macro="" textlink="">
      <xdr:nvSpPr>
        <xdr:cNvPr id="61" name="テキスト ボックス 60"/>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8306</xdr:rowOff>
    </xdr:from>
    <xdr:to>
      <xdr:col>29</xdr:col>
      <xdr:colOff>177800</xdr:colOff>
      <xdr:row>18</xdr:row>
      <xdr:rowOff>109906</xdr:rowOff>
    </xdr:to>
    <xdr:sp macro="" textlink="">
      <xdr:nvSpPr>
        <xdr:cNvPr id="69" name="楕円 68"/>
        <xdr:cNvSpPr/>
      </xdr:nvSpPr>
      <xdr:spPr bwMode="auto">
        <a:xfrm>
          <a:off x="5600700" y="3142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151833</xdr:rowOff>
    </xdr:from>
    <xdr:ext cx="762000" cy="259045"/>
    <xdr:sp macro="" textlink="">
      <xdr:nvSpPr>
        <xdr:cNvPr id="70" name="人口1人当たり決算額の推移該当値テキスト130"/>
        <xdr:cNvSpPr txBox="1"/>
      </xdr:nvSpPr>
      <xdr:spPr>
        <a:xfrm>
          <a:off x="5740400" y="311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57709</xdr:rowOff>
    </xdr:from>
    <xdr:to>
      <xdr:col>26</xdr:col>
      <xdr:colOff>101600</xdr:colOff>
      <xdr:row>18</xdr:row>
      <xdr:rowOff>159309</xdr:rowOff>
    </xdr:to>
    <xdr:sp macro="" textlink="">
      <xdr:nvSpPr>
        <xdr:cNvPr id="71" name="楕円 70"/>
        <xdr:cNvSpPr/>
      </xdr:nvSpPr>
      <xdr:spPr bwMode="auto">
        <a:xfrm>
          <a:off x="4953000" y="3191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144086</xdr:rowOff>
    </xdr:from>
    <xdr:ext cx="736600" cy="259045"/>
    <xdr:sp macro="" textlink="">
      <xdr:nvSpPr>
        <xdr:cNvPr id="72" name="テキスト ボックス 71"/>
        <xdr:cNvSpPr txBox="1"/>
      </xdr:nvSpPr>
      <xdr:spPr>
        <a:xfrm>
          <a:off x="4622800" y="327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83769</xdr:rowOff>
    </xdr:from>
    <xdr:to>
      <xdr:col>22</xdr:col>
      <xdr:colOff>165100</xdr:colOff>
      <xdr:row>19</xdr:row>
      <xdr:rowOff>13919</xdr:rowOff>
    </xdr:to>
    <xdr:sp macro="" textlink="">
      <xdr:nvSpPr>
        <xdr:cNvPr id="73" name="楕円 72"/>
        <xdr:cNvSpPr/>
      </xdr:nvSpPr>
      <xdr:spPr bwMode="auto">
        <a:xfrm>
          <a:off x="4254500" y="3217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170146</xdr:rowOff>
    </xdr:from>
    <xdr:ext cx="762000" cy="259045"/>
    <xdr:sp macro="" textlink="">
      <xdr:nvSpPr>
        <xdr:cNvPr id="74" name="テキスト ボックス 73"/>
        <xdr:cNvSpPr txBox="1"/>
      </xdr:nvSpPr>
      <xdr:spPr>
        <a:xfrm>
          <a:off x="3924300" y="330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96355</xdr:rowOff>
    </xdr:from>
    <xdr:to>
      <xdr:col>19</xdr:col>
      <xdr:colOff>38100</xdr:colOff>
      <xdr:row>19</xdr:row>
      <xdr:rowOff>26505</xdr:rowOff>
    </xdr:to>
    <xdr:sp macro="" textlink="">
      <xdr:nvSpPr>
        <xdr:cNvPr id="75" name="楕円 74"/>
        <xdr:cNvSpPr/>
      </xdr:nvSpPr>
      <xdr:spPr bwMode="auto">
        <a:xfrm>
          <a:off x="3556000" y="3230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11282</xdr:rowOff>
    </xdr:from>
    <xdr:ext cx="762000" cy="259045"/>
    <xdr:sp macro="" textlink="">
      <xdr:nvSpPr>
        <xdr:cNvPr id="76" name="テキスト ボックス 75"/>
        <xdr:cNvSpPr txBox="1"/>
      </xdr:nvSpPr>
      <xdr:spPr>
        <a:xfrm>
          <a:off x="3225800" y="331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168046</xdr:rowOff>
    </xdr:from>
    <xdr:to>
      <xdr:col>15</xdr:col>
      <xdr:colOff>101600</xdr:colOff>
      <xdr:row>19</xdr:row>
      <xdr:rowOff>98196</xdr:rowOff>
    </xdr:to>
    <xdr:sp macro="" textlink="">
      <xdr:nvSpPr>
        <xdr:cNvPr id="77" name="楕円 76"/>
        <xdr:cNvSpPr/>
      </xdr:nvSpPr>
      <xdr:spPr bwMode="auto">
        <a:xfrm>
          <a:off x="2857500" y="3301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82973</xdr:rowOff>
    </xdr:from>
    <xdr:ext cx="762000" cy="259045"/>
    <xdr:sp macro="" textlink="">
      <xdr:nvSpPr>
        <xdr:cNvPr id="78" name="テキスト ボックス 77"/>
        <xdr:cNvSpPr txBox="1"/>
      </xdr:nvSpPr>
      <xdr:spPr>
        <a:xfrm>
          <a:off x="2527300" y="338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131106</xdr:rowOff>
    </xdr:from>
    <xdr:to>
      <xdr:col>29</xdr:col>
      <xdr:colOff>127000</xdr:colOff>
      <xdr:row>37</xdr:row>
      <xdr:rowOff>132820</xdr:rowOff>
    </xdr:to>
    <xdr:cxnSp macro="">
      <xdr:nvCxnSpPr>
        <xdr:cNvPr id="110" name="直線コネクタ 109"/>
        <xdr:cNvCxnSpPr/>
      </xdr:nvCxnSpPr>
      <xdr:spPr bwMode="auto">
        <a:xfrm>
          <a:off x="5003800" y="7255806"/>
          <a:ext cx="647700" cy="1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154658</xdr:rowOff>
    </xdr:from>
    <xdr:ext cx="762000" cy="259045"/>
    <xdr:sp macro="" textlink="">
      <xdr:nvSpPr>
        <xdr:cNvPr id="111" name="人口1人当たり決算額の推移平均値テキスト445"/>
        <xdr:cNvSpPr txBox="1"/>
      </xdr:nvSpPr>
      <xdr:spPr>
        <a:xfrm>
          <a:off x="5740400" y="7279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131106</xdr:rowOff>
    </xdr:from>
    <xdr:to>
      <xdr:col>26</xdr:col>
      <xdr:colOff>50800</xdr:colOff>
      <xdr:row>37</xdr:row>
      <xdr:rowOff>148246</xdr:rowOff>
    </xdr:to>
    <xdr:cxnSp macro="">
      <xdr:nvCxnSpPr>
        <xdr:cNvPr id="113" name="直線コネクタ 112"/>
        <xdr:cNvCxnSpPr/>
      </xdr:nvCxnSpPr>
      <xdr:spPr bwMode="auto">
        <a:xfrm flipV="1">
          <a:off x="4305300" y="7255806"/>
          <a:ext cx="698500" cy="17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148246</xdr:rowOff>
    </xdr:from>
    <xdr:to>
      <xdr:col>22</xdr:col>
      <xdr:colOff>114300</xdr:colOff>
      <xdr:row>37</xdr:row>
      <xdr:rowOff>150006</xdr:rowOff>
    </xdr:to>
    <xdr:cxnSp macro="">
      <xdr:nvCxnSpPr>
        <xdr:cNvPr id="116" name="直線コネクタ 115"/>
        <xdr:cNvCxnSpPr/>
      </xdr:nvCxnSpPr>
      <xdr:spPr bwMode="auto">
        <a:xfrm flipV="1">
          <a:off x="3606800" y="7272946"/>
          <a:ext cx="698500" cy="1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116923</xdr:rowOff>
    </xdr:from>
    <xdr:to>
      <xdr:col>18</xdr:col>
      <xdr:colOff>177800</xdr:colOff>
      <xdr:row>37</xdr:row>
      <xdr:rowOff>150006</xdr:rowOff>
    </xdr:to>
    <xdr:cxnSp macro="">
      <xdr:nvCxnSpPr>
        <xdr:cNvPr id="119" name="直線コネクタ 118"/>
        <xdr:cNvCxnSpPr/>
      </xdr:nvCxnSpPr>
      <xdr:spPr bwMode="auto">
        <a:xfrm>
          <a:off x="2908300" y="7241623"/>
          <a:ext cx="698500" cy="33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82020</xdr:rowOff>
    </xdr:from>
    <xdr:to>
      <xdr:col>29</xdr:col>
      <xdr:colOff>177800</xdr:colOff>
      <xdr:row>37</xdr:row>
      <xdr:rowOff>183620</xdr:rowOff>
    </xdr:to>
    <xdr:sp macro="" textlink="">
      <xdr:nvSpPr>
        <xdr:cNvPr id="129" name="楕円 128"/>
        <xdr:cNvSpPr/>
      </xdr:nvSpPr>
      <xdr:spPr bwMode="auto">
        <a:xfrm>
          <a:off x="5600700" y="720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98547</xdr:rowOff>
    </xdr:from>
    <xdr:ext cx="762000" cy="259045"/>
    <xdr:sp macro="" textlink="">
      <xdr:nvSpPr>
        <xdr:cNvPr id="130" name="人口1人当たり決算額の推移該当値テキスト445"/>
        <xdr:cNvSpPr txBox="1"/>
      </xdr:nvSpPr>
      <xdr:spPr>
        <a:xfrm>
          <a:off x="5740400" y="705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80306</xdr:rowOff>
    </xdr:from>
    <xdr:to>
      <xdr:col>26</xdr:col>
      <xdr:colOff>101600</xdr:colOff>
      <xdr:row>37</xdr:row>
      <xdr:rowOff>181906</xdr:rowOff>
    </xdr:to>
    <xdr:sp macro="" textlink="">
      <xdr:nvSpPr>
        <xdr:cNvPr id="131" name="楕円 130"/>
        <xdr:cNvSpPr/>
      </xdr:nvSpPr>
      <xdr:spPr bwMode="auto">
        <a:xfrm>
          <a:off x="4953000" y="7205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20633</xdr:rowOff>
    </xdr:from>
    <xdr:ext cx="736600" cy="259045"/>
    <xdr:sp macro="" textlink="">
      <xdr:nvSpPr>
        <xdr:cNvPr id="132" name="テキスト ボックス 131"/>
        <xdr:cNvSpPr txBox="1"/>
      </xdr:nvSpPr>
      <xdr:spPr>
        <a:xfrm>
          <a:off x="4622800" y="6973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97446</xdr:rowOff>
    </xdr:from>
    <xdr:to>
      <xdr:col>22</xdr:col>
      <xdr:colOff>165100</xdr:colOff>
      <xdr:row>37</xdr:row>
      <xdr:rowOff>199046</xdr:rowOff>
    </xdr:to>
    <xdr:sp macro="" textlink="">
      <xdr:nvSpPr>
        <xdr:cNvPr id="133" name="楕円 132"/>
        <xdr:cNvSpPr/>
      </xdr:nvSpPr>
      <xdr:spPr bwMode="auto">
        <a:xfrm>
          <a:off x="4254500" y="7222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37773</xdr:rowOff>
    </xdr:from>
    <xdr:ext cx="762000" cy="259045"/>
    <xdr:sp macro="" textlink="">
      <xdr:nvSpPr>
        <xdr:cNvPr id="134" name="テキスト ボックス 133"/>
        <xdr:cNvSpPr txBox="1"/>
      </xdr:nvSpPr>
      <xdr:spPr>
        <a:xfrm>
          <a:off x="3924300" y="699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99206</xdr:rowOff>
    </xdr:from>
    <xdr:to>
      <xdr:col>19</xdr:col>
      <xdr:colOff>38100</xdr:colOff>
      <xdr:row>37</xdr:row>
      <xdr:rowOff>200806</xdr:rowOff>
    </xdr:to>
    <xdr:sp macro="" textlink="">
      <xdr:nvSpPr>
        <xdr:cNvPr id="135" name="楕円 134"/>
        <xdr:cNvSpPr/>
      </xdr:nvSpPr>
      <xdr:spPr bwMode="auto">
        <a:xfrm>
          <a:off x="3556000" y="7223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39533</xdr:rowOff>
    </xdr:from>
    <xdr:ext cx="762000" cy="259045"/>
    <xdr:sp macro="" textlink="">
      <xdr:nvSpPr>
        <xdr:cNvPr id="136" name="テキスト ボックス 135"/>
        <xdr:cNvSpPr txBox="1"/>
      </xdr:nvSpPr>
      <xdr:spPr>
        <a:xfrm>
          <a:off x="3225800" y="699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66123</xdr:rowOff>
    </xdr:from>
    <xdr:to>
      <xdr:col>15</xdr:col>
      <xdr:colOff>101600</xdr:colOff>
      <xdr:row>37</xdr:row>
      <xdr:rowOff>167723</xdr:rowOff>
    </xdr:to>
    <xdr:sp macro="" textlink="">
      <xdr:nvSpPr>
        <xdr:cNvPr id="137" name="楕円 136"/>
        <xdr:cNvSpPr/>
      </xdr:nvSpPr>
      <xdr:spPr bwMode="auto">
        <a:xfrm>
          <a:off x="2857500" y="7190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6450</xdr:rowOff>
    </xdr:from>
    <xdr:ext cx="762000" cy="259045"/>
    <xdr:sp macro="" textlink="">
      <xdr:nvSpPr>
        <xdr:cNvPr id="138" name="テキスト ボックス 137"/>
        <xdr:cNvSpPr txBox="1"/>
      </xdr:nvSpPr>
      <xdr:spPr>
        <a:xfrm>
          <a:off x="2527300" y="695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兵庫県篠山市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42,138
41,511
377.59
22,693,777
22,030,275
487,792
13,787,491
19,071,320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19.1
187.2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54635</xdr:rowOff>
    </xdr:from>
    <xdr:to>
      <xdr:col>24</xdr:col>
      <xdr:colOff>63500</xdr:colOff>
      <xdr:row>35</xdr:row>
      <xdr:rowOff>94386</xdr:rowOff>
    </xdr:to>
    <xdr:cxnSp macro="">
      <xdr:nvCxnSpPr>
        <xdr:cNvPr id="61" name="直線コネクタ 60"/>
        <xdr:cNvCxnSpPr/>
      </xdr:nvCxnSpPr>
      <xdr:spPr>
        <a:xfrm flipV="1">
          <a:off x="3797300" y="6055385"/>
          <a:ext cx="838200" cy="3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94386</xdr:rowOff>
    </xdr:from>
    <xdr:to>
      <xdr:col>19</xdr:col>
      <xdr:colOff>177800</xdr:colOff>
      <xdr:row>35</xdr:row>
      <xdr:rowOff>103150</xdr:rowOff>
    </xdr:to>
    <xdr:cxnSp macro="">
      <xdr:nvCxnSpPr>
        <xdr:cNvPr id="64" name="直線コネクタ 63"/>
        <xdr:cNvCxnSpPr/>
      </xdr:nvCxnSpPr>
      <xdr:spPr>
        <a:xfrm flipV="1">
          <a:off x="2908300" y="6095136"/>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103150</xdr:rowOff>
    </xdr:from>
    <xdr:to>
      <xdr:col>15</xdr:col>
      <xdr:colOff>50800</xdr:colOff>
      <xdr:row>35</xdr:row>
      <xdr:rowOff>111900</xdr:rowOff>
    </xdr:to>
    <xdr:cxnSp macro="">
      <xdr:nvCxnSpPr>
        <xdr:cNvPr id="67" name="直線コネクタ 66"/>
        <xdr:cNvCxnSpPr/>
      </xdr:nvCxnSpPr>
      <xdr:spPr>
        <a:xfrm flipV="1">
          <a:off x="2019300" y="6103900"/>
          <a:ext cx="8890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111900</xdr:rowOff>
    </xdr:from>
    <xdr:to>
      <xdr:col>10</xdr:col>
      <xdr:colOff>114300</xdr:colOff>
      <xdr:row>35</xdr:row>
      <xdr:rowOff>154457</xdr:rowOff>
    </xdr:to>
    <xdr:cxnSp macro="">
      <xdr:nvCxnSpPr>
        <xdr:cNvPr id="70" name="直線コネクタ 69"/>
        <xdr:cNvCxnSpPr/>
      </xdr:nvCxnSpPr>
      <xdr:spPr>
        <a:xfrm flipV="1">
          <a:off x="1130300" y="6112650"/>
          <a:ext cx="889000" cy="4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108628</xdr:rowOff>
    </xdr:from>
    <xdr:ext cx="534377" cy="259045"/>
    <xdr:sp macro="" textlink="">
      <xdr:nvSpPr>
        <xdr:cNvPr id="72" name="テキスト ボックス 71"/>
        <xdr:cNvSpPr txBox="1"/>
      </xdr:nvSpPr>
      <xdr:spPr>
        <a:xfrm>
          <a:off x="1752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3835</xdr:rowOff>
    </xdr:from>
    <xdr:to>
      <xdr:col>24</xdr:col>
      <xdr:colOff>114300</xdr:colOff>
      <xdr:row>35</xdr:row>
      <xdr:rowOff>105435</xdr:rowOff>
    </xdr:to>
    <xdr:sp macro="" textlink="">
      <xdr:nvSpPr>
        <xdr:cNvPr id="80" name="楕円 79"/>
        <xdr:cNvSpPr/>
      </xdr:nvSpPr>
      <xdr:spPr>
        <a:xfrm>
          <a:off x="4584700" y="600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153712</xdr:rowOff>
    </xdr:from>
    <xdr:ext cx="534377" cy="259045"/>
    <xdr:sp macro="" textlink="">
      <xdr:nvSpPr>
        <xdr:cNvPr id="81" name="人件費該当値テキスト"/>
        <xdr:cNvSpPr txBox="1"/>
      </xdr:nvSpPr>
      <xdr:spPr>
        <a:xfrm>
          <a:off x="4686300" y="598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43586</xdr:rowOff>
    </xdr:from>
    <xdr:to>
      <xdr:col>20</xdr:col>
      <xdr:colOff>38100</xdr:colOff>
      <xdr:row>35</xdr:row>
      <xdr:rowOff>145186</xdr:rowOff>
    </xdr:to>
    <xdr:sp macro="" textlink="">
      <xdr:nvSpPr>
        <xdr:cNvPr id="82" name="楕円 81"/>
        <xdr:cNvSpPr/>
      </xdr:nvSpPr>
      <xdr:spPr>
        <a:xfrm>
          <a:off x="3746500" y="60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136313</xdr:rowOff>
    </xdr:from>
    <xdr:ext cx="534377" cy="259045"/>
    <xdr:sp macro="" textlink="">
      <xdr:nvSpPr>
        <xdr:cNvPr id="83" name="テキスト ボックス 82"/>
        <xdr:cNvSpPr txBox="1"/>
      </xdr:nvSpPr>
      <xdr:spPr>
        <a:xfrm>
          <a:off x="3530111" y="613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52350</xdr:rowOff>
    </xdr:from>
    <xdr:to>
      <xdr:col>15</xdr:col>
      <xdr:colOff>101600</xdr:colOff>
      <xdr:row>35</xdr:row>
      <xdr:rowOff>153950</xdr:rowOff>
    </xdr:to>
    <xdr:sp macro="" textlink="">
      <xdr:nvSpPr>
        <xdr:cNvPr id="84" name="楕円 83"/>
        <xdr:cNvSpPr/>
      </xdr:nvSpPr>
      <xdr:spPr>
        <a:xfrm>
          <a:off x="2857500" y="60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145077</xdr:rowOff>
    </xdr:from>
    <xdr:ext cx="534377" cy="259045"/>
    <xdr:sp macro="" textlink="">
      <xdr:nvSpPr>
        <xdr:cNvPr id="85" name="テキスト ボックス 84"/>
        <xdr:cNvSpPr txBox="1"/>
      </xdr:nvSpPr>
      <xdr:spPr>
        <a:xfrm>
          <a:off x="2641111" y="61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61100</xdr:rowOff>
    </xdr:from>
    <xdr:to>
      <xdr:col>10</xdr:col>
      <xdr:colOff>165100</xdr:colOff>
      <xdr:row>35</xdr:row>
      <xdr:rowOff>162700</xdr:rowOff>
    </xdr:to>
    <xdr:sp macro="" textlink="">
      <xdr:nvSpPr>
        <xdr:cNvPr id="86" name="楕円 85"/>
        <xdr:cNvSpPr/>
      </xdr:nvSpPr>
      <xdr:spPr>
        <a:xfrm>
          <a:off x="1968500" y="606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153827</xdr:rowOff>
    </xdr:from>
    <xdr:ext cx="534377" cy="259045"/>
    <xdr:sp macro="" textlink="">
      <xdr:nvSpPr>
        <xdr:cNvPr id="87" name="テキスト ボックス 86"/>
        <xdr:cNvSpPr txBox="1"/>
      </xdr:nvSpPr>
      <xdr:spPr>
        <a:xfrm>
          <a:off x="1752111" y="61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103657</xdr:rowOff>
    </xdr:from>
    <xdr:to>
      <xdr:col>6</xdr:col>
      <xdr:colOff>38100</xdr:colOff>
      <xdr:row>36</xdr:row>
      <xdr:rowOff>33807</xdr:rowOff>
    </xdr:to>
    <xdr:sp macro="" textlink="">
      <xdr:nvSpPr>
        <xdr:cNvPr id="88" name="楕円 87"/>
        <xdr:cNvSpPr/>
      </xdr:nvSpPr>
      <xdr:spPr>
        <a:xfrm>
          <a:off x="1079500" y="61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24934</xdr:rowOff>
    </xdr:from>
    <xdr:ext cx="534377" cy="259045"/>
    <xdr:sp macro="" textlink="">
      <xdr:nvSpPr>
        <xdr:cNvPr id="89" name="テキスト ボックス 88"/>
        <xdr:cNvSpPr txBox="1"/>
      </xdr:nvSpPr>
      <xdr:spPr>
        <a:xfrm>
          <a:off x="863111" y="619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32538</xdr:rowOff>
    </xdr:from>
    <xdr:to>
      <xdr:col>24</xdr:col>
      <xdr:colOff>63500</xdr:colOff>
      <xdr:row>55</xdr:row>
      <xdr:rowOff>56680</xdr:rowOff>
    </xdr:to>
    <xdr:cxnSp macro="">
      <xdr:nvCxnSpPr>
        <xdr:cNvPr id="119" name="直線コネクタ 118"/>
        <xdr:cNvCxnSpPr/>
      </xdr:nvCxnSpPr>
      <xdr:spPr>
        <a:xfrm flipV="1">
          <a:off x="3797300" y="9462288"/>
          <a:ext cx="838200" cy="2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56680</xdr:rowOff>
    </xdr:from>
    <xdr:to>
      <xdr:col>19</xdr:col>
      <xdr:colOff>177800</xdr:colOff>
      <xdr:row>55</xdr:row>
      <xdr:rowOff>58954</xdr:rowOff>
    </xdr:to>
    <xdr:cxnSp macro="">
      <xdr:nvCxnSpPr>
        <xdr:cNvPr id="122" name="直線コネクタ 121"/>
        <xdr:cNvCxnSpPr/>
      </xdr:nvCxnSpPr>
      <xdr:spPr>
        <a:xfrm flipV="1">
          <a:off x="2908300" y="9486430"/>
          <a:ext cx="8890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58954</xdr:rowOff>
    </xdr:from>
    <xdr:to>
      <xdr:col>15</xdr:col>
      <xdr:colOff>50800</xdr:colOff>
      <xdr:row>55</xdr:row>
      <xdr:rowOff>102921</xdr:rowOff>
    </xdr:to>
    <xdr:cxnSp macro="">
      <xdr:nvCxnSpPr>
        <xdr:cNvPr id="125" name="直線コネクタ 124"/>
        <xdr:cNvCxnSpPr/>
      </xdr:nvCxnSpPr>
      <xdr:spPr>
        <a:xfrm flipV="1">
          <a:off x="2019300" y="9488704"/>
          <a:ext cx="8890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102921</xdr:rowOff>
    </xdr:from>
    <xdr:to>
      <xdr:col>10</xdr:col>
      <xdr:colOff>114300</xdr:colOff>
      <xdr:row>55</xdr:row>
      <xdr:rowOff>144805</xdr:rowOff>
    </xdr:to>
    <xdr:cxnSp macro="">
      <xdr:nvCxnSpPr>
        <xdr:cNvPr id="128" name="直線コネクタ 127"/>
        <xdr:cNvCxnSpPr/>
      </xdr:nvCxnSpPr>
      <xdr:spPr>
        <a:xfrm flipV="1">
          <a:off x="1130300" y="9532671"/>
          <a:ext cx="889000" cy="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153188</xdr:rowOff>
    </xdr:from>
    <xdr:to>
      <xdr:col>24</xdr:col>
      <xdr:colOff>114300</xdr:colOff>
      <xdr:row>55</xdr:row>
      <xdr:rowOff>83338</xdr:rowOff>
    </xdr:to>
    <xdr:sp macro="" textlink="">
      <xdr:nvSpPr>
        <xdr:cNvPr id="138" name="楕円 137"/>
        <xdr:cNvSpPr/>
      </xdr:nvSpPr>
      <xdr:spPr>
        <a:xfrm>
          <a:off x="4584700" y="941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4615</xdr:rowOff>
    </xdr:from>
    <xdr:ext cx="534377" cy="259045"/>
    <xdr:sp macro="" textlink="">
      <xdr:nvSpPr>
        <xdr:cNvPr id="139" name="物件費該当値テキスト"/>
        <xdr:cNvSpPr txBox="1"/>
      </xdr:nvSpPr>
      <xdr:spPr>
        <a:xfrm>
          <a:off x="4686300" y="92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5880</xdr:rowOff>
    </xdr:from>
    <xdr:to>
      <xdr:col>20</xdr:col>
      <xdr:colOff>38100</xdr:colOff>
      <xdr:row>55</xdr:row>
      <xdr:rowOff>107480</xdr:rowOff>
    </xdr:to>
    <xdr:sp macro="" textlink="">
      <xdr:nvSpPr>
        <xdr:cNvPr id="140" name="楕円 139"/>
        <xdr:cNvSpPr/>
      </xdr:nvSpPr>
      <xdr:spPr>
        <a:xfrm>
          <a:off x="3746500" y="943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124007</xdr:rowOff>
    </xdr:from>
    <xdr:ext cx="534377" cy="259045"/>
    <xdr:sp macro="" textlink="">
      <xdr:nvSpPr>
        <xdr:cNvPr id="141" name="テキスト ボックス 140"/>
        <xdr:cNvSpPr txBox="1"/>
      </xdr:nvSpPr>
      <xdr:spPr>
        <a:xfrm>
          <a:off x="3530111" y="921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8154</xdr:rowOff>
    </xdr:from>
    <xdr:to>
      <xdr:col>15</xdr:col>
      <xdr:colOff>101600</xdr:colOff>
      <xdr:row>55</xdr:row>
      <xdr:rowOff>109754</xdr:rowOff>
    </xdr:to>
    <xdr:sp macro="" textlink="">
      <xdr:nvSpPr>
        <xdr:cNvPr id="142" name="楕円 141"/>
        <xdr:cNvSpPr/>
      </xdr:nvSpPr>
      <xdr:spPr>
        <a:xfrm>
          <a:off x="2857500" y="943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126281</xdr:rowOff>
    </xdr:from>
    <xdr:ext cx="534377" cy="259045"/>
    <xdr:sp macro="" textlink="">
      <xdr:nvSpPr>
        <xdr:cNvPr id="143" name="テキスト ボックス 142"/>
        <xdr:cNvSpPr txBox="1"/>
      </xdr:nvSpPr>
      <xdr:spPr>
        <a:xfrm>
          <a:off x="2641111" y="921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52121</xdr:rowOff>
    </xdr:from>
    <xdr:to>
      <xdr:col>10</xdr:col>
      <xdr:colOff>165100</xdr:colOff>
      <xdr:row>55</xdr:row>
      <xdr:rowOff>153721</xdr:rowOff>
    </xdr:to>
    <xdr:sp macro="" textlink="">
      <xdr:nvSpPr>
        <xdr:cNvPr id="144" name="楕円 143"/>
        <xdr:cNvSpPr/>
      </xdr:nvSpPr>
      <xdr:spPr>
        <a:xfrm>
          <a:off x="1968500" y="948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170248</xdr:rowOff>
    </xdr:from>
    <xdr:ext cx="534377" cy="259045"/>
    <xdr:sp macro="" textlink="">
      <xdr:nvSpPr>
        <xdr:cNvPr id="145" name="テキスト ボックス 144"/>
        <xdr:cNvSpPr txBox="1"/>
      </xdr:nvSpPr>
      <xdr:spPr>
        <a:xfrm>
          <a:off x="1752111" y="925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94005</xdr:rowOff>
    </xdr:from>
    <xdr:to>
      <xdr:col>6</xdr:col>
      <xdr:colOff>38100</xdr:colOff>
      <xdr:row>56</xdr:row>
      <xdr:rowOff>24155</xdr:rowOff>
    </xdr:to>
    <xdr:sp macro="" textlink="">
      <xdr:nvSpPr>
        <xdr:cNvPr id="146" name="楕円 145"/>
        <xdr:cNvSpPr/>
      </xdr:nvSpPr>
      <xdr:spPr>
        <a:xfrm>
          <a:off x="1079500" y="95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40682</xdr:rowOff>
    </xdr:from>
    <xdr:ext cx="534377" cy="259045"/>
    <xdr:sp macro="" textlink="">
      <xdr:nvSpPr>
        <xdr:cNvPr id="147" name="テキスト ボックス 146"/>
        <xdr:cNvSpPr txBox="1"/>
      </xdr:nvSpPr>
      <xdr:spPr>
        <a:xfrm>
          <a:off x="863111" y="929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118707</xdr:rowOff>
    </xdr:from>
    <xdr:to>
      <xdr:col>24</xdr:col>
      <xdr:colOff>63500</xdr:colOff>
      <xdr:row>78</xdr:row>
      <xdr:rowOff>122022</xdr:rowOff>
    </xdr:to>
    <xdr:cxnSp macro="">
      <xdr:nvCxnSpPr>
        <xdr:cNvPr id="176" name="直線コネクタ 175"/>
        <xdr:cNvCxnSpPr/>
      </xdr:nvCxnSpPr>
      <xdr:spPr>
        <a:xfrm flipV="1">
          <a:off x="3797300" y="13491807"/>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117126</xdr:rowOff>
    </xdr:from>
    <xdr:to>
      <xdr:col>19</xdr:col>
      <xdr:colOff>177800</xdr:colOff>
      <xdr:row>78</xdr:row>
      <xdr:rowOff>122022</xdr:rowOff>
    </xdr:to>
    <xdr:cxnSp macro="">
      <xdr:nvCxnSpPr>
        <xdr:cNvPr id="179" name="直線コネクタ 178"/>
        <xdr:cNvCxnSpPr/>
      </xdr:nvCxnSpPr>
      <xdr:spPr>
        <a:xfrm>
          <a:off x="2908300" y="13490226"/>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117126</xdr:rowOff>
    </xdr:from>
    <xdr:to>
      <xdr:col>15</xdr:col>
      <xdr:colOff>50800</xdr:colOff>
      <xdr:row>78</xdr:row>
      <xdr:rowOff>119565</xdr:rowOff>
    </xdr:to>
    <xdr:cxnSp macro="">
      <xdr:nvCxnSpPr>
        <xdr:cNvPr id="182" name="直線コネクタ 181"/>
        <xdr:cNvCxnSpPr/>
      </xdr:nvCxnSpPr>
      <xdr:spPr>
        <a:xfrm flipV="1">
          <a:off x="2019300" y="13490226"/>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119565</xdr:rowOff>
    </xdr:from>
    <xdr:to>
      <xdr:col>10</xdr:col>
      <xdr:colOff>114300</xdr:colOff>
      <xdr:row>78</xdr:row>
      <xdr:rowOff>128860</xdr:rowOff>
    </xdr:to>
    <xdr:cxnSp macro="">
      <xdr:nvCxnSpPr>
        <xdr:cNvPr id="185" name="直線コネクタ 184"/>
        <xdr:cNvCxnSpPr/>
      </xdr:nvCxnSpPr>
      <xdr:spPr>
        <a:xfrm flipV="1">
          <a:off x="1130300" y="13492665"/>
          <a:ext cx="889000" cy="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67907</xdr:rowOff>
    </xdr:from>
    <xdr:to>
      <xdr:col>24</xdr:col>
      <xdr:colOff>114300</xdr:colOff>
      <xdr:row>78</xdr:row>
      <xdr:rowOff>169507</xdr:rowOff>
    </xdr:to>
    <xdr:sp macro="" textlink="">
      <xdr:nvSpPr>
        <xdr:cNvPr id="195" name="楕円 194"/>
        <xdr:cNvSpPr/>
      </xdr:nvSpPr>
      <xdr:spPr>
        <a:xfrm>
          <a:off x="4584700" y="1344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162406</xdr:rowOff>
    </xdr:from>
    <xdr:ext cx="469744" cy="259045"/>
    <xdr:sp macro="" textlink="">
      <xdr:nvSpPr>
        <xdr:cNvPr id="196" name="維持補修費該当値テキスト"/>
        <xdr:cNvSpPr txBox="1"/>
      </xdr:nvSpPr>
      <xdr:spPr>
        <a:xfrm>
          <a:off x="4686300" y="1336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71222</xdr:rowOff>
    </xdr:from>
    <xdr:to>
      <xdr:col>20</xdr:col>
      <xdr:colOff>38100</xdr:colOff>
      <xdr:row>79</xdr:row>
      <xdr:rowOff>1372</xdr:rowOff>
    </xdr:to>
    <xdr:sp macro="" textlink="">
      <xdr:nvSpPr>
        <xdr:cNvPr id="197" name="楕円 196"/>
        <xdr:cNvSpPr/>
      </xdr:nvSpPr>
      <xdr:spPr>
        <a:xfrm>
          <a:off x="3746500" y="134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163949</xdr:rowOff>
    </xdr:from>
    <xdr:ext cx="469744" cy="259045"/>
    <xdr:sp macro="" textlink="">
      <xdr:nvSpPr>
        <xdr:cNvPr id="198" name="テキスト ボックス 197"/>
        <xdr:cNvSpPr txBox="1"/>
      </xdr:nvSpPr>
      <xdr:spPr>
        <a:xfrm>
          <a:off x="3562428" y="1353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66326</xdr:rowOff>
    </xdr:from>
    <xdr:to>
      <xdr:col>15</xdr:col>
      <xdr:colOff>101600</xdr:colOff>
      <xdr:row>78</xdr:row>
      <xdr:rowOff>167926</xdr:rowOff>
    </xdr:to>
    <xdr:sp macro="" textlink="">
      <xdr:nvSpPr>
        <xdr:cNvPr id="199" name="楕円 198"/>
        <xdr:cNvSpPr/>
      </xdr:nvSpPr>
      <xdr:spPr>
        <a:xfrm>
          <a:off x="2857500" y="134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159053</xdr:rowOff>
    </xdr:from>
    <xdr:ext cx="469744" cy="259045"/>
    <xdr:sp macro="" textlink="">
      <xdr:nvSpPr>
        <xdr:cNvPr id="200" name="テキスト ボックス 199"/>
        <xdr:cNvSpPr txBox="1"/>
      </xdr:nvSpPr>
      <xdr:spPr>
        <a:xfrm>
          <a:off x="2673428" y="1353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68765</xdr:rowOff>
    </xdr:from>
    <xdr:to>
      <xdr:col>10</xdr:col>
      <xdr:colOff>165100</xdr:colOff>
      <xdr:row>78</xdr:row>
      <xdr:rowOff>170365</xdr:rowOff>
    </xdr:to>
    <xdr:sp macro="" textlink="">
      <xdr:nvSpPr>
        <xdr:cNvPr id="201" name="楕円 200"/>
        <xdr:cNvSpPr/>
      </xdr:nvSpPr>
      <xdr:spPr>
        <a:xfrm>
          <a:off x="1968500" y="134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161492</xdr:rowOff>
    </xdr:from>
    <xdr:ext cx="469744" cy="259045"/>
    <xdr:sp macro="" textlink="">
      <xdr:nvSpPr>
        <xdr:cNvPr id="202" name="テキスト ボックス 201"/>
        <xdr:cNvSpPr txBox="1"/>
      </xdr:nvSpPr>
      <xdr:spPr>
        <a:xfrm>
          <a:off x="1784428" y="1353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78060</xdr:rowOff>
    </xdr:from>
    <xdr:to>
      <xdr:col>6</xdr:col>
      <xdr:colOff>38100</xdr:colOff>
      <xdr:row>79</xdr:row>
      <xdr:rowOff>8210</xdr:rowOff>
    </xdr:to>
    <xdr:sp macro="" textlink="">
      <xdr:nvSpPr>
        <xdr:cNvPr id="203" name="楕円 202"/>
        <xdr:cNvSpPr/>
      </xdr:nvSpPr>
      <xdr:spPr>
        <a:xfrm>
          <a:off x="1079500" y="134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170787</xdr:rowOff>
    </xdr:from>
    <xdr:ext cx="469744" cy="259045"/>
    <xdr:sp macro="" textlink="">
      <xdr:nvSpPr>
        <xdr:cNvPr id="204" name="テキスト ボックス 203"/>
        <xdr:cNvSpPr txBox="1"/>
      </xdr:nvSpPr>
      <xdr:spPr>
        <a:xfrm>
          <a:off x="895428" y="135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116954</xdr:rowOff>
    </xdr:from>
    <xdr:to>
      <xdr:col>24</xdr:col>
      <xdr:colOff>63500</xdr:colOff>
      <xdr:row>98</xdr:row>
      <xdr:rowOff>142024</xdr:rowOff>
    </xdr:to>
    <xdr:cxnSp macro="">
      <xdr:nvCxnSpPr>
        <xdr:cNvPr id="234" name="直線コネクタ 233"/>
        <xdr:cNvCxnSpPr/>
      </xdr:nvCxnSpPr>
      <xdr:spPr>
        <a:xfrm flipV="1">
          <a:off x="3797300" y="16919054"/>
          <a:ext cx="8382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142024</xdr:rowOff>
    </xdr:from>
    <xdr:to>
      <xdr:col>19</xdr:col>
      <xdr:colOff>177800</xdr:colOff>
      <xdr:row>98</xdr:row>
      <xdr:rowOff>160083</xdr:rowOff>
    </xdr:to>
    <xdr:cxnSp macro="">
      <xdr:nvCxnSpPr>
        <xdr:cNvPr id="237" name="直線コネクタ 236"/>
        <xdr:cNvCxnSpPr/>
      </xdr:nvCxnSpPr>
      <xdr:spPr>
        <a:xfrm flipV="1">
          <a:off x="2908300" y="16944124"/>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160083</xdr:rowOff>
    </xdr:from>
    <xdr:to>
      <xdr:col>15</xdr:col>
      <xdr:colOff>50800</xdr:colOff>
      <xdr:row>99</xdr:row>
      <xdr:rowOff>34747</xdr:rowOff>
    </xdr:to>
    <xdr:cxnSp macro="">
      <xdr:nvCxnSpPr>
        <xdr:cNvPr id="240" name="直線コネクタ 239"/>
        <xdr:cNvCxnSpPr/>
      </xdr:nvCxnSpPr>
      <xdr:spPr>
        <a:xfrm flipV="1">
          <a:off x="2019300" y="16962183"/>
          <a:ext cx="889000" cy="4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34747</xdr:rowOff>
    </xdr:from>
    <xdr:to>
      <xdr:col>10</xdr:col>
      <xdr:colOff>114300</xdr:colOff>
      <xdr:row>99</xdr:row>
      <xdr:rowOff>76302</xdr:rowOff>
    </xdr:to>
    <xdr:cxnSp macro="">
      <xdr:nvCxnSpPr>
        <xdr:cNvPr id="243" name="直線コネクタ 242"/>
        <xdr:cNvCxnSpPr/>
      </xdr:nvCxnSpPr>
      <xdr:spPr>
        <a:xfrm flipV="1">
          <a:off x="1130300" y="17008297"/>
          <a:ext cx="889000" cy="4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66154</xdr:rowOff>
    </xdr:from>
    <xdr:to>
      <xdr:col>24</xdr:col>
      <xdr:colOff>114300</xdr:colOff>
      <xdr:row>98</xdr:row>
      <xdr:rowOff>167754</xdr:rowOff>
    </xdr:to>
    <xdr:sp macro="" textlink="">
      <xdr:nvSpPr>
        <xdr:cNvPr id="253" name="楕円 252"/>
        <xdr:cNvSpPr/>
      </xdr:nvSpPr>
      <xdr:spPr>
        <a:xfrm>
          <a:off x="4584700" y="168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44581</xdr:rowOff>
    </xdr:from>
    <xdr:ext cx="534377" cy="259045"/>
    <xdr:sp macro="" textlink="">
      <xdr:nvSpPr>
        <xdr:cNvPr id="254" name="扶助費該当値テキスト"/>
        <xdr:cNvSpPr txBox="1"/>
      </xdr:nvSpPr>
      <xdr:spPr>
        <a:xfrm>
          <a:off x="4686300" y="168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91224</xdr:rowOff>
    </xdr:from>
    <xdr:to>
      <xdr:col>20</xdr:col>
      <xdr:colOff>38100</xdr:colOff>
      <xdr:row>99</xdr:row>
      <xdr:rowOff>21374</xdr:rowOff>
    </xdr:to>
    <xdr:sp macro="" textlink="">
      <xdr:nvSpPr>
        <xdr:cNvPr id="255" name="楕円 254"/>
        <xdr:cNvSpPr/>
      </xdr:nvSpPr>
      <xdr:spPr>
        <a:xfrm>
          <a:off x="3746500" y="1689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12501</xdr:rowOff>
    </xdr:from>
    <xdr:ext cx="534377" cy="259045"/>
    <xdr:sp macro="" textlink="">
      <xdr:nvSpPr>
        <xdr:cNvPr id="256" name="テキスト ボックス 255"/>
        <xdr:cNvSpPr txBox="1"/>
      </xdr:nvSpPr>
      <xdr:spPr>
        <a:xfrm>
          <a:off x="3530111" y="169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109283</xdr:rowOff>
    </xdr:from>
    <xdr:to>
      <xdr:col>15</xdr:col>
      <xdr:colOff>101600</xdr:colOff>
      <xdr:row>99</xdr:row>
      <xdr:rowOff>39433</xdr:rowOff>
    </xdr:to>
    <xdr:sp macro="" textlink="">
      <xdr:nvSpPr>
        <xdr:cNvPr id="257" name="楕円 256"/>
        <xdr:cNvSpPr/>
      </xdr:nvSpPr>
      <xdr:spPr>
        <a:xfrm>
          <a:off x="2857500" y="1691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30560</xdr:rowOff>
    </xdr:from>
    <xdr:ext cx="534377" cy="259045"/>
    <xdr:sp macro="" textlink="">
      <xdr:nvSpPr>
        <xdr:cNvPr id="258" name="テキスト ボックス 257"/>
        <xdr:cNvSpPr txBox="1"/>
      </xdr:nvSpPr>
      <xdr:spPr>
        <a:xfrm>
          <a:off x="2641111" y="170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155397</xdr:rowOff>
    </xdr:from>
    <xdr:to>
      <xdr:col>10</xdr:col>
      <xdr:colOff>165100</xdr:colOff>
      <xdr:row>99</xdr:row>
      <xdr:rowOff>85547</xdr:rowOff>
    </xdr:to>
    <xdr:sp macro="" textlink="">
      <xdr:nvSpPr>
        <xdr:cNvPr id="259" name="楕円 258"/>
        <xdr:cNvSpPr/>
      </xdr:nvSpPr>
      <xdr:spPr>
        <a:xfrm>
          <a:off x="1968500" y="1695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76674</xdr:rowOff>
    </xdr:from>
    <xdr:ext cx="534377" cy="259045"/>
    <xdr:sp macro="" textlink="">
      <xdr:nvSpPr>
        <xdr:cNvPr id="260" name="テキスト ボックス 259"/>
        <xdr:cNvSpPr txBox="1"/>
      </xdr:nvSpPr>
      <xdr:spPr>
        <a:xfrm>
          <a:off x="1752111" y="1705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25502</xdr:rowOff>
    </xdr:from>
    <xdr:to>
      <xdr:col>6</xdr:col>
      <xdr:colOff>38100</xdr:colOff>
      <xdr:row>99</xdr:row>
      <xdr:rowOff>127102</xdr:rowOff>
    </xdr:to>
    <xdr:sp macro="" textlink="">
      <xdr:nvSpPr>
        <xdr:cNvPr id="261" name="楕円 260"/>
        <xdr:cNvSpPr/>
      </xdr:nvSpPr>
      <xdr:spPr>
        <a:xfrm>
          <a:off x="1079500" y="1699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118229</xdr:rowOff>
    </xdr:from>
    <xdr:ext cx="534377" cy="259045"/>
    <xdr:sp macro="" textlink="">
      <xdr:nvSpPr>
        <xdr:cNvPr id="262" name="テキスト ボックス 261"/>
        <xdr:cNvSpPr txBox="1"/>
      </xdr:nvSpPr>
      <xdr:spPr>
        <a:xfrm>
          <a:off x="863111" y="1709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92997</xdr:rowOff>
    </xdr:from>
    <xdr:to>
      <xdr:col>55</xdr:col>
      <xdr:colOff>0</xdr:colOff>
      <xdr:row>36</xdr:row>
      <xdr:rowOff>94125</xdr:rowOff>
    </xdr:to>
    <xdr:cxnSp macro="">
      <xdr:nvCxnSpPr>
        <xdr:cNvPr id="291" name="直線コネクタ 290"/>
        <xdr:cNvCxnSpPr/>
      </xdr:nvCxnSpPr>
      <xdr:spPr>
        <a:xfrm>
          <a:off x="9639300" y="6265197"/>
          <a:ext cx="838200" cy="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92997</xdr:rowOff>
    </xdr:from>
    <xdr:to>
      <xdr:col>50</xdr:col>
      <xdr:colOff>114300</xdr:colOff>
      <xdr:row>36</xdr:row>
      <xdr:rowOff>148928</xdr:rowOff>
    </xdr:to>
    <xdr:cxnSp macro="">
      <xdr:nvCxnSpPr>
        <xdr:cNvPr id="294" name="直線コネクタ 293"/>
        <xdr:cNvCxnSpPr/>
      </xdr:nvCxnSpPr>
      <xdr:spPr>
        <a:xfrm flipV="1">
          <a:off x="8750300" y="6265197"/>
          <a:ext cx="889000" cy="5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148928</xdr:rowOff>
    </xdr:from>
    <xdr:to>
      <xdr:col>45</xdr:col>
      <xdr:colOff>177800</xdr:colOff>
      <xdr:row>37</xdr:row>
      <xdr:rowOff>27709</xdr:rowOff>
    </xdr:to>
    <xdr:cxnSp macro="">
      <xdr:nvCxnSpPr>
        <xdr:cNvPr id="297" name="直線コネクタ 296"/>
        <xdr:cNvCxnSpPr/>
      </xdr:nvCxnSpPr>
      <xdr:spPr>
        <a:xfrm flipV="1">
          <a:off x="7861300" y="6321128"/>
          <a:ext cx="889000" cy="5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27709</xdr:rowOff>
    </xdr:from>
    <xdr:to>
      <xdr:col>41</xdr:col>
      <xdr:colOff>50800</xdr:colOff>
      <xdr:row>37</xdr:row>
      <xdr:rowOff>69154</xdr:rowOff>
    </xdr:to>
    <xdr:cxnSp macro="">
      <xdr:nvCxnSpPr>
        <xdr:cNvPr id="300" name="直線コネクタ 299"/>
        <xdr:cNvCxnSpPr/>
      </xdr:nvCxnSpPr>
      <xdr:spPr>
        <a:xfrm flipV="1">
          <a:off x="6972300" y="6371359"/>
          <a:ext cx="889000" cy="4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43325</xdr:rowOff>
    </xdr:from>
    <xdr:to>
      <xdr:col>55</xdr:col>
      <xdr:colOff>50800</xdr:colOff>
      <xdr:row>36</xdr:row>
      <xdr:rowOff>144925</xdr:rowOff>
    </xdr:to>
    <xdr:sp macro="" textlink="">
      <xdr:nvSpPr>
        <xdr:cNvPr id="310" name="楕円 309"/>
        <xdr:cNvSpPr/>
      </xdr:nvSpPr>
      <xdr:spPr>
        <a:xfrm>
          <a:off x="10426700" y="62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21752</xdr:rowOff>
    </xdr:from>
    <xdr:ext cx="534377" cy="259045"/>
    <xdr:sp macro="" textlink="">
      <xdr:nvSpPr>
        <xdr:cNvPr id="311" name="補助費等該当値テキスト"/>
        <xdr:cNvSpPr txBox="1"/>
      </xdr:nvSpPr>
      <xdr:spPr>
        <a:xfrm>
          <a:off x="10528300" y="619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42197</xdr:rowOff>
    </xdr:from>
    <xdr:to>
      <xdr:col>50</xdr:col>
      <xdr:colOff>165100</xdr:colOff>
      <xdr:row>36</xdr:row>
      <xdr:rowOff>143797</xdr:rowOff>
    </xdr:to>
    <xdr:sp macro="" textlink="">
      <xdr:nvSpPr>
        <xdr:cNvPr id="312" name="楕円 311"/>
        <xdr:cNvSpPr/>
      </xdr:nvSpPr>
      <xdr:spPr>
        <a:xfrm>
          <a:off x="9588500" y="621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134924</xdr:rowOff>
    </xdr:from>
    <xdr:ext cx="534377" cy="259045"/>
    <xdr:sp macro="" textlink="">
      <xdr:nvSpPr>
        <xdr:cNvPr id="313" name="テキスト ボックス 312"/>
        <xdr:cNvSpPr txBox="1"/>
      </xdr:nvSpPr>
      <xdr:spPr>
        <a:xfrm>
          <a:off x="9372111" y="630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98128</xdr:rowOff>
    </xdr:from>
    <xdr:to>
      <xdr:col>46</xdr:col>
      <xdr:colOff>38100</xdr:colOff>
      <xdr:row>37</xdr:row>
      <xdr:rowOff>28278</xdr:rowOff>
    </xdr:to>
    <xdr:sp macro="" textlink="">
      <xdr:nvSpPr>
        <xdr:cNvPr id="314" name="楕円 313"/>
        <xdr:cNvSpPr/>
      </xdr:nvSpPr>
      <xdr:spPr>
        <a:xfrm>
          <a:off x="8699500" y="62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19405</xdr:rowOff>
    </xdr:from>
    <xdr:ext cx="534377" cy="259045"/>
    <xdr:sp macro="" textlink="">
      <xdr:nvSpPr>
        <xdr:cNvPr id="315" name="テキスト ボックス 314"/>
        <xdr:cNvSpPr txBox="1"/>
      </xdr:nvSpPr>
      <xdr:spPr>
        <a:xfrm>
          <a:off x="8483111" y="636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148359</xdr:rowOff>
    </xdr:from>
    <xdr:to>
      <xdr:col>41</xdr:col>
      <xdr:colOff>101600</xdr:colOff>
      <xdr:row>37</xdr:row>
      <xdr:rowOff>78509</xdr:rowOff>
    </xdr:to>
    <xdr:sp macro="" textlink="">
      <xdr:nvSpPr>
        <xdr:cNvPr id="316" name="楕円 315"/>
        <xdr:cNvSpPr/>
      </xdr:nvSpPr>
      <xdr:spPr>
        <a:xfrm>
          <a:off x="7810500" y="632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69636</xdr:rowOff>
    </xdr:from>
    <xdr:ext cx="534377" cy="259045"/>
    <xdr:sp macro="" textlink="">
      <xdr:nvSpPr>
        <xdr:cNvPr id="317" name="テキスト ボックス 316"/>
        <xdr:cNvSpPr txBox="1"/>
      </xdr:nvSpPr>
      <xdr:spPr>
        <a:xfrm>
          <a:off x="7594111" y="641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18354</xdr:rowOff>
    </xdr:from>
    <xdr:to>
      <xdr:col>36</xdr:col>
      <xdr:colOff>165100</xdr:colOff>
      <xdr:row>37</xdr:row>
      <xdr:rowOff>119954</xdr:rowOff>
    </xdr:to>
    <xdr:sp macro="" textlink="">
      <xdr:nvSpPr>
        <xdr:cNvPr id="318" name="楕円 317"/>
        <xdr:cNvSpPr/>
      </xdr:nvSpPr>
      <xdr:spPr>
        <a:xfrm>
          <a:off x="6921500" y="636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111081</xdr:rowOff>
    </xdr:from>
    <xdr:ext cx="534377" cy="259045"/>
    <xdr:sp macro="" textlink="">
      <xdr:nvSpPr>
        <xdr:cNvPr id="319" name="テキスト ボックス 318"/>
        <xdr:cNvSpPr txBox="1"/>
      </xdr:nvSpPr>
      <xdr:spPr>
        <a:xfrm>
          <a:off x="6705111" y="645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84205</xdr:rowOff>
    </xdr:from>
    <xdr:to>
      <xdr:col>55</xdr:col>
      <xdr:colOff>0</xdr:colOff>
      <xdr:row>57</xdr:row>
      <xdr:rowOff>159460</xdr:rowOff>
    </xdr:to>
    <xdr:cxnSp macro="">
      <xdr:nvCxnSpPr>
        <xdr:cNvPr id="346" name="直線コネクタ 345"/>
        <xdr:cNvCxnSpPr/>
      </xdr:nvCxnSpPr>
      <xdr:spPr>
        <a:xfrm>
          <a:off x="9639300" y="9856855"/>
          <a:ext cx="838200" cy="7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84205</xdr:rowOff>
    </xdr:from>
    <xdr:to>
      <xdr:col>50</xdr:col>
      <xdr:colOff>114300</xdr:colOff>
      <xdr:row>57</xdr:row>
      <xdr:rowOff>160855</xdr:rowOff>
    </xdr:to>
    <xdr:cxnSp macro="">
      <xdr:nvCxnSpPr>
        <xdr:cNvPr id="349" name="直線コネクタ 348"/>
        <xdr:cNvCxnSpPr/>
      </xdr:nvCxnSpPr>
      <xdr:spPr>
        <a:xfrm flipV="1">
          <a:off x="8750300" y="9856855"/>
          <a:ext cx="889000" cy="7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74279</xdr:rowOff>
    </xdr:from>
    <xdr:to>
      <xdr:col>45</xdr:col>
      <xdr:colOff>177800</xdr:colOff>
      <xdr:row>57</xdr:row>
      <xdr:rowOff>160855</xdr:rowOff>
    </xdr:to>
    <xdr:cxnSp macro="">
      <xdr:nvCxnSpPr>
        <xdr:cNvPr id="352" name="直線コネクタ 351"/>
        <xdr:cNvCxnSpPr/>
      </xdr:nvCxnSpPr>
      <xdr:spPr>
        <a:xfrm>
          <a:off x="7861300" y="9846929"/>
          <a:ext cx="889000" cy="8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74279</xdr:rowOff>
    </xdr:from>
    <xdr:to>
      <xdr:col>41</xdr:col>
      <xdr:colOff>50800</xdr:colOff>
      <xdr:row>58</xdr:row>
      <xdr:rowOff>7953</xdr:rowOff>
    </xdr:to>
    <xdr:cxnSp macro="">
      <xdr:nvCxnSpPr>
        <xdr:cNvPr id="355" name="直線コネクタ 354"/>
        <xdr:cNvCxnSpPr/>
      </xdr:nvCxnSpPr>
      <xdr:spPr>
        <a:xfrm flipV="1">
          <a:off x="6972300" y="9846929"/>
          <a:ext cx="889000" cy="10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108660</xdr:rowOff>
    </xdr:from>
    <xdr:to>
      <xdr:col>55</xdr:col>
      <xdr:colOff>50800</xdr:colOff>
      <xdr:row>58</xdr:row>
      <xdr:rowOff>38810</xdr:rowOff>
    </xdr:to>
    <xdr:sp macro="" textlink="">
      <xdr:nvSpPr>
        <xdr:cNvPr id="365" name="楕円 364"/>
        <xdr:cNvSpPr/>
      </xdr:nvSpPr>
      <xdr:spPr>
        <a:xfrm>
          <a:off x="10426700" y="98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23587</xdr:rowOff>
    </xdr:from>
    <xdr:ext cx="534377" cy="259045"/>
    <xdr:sp macro="" textlink="">
      <xdr:nvSpPr>
        <xdr:cNvPr id="366" name="普通建設事業費該当値テキスト"/>
        <xdr:cNvSpPr txBox="1"/>
      </xdr:nvSpPr>
      <xdr:spPr>
        <a:xfrm>
          <a:off x="10528300" y="979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33405</xdr:rowOff>
    </xdr:from>
    <xdr:to>
      <xdr:col>50</xdr:col>
      <xdr:colOff>165100</xdr:colOff>
      <xdr:row>57</xdr:row>
      <xdr:rowOff>135005</xdr:rowOff>
    </xdr:to>
    <xdr:sp macro="" textlink="">
      <xdr:nvSpPr>
        <xdr:cNvPr id="367" name="楕円 366"/>
        <xdr:cNvSpPr/>
      </xdr:nvSpPr>
      <xdr:spPr>
        <a:xfrm>
          <a:off x="9588500" y="98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126132</xdr:rowOff>
    </xdr:from>
    <xdr:ext cx="534377" cy="259045"/>
    <xdr:sp macro="" textlink="">
      <xdr:nvSpPr>
        <xdr:cNvPr id="368" name="テキスト ボックス 367"/>
        <xdr:cNvSpPr txBox="1"/>
      </xdr:nvSpPr>
      <xdr:spPr>
        <a:xfrm>
          <a:off x="9372111" y="989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110055</xdr:rowOff>
    </xdr:from>
    <xdr:to>
      <xdr:col>46</xdr:col>
      <xdr:colOff>38100</xdr:colOff>
      <xdr:row>58</xdr:row>
      <xdr:rowOff>40205</xdr:rowOff>
    </xdr:to>
    <xdr:sp macro="" textlink="">
      <xdr:nvSpPr>
        <xdr:cNvPr id="369" name="楕円 368"/>
        <xdr:cNvSpPr/>
      </xdr:nvSpPr>
      <xdr:spPr>
        <a:xfrm>
          <a:off x="8699500" y="988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31332</xdr:rowOff>
    </xdr:from>
    <xdr:ext cx="534377" cy="259045"/>
    <xdr:sp macro="" textlink="">
      <xdr:nvSpPr>
        <xdr:cNvPr id="370" name="テキスト ボックス 369"/>
        <xdr:cNvSpPr txBox="1"/>
      </xdr:nvSpPr>
      <xdr:spPr>
        <a:xfrm>
          <a:off x="8483111" y="997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23479</xdr:rowOff>
    </xdr:from>
    <xdr:to>
      <xdr:col>41</xdr:col>
      <xdr:colOff>101600</xdr:colOff>
      <xdr:row>57</xdr:row>
      <xdr:rowOff>125079</xdr:rowOff>
    </xdr:to>
    <xdr:sp macro="" textlink="">
      <xdr:nvSpPr>
        <xdr:cNvPr id="371" name="楕円 370"/>
        <xdr:cNvSpPr/>
      </xdr:nvSpPr>
      <xdr:spPr>
        <a:xfrm>
          <a:off x="7810500" y="979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116206</xdr:rowOff>
    </xdr:from>
    <xdr:ext cx="534377" cy="259045"/>
    <xdr:sp macro="" textlink="">
      <xdr:nvSpPr>
        <xdr:cNvPr id="372" name="テキスト ボックス 371"/>
        <xdr:cNvSpPr txBox="1"/>
      </xdr:nvSpPr>
      <xdr:spPr>
        <a:xfrm>
          <a:off x="7594111" y="988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128603</xdr:rowOff>
    </xdr:from>
    <xdr:to>
      <xdr:col>36</xdr:col>
      <xdr:colOff>165100</xdr:colOff>
      <xdr:row>58</xdr:row>
      <xdr:rowOff>58753</xdr:rowOff>
    </xdr:to>
    <xdr:sp macro="" textlink="">
      <xdr:nvSpPr>
        <xdr:cNvPr id="373" name="楕円 372"/>
        <xdr:cNvSpPr/>
      </xdr:nvSpPr>
      <xdr:spPr>
        <a:xfrm>
          <a:off x="6921500" y="99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49880</xdr:rowOff>
    </xdr:from>
    <xdr:ext cx="534377" cy="259045"/>
    <xdr:sp macro="" textlink="">
      <xdr:nvSpPr>
        <xdr:cNvPr id="374" name="テキスト ボックス 373"/>
        <xdr:cNvSpPr txBox="1"/>
      </xdr:nvSpPr>
      <xdr:spPr>
        <a:xfrm>
          <a:off x="6705111" y="999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65078</xdr:rowOff>
    </xdr:from>
    <xdr:to>
      <xdr:col>55</xdr:col>
      <xdr:colOff>0</xdr:colOff>
      <xdr:row>79</xdr:row>
      <xdr:rowOff>23169</xdr:rowOff>
    </xdr:to>
    <xdr:cxnSp macro="">
      <xdr:nvCxnSpPr>
        <xdr:cNvPr id="405" name="直線コネクタ 404"/>
        <xdr:cNvCxnSpPr/>
      </xdr:nvCxnSpPr>
      <xdr:spPr>
        <a:xfrm>
          <a:off x="9639300" y="13438178"/>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65078</xdr:rowOff>
    </xdr:from>
    <xdr:to>
      <xdr:col>50</xdr:col>
      <xdr:colOff>114300</xdr:colOff>
      <xdr:row>79</xdr:row>
      <xdr:rowOff>2279</xdr:rowOff>
    </xdr:to>
    <xdr:cxnSp macro="">
      <xdr:nvCxnSpPr>
        <xdr:cNvPr id="408" name="直線コネクタ 407"/>
        <xdr:cNvCxnSpPr/>
      </xdr:nvCxnSpPr>
      <xdr:spPr>
        <a:xfrm flipV="1">
          <a:off x="8750300" y="13438178"/>
          <a:ext cx="889000" cy="10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91912</xdr:rowOff>
    </xdr:from>
    <xdr:to>
      <xdr:col>45</xdr:col>
      <xdr:colOff>177800</xdr:colOff>
      <xdr:row>79</xdr:row>
      <xdr:rowOff>2279</xdr:rowOff>
    </xdr:to>
    <xdr:cxnSp macro="">
      <xdr:nvCxnSpPr>
        <xdr:cNvPr id="411" name="直線コネクタ 410"/>
        <xdr:cNvCxnSpPr/>
      </xdr:nvCxnSpPr>
      <xdr:spPr>
        <a:xfrm>
          <a:off x="7861300" y="13465012"/>
          <a:ext cx="889000" cy="8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143819</xdr:rowOff>
    </xdr:from>
    <xdr:to>
      <xdr:col>55</xdr:col>
      <xdr:colOff>50800</xdr:colOff>
      <xdr:row>79</xdr:row>
      <xdr:rowOff>73969</xdr:rowOff>
    </xdr:to>
    <xdr:sp macro="" textlink="">
      <xdr:nvSpPr>
        <xdr:cNvPr id="421" name="楕円 420"/>
        <xdr:cNvSpPr/>
      </xdr:nvSpPr>
      <xdr:spPr>
        <a:xfrm>
          <a:off x="10426700" y="1351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58746</xdr:rowOff>
    </xdr:from>
    <xdr:ext cx="469744" cy="259045"/>
    <xdr:sp macro="" textlink="">
      <xdr:nvSpPr>
        <xdr:cNvPr id="422" name="普通建設事業費 （ うち新規整備　）該当値テキスト"/>
        <xdr:cNvSpPr txBox="1"/>
      </xdr:nvSpPr>
      <xdr:spPr>
        <a:xfrm>
          <a:off x="10528300" y="1343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14278</xdr:rowOff>
    </xdr:from>
    <xdr:to>
      <xdr:col>50</xdr:col>
      <xdr:colOff>165100</xdr:colOff>
      <xdr:row>78</xdr:row>
      <xdr:rowOff>115878</xdr:rowOff>
    </xdr:to>
    <xdr:sp macro="" textlink="">
      <xdr:nvSpPr>
        <xdr:cNvPr id="423" name="楕円 422"/>
        <xdr:cNvSpPr/>
      </xdr:nvSpPr>
      <xdr:spPr>
        <a:xfrm>
          <a:off x="9588500" y="1338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107005</xdr:rowOff>
    </xdr:from>
    <xdr:ext cx="534377" cy="259045"/>
    <xdr:sp macro="" textlink="">
      <xdr:nvSpPr>
        <xdr:cNvPr id="424" name="テキスト ボックス 423"/>
        <xdr:cNvSpPr txBox="1"/>
      </xdr:nvSpPr>
      <xdr:spPr>
        <a:xfrm>
          <a:off x="9372111" y="1348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122929</xdr:rowOff>
    </xdr:from>
    <xdr:to>
      <xdr:col>46</xdr:col>
      <xdr:colOff>38100</xdr:colOff>
      <xdr:row>79</xdr:row>
      <xdr:rowOff>53079</xdr:rowOff>
    </xdr:to>
    <xdr:sp macro="" textlink="">
      <xdr:nvSpPr>
        <xdr:cNvPr id="425" name="楕円 424"/>
        <xdr:cNvSpPr/>
      </xdr:nvSpPr>
      <xdr:spPr>
        <a:xfrm>
          <a:off x="8699500" y="1349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44206</xdr:rowOff>
    </xdr:from>
    <xdr:ext cx="469744" cy="259045"/>
    <xdr:sp macro="" textlink="">
      <xdr:nvSpPr>
        <xdr:cNvPr id="426" name="テキスト ボックス 425"/>
        <xdr:cNvSpPr txBox="1"/>
      </xdr:nvSpPr>
      <xdr:spPr>
        <a:xfrm>
          <a:off x="8515428" y="1358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41112</xdr:rowOff>
    </xdr:from>
    <xdr:to>
      <xdr:col>41</xdr:col>
      <xdr:colOff>101600</xdr:colOff>
      <xdr:row>78</xdr:row>
      <xdr:rowOff>142712</xdr:rowOff>
    </xdr:to>
    <xdr:sp macro="" textlink="">
      <xdr:nvSpPr>
        <xdr:cNvPr id="427" name="楕円 426"/>
        <xdr:cNvSpPr/>
      </xdr:nvSpPr>
      <xdr:spPr>
        <a:xfrm>
          <a:off x="7810500" y="134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133839</xdr:rowOff>
    </xdr:from>
    <xdr:ext cx="534377" cy="259045"/>
    <xdr:sp macro="" textlink="">
      <xdr:nvSpPr>
        <xdr:cNvPr id="428" name="テキスト ボックス 427"/>
        <xdr:cNvSpPr txBox="1"/>
      </xdr:nvSpPr>
      <xdr:spPr>
        <a:xfrm>
          <a:off x="7594111" y="135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9269</xdr:rowOff>
    </xdr:from>
    <xdr:to>
      <xdr:col>55</xdr:col>
      <xdr:colOff>0</xdr:colOff>
      <xdr:row>98</xdr:row>
      <xdr:rowOff>50431</xdr:rowOff>
    </xdr:to>
    <xdr:cxnSp macro="">
      <xdr:nvCxnSpPr>
        <xdr:cNvPr id="457" name="直線コネクタ 456"/>
        <xdr:cNvCxnSpPr/>
      </xdr:nvCxnSpPr>
      <xdr:spPr>
        <a:xfrm>
          <a:off x="9639300" y="16811369"/>
          <a:ext cx="838200" cy="4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9269</xdr:rowOff>
    </xdr:from>
    <xdr:to>
      <xdr:col>50</xdr:col>
      <xdr:colOff>114300</xdr:colOff>
      <xdr:row>98</xdr:row>
      <xdr:rowOff>56634</xdr:rowOff>
    </xdr:to>
    <xdr:cxnSp macro="">
      <xdr:nvCxnSpPr>
        <xdr:cNvPr id="460" name="直線コネクタ 459"/>
        <xdr:cNvCxnSpPr/>
      </xdr:nvCxnSpPr>
      <xdr:spPr>
        <a:xfrm flipV="1">
          <a:off x="8750300" y="16811369"/>
          <a:ext cx="889000" cy="4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140957</xdr:rowOff>
    </xdr:from>
    <xdr:to>
      <xdr:col>45</xdr:col>
      <xdr:colOff>177800</xdr:colOff>
      <xdr:row>98</xdr:row>
      <xdr:rowOff>56634</xdr:rowOff>
    </xdr:to>
    <xdr:cxnSp macro="">
      <xdr:nvCxnSpPr>
        <xdr:cNvPr id="463" name="直線コネクタ 462"/>
        <xdr:cNvCxnSpPr/>
      </xdr:nvCxnSpPr>
      <xdr:spPr>
        <a:xfrm>
          <a:off x="7861300" y="16771607"/>
          <a:ext cx="889000" cy="8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171081</xdr:rowOff>
    </xdr:from>
    <xdr:to>
      <xdr:col>55</xdr:col>
      <xdr:colOff>50800</xdr:colOff>
      <xdr:row>98</xdr:row>
      <xdr:rowOff>101231</xdr:rowOff>
    </xdr:to>
    <xdr:sp macro="" textlink="">
      <xdr:nvSpPr>
        <xdr:cNvPr id="473" name="楕円 472"/>
        <xdr:cNvSpPr/>
      </xdr:nvSpPr>
      <xdr:spPr>
        <a:xfrm>
          <a:off x="10426700" y="1680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149508</xdr:rowOff>
    </xdr:from>
    <xdr:ext cx="534377" cy="259045"/>
    <xdr:sp macro="" textlink="">
      <xdr:nvSpPr>
        <xdr:cNvPr id="474" name="普通建設事業費 （ うち更新整備　）該当値テキスト"/>
        <xdr:cNvSpPr txBox="1"/>
      </xdr:nvSpPr>
      <xdr:spPr>
        <a:xfrm>
          <a:off x="10528300" y="167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129919</xdr:rowOff>
    </xdr:from>
    <xdr:to>
      <xdr:col>50</xdr:col>
      <xdr:colOff>165100</xdr:colOff>
      <xdr:row>98</xdr:row>
      <xdr:rowOff>60069</xdr:rowOff>
    </xdr:to>
    <xdr:sp macro="" textlink="">
      <xdr:nvSpPr>
        <xdr:cNvPr id="475" name="楕円 474"/>
        <xdr:cNvSpPr/>
      </xdr:nvSpPr>
      <xdr:spPr>
        <a:xfrm>
          <a:off x="9588500" y="1676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51196</xdr:rowOff>
    </xdr:from>
    <xdr:ext cx="534377" cy="259045"/>
    <xdr:sp macro="" textlink="">
      <xdr:nvSpPr>
        <xdr:cNvPr id="476" name="テキスト ボックス 475"/>
        <xdr:cNvSpPr txBox="1"/>
      </xdr:nvSpPr>
      <xdr:spPr>
        <a:xfrm>
          <a:off x="9372111" y="1685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5834</xdr:rowOff>
    </xdr:from>
    <xdr:to>
      <xdr:col>46</xdr:col>
      <xdr:colOff>38100</xdr:colOff>
      <xdr:row>98</xdr:row>
      <xdr:rowOff>107434</xdr:rowOff>
    </xdr:to>
    <xdr:sp macro="" textlink="">
      <xdr:nvSpPr>
        <xdr:cNvPr id="477" name="楕円 476"/>
        <xdr:cNvSpPr/>
      </xdr:nvSpPr>
      <xdr:spPr>
        <a:xfrm>
          <a:off x="8699500" y="1680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98561</xdr:rowOff>
    </xdr:from>
    <xdr:ext cx="534377" cy="259045"/>
    <xdr:sp macro="" textlink="">
      <xdr:nvSpPr>
        <xdr:cNvPr id="478" name="テキスト ボックス 477"/>
        <xdr:cNvSpPr txBox="1"/>
      </xdr:nvSpPr>
      <xdr:spPr>
        <a:xfrm>
          <a:off x="8483111" y="169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90157</xdr:rowOff>
    </xdr:from>
    <xdr:to>
      <xdr:col>41</xdr:col>
      <xdr:colOff>101600</xdr:colOff>
      <xdr:row>98</xdr:row>
      <xdr:rowOff>20307</xdr:rowOff>
    </xdr:to>
    <xdr:sp macro="" textlink="">
      <xdr:nvSpPr>
        <xdr:cNvPr id="479" name="楕円 478"/>
        <xdr:cNvSpPr/>
      </xdr:nvSpPr>
      <xdr:spPr>
        <a:xfrm>
          <a:off x="7810500" y="1672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11434</xdr:rowOff>
    </xdr:from>
    <xdr:ext cx="534377" cy="259045"/>
    <xdr:sp macro="" textlink="">
      <xdr:nvSpPr>
        <xdr:cNvPr id="480" name="テキスト ボックス 479"/>
        <xdr:cNvSpPr txBox="1"/>
      </xdr:nvSpPr>
      <xdr:spPr>
        <a:xfrm>
          <a:off x="7594111" y="1681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159245</xdr:rowOff>
    </xdr:from>
    <xdr:to>
      <xdr:col>85</xdr:col>
      <xdr:colOff>127000</xdr:colOff>
      <xdr:row>39</xdr:row>
      <xdr:rowOff>37249</xdr:rowOff>
    </xdr:to>
    <xdr:cxnSp macro="">
      <xdr:nvCxnSpPr>
        <xdr:cNvPr id="509" name="直線コネクタ 508"/>
        <xdr:cNvCxnSpPr/>
      </xdr:nvCxnSpPr>
      <xdr:spPr>
        <a:xfrm flipV="1">
          <a:off x="15481300" y="6674345"/>
          <a:ext cx="838200" cy="4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133985</xdr:rowOff>
    </xdr:from>
    <xdr:to>
      <xdr:col>81</xdr:col>
      <xdr:colOff>50800</xdr:colOff>
      <xdr:row>39</xdr:row>
      <xdr:rowOff>37249</xdr:rowOff>
    </xdr:to>
    <xdr:cxnSp macro="">
      <xdr:nvCxnSpPr>
        <xdr:cNvPr id="512" name="直線コネクタ 511"/>
        <xdr:cNvCxnSpPr/>
      </xdr:nvCxnSpPr>
      <xdr:spPr>
        <a:xfrm>
          <a:off x="14592300" y="6649085"/>
          <a:ext cx="889000" cy="7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99873</xdr:rowOff>
    </xdr:from>
    <xdr:to>
      <xdr:col>76</xdr:col>
      <xdr:colOff>114300</xdr:colOff>
      <xdr:row>38</xdr:row>
      <xdr:rowOff>133985</xdr:rowOff>
    </xdr:to>
    <xdr:cxnSp macro="">
      <xdr:nvCxnSpPr>
        <xdr:cNvPr id="515" name="直線コネクタ 514"/>
        <xdr:cNvCxnSpPr/>
      </xdr:nvCxnSpPr>
      <xdr:spPr>
        <a:xfrm>
          <a:off x="13703300" y="6614973"/>
          <a:ext cx="889000" cy="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23296</xdr:rowOff>
    </xdr:from>
    <xdr:ext cx="469744" cy="259045"/>
    <xdr:sp macro="" textlink="">
      <xdr:nvSpPr>
        <xdr:cNvPr id="517" name="テキスト ボックス 516"/>
        <xdr:cNvSpPr txBox="1"/>
      </xdr:nvSpPr>
      <xdr:spPr>
        <a:xfrm>
          <a:off x="14357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99873</xdr:rowOff>
    </xdr:from>
    <xdr:to>
      <xdr:col>71</xdr:col>
      <xdr:colOff>177800</xdr:colOff>
      <xdr:row>39</xdr:row>
      <xdr:rowOff>17602</xdr:rowOff>
    </xdr:to>
    <xdr:cxnSp macro="">
      <xdr:nvCxnSpPr>
        <xdr:cNvPr id="518" name="直線コネクタ 517"/>
        <xdr:cNvCxnSpPr/>
      </xdr:nvCxnSpPr>
      <xdr:spPr>
        <a:xfrm flipV="1">
          <a:off x="12814300" y="6614973"/>
          <a:ext cx="889000" cy="8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154817</xdr:rowOff>
    </xdr:from>
    <xdr:ext cx="469744" cy="259045"/>
    <xdr:sp macro="" textlink="">
      <xdr:nvSpPr>
        <xdr:cNvPr id="520" name="テキスト ボックス 519"/>
        <xdr:cNvSpPr txBox="1"/>
      </xdr:nvSpPr>
      <xdr:spPr>
        <a:xfrm>
          <a:off x="13468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108445</xdr:rowOff>
    </xdr:from>
    <xdr:to>
      <xdr:col>85</xdr:col>
      <xdr:colOff>177800</xdr:colOff>
      <xdr:row>39</xdr:row>
      <xdr:rowOff>38595</xdr:rowOff>
    </xdr:to>
    <xdr:sp macro="" textlink="">
      <xdr:nvSpPr>
        <xdr:cNvPr id="528" name="楕円 527"/>
        <xdr:cNvSpPr/>
      </xdr:nvSpPr>
      <xdr:spPr>
        <a:xfrm>
          <a:off x="16268700" y="66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75772</xdr:rowOff>
    </xdr:from>
    <xdr:ext cx="469744" cy="259045"/>
    <xdr:sp macro="" textlink="">
      <xdr:nvSpPr>
        <xdr:cNvPr id="529" name="災害復旧事業費該当値テキスト"/>
        <xdr:cNvSpPr txBox="1"/>
      </xdr:nvSpPr>
      <xdr:spPr>
        <a:xfrm>
          <a:off x="16370300" y="65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157899</xdr:rowOff>
    </xdr:from>
    <xdr:to>
      <xdr:col>81</xdr:col>
      <xdr:colOff>101600</xdr:colOff>
      <xdr:row>39</xdr:row>
      <xdr:rowOff>88049</xdr:rowOff>
    </xdr:to>
    <xdr:sp macro="" textlink="">
      <xdr:nvSpPr>
        <xdr:cNvPr id="530" name="楕円 529"/>
        <xdr:cNvSpPr/>
      </xdr:nvSpPr>
      <xdr:spPr>
        <a:xfrm>
          <a:off x="15430500" y="66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79176</xdr:rowOff>
    </xdr:from>
    <xdr:ext cx="378565" cy="259045"/>
    <xdr:sp macro="" textlink="">
      <xdr:nvSpPr>
        <xdr:cNvPr id="531" name="テキスト ボックス 530"/>
        <xdr:cNvSpPr txBox="1"/>
      </xdr:nvSpPr>
      <xdr:spPr>
        <a:xfrm>
          <a:off x="15292017" y="6765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83185</xdr:rowOff>
    </xdr:from>
    <xdr:to>
      <xdr:col>76</xdr:col>
      <xdr:colOff>165100</xdr:colOff>
      <xdr:row>39</xdr:row>
      <xdr:rowOff>13335</xdr:rowOff>
    </xdr:to>
    <xdr:sp macro="" textlink="">
      <xdr:nvSpPr>
        <xdr:cNvPr id="532" name="楕円 531"/>
        <xdr:cNvSpPr/>
      </xdr:nvSpPr>
      <xdr:spPr>
        <a:xfrm>
          <a:off x="14541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29862</xdr:rowOff>
    </xdr:from>
    <xdr:ext cx="469744" cy="259045"/>
    <xdr:sp macro="" textlink="">
      <xdr:nvSpPr>
        <xdr:cNvPr id="533" name="テキスト ボックス 532"/>
        <xdr:cNvSpPr txBox="1"/>
      </xdr:nvSpPr>
      <xdr:spPr>
        <a:xfrm>
          <a:off x="14357428" y="637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49073</xdr:rowOff>
    </xdr:from>
    <xdr:to>
      <xdr:col>72</xdr:col>
      <xdr:colOff>38100</xdr:colOff>
      <xdr:row>38</xdr:row>
      <xdr:rowOff>150673</xdr:rowOff>
    </xdr:to>
    <xdr:sp macro="" textlink="">
      <xdr:nvSpPr>
        <xdr:cNvPr id="534" name="楕円 533"/>
        <xdr:cNvSpPr/>
      </xdr:nvSpPr>
      <xdr:spPr>
        <a:xfrm>
          <a:off x="13652500" y="656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167200</xdr:rowOff>
    </xdr:from>
    <xdr:ext cx="469744" cy="259045"/>
    <xdr:sp macro="" textlink="">
      <xdr:nvSpPr>
        <xdr:cNvPr id="535" name="テキスト ボックス 534"/>
        <xdr:cNvSpPr txBox="1"/>
      </xdr:nvSpPr>
      <xdr:spPr>
        <a:xfrm>
          <a:off x="13468428" y="633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138252</xdr:rowOff>
    </xdr:from>
    <xdr:to>
      <xdr:col>67</xdr:col>
      <xdr:colOff>101600</xdr:colOff>
      <xdr:row>39</xdr:row>
      <xdr:rowOff>68402</xdr:rowOff>
    </xdr:to>
    <xdr:sp macro="" textlink="">
      <xdr:nvSpPr>
        <xdr:cNvPr id="536" name="楕円 535"/>
        <xdr:cNvSpPr/>
      </xdr:nvSpPr>
      <xdr:spPr>
        <a:xfrm>
          <a:off x="12763500" y="665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59529</xdr:rowOff>
    </xdr:from>
    <xdr:ext cx="469744" cy="259045"/>
    <xdr:sp macro="" textlink="">
      <xdr:nvSpPr>
        <xdr:cNvPr id="537" name="テキスト ボックス 536"/>
        <xdr:cNvSpPr txBox="1"/>
      </xdr:nvSpPr>
      <xdr:spPr>
        <a:xfrm>
          <a:off x="12579428" y="674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76378</xdr:rowOff>
    </xdr:from>
    <xdr:to>
      <xdr:col>85</xdr:col>
      <xdr:colOff>127000</xdr:colOff>
      <xdr:row>77</xdr:row>
      <xdr:rowOff>122323</xdr:rowOff>
    </xdr:to>
    <xdr:cxnSp macro="">
      <xdr:nvCxnSpPr>
        <xdr:cNvPr id="623" name="直線コネクタ 622"/>
        <xdr:cNvCxnSpPr/>
      </xdr:nvCxnSpPr>
      <xdr:spPr>
        <a:xfrm>
          <a:off x="15481300" y="13278028"/>
          <a:ext cx="838200" cy="4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36925</xdr:rowOff>
    </xdr:from>
    <xdr:to>
      <xdr:col>81</xdr:col>
      <xdr:colOff>50800</xdr:colOff>
      <xdr:row>77</xdr:row>
      <xdr:rowOff>76378</xdr:rowOff>
    </xdr:to>
    <xdr:cxnSp macro="">
      <xdr:nvCxnSpPr>
        <xdr:cNvPr id="626" name="直線コネクタ 625"/>
        <xdr:cNvCxnSpPr/>
      </xdr:nvCxnSpPr>
      <xdr:spPr>
        <a:xfrm>
          <a:off x="14592300" y="13238575"/>
          <a:ext cx="889000" cy="3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21751</xdr:rowOff>
    </xdr:from>
    <xdr:to>
      <xdr:col>76</xdr:col>
      <xdr:colOff>114300</xdr:colOff>
      <xdr:row>77</xdr:row>
      <xdr:rowOff>36925</xdr:rowOff>
    </xdr:to>
    <xdr:cxnSp macro="">
      <xdr:nvCxnSpPr>
        <xdr:cNvPr id="629" name="直線コネクタ 628"/>
        <xdr:cNvCxnSpPr/>
      </xdr:nvCxnSpPr>
      <xdr:spPr>
        <a:xfrm>
          <a:off x="13703300" y="13223401"/>
          <a:ext cx="889000" cy="1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88711</xdr:rowOff>
    </xdr:from>
    <xdr:to>
      <xdr:col>71</xdr:col>
      <xdr:colOff>177800</xdr:colOff>
      <xdr:row>77</xdr:row>
      <xdr:rowOff>21751</xdr:rowOff>
    </xdr:to>
    <xdr:cxnSp macro="">
      <xdr:nvCxnSpPr>
        <xdr:cNvPr id="632" name="直線コネクタ 631"/>
        <xdr:cNvCxnSpPr/>
      </xdr:nvCxnSpPr>
      <xdr:spPr>
        <a:xfrm>
          <a:off x="12814300" y="13118911"/>
          <a:ext cx="889000" cy="10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71523</xdr:rowOff>
    </xdr:from>
    <xdr:to>
      <xdr:col>85</xdr:col>
      <xdr:colOff>177800</xdr:colOff>
      <xdr:row>78</xdr:row>
      <xdr:rowOff>1673</xdr:rowOff>
    </xdr:to>
    <xdr:sp macro="" textlink="">
      <xdr:nvSpPr>
        <xdr:cNvPr id="642" name="楕円 641"/>
        <xdr:cNvSpPr/>
      </xdr:nvSpPr>
      <xdr:spPr>
        <a:xfrm>
          <a:off x="16268700" y="1327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49950</xdr:rowOff>
    </xdr:from>
    <xdr:ext cx="534377" cy="259045"/>
    <xdr:sp macro="" textlink="">
      <xdr:nvSpPr>
        <xdr:cNvPr id="643" name="公債費該当値テキスト"/>
        <xdr:cNvSpPr txBox="1"/>
      </xdr:nvSpPr>
      <xdr:spPr>
        <a:xfrm>
          <a:off x="16370300" y="1325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25578</xdr:rowOff>
    </xdr:from>
    <xdr:to>
      <xdr:col>81</xdr:col>
      <xdr:colOff>101600</xdr:colOff>
      <xdr:row>77</xdr:row>
      <xdr:rowOff>127178</xdr:rowOff>
    </xdr:to>
    <xdr:sp macro="" textlink="">
      <xdr:nvSpPr>
        <xdr:cNvPr id="644" name="楕円 643"/>
        <xdr:cNvSpPr/>
      </xdr:nvSpPr>
      <xdr:spPr>
        <a:xfrm>
          <a:off x="15430500" y="1322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143705</xdr:rowOff>
    </xdr:from>
    <xdr:ext cx="534377" cy="259045"/>
    <xdr:sp macro="" textlink="">
      <xdr:nvSpPr>
        <xdr:cNvPr id="645" name="テキスト ボックス 644"/>
        <xdr:cNvSpPr txBox="1"/>
      </xdr:nvSpPr>
      <xdr:spPr>
        <a:xfrm>
          <a:off x="15214111" y="130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157575</xdr:rowOff>
    </xdr:from>
    <xdr:to>
      <xdr:col>76</xdr:col>
      <xdr:colOff>165100</xdr:colOff>
      <xdr:row>77</xdr:row>
      <xdr:rowOff>87725</xdr:rowOff>
    </xdr:to>
    <xdr:sp macro="" textlink="">
      <xdr:nvSpPr>
        <xdr:cNvPr id="646" name="楕円 645"/>
        <xdr:cNvSpPr/>
      </xdr:nvSpPr>
      <xdr:spPr>
        <a:xfrm>
          <a:off x="14541500" y="1318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104252</xdr:rowOff>
    </xdr:from>
    <xdr:ext cx="534377" cy="259045"/>
    <xdr:sp macro="" textlink="">
      <xdr:nvSpPr>
        <xdr:cNvPr id="647" name="テキスト ボックス 646"/>
        <xdr:cNvSpPr txBox="1"/>
      </xdr:nvSpPr>
      <xdr:spPr>
        <a:xfrm>
          <a:off x="14325111" y="1296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142401</xdr:rowOff>
    </xdr:from>
    <xdr:to>
      <xdr:col>72</xdr:col>
      <xdr:colOff>38100</xdr:colOff>
      <xdr:row>77</xdr:row>
      <xdr:rowOff>72551</xdr:rowOff>
    </xdr:to>
    <xdr:sp macro="" textlink="">
      <xdr:nvSpPr>
        <xdr:cNvPr id="648" name="楕円 647"/>
        <xdr:cNvSpPr/>
      </xdr:nvSpPr>
      <xdr:spPr>
        <a:xfrm>
          <a:off x="13652500" y="1317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89077</xdr:rowOff>
    </xdr:from>
    <xdr:ext cx="534377" cy="259045"/>
    <xdr:sp macro="" textlink="">
      <xdr:nvSpPr>
        <xdr:cNvPr id="649" name="テキスト ボックス 648"/>
        <xdr:cNvSpPr txBox="1"/>
      </xdr:nvSpPr>
      <xdr:spPr>
        <a:xfrm>
          <a:off x="13436111" y="129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37911</xdr:rowOff>
    </xdr:from>
    <xdr:to>
      <xdr:col>67</xdr:col>
      <xdr:colOff>101600</xdr:colOff>
      <xdr:row>76</xdr:row>
      <xdr:rowOff>139511</xdr:rowOff>
    </xdr:to>
    <xdr:sp macro="" textlink="">
      <xdr:nvSpPr>
        <xdr:cNvPr id="650" name="楕円 649"/>
        <xdr:cNvSpPr/>
      </xdr:nvSpPr>
      <xdr:spPr>
        <a:xfrm>
          <a:off x="12763500" y="1306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156038</xdr:rowOff>
    </xdr:from>
    <xdr:ext cx="599010" cy="259045"/>
    <xdr:sp macro="" textlink="">
      <xdr:nvSpPr>
        <xdr:cNvPr id="651" name="テキスト ボックス 650"/>
        <xdr:cNvSpPr txBox="1"/>
      </xdr:nvSpPr>
      <xdr:spPr>
        <a:xfrm>
          <a:off x="12514795" y="1284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6366</xdr:rowOff>
    </xdr:from>
    <xdr:to>
      <xdr:col>85</xdr:col>
      <xdr:colOff>127000</xdr:colOff>
      <xdr:row>98</xdr:row>
      <xdr:rowOff>48092</xdr:rowOff>
    </xdr:to>
    <xdr:cxnSp macro="">
      <xdr:nvCxnSpPr>
        <xdr:cNvPr id="680" name="直線コネクタ 679"/>
        <xdr:cNvCxnSpPr/>
      </xdr:nvCxnSpPr>
      <xdr:spPr>
        <a:xfrm flipV="1">
          <a:off x="15481300" y="16808466"/>
          <a:ext cx="838200" cy="4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95717</xdr:rowOff>
    </xdr:from>
    <xdr:to>
      <xdr:col>81</xdr:col>
      <xdr:colOff>50800</xdr:colOff>
      <xdr:row>98</xdr:row>
      <xdr:rowOff>48092</xdr:rowOff>
    </xdr:to>
    <xdr:cxnSp macro="">
      <xdr:nvCxnSpPr>
        <xdr:cNvPr id="683" name="直線コネクタ 682"/>
        <xdr:cNvCxnSpPr/>
      </xdr:nvCxnSpPr>
      <xdr:spPr>
        <a:xfrm>
          <a:off x="14592300" y="16726367"/>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95717</xdr:rowOff>
    </xdr:from>
    <xdr:to>
      <xdr:col>76</xdr:col>
      <xdr:colOff>114300</xdr:colOff>
      <xdr:row>98</xdr:row>
      <xdr:rowOff>82924</xdr:rowOff>
    </xdr:to>
    <xdr:cxnSp macro="">
      <xdr:nvCxnSpPr>
        <xdr:cNvPr id="686" name="直線コネクタ 685"/>
        <xdr:cNvCxnSpPr/>
      </xdr:nvCxnSpPr>
      <xdr:spPr>
        <a:xfrm flipV="1">
          <a:off x="13703300" y="16726367"/>
          <a:ext cx="889000" cy="15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56108</xdr:rowOff>
    </xdr:from>
    <xdr:to>
      <xdr:col>71</xdr:col>
      <xdr:colOff>177800</xdr:colOff>
      <xdr:row>98</xdr:row>
      <xdr:rowOff>82924</xdr:rowOff>
    </xdr:to>
    <xdr:cxnSp macro="">
      <xdr:nvCxnSpPr>
        <xdr:cNvPr id="689" name="直線コネクタ 688"/>
        <xdr:cNvCxnSpPr/>
      </xdr:nvCxnSpPr>
      <xdr:spPr>
        <a:xfrm>
          <a:off x="12814300" y="16686758"/>
          <a:ext cx="889000" cy="19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41183</xdr:rowOff>
    </xdr:from>
    <xdr:ext cx="534377" cy="259045"/>
    <xdr:sp macro="" textlink="">
      <xdr:nvSpPr>
        <xdr:cNvPr id="693" name="テキスト ボックス 692"/>
        <xdr:cNvSpPr txBox="1"/>
      </xdr:nvSpPr>
      <xdr:spPr>
        <a:xfrm>
          <a:off x="12547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127016</xdr:rowOff>
    </xdr:from>
    <xdr:to>
      <xdr:col>85</xdr:col>
      <xdr:colOff>177800</xdr:colOff>
      <xdr:row>98</xdr:row>
      <xdr:rowOff>57166</xdr:rowOff>
    </xdr:to>
    <xdr:sp macro="" textlink="">
      <xdr:nvSpPr>
        <xdr:cNvPr id="699" name="楕円 698"/>
        <xdr:cNvSpPr/>
      </xdr:nvSpPr>
      <xdr:spPr>
        <a:xfrm>
          <a:off x="16268700" y="1675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149893</xdr:rowOff>
    </xdr:from>
    <xdr:ext cx="534377" cy="259045"/>
    <xdr:sp macro="" textlink="">
      <xdr:nvSpPr>
        <xdr:cNvPr id="700" name="積立金該当値テキスト"/>
        <xdr:cNvSpPr txBox="1"/>
      </xdr:nvSpPr>
      <xdr:spPr>
        <a:xfrm>
          <a:off x="16370300" y="1660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168742</xdr:rowOff>
    </xdr:from>
    <xdr:to>
      <xdr:col>81</xdr:col>
      <xdr:colOff>101600</xdr:colOff>
      <xdr:row>98</xdr:row>
      <xdr:rowOff>98892</xdr:rowOff>
    </xdr:to>
    <xdr:sp macro="" textlink="">
      <xdr:nvSpPr>
        <xdr:cNvPr id="701" name="楕円 700"/>
        <xdr:cNvSpPr/>
      </xdr:nvSpPr>
      <xdr:spPr>
        <a:xfrm>
          <a:off x="15430500" y="1679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115419</xdr:rowOff>
    </xdr:from>
    <xdr:ext cx="534377" cy="259045"/>
    <xdr:sp macro="" textlink="">
      <xdr:nvSpPr>
        <xdr:cNvPr id="702" name="テキスト ボックス 701"/>
        <xdr:cNvSpPr txBox="1"/>
      </xdr:nvSpPr>
      <xdr:spPr>
        <a:xfrm>
          <a:off x="15214111" y="1657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44917</xdr:rowOff>
    </xdr:from>
    <xdr:to>
      <xdr:col>76</xdr:col>
      <xdr:colOff>165100</xdr:colOff>
      <xdr:row>97</xdr:row>
      <xdr:rowOff>146517</xdr:rowOff>
    </xdr:to>
    <xdr:sp macro="" textlink="">
      <xdr:nvSpPr>
        <xdr:cNvPr id="703" name="楕円 702"/>
        <xdr:cNvSpPr/>
      </xdr:nvSpPr>
      <xdr:spPr>
        <a:xfrm>
          <a:off x="14541500" y="1667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163044</xdr:rowOff>
    </xdr:from>
    <xdr:ext cx="534377" cy="259045"/>
    <xdr:sp macro="" textlink="">
      <xdr:nvSpPr>
        <xdr:cNvPr id="704" name="テキスト ボックス 703"/>
        <xdr:cNvSpPr txBox="1"/>
      </xdr:nvSpPr>
      <xdr:spPr>
        <a:xfrm>
          <a:off x="14325111" y="1645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32124</xdr:rowOff>
    </xdr:from>
    <xdr:to>
      <xdr:col>72</xdr:col>
      <xdr:colOff>38100</xdr:colOff>
      <xdr:row>98</xdr:row>
      <xdr:rowOff>133724</xdr:rowOff>
    </xdr:to>
    <xdr:sp macro="" textlink="">
      <xdr:nvSpPr>
        <xdr:cNvPr id="705" name="楕円 704"/>
        <xdr:cNvSpPr/>
      </xdr:nvSpPr>
      <xdr:spPr>
        <a:xfrm>
          <a:off x="13652500" y="1683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124851</xdr:rowOff>
    </xdr:from>
    <xdr:ext cx="534377" cy="259045"/>
    <xdr:sp macro="" textlink="">
      <xdr:nvSpPr>
        <xdr:cNvPr id="706" name="テキスト ボックス 705"/>
        <xdr:cNvSpPr txBox="1"/>
      </xdr:nvSpPr>
      <xdr:spPr>
        <a:xfrm>
          <a:off x="13436111" y="1692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5308</xdr:rowOff>
    </xdr:from>
    <xdr:to>
      <xdr:col>67</xdr:col>
      <xdr:colOff>101600</xdr:colOff>
      <xdr:row>97</xdr:row>
      <xdr:rowOff>106908</xdr:rowOff>
    </xdr:to>
    <xdr:sp macro="" textlink="">
      <xdr:nvSpPr>
        <xdr:cNvPr id="707" name="楕円 706"/>
        <xdr:cNvSpPr/>
      </xdr:nvSpPr>
      <xdr:spPr>
        <a:xfrm>
          <a:off x="12763500" y="1663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123435</xdr:rowOff>
    </xdr:from>
    <xdr:ext cx="534377" cy="259045"/>
    <xdr:sp macro="" textlink="">
      <xdr:nvSpPr>
        <xdr:cNvPr id="708" name="テキスト ボックス 707"/>
        <xdr:cNvSpPr txBox="1"/>
      </xdr:nvSpPr>
      <xdr:spPr>
        <a:xfrm>
          <a:off x="12547111" y="164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134991</xdr:rowOff>
    </xdr:from>
    <xdr:to>
      <xdr:col>116</xdr:col>
      <xdr:colOff>63500</xdr:colOff>
      <xdr:row>58</xdr:row>
      <xdr:rowOff>136385</xdr:rowOff>
    </xdr:to>
    <xdr:cxnSp macro="">
      <xdr:nvCxnSpPr>
        <xdr:cNvPr id="792" name="直線コネクタ 791"/>
        <xdr:cNvCxnSpPr/>
      </xdr:nvCxnSpPr>
      <xdr:spPr>
        <a:xfrm>
          <a:off x="21323300" y="10079091"/>
          <a:ext cx="8382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134854</xdr:rowOff>
    </xdr:from>
    <xdr:to>
      <xdr:col>111</xdr:col>
      <xdr:colOff>177800</xdr:colOff>
      <xdr:row>58</xdr:row>
      <xdr:rowOff>134991</xdr:rowOff>
    </xdr:to>
    <xdr:cxnSp macro="">
      <xdr:nvCxnSpPr>
        <xdr:cNvPr id="795" name="直線コネクタ 794"/>
        <xdr:cNvCxnSpPr/>
      </xdr:nvCxnSpPr>
      <xdr:spPr>
        <a:xfrm>
          <a:off x="20434300" y="1007895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134854</xdr:rowOff>
    </xdr:from>
    <xdr:to>
      <xdr:col>107</xdr:col>
      <xdr:colOff>50800</xdr:colOff>
      <xdr:row>58</xdr:row>
      <xdr:rowOff>135654</xdr:rowOff>
    </xdr:to>
    <xdr:cxnSp macro="">
      <xdr:nvCxnSpPr>
        <xdr:cNvPr id="798" name="直線コネクタ 797"/>
        <xdr:cNvCxnSpPr/>
      </xdr:nvCxnSpPr>
      <xdr:spPr>
        <a:xfrm flipV="1">
          <a:off x="19545300" y="10078954"/>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135654</xdr:rowOff>
    </xdr:from>
    <xdr:to>
      <xdr:col>102</xdr:col>
      <xdr:colOff>114300</xdr:colOff>
      <xdr:row>58</xdr:row>
      <xdr:rowOff>137140</xdr:rowOff>
    </xdr:to>
    <xdr:cxnSp macro="">
      <xdr:nvCxnSpPr>
        <xdr:cNvPr id="801" name="直線コネクタ 800"/>
        <xdr:cNvCxnSpPr/>
      </xdr:nvCxnSpPr>
      <xdr:spPr>
        <a:xfrm flipV="1">
          <a:off x="18656300" y="10079754"/>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85585</xdr:rowOff>
    </xdr:from>
    <xdr:to>
      <xdr:col>116</xdr:col>
      <xdr:colOff>114300</xdr:colOff>
      <xdr:row>59</xdr:row>
      <xdr:rowOff>15735</xdr:rowOff>
    </xdr:to>
    <xdr:sp macro="" textlink="">
      <xdr:nvSpPr>
        <xdr:cNvPr id="811" name="楕円 810"/>
        <xdr:cNvSpPr/>
      </xdr:nvSpPr>
      <xdr:spPr>
        <a:xfrm>
          <a:off x="22110700" y="1002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512</xdr:rowOff>
    </xdr:from>
    <xdr:ext cx="378565" cy="259045"/>
    <xdr:sp macro="" textlink="">
      <xdr:nvSpPr>
        <xdr:cNvPr id="812" name="貸付金該当値テキスト"/>
        <xdr:cNvSpPr txBox="1"/>
      </xdr:nvSpPr>
      <xdr:spPr>
        <a:xfrm>
          <a:off x="22212300" y="9944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84191</xdr:rowOff>
    </xdr:from>
    <xdr:to>
      <xdr:col>112</xdr:col>
      <xdr:colOff>38100</xdr:colOff>
      <xdr:row>59</xdr:row>
      <xdr:rowOff>14341</xdr:rowOff>
    </xdr:to>
    <xdr:sp macro="" textlink="">
      <xdr:nvSpPr>
        <xdr:cNvPr id="813" name="楕円 812"/>
        <xdr:cNvSpPr/>
      </xdr:nvSpPr>
      <xdr:spPr>
        <a:xfrm>
          <a:off x="21272500" y="100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5468</xdr:rowOff>
    </xdr:from>
    <xdr:ext cx="378565" cy="259045"/>
    <xdr:sp macro="" textlink="">
      <xdr:nvSpPr>
        <xdr:cNvPr id="814" name="テキスト ボックス 813"/>
        <xdr:cNvSpPr txBox="1"/>
      </xdr:nvSpPr>
      <xdr:spPr>
        <a:xfrm>
          <a:off x="21134017" y="10121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84054</xdr:rowOff>
    </xdr:from>
    <xdr:to>
      <xdr:col>107</xdr:col>
      <xdr:colOff>101600</xdr:colOff>
      <xdr:row>59</xdr:row>
      <xdr:rowOff>14204</xdr:rowOff>
    </xdr:to>
    <xdr:sp macro="" textlink="">
      <xdr:nvSpPr>
        <xdr:cNvPr id="815" name="楕円 814"/>
        <xdr:cNvSpPr/>
      </xdr:nvSpPr>
      <xdr:spPr>
        <a:xfrm>
          <a:off x="20383500" y="100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5331</xdr:rowOff>
    </xdr:from>
    <xdr:ext cx="378565" cy="259045"/>
    <xdr:sp macro="" textlink="">
      <xdr:nvSpPr>
        <xdr:cNvPr id="816" name="テキスト ボックス 815"/>
        <xdr:cNvSpPr txBox="1"/>
      </xdr:nvSpPr>
      <xdr:spPr>
        <a:xfrm>
          <a:off x="20245017" y="10120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84854</xdr:rowOff>
    </xdr:from>
    <xdr:to>
      <xdr:col>102</xdr:col>
      <xdr:colOff>165100</xdr:colOff>
      <xdr:row>59</xdr:row>
      <xdr:rowOff>15004</xdr:rowOff>
    </xdr:to>
    <xdr:sp macro="" textlink="">
      <xdr:nvSpPr>
        <xdr:cNvPr id="817" name="楕円 816"/>
        <xdr:cNvSpPr/>
      </xdr:nvSpPr>
      <xdr:spPr>
        <a:xfrm>
          <a:off x="19494500" y="1002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6131</xdr:rowOff>
    </xdr:from>
    <xdr:ext cx="378565" cy="259045"/>
    <xdr:sp macro="" textlink="">
      <xdr:nvSpPr>
        <xdr:cNvPr id="818" name="テキスト ボックス 817"/>
        <xdr:cNvSpPr txBox="1"/>
      </xdr:nvSpPr>
      <xdr:spPr>
        <a:xfrm>
          <a:off x="19356017" y="10121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86340</xdr:rowOff>
    </xdr:from>
    <xdr:to>
      <xdr:col>98</xdr:col>
      <xdr:colOff>38100</xdr:colOff>
      <xdr:row>59</xdr:row>
      <xdr:rowOff>16490</xdr:rowOff>
    </xdr:to>
    <xdr:sp macro="" textlink="">
      <xdr:nvSpPr>
        <xdr:cNvPr id="819" name="楕円 818"/>
        <xdr:cNvSpPr/>
      </xdr:nvSpPr>
      <xdr:spPr>
        <a:xfrm>
          <a:off x="18605500" y="1003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7617</xdr:rowOff>
    </xdr:from>
    <xdr:ext cx="378565" cy="259045"/>
    <xdr:sp macro="" textlink="">
      <xdr:nvSpPr>
        <xdr:cNvPr id="820" name="テキスト ボックス 819"/>
        <xdr:cNvSpPr txBox="1"/>
      </xdr:nvSpPr>
      <xdr:spPr>
        <a:xfrm>
          <a:off x="18467017" y="10123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50562</xdr:rowOff>
    </xdr:from>
    <xdr:to>
      <xdr:col>116</xdr:col>
      <xdr:colOff>63500</xdr:colOff>
      <xdr:row>73</xdr:row>
      <xdr:rowOff>61127</xdr:rowOff>
    </xdr:to>
    <xdr:cxnSp macro="">
      <xdr:nvCxnSpPr>
        <xdr:cNvPr id="852" name="直線コネクタ 851"/>
        <xdr:cNvCxnSpPr/>
      </xdr:nvCxnSpPr>
      <xdr:spPr>
        <a:xfrm flipV="1">
          <a:off x="21323300" y="12566412"/>
          <a:ext cx="838200" cy="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61127</xdr:rowOff>
    </xdr:from>
    <xdr:to>
      <xdr:col>111</xdr:col>
      <xdr:colOff>177800</xdr:colOff>
      <xdr:row>73</xdr:row>
      <xdr:rowOff>121477</xdr:rowOff>
    </xdr:to>
    <xdr:cxnSp macro="">
      <xdr:nvCxnSpPr>
        <xdr:cNvPr id="855" name="直線コネクタ 854"/>
        <xdr:cNvCxnSpPr/>
      </xdr:nvCxnSpPr>
      <xdr:spPr>
        <a:xfrm flipV="1">
          <a:off x="20434300" y="12576977"/>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121477</xdr:rowOff>
    </xdr:from>
    <xdr:to>
      <xdr:col>107</xdr:col>
      <xdr:colOff>50800</xdr:colOff>
      <xdr:row>73</xdr:row>
      <xdr:rowOff>134540</xdr:rowOff>
    </xdr:to>
    <xdr:cxnSp macro="">
      <xdr:nvCxnSpPr>
        <xdr:cNvPr id="858" name="直線コネクタ 857"/>
        <xdr:cNvCxnSpPr/>
      </xdr:nvCxnSpPr>
      <xdr:spPr>
        <a:xfrm flipV="1">
          <a:off x="19545300" y="1263732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134540</xdr:rowOff>
    </xdr:from>
    <xdr:to>
      <xdr:col>102</xdr:col>
      <xdr:colOff>114300</xdr:colOff>
      <xdr:row>74</xdr:row>
      <xdr:rowOff>31033</xdr:rowOff>
    </xdr:to>
    <xdr:cxnSp macro="">
      <xdr:nvCxnSpPr>
        <xdr:cNvPr id="861" name="直線コネクタ 860"/>
        <xdr:cNvCxnSpPr/>
      </xdr:nvCxnSpPr>
      <xdr:spPr>
        <a:xfrm flipV="1">
          <a:off x="18656300" y="12650390"/>
          <a:ext cx="889000" cy="6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171212</xdr:rowOff>
    </xdr:from>
    <xdr:to>
      <xdr:col>116</xdr:col>
      <xdr:colOff>114300</xdr:colOff>
      <xdr:row>73</xdr:row>
      <xdr:rowOff>101362</xdr:rowOff>
    </xdr:to>
    <xdr:sp macro="" textlink="">
      <xdr:nvSpPr>
        <xdr:cNvPr id="871" name="楕円 870"/>
        <xdr:cNvSpPr/>
      </xdr:nvSpPr>
      <xdr:spPr>
        <a:xfrm>
          <a:off x="22110700" y="125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22639</xdr:rowOff>
    </xdr:from>
    <xdr:ext cx="534377" cy="259045"/>
    <xdr:sp macro="" textlink="">
      <xdr:nvSpPr>
        <xdr:cNvPr id="872" name="繰出金該当値テキスト"/>
        <xdr:cNvSpPr txBox="1"/>
      </xdr:nvSpPr>
      <xdr:spPr>
        <a:xfrm>
          <a:off x="22212300" y="1236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10327</xdr:rowOff>
    </xdr:from>
    <xdr:to>
      <xdr:col>112</xdr:col>
      <xdr:colOff>38100</xdr:colOff>
      <xdr:row>73</xdr:row>
      <xdr:rowOff>111927</xdr:rowOff>
    </xdr:to>
    <xdr:sp macro="" textlink="">
      <xdr:nvSpPr>
        <xdr:cNvPr id="873" name="楕円 872"/>
        <xdr:cNvSpPr/>
      </xdr:nvSpPr>
      <xdr:spPr>
        <a:xfrm>
          <a:off x="21272500" y="1252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128454</xdr:rowOff>
    </xdr:from>
    <xdr:ext cx="534377" cy="259045"/>
    <xdr:sp macro="" textlink="">
      <xdr:nvSpPr>
        <xdr:cNvPr id="874" name="テキスト ボックス 873"/>
        <xdr:cNvSpPr txBox="1"/>
      </xdr:nvSpPr>
      <xdr:spPr>
        <a:xfrm>
          <a:off x="21056111" y="1230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70677</xdr:rowOff>
    </xdr:from>
    <xdr:to>
      <xdr:col>107</xdr:col>
      <xdr:colOff>101600</xdr:colOff>
      <xdr:row>74</xdr:row>
      <xdr:rowOff>827</xdr:rowOff>
    </xdr:to>
    <xdr:sp macro="" textlink="">
      <xdr:nvSpPr>
        <xdr:cNvPr id="875" name="楕円 874"/>
        <xdr:cNvSpPr/>
      </xdr:nvSpPr>
      <xdr:spPr>
        <a:xfrm>
          <a:off x="20383500" y="125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17354</xdr:rowOff>
    </xdr:from>
    <xdr:ext cx="534377" cy="259045"/>
    <xdr:sp macro="" textlink="">
      <xdr:nvSpPr>
        <xdr:cNvPr id="876" name="テキスト ボックス 875"/>
        <xdr:cNvSpPr txBox="1"/>
      </xdr:nvSpPr>
      <xdr:spPr>
        <a:xfrm>
          <a:off x="20167111" y="1236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83740</xdr:rowOff>
    </xdr:from>
    <xdr:to>
      <xdr:col>102</xdr:col>
      <xdr:colOff>165100</xdr:colOff>
      <xdr:row>74</xdr:row>
      <xdr:rowOff>13890</xdr:rowOff>
    </xdr:to>
    <xdr:sp macro="" textlink="">
      <xdr:nvSpPr>
        <xdr:cNvPr id="877" name="楕円 876"/>
        <xdr:cNvSpPr/>
      </xdr:nvSpPr>
      <xdr:spPr>
        <a:xfrm>
          <a:off x="19494500" y="1259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30417</xdr:rowOff>
    </xdr:from>
    <xdr:ext cx="534377" cy="259045"/>
    <xdr:sp macro="" textlink="">
      <xdr:nvSpPr>
        <xdr:cNvPr id="878" name="テキスト ボックス 877"/>
        <xdr:cNvSpPr txBox="1"/>
      </xdr:nvSpPr>
      <xdr:spPr>
        <a:xfrm>
          <a:off x="19278111" y="1237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151683</xdr:rowOff>
    </xdr:from>
    <xdr:to>
      <xdr:col>98</xdr:col>
      <xdr:colOff>38100</xdr:colOff>
      <xdr:row>74</xdr:row>
      <xdr:rowOff>81833</xdr:rowOff>
    </xdr:to>
    <xdr:sp macro="" textlink="">
      <xdr:nvSpPr>
        <xdr:cNvPr id="879" name="楕円 878"/>
        <xdr:cNvSpPr/>
      </xdr:nvSpPr>
      <xdr:spPr>
        <a:xfrm>
          <a:off x="18605500" y="1266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98360</xdr:rowOff>
    </xdr:from>
    <xdr:ext cx="534377" cy="259045"/>
    <xdr:sp macro="" textlink="">
      <xdr:nvSpPr>
        <xdr:cNvPr id="880" name="テキスト ボックス 879"/>
        <xdr:cNvSpPr txBox="1"/>
      </xdr:nvSpPr>
      <xdr:spPr>
        <a:xfrm>
          <a:off x="18389111" y="1244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itchFamily="50" charset="-128"/>
              <a:ea typeface="ＭＳ Ｐゴシック" pitchFamily="50" charset="-128"/>
              <a:cs typeface="+mn-cs"/>
            </a:rPr>
            <a:t>類似団体と比較し人件費、維持補修費、扶助費、補助費等、普通建設事業費、災害復旧事業費、失業対策費</a:t>
          </a:r>
          <a:r>
            <a:rPr lang="ja-JP" altLang="ja-JP" sz="1100">
              <a:solidFill>
                <a:schemeClr val="dk1"/>
              </a:solidFill>
              <a:effectLst/>
              <a:latin typeface="+mn-lt"/>
              <a:ea typeface="+mn-ea"/>
              <a:cs typeface="+mn-cs"/>
            </a:rPr>
            <a:t>、</a:t>
          </a:r>
          <a:r>
            <a:rPr lang="ja-JP" altLang="ja-JP" sz="1300">
              <a:solidFill>
                <a:schemeClr val="dk1"/>
              </a:solidFill>
              <a:effectLst/>
              <a:latin typeface="ＭＳ Ｐゴシック" pitchFamily="50" charset="-128"/>
              <a:ea typeface="ＭＳ Ｐゴシック" pitchFamily="50" charset="-128"/>
              <a:cs typeface="+mn-cs"/>
            </a:rPr>
            <a:t>公債費、投資及び出資金、貸付金、前年度繰上充用金が低く逆に物件費、積立金、繰出金が高くなっている。主な理由は、普通設事業については、大規模な新規事業は少なく継続事業の道路改良や市営住宅改修、消防施設整備などを実施していることによる。繰出金が高いことについては、兵庫県と市町が連携し生活排水９９％大作戦を実施し整備をすすめたことから下水道事業会計・農業集落排水事業会計への繰出金が大きいことによる。公債費については、合併以降借り入れた市債の償還が大きいことから、これまで類似団体に比べ高かったが今年度逆転し低くなった</a:t>
          </a:r>
          <a:r>
            <a:rPr lang="ja-JP" altLang="ja-JP" sz="1100">
              <a:solidFill>
                <a:schemeClr val="dk1"/>
              </a:solidFill>
              <a:effectLst/>
              <a:latin typeface="+mn-lt"/>
              <a:ea typeface="+mn-ea"/>
              <a:cs typeface="+mn-cs"/>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兵庫県篠山市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42,138
41,511
377.59
22,693,777
22,030,275
487,792
13,787,491
19,071,320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19.1
187.2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73216</xdr:rowOff>
    </xdr:from>
    <xdr:to>
      <xdr:col>24</xdr:col>
      <xdr:colOff>63500</xdr:colOff>
      <xdr:row>36</xdr:row>
      <xdr:rowOff>107696</xdr:rowOff>
    </xdr:to>
    <xdr:cxnSp macro="">
      <xdr:nvCxnSpPr>
        <xdr:cNvPr id="61" name="直線コネクタ 60"/>
        <xdr:cNvCxnSpPr/>
      </xdr:nvCxnSpPr>
      <xdr:spPr>
        <a:xfrm flipV="1">
          <a:off x="3797300" y="6245416"/>
          <a:ext cx="8382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12636</xdr:rowOff>
    </xdr:from>
    <xdr:to>
      <xdr:col>19</xdr:col>
      <xdr:colOff>177800</xdr:colOff>
      <xdr:row>36</xdr:row>
      <xdr:rowOff>107696</xdr:rowOff>
    </xdr:to>
    <xdr:cxnSp macro="">
      <xdr:nvCxnSpPr>
        <xdr:cNvPr id="64" name="直線コネクタ 63"/>
        <xdr:cNvCxnSpPr/>
      </xdr:nvCxnSpPr>
      <xdr:spPr>
        <a:xfrm>
          <a:off x="2908300" y="6184836"/>
          <a:ext cx="889000" cy="9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12636</xdr:rowOff>
    </xdr:from>
    <xdr:to>
      <xdr:col>15</xdr:col>
      <xdr:colOff>50800</xdr:colOff>
      <xdr:row>36</xdr:row>
      <xdr:rowOff>64834</xdr:rowOff>
    </xdr:to>
    <xdr:cxnSp macro="">
      <xdr:nvCxnSpPr>
        <xdr:cNvPr id="67" name="直線コネクタ 66"/>
        <xdr:cNvCxnSpPr/>
      </xdr:nvCxnSpPr>
      <xdr:spPr>
        <a:xfrm flipV="1">
          <a:off x="2019300" y="6184836"/>
          <a:ext cx="889000" cy="5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64834</xdr:rowOff>
    </xdr:from>
    <xdr:to>
      <xdr:col>10</xdr:col>
      <xdr:colOff>114300</xdr:colOff>
      <xdr:row>36</xdr:row>
      <xdr:rowOff>104839</xdr:rowOff>
    </xdr:to>
    <xdr:cxnSp macro="">
      <xdr:nvCxnSpPr>
        <xdr:cNvPr id="70" name="直線コネクタ 69"/>
        <xdr:cNvCxnSpPr/>
      </xdr:nvCxnSpPr>
      <xdr:spPr>
        <a:xfrm flipV="1">
          <a:off x="1130300" y="6237034"/>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22416</xdr:rowOff>
    </xdr:from>
    <xdr:to>
      <xdr:col>24</xdr:col>
      <xdr:colOff>114300</xdr:colOff>
      <xdr:row>36</xdr:row>
      <xdr:rowOff>124016</xdr:rowOff>
    </xdr:to>
    <xdr:sp macro="" textlink="">
      <xdr:nvSpPr>
        <xdr:cNvPr id="80" name="楕円 79"/>
        <xdr:cNvSpPr/>
      </xdr:nvSpPr>
      <xdr:spPr>
        <a:xfrm>
          <a:off x="4584700" y="619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843</xdr:rowOff>
    </xdr:from>
    <xdr:ext cx="469744" cy="259045"/>
    <xdr:sp macro="" textlink="">
      <xdr:nvSpPr>
        <xdr:cNvPr id="81" name="議会費該当値テキスト"/>
        <xdr:cNvSpPr txBox="1"/>
      </xdr:nvSpPr>
      <xdr:spPr>
        <a:xfrm>
          <a:off x="4686300" y="61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56896</xdr:rowOff>
    </xdr:from>
    <xdr:to>
      <xdr:col>20</xdr:col>
      <xdr:colOff>38100</xdr:colOff>
      <xdr:row>36</xdr:row>
      <xdr:rowOff>158496</xdr:rowOff>
    </xdr:to>
    <xdr:sp macro="" textlink="">
      <xdr:nvSpPr>
        <xdr:cNvPr id="82" name="楕円 81"/>
        <xdr:cNvSpPr/>
      </xdr:nvSpPr>
      <xdr:spPr>
        <a:xfrm>
          <a:off x="37465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149623</xdr:rowOff>
    </xdr:from>
    <xdr:ext cx="469744" cy="259045"/>
    <xdr:sp macro="" textlink="">
      <xdr:nvSpPr>
        <xdr:cNvPr id="83" name="テキスト ボックス 82"/>
        <xdr:cNvSpPr txBox="1"/>
      </xdr:nvSpPr>
      <xdr:spPr>
        <a:xfrm>
          <a:off x="3562428" y="632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133286</xdr:rowOff>
    </xdr:from>
    <xdr:to>
      <xdr:col>15</xdr:col>
      <xdr:colOff>101600</xdr:colOff>
      <xdr:row>36</xdr:row>
      <xdr:rowOff>63436</xdr:rowOff>
    </xdr:to>
    <xdr:sp macro="" textlink="">
      <xdr:nvSpPr>
        <xdr:cNvPr id="84" name="楕円 83"/>
        <xdr:cNvSpPr/>
      </xdr:nvSpPr>
      <xdr:spPr>
        <a:xfrm>
          <a:off x="2857500" y="61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54563</xdr:rowOff>
    </xdr:from>
    <xdr:ext cx="469744" cy="259045"/>
    <xdr:sp macro="" textlink="">
      <xdr:nvSpPr>
        <xdr:cNvPr id="85" name="テキスト ボックス 84"/>
        <xdr:cNvSpPr txBox="1"/>
      </xdr:nvSpPr>
      <xdr:spPr>
        <a:xfrm>
          <a:off x="2673428" y="622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14034</xdr:rowOff>
    </xdr:from>
    <xdr:to>
      <xdr:col>10</xdr:col>
      <xdr:colOff>165100</xdr:colOff>
      <xdr:row>36</xdr:row>
      <xdr:rowOff>115634</xdr:rowOff>
    </xdr:to>
    <xdr:sp macro="" textlink="">
      <xdr:nvSpPr>
        <xdr:cNvPr id="86" name="楕円 85"/>
        <xdr:cNvSpPr/>
      </xdr:nvSpPr>
      <xdr:spPr>
        <a:xfrm>
          <a:off x="1968500" y="618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106761</xdr:rowOff>
    </xdr:from>
    <xdr:ext cx="469744" cy="259045"/>
    <xdr:sp macro="" textlink="">
      <xdr:nvSpPr>
        <xdr:cNvPr id="87" name="テキスト ボックス 86"/>
        <xdr:cNvSpPr txBox="1"/>
      </xdr:nvSpPr>
      <xdr:spPr>
        <a:xfrm>
          <a:off x="1784428" y="627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54039</xdr:rowOff>
    </xdr:from>
    <xdr:to>
      <xdr:col>6</xdr:col>
      <xdr:colOff>38100</xdr:colOff>
      <xdr:row>36</xdr:row>
      <xdr:rowOff>155639</xdr:rowOff>
    </xdr:to>
    <xdr:sp macro="" textlink="">
      <xdr:nvSpPr>
        <xdr:cNvPr id="88" name="楕円 87"/>
        <xdr:cNvSpPr/>
      </xdr:nvSpPr>
      <xdr:spPr>
        <a:xfrm>
          <a:off x="1079500" y="622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146766</xdr:rowOff>
    </xdr:from>
    <xdr:ext cx="469744" cy="259045"/>
    <xdr:sp macro="" textlink="">
      <xdr:nvSpPr>
        <xdr:cNvPr id="89" name="テキスト ボックス 88"/>
        <xdr:cNvSpPr txBox="1"/>
      </xdr:nvSpPr>
      <xdr:spPr>
        <a:xfrm>
          <a:off x="895428" y="631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129084</xdr:rowOff>
    </xdr:from>
    <xdr:to>
      <xdr:col>24</xdr:col>
      <xdr:colOff>63500</xdr:colOff>
      <xdr:row>56</xdr:row>
      <xdr:rowOff>139403</xdr:rowOff>
    </xdr:to>
    <xdr:cxnSp macro="">
      <xdr:nvCxnSpPr>
        <xdr:cNvPr id="116" name="直線コネクタ 115"/>
        <xdr:cNvCxnSpPr/>
      </xdr:nvCxnSpPr>
      <xdr:spPr>
        <a:xfrm flipV="1">
          <a:off x="3797300" y="9730284"/>
          <a:ext cx="8382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125892</xdr:rowOff>
    </xdr:from>
    <xdr:to>
      <xdr:col>19</xdr:col>
      <xdr:colOff>177800</xdr:colOff>
      <xdr:row>56</xdr:row>
      <xdr:rowOff>139403</xdr:rowOff>
    </xdr:to>
    <xdr:cxnSp macro="">
      <xdr:nvCxnSpPr>
        <xdr:cNvPr id="119" name="直線コネクタ 118"/>
        <xdr:cNvCxnSpPr/>
      </xdr:nvCxnSpPr>
      <xdr:spPr>
        <a:xfrm>
          <a:off x="2908300" y="9727092"/>
          <a:ext cx="889000" cy="1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125892</xdr:rowOff>
    </xdr:from>
    <xdr:to>
      <xdr:col>15</xdr:col>
      <xdr:colOff>50800</xdr:colOff>
      <xdr:row>57</xdr:row>
      <xdr:rowOff>22127</xdr:rowOff>
    </xdr:to>
    <xdr:cxnSp macro="">
      <xdr:nvCxnSpPr>
        <xdr:cNvPr id="122" name="直線コネクタ 121"/>
        <xdr:cNvCxnSpPr/>
      </xdr:nvCxnSpPr>
      <xdr:spPr>
        <a:xfrm flipV="1">
          <a:off x="2019300" y="9727092"/>
          <a:ext cx="889000" cy="6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100674</xdr:rowOff>
    </xdr:from>
    <xdr:to>
      <xdr:col>10</xdr:col>
      <xdr:colOff>114300</xdr:colOff>
      <xdr:row>57</xdr:row>
      <xdr:rowOff>22127</xdr:rowOff>
    </xdr:to>
    <xdr:cxnSp macro="">
      <xdr:nvCxnSpPr>
        <xdr:cNvPr id="125" name="直線コネクタ 124"/>
        <xdr:cNvCxnSpPr/>
      </xdr:nvCxnSpPr>
      <xdr:spPr>
        <a:xfrm>
          <a:off x="1130300" y="9701874"/>
          <a:ext cx="889000" cy="9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78284</xdr:rowOff>
    </xdr:from>
    <xdr:to>
      <xdr:col>24</xdr:col>
      <xdr:colOff>114300</xdr:colOff>
      <xdr:row>57</xdr:row>
      <xdr:rowOff>8434</xdr:rowOff>
    </xdr:to>
    <xdr:sp macro="" textlink="">
      <xdr:nvSpPr>
        <xdr:cNvPr id="135" name="楕円 134"/>
        <xdr:cNvSpPr/>
      </xdr:nvSpPr>
      <xdr:spPr>
        <a:xfrm>
          <a:off x="4584700" y="967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56711</xdr:rowOff>
    </xdr:from>
    <xdr:ext cx="534377" cy="259045"/>
    <xdr:sp macro="" textlink="">
      <xdr:nvSpPr>
        <xdr:cNvPr id="136" name="総務費該当値テキスト"/>
        <xdr:cNvSpPr txBox="1"/>
      </xdr:nvSpPr>
      <xdr:spPr>
        <a:xfrm>
          <a:off x="4686300" y="965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88603</xdr:rowOff>
    </xdr:from>
    <xdr:to>
      <xdr:col>20</xdr:col>
      <xdr:colOff>38100</xdr:colOff>
      <xdr:row>57</xdr:row>
      <xdr:rowOff>18753</xdr:rowOff>
    </xdr:to>
    <xdr:sp macro="" textlink="">
      <xdr:nvSpPr>
        <xdr:cNvPr id="137" name="楕円 136"/>
        <xdr:cNvSpPr/>
      </xdr:nvSpPr>
      <xdr:spPr>
        <a:xfrm>
          <a:off x="3746500" y="96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9880</xdr:rowOff>
    </xdr:from>
    <xdr:ext cx="534377" cy="259045"/>
    <xdr:sp macro="" textlink="">
      <xdr:nvSpPr>
        <xdr:cNvPr id="138" name="テキスト ボックス 137"/>
        <xdr:cNvSpPr txBox="1"/>
      </xdr:nvSpPr>
      <xdr:spPr>
        <a:xfrm>
          <a:off x="3530111" y="97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75092</xdr:rowOff>
    </xdr:from>
    <xdr:to>
      <xdr:col>15</xdr:col>
      <xdr:colOff>101600</xdr:colOff>
      <xdr:row>57</xdr:row>
      <xdr:rowOff>5242</xdr:rowOff>
    </xdr:to>
    <xdr:sp macro="" textlink="">
      <xdr:nvSpPr>
        <xdr:cNvPr id="139" name="楕円 138"/>
        <xdr:cNvSpPr/>
      </xdr:nvSpPr>
      <xdr:spPr>
        <a:xfrm>
          <a:off x="2857500" y="967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167819</xdr:rowOff>
    </xdr:from>
    <xdr:ext cx="534377" cy="259045"/>
    <xdr:sp macro="" textlink="">
      <xdr:nvSpPr>
        <xdr:cNvPr id="140" name="テキスト ボックス 139"/>
        <xdr:cNvSpPr txBox="1"/>
      </xdr:nvSpPr>
      <xdr:spPr>
        <a:xfrm>
          <a:off x="2641111" y="976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142777</xdr:rowOff>
    </xdr:from>
    <xdr:to>
      <xdr:col>10</xdr:col>
      <xdr:colOff>165100</xdr:colOff>
      <xdr:row>57</xdr:row>
      <xdr:rowOff>72927</xdr:rowOff>
    </xdr:to>
    <xdr:sp macro="" textlink="">
      <xdr:nvSpPr>
        <xdr:cNvPr id="141" name="楕円 140"/>
        <xdr:cNvSpPr/>
      </xdr:nvSpPr>
      <xdr:spPr>
        <a:xfrm>
          <a:off x="1968500" y="974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64054</xdr:rowOff>
    </xdr:from>
    <xdr:ext cx="534377" cy="259045"/>
    <xdr:sp macro="" textlink="">
      <xdr:nvSpPr>
        <xdr:cNvPr id="142" name="テキスト ボックス 141"/>
        <xdr:cNvSpPr txBox="1"/>
      </xdr:nvSpPr>
      <xdr:spPr>
        <a:xfrm>
          <a:off x="1752111" y="983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49874</xdr:rowOff>
    </xdr:from>
    <xdr:to>
      <xdr:col>6</xdr:col>
      <xdr:colOff>38100</xdr:colOff>
      <xdr:row>56</xdr:row>
      <xdr:rowOff>151474</xdr:rowOff>
    </xdr:to>
    <xdr:sp macro="" textlink="">
      <xdr:nvSpPr>
        <xdr:cNvPr id="143" name="楕円 142"/>
        <xdr:cNvSpPr/>
      </xdr:nvSpPr>
      <xdr:spPr>
        <a:xfrm>
          <a:off x="1079500" y="965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168001</xdr:rowOff>
    </xdr:from>
    <xdr:ext cx="534377" cy="259045"/>
    <xdr:sp macro="" textlink="">
      <xdr:nvSpPr>
        <xdr:cNvPr id="144" name="テキスト ボックス 143"/>
        <xdr:cNvSpPr txBox="1"/>
      </xdr:nvSpPr>
      <xdr:spPr>
        <a:xfrm>
          <a:off x="863111" y="94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156327</xdr:rowOff>
    </xdr:from>
    <xdr:to>
      <xdr:col>24</xdr:col>
      <xdr:colOff>63500</xdr:colOff>
      <xdr:row>77</xdr:row>
      <xdr:rowOff>56673</xdr:rowOff>
    </xdr:to>
    <xdr:cxnSp macro="">
      <xdr:nvCxnSpPr>
        <xdr:cNvPr id="174" name="直線コネクタ 173"/>
        <xdr:cNvCxnSpPr/>
      </xdr:nvCxnSpPr>
      <xdr:spPr>
        <a:xfrm>
          <a:off x="3797300" y="13186527"/>
          <a:ext cx="838200" cy="7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156327</xdr:rowOff>
    </xdr:from>
    <xdr:to>
      <xdr:col>19</xdr:col>
      <xdr:colOff>177800</xdr:colOff>
      <xdr:row>77</xdr:row>
      <xdr:rowOff>142436</xdr:rowOff>
    </xdr:to>
    <xdr:cxnSp macro="">
      <xdr:nvCxnSpPr>
        <xdr:cNvPr id="177" name="直線コネクタ 176"/>
        <xdr:cNvCxnSpPr/>
      </xdr:nvCxnSpPr>
      <xdr:spPr>
        <a:xfrm flipV="1">
          <a:off x="2908300" y="13186527"/>
          <a:ext cx="889000" cy="15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142436</xdr:rowOff>
    </xdr:from>
    <xdr:to>
      <xdr:col>15</xdr:col>
      <xdr:colOff>50800</xdr:colOff>
      <xdr:row>78</xdr:row>
      <xdr:rowOff>34133</xdr:rowOff>
    </xdr:to>
    <xdr:cxnSp macro="">
      <xdr:nvCxnSpPr>
        <xdr:cNvPr id="180" name="直線コネクタ 179"/>
        <xdr:cNvCxnSpPr/>
      </xdr:nvCxnSpPr>
      <xdr:spPr>
        <a:xfrm flipV="1">
          <a:off x="2019300" y="13344086"/>
          <a:ext cx="889000" cy="6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34133</xdr:rowOff>
    </xdr:from>
    <xdr:to>
      <xdr:col>10</xdr:col>
      <xdr:colOff>114300</xdr:colOff>
      <xdr:row>78</xdr:row>
      <xdr:rowOff>113015</xdr:rowOff>
    </xdr:to>
    <xdr:cxnSp macro="">
      <xdr:nvCxnSpPr>
        <xdr:cNvPr id="183" name="直線コネクタ 182"/>
        <xdr:cNvCxnSpPr/>
      </xdr:nvCxnSpPr>
      <xdr:spPr>
        <a:xfrm flipV="1">
          <a:off x="1130300" y="13407233"/>
          <a:ext cx="889000" cy="7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5873</xdr:rowOff>
    </xdr:from>
    <xdr:to>
      <xdr:col>24</xdr:col>
      <xdr:colOff>114300</xdr:colOff>
      <xdr:row>77</xdr:row>
      <xdr:rowOff>107473</xdr:rowOff>
    </xdr:to>
    <xdr:sp macro="" textlink="">
      <xdr:nvSpPr>
        <xdr:cNvPr id="193" name="楕円 192"/>
        <xdr:cNvSpPr/>
      </xdr:nvSpPr>
      <xdr:spPr>
        <a:xfrm>
          <a:off x="4584700" y="132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155750</xdr:rowOff>
    </xdr:from>
    <xdr:ext cx="599010" cy="259045"/>
    <xdr:sp macro="" textlink="">
      <xdr:nvSpPr>
        <xdr:cNvPr id="194" name="民生費該当値テキスト"/>
        <xdr:cNvSpPr txBox="1"/>
      </xdr:nvSpPr>
      <xdr:spPr>
        <a:xfrm>
          <a:off x="4686300" y="131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105527</xdr:rowOff>
    </xdr:from>
    <xdr:to>
      <xdr:col>20</xdr:col>
      <xdr:colOff>38100</xdr:colOff>
      <xdr:row>77</xdr:row>
      <xdr:rowOff>35677</xdr:rowOff>
    </xdr:to>
    <xdr:sp macro="" textlink="">
      <xdr:nvSpPr>
        <xdr:cNvPr id="195" name="楕円 194"/>
        <xdr:cNvSpPr/>
      </xdr:nvSpPr>
      <xdr:spPr>
        <a:xfrm>
          <a:off x="3746500" y="1313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26804</xdr:rowOff>
    </xdr:from>
    <xdr:ext cx="599010" cy="259045"/>
    <xdr:sp macro="" textlink="">
      <xdr:nvSpPr>
        <xdr:cNvPr id="196" name="テキスト ボックス 195"/>
        <xdr:cNvSpPr txBox="1"/>
      </xdr:nvSpPr>
      <xdr:spPr>
        <a:xfrm>
          <a:off x="3497795" y="1322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91636</xdr:rowOff>
    </xdr:from>
    <xdr:to>
      <xdr:col>15</xdr:col>
      <xdr:colOff>101600</xdr:colOff>
      <xdr:row>78</xdr:row>
      <xdr:rowOff>21786</xdr:rowOff>
    </xdr:to>
    <xdr:sp macro="" textlink="">
      <xdr:nvSpPr>
        <xdr:cNvPr id="197" name="楕円 196"/>
        <xdr:cNvSpPr/>
      </xdr:nvSpPr>
      <xdr:spPr>
        <a:xfrm>
          <a:off x="2857500" y="132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12913</xdr:rowOff>
    </xdr:from>
    <xdr:ext cx="599010" cy="259045"/>
    <xdr:sp macro="" textlink="">
      <xdr:nvSpPr>
        <xdr:cNvPr id="198" name="テキスト ボックス 197"/>
        <xdr:cNvSpPr txBox="1"/>
      </xdr:nvSpPr>
      <xdr:spPr>
        <a:xfrm>
          <a:off x="2608795" y="133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154783</xdr:rowOff>
    </xdr:from>
    <xdr:to>
      <xdr:col>10</xdr:col>
      <xdr:colOff>165100</xdr:colOff>
      <xdr:row>78</xdr:row>
      <xdr:rowOff>84933</xdr:rowOff>
    </xdr:to>
    <xdr:sp macro="" textlink="">
      <xdr:nvSpPr>
        <xdr:cNvPr id="199" name="楕円 198"/>
        <xdr:cNvSpPr/>
      </xdr:nvSpPr>
      <xdr:spPr>
        <a:xfrm>
          <a:off x="1968500" y="133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76060</xdr:rowOff>
    </xdr:from>
    <xdr:ext cx="599010" cy="259045"/>
    <xdr:sp macro="" textlink="">
      <xdr:nvSpPr>
        <xdr:cNvPr id="200" name="テキスト ボックス 199"/>
        <xdr:cNvSpPr txBox="1"/>
      </xdr:nvSpPr>
      <xdr:spPr>
        <a:xfrm>
          <a:off x="1719795" y="1344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62215</xdr:rowOff>
    </xdr:from>
    <xdr:to>
      <xdr:col>6</xdr:col>
      <xdr:colOff>38100</xdr:colOff>
      <xdr:row>78</xdr:row>
      <xdr:rowOff>163815</xdr:rowOff>
    </xdr:to>
    <xdr:sp macro="" textlink="">
      <xdr:nvSpPr>
        <xdr:cNvPr id="201" name="楕円 200"/>
        <xdr:cNvSpPr/>
      </xdr:nvSpPr>
      <xdr:spPr>
        <a:xfrm>
          <a:off x="1079500" y="1343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154942</xdr:rowOff>
    </xdr:from>
    <xdr:ext cx="599010" cy="259045"/>
    <xdr:sp macro="" textlink="">
      <xdr:nvSpPr>
        <xdr:cNvPr id="202" name="テキスト ボックス 201"/>
        <xdr:cNvSpPr txBox="1"/>
      </xdr:nvSpPr>
      <xdr:spPr>
        <a:xfrm>
          <a:off x="830795" y="1352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156060</xdr:rowOff>
    </xdr:from>
    <xdr:to>
      <xdr:col>24</xdr:col>
      <xdr:colOff>63500</xdr:colOff>
      <xdr:row>97</xdr:row>
      <xdr:rowOff>5657</xdr:rowOff>
    </xdr:to>
    <xdr:cxnSp macro="">
      <xdr:nvCxnSpPr>
        <xdr:cNvPr id="231" name="直線コネクタ 230"/>
        <xdr:cNvCxnSpPr/>
      </xdr:nvCxnSpPr>
      <xdr:spPr>
        <a:xfrm flipV="1">
          <a:off x="3797300" y="16615260"/>
          <a:ext cx="8382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165829</xdr:rowOff>
    </xdr:from>
    <xdr:to>
      <xdr:col>19</xdr:col>
      <xdr:colOff>177800</xdr:colOff>
      <xdr:row>97</xdr:row>
      <xdr:rowOff>5657</xdr:rowOff>
    </xdr:to>
    <xdr:cxnSp macro="">
      <xdr:nvCxnSpPr>
        <xdr:cNvPr id="234" name="直線コネクタ 233"/>
        <xdr:cNvCxnSpPr/>
      </xdr:nvCxnSpPr>
      <xdr:spPr>
        <a:xfrm>
          <a:off x="2908300" y="16625029"/>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165829</xdr:rowOff>
    </xdr:from>
    <xdr:to>
      <xdr:col>15</xdr:col>
      <xdr:colOff>50800</xdr:colOff>
      <xdr:row>97</xdr:row>
      <xdr:rowOff>37050</xdr:rowOff>
    </xdr:to>
    <xdr:cxnSp macro="">
      <xdr:nvCxnSpPr>
        <xdr:cNvPr id="237" name="直線コネクタ 236"/>
        <xdr:cNvCxnSpPr/>
      </xdr:nvCxnSpPr>
      <xdr:spPr>
        <a:xfrm flipV="1">
          <a:off x="2019300" y="16625029"/>
          <a:ext cx="889000" cy="4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37050</xdr:rowOff>
    </xdr:from>
    <xdr:to>
      <xdr:col>10</xdr:col>
      <xdr:colOff>114300</xdr:colOff>
      <xdr:row>97</xdr:row>
      <xdr:rowOff>39649</xdr:rowOff>
    </xdr:to>
    <xdr:cxnSp macro="">
      <xdr:nvCxnSpPr>
        <xdr:cNvPr id="240" name="直線コネクタ 239"/>
        <xdr:cNvCxnSpPr/>
      </xdr:nvCxnSpPr>
      <xdr:spPr>
        <a:xfrm flipV="1">
          <a:off x="1130300" y="16667700"/>
          <a:ext cx="889000" cy="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105260</xdr:rowOff>
    </xdr:from>
    <xdr:to>
      <xdr:col>24</xdr:col>
      <xdr:colOff>114300</xdr:colOff>
      <xdr:row>97</xdr:row>
      <xdr:rowOff>35410</xdr:rowOff>
    </xdr:to>
    <xdr:sp macro="" textlink="">
      <xdr:nvSpPr>
        <xdr:cNvPr id="250" name="楕円 249"/>
        <xdr:cNvSpPr/>
      </xdr:nvSpPr>
      <xdr:spPr>
        <a:xfrm>
          <a:off x="4584700" y="1656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83687</xdr:rowOff>
    </xdr:from>
    <xdr:ext cx="534377" cy="259045"/>
    <xdr:sp macro="" textlink="">
      <xdr:nvSpPr>
        <xdr:cNvPr id="251" name="衛生費該当値テキスト"/>
        <xdr:cNvSpPr txBox="1"/>
      </xdr:nvSpPr>
      <xdr:spPr>
        <a:xfrm>
          <a:off x="4686300" y="1654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126307</xdr:rowOff>
    </xdr:from>
    <xdr:to>
      <xdr:col>20</xdr:col>
      <xdr:colOff>38100</xdr:colOff>
      <xdr:row>97</xdr:row>
      <xdr:rowOff>56457</xdr:rowOff>
    </xdr:to>
    <xdr:sp macro="" textlink="">
      <xdr:nvSpPr>
        <xdr:cNvPr id="252" name="楕円 251"/>
        <xdr:cNvSpPr/>
      </xdr:nvSpPr>
      <xdr:spPr>
        <a:xfrm>
          <a:off x="3746500" y="1658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47584</xdr:rowOff>
    </xdr:from>
    <xdr:ext cx="534377" cy="259045"/>
    <xdr:sp macro="" textlink="">
      <xdr:nvSpPr>
        <xdr:cNvPr id="253" name="テキスト ボックス 252"/>
        <xdr:cNvSpPr txBox="1"/>
      </xdr:nvSpPr>
      <xdr:spPr>
        <a:xfrm>
          <a:off x="3530111" y="1667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115029</xdr:rowOff>
    </xdr:from>
    <xdr:to>
      <xdr:col>15</xdr:col>
      <xdr:colOff>101600</xdr:colOff>
      <xdr:row>97</xdr:row>
      <xdr:rowOff>45179</xdr:rowOff>
    </xdr:to>
    <xdr:sp macro="" textlink="">
      <xdr:nvSpPr>
        <xdr:cNvPr id="254" name="楕円 253"/>
        <xdr:cNvSpPr/>
      </xdr:nvSpPr>
      <xdr:spPr>
        <a:xfrm>
          <a:off x="2857500" y="1657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61706</xdr:rowOff>
    </xdr:from>
    <xdr:ext cx="534377" cy="259045"/>
    <xdr:sp macro="" textlink="">
      <xdr:nvSpPr>
        <xdr:cNvPr id="255" name="テキスト ボックス 254"/>
        <xdr:cNvSpPr txBox="1"/>
      </xdr:nvSpPr>
      <xdr:spPr>
        <a:xfrm>
          <a:off x="2641111" y="1634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157700</xdr:rowOff>
    </xdr:from>
    <xdr:to>
      <xdr:col>10</xdr:col>
      <xdr:colOff>165100</xdr:colOff>
      <xdr:row>97</xdr:row>
      <xdr:rowOff>87850</xdr:rowOff>
    </xdr:to>
    <xdr:sp macro="" textlink="">
      <xdr:nvSpPr>
        <xdr:cNvPr id="256" name="楕円 255"/>
        <xdr:cNvSpPr/>
      </xdr:nvSpPr>
      <xdr:spPr>
        <a:xfrm>
          <a:off x="1968500" y="1661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78977</xdr:rowOff>
    </xdr:from>
    <xdr:ext cx="534377" cy="259045"/>
    <xdr:sp macro="" textlink="">
      <xdr:nvSpPr>
        <xdr:cNvPr id="257" name="テキスト ボックス 256"/>
        <xdr:cNvSpPr txBox="1"/>
      </xdr:nvSpPr>
      <xdr:spPr>
        <a:xfrm>
          <a:off x="1752111" y="1670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160299</xdr:rowOff>
    </xdr:from>
    <xdr:to>
      <xdr:col>6</xdr:col>
      <xdr:colOff>38100</xdr:colOff>
      <xdr:row>97</xdr:row>
      <xdr:rowOff>90449</xdr:rowOff>
    </xdr:to>
    <xdr:sp macro="" textlink="">
      <xdr:nvSpPr>
        <xdr:cNvPr id="258" name="楕円 257"/>
        <xdr:cNvSpPr/>
      </xdr:nvSpPr>
      <xdr:spPr>
        <a:xfrm>
          <a:off x="1079500" y="166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81576</xdr:rowOff>
    </xdr:from>
    <xdr:ext cx="534377" cy="259045"/>
    <xdr:sp macro="" textlink="">
      <xdr:nvSpPr>
        <xdr:cNvPr id="259" name="テキスト ボックス 258"/>
        <xdr:cNvSpPr txBox="1"/>
      </xdr:nvSpPr>
      <xdr:spPr>
        <a:xfrm>
          <a:off x="863111" y="1671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138067</xdr:rowOff>
    </xdr:from>
    <xdr:to>
      <xdr:col>55</xdr:col>
      <xdr:colOff>0</xdr:colOff>
      <xdr:row>38</xdr:row>
      <xdr:rowOff>42055</xdr:rowOff>
    </xdr:to>
    <xdr:cxnSp macro="">
      <xdr:nvCxnSpPr>
        <xdr:cNvPr id="290" name="直線コネクタ 289"/>
        <xdr:cNvCxnSpPr/>
      </xdr:nvCxnSpPr>
      <xdr:spPr>
        <a:xfrm flipV="1">
          <a:off x="9639300" y="6481717"/>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120885</xdr:rowOff>
    </xdr:from>
    <xdr:ext cx="378565" cy="259045"/>
    <xdr:sp macro="" textlink="">
      <xdr:nvSpPr>
        <xdr:cNvPr id="291" name="労働費平均値テキスト"/>
        <xdr:cNvSpPr txBox="1"/>
      </xdr:nvSpPr>
      <xdr:spPr>
        <a:xfrm>
          <a:off x="10528300" y="6464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24747</xdr:rowOff>
    </xdr:from>
    <xdr:to>
      <xdr:col>50</xdr:col>
      <xdr:colOff>114300</xdr:colOff>
      <xdr:row>38</xdr:row>
      <xdr:rowOff>42055</xdr:rowOff>
    </xdr:to>
    <xdr:cxnSp macro="">
      <xdr:nvCxnSpPr>
        <xdr:cNvPr id="293" name="直線コネクタ 292"/>
        <xdr:cNvCxnSpPr/>
      </xdr:nvCxnSpPr>
      <xdr:spPr>
        <a:xfrm>
          <a:off x="8750300" y="6539847"/>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3846</xdr:rowOff>
    </xdr:from>
    <xdr:to>
      <xdr:col>45</xdr:col>
      <xdr:colOff>177800</xdr:colOff>
      <xdr:row>38</xdr:row>
      <xdr:rowOff>24747</xdr:rowOff>
    </xdr:to>
    <xdr:cxnSp macro="">
      <xdr:nvCxnSpPr>
        <xdr:cNvPr id="296" name="直線コネクタ 295"/>
        <xdr:cNvCxnSpPr/>
      </xdr:nvCxnSpPr>
      <xdr:spPr>
        <a:xfrm>
          <a:off x="7861300" y="6518946"/>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52832</xdr:rowOff>
    </xdr:from>
    <xdr:to>
      <xdr:col>41</xdr:col>
      <xdr:colOff>50800</xdr:colOff>
      <xdr:row>38</xdr:row>
      <xdr:rowOff>3846</xdr:rowOff>
    </xdr:to>
    <xdr:cxnSp macro="">
      <xdr:nvCxnSpPr>
        <xdr:cNvPr id="299" name="直線コネクタ 298"/>
        <xdr:cNvCxnSpPr/>
      </xdr:nvCxnSpPr>
      <xdr:spPr>
        <a:xfrm>
          <a:off x="6972300" y="5882132"/>
          <a:ext cx="889000" cy="63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50672</xdr:rowOff>
    </xdr:from>
    <xdr:ext cx="469744" cy="259045"/>
    <xdr:sp macro="" textlink="">
      <xdr:nvSpPr>
        <xdr:cNvPr id="303" name="テキスト ボックス 302"/>
        <xdr:cNvSpPr txBox="1"/>
      </xdr:nvSpPr>
      <xdr:spPr>
        <a:xfrm>
          <a:off x="6737428" y="6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87267</xdr:rowOff>
    </xdr:from>
    <xdr:to>
      <xdr:col>55</xdr:col>
      <xdr:colOff>50800</xdr:colOff>
      <xdr:row>38</xdr:row>
      <xdr:rowOff>17418</xdr:rowOff>
    </xdr:to>
    <xdr:sp macro="" textlink="">
      <xdr:nvSpPr>
        <xdr:cNvPr id="309" name="楕円 308"/>
        <xdr:cNvSpPr/>
      </xdr:nvSpPr>
      <xdr:spPr>
        <a:xfrm>
          <a:off x="10426700" y="64309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110144</xdr:rowOff>
    </xdr:from>
    <xdr:ext cx="378565" cy="259045"/>
    <xdr:sp macro="" textlink="">
      <xdr:nvSpPr>
        <xdr:cNvPr id="310" name="労働費該当値テキスト"/>
        <xdr:cNvSpPr txBox="1"/>
      </xdr:nvSpPr>
      <xdr:spPr>
        <a:xfrm>
          <a:off x="10528300" y="6282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162705</xdr:rowOff>
    </xdr:from>
    <xdr:to>
      <xdr:col>50</xdr:col>
      <xdr:colOff>165100</xdr:colOff>
      <xdr:row>38</xdr:row>
      <xdr:rowOff>92855</xdr:rowOff>
    </xdr:to>
    <xdr:sp macro="" textlink="">
      <xdr:nvSpPr>
        <xdr:cNvPr id="311" name="楕円 310"/>
        <xdr:cNvSpPr/>
      </xdr:nvSpPr>
      <xdr:spPr>
        <a:xfrm>
          <a:off x="9588500" y="65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83982</xdr:rowOff>
    </xdr:from>
    <xdr:ext cx="378565" cy="259045"/>
    <xdr:sp macro="" textlink="">
      <xdr:nvSpPr>
        <xdr:cNvPr id="312" name="テキスト ボックス 311"/>
        <xdr:cNvSpPr txBox="1"/>
      </xdr:nvSpPr>
      <xdr:spPr>
        <a:xfrm>
          <a:off x="9450017" y="659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145397</xdr:rowOff>
    </xdr:from>
    <xdr:to>
      <xdr:col>46</xdr:col>
      <xdr:colOff>38100</xdr:colOff>
      <xdr:row>38</xdr:row>
      <xdr:rowOff>75547</xdr:rowOff>
    </xdr:to>
    <xdr:sp macro="" textlink="">
      <xdr:nvSpPr>
        <xdr:cNvPr id="313" name="楕円 312"/>
        <xdr:cNvSpPr/>
      </xdr:nvSpPr>
      <xdr:spPr>
        <a:xfrm>
          <a:off x="8699500" y="64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66674</xdr:rowOff>
    </xdr:from>
    <xdr:ext cx="378565" cy="259045"/>
    <xdr:sp macro="" textlink="">
      <xdr:nvSpPr>
        <xdr:cNvPr id="314" name="テキスト ボックス 313"/>
        <xdr:cNvSpPr txBox="1"/>
      </xdr:nvSpPr>
      <xdr:spPr>
        <a:xfrm>
          <a:off x="8561017" y="658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124496</xdr:rowOff>
    </xdr:from>
    <xdr:to>
      <xdr:col>41</xdr:col>
      <xdr:colOff>101600</xdr:colOff>
      <xdr:row>38</xdr:row>
      <xdr:rowOff>54646</xdr:rowOff>
    </xdr:to>
    <xdr:sp macro="" textlink="">
      <xdr:nvSpPr>
        <xdr:cNvPr id="315" name="楕円 314"/>
        <xdr:cNvSpPr/>
      </xdr:nvSpPr>
      <xdr:spPr>
        <a:xfrm>
          <a:off x="7810500" y="646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45773</xdr:rowOff>
    </xdr:from>
    <xdr:ext cx="378565" cy="259045"/>
    <xdr:sp macro="" textlink="">
      <xdr:nvSpPr>
        <xdr:cNvPr id="316" name="テキスト ボックス 315"/>
        <xdr:cNvSpPr txBox="1"/>
      </xdr:nvSpPr>
      <xdr:spPr>
        <a:xfrm>
          <a:off x="7672017" y="656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2032</xdr:rowOff>
    </xdr:from>
    <xdr:to>
      <xdr:col>36</xdr:col>
      <xdr:colOff>165100</xdr:colOff>
      <xdr:row>34</xdr:row>
      <xdr:rowOff>103632</xdr:rowOff>
    </xdr:to>
    <xdr:sp macro="" textlink="">
      <xdr:nvSpPr>
        <xdr:cNvPr id="317" name="楕円 316"/>
        <xdr:cNvSpPr/>
      </xdr:nvSpPr>
      <xdr:spPr>
        <a:xfrm>
          <a:off x="6921500" y="583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120159</xdr:rowOff>
    </xdr:from>
    <xdr:ext cx="469744" cy="259045"/>
    <xdr:sp macro="" textlink="">
      <xdr:nvSpPr>
        <xdr:cNvPr id="318" name="テキスト ボックス 317"/>
        <xdr:cNvSpPr txBox="1"/>
      </xdr:nvSpPr>
      <xdr:spPr>
        <a:xfrm>
          <a:off x="6737428" y="560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18586</xdr:rowOff>
    </xdr:from>
    <xdr:to>
      <xdr:col>55</xdr:col>
      <xdr:colOff>0</xdr:colOff>
      <xdr:row>57</xdr:row>
      <xdr:rowOff>25814</xdr:rowOff>
    </xdr:to>
    <xdr:cxnSp macro="">
      <xdr:nvCxnSpPr>
        <xdr:cNvPr id="349" name="直線コネクタ 348"/>
        <xdr:cNvCxnSpPr/>
      </xdr:nvCxnSpPr>
      <xdr:spPr>
        <a:xfrm flipV="1">
          <a:off x="9639300" y="9791236"/>
          <a:ext cx="838200" cy="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17149</xdr:rowOff>
    </xdr:from>
    <xdr:to>
      <xdr:col>50</xdr:col>
      <xdr:colOff>114300</xdr:colOff>
      <xdr:row>57</xdr:row>
      <xdr:rowOff>25814</xdr:rowOff>
    </xdr:to>
    <xdr:cxnSp macro="">
      <xdr:nvCxnSpPr>
        <xdr:cNvPr id="352" name="直線コネクタ 351"/>
        <xdr:cNvCxnSpPr/>
      </xdr:nvCxnSpPr>
      <xdr:spPr>
        <a:xfrm>
          <a:off x="8750300" y="9789799"/>
          <a:ext cx="889000" cy="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17149</xdr:rowOff>
    </xdr:from>
    <xdr:to>
      <xdr:col>45</xdr:col>
      <xdr:colOff>177800</xdr:colOff>
      <xdr:row>57</xdr:row>
      <xdr:rowOff>36710</xdr:rowOff>
    </xdr:to>
    <xdr:cxnSp macro="">
      <xdr:nvCxnSpPr>
        <xdr:cNvPr id="355" name="直線コネクタ 354"/>
        <xdr:cNvCxnSpPr/>
      </xdr:nvCxnSpPr>
      <xdr:spPr>
        <a:xfrm flipV="1">
          <a:off x="7861300" y="9789799"/>
          <a:ext cx="889000" cy="1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7" name="テキスト ボックス 356"/>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36710</xdr:rowOff>
    </xdr:from>
    <xdr:to>
      <xdr:col>41</xdr:col>
      <xdr:colOff>50800</xdr:colOff>
      <xdr:row>57</xdr:row>
      <xdr:rowOff>81875</xdr:rowOff>
    </xdr:to>
    <xdr:cxnSp macro="">
      <xdr:nvCxnSpPr>
        <xdr:cNvPr id="358" name="直線コネクタ 357"/>
        <xdr:cNvCxnSpPr/>
      </xdr:nvCxnSpPr>
      <xdr:spPr>
        <a:xfrm flipV="1">
          <a:off x="6972300" y="9809360"/>
          <a:ext cx="889000" cy="4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2" name="テキスト ボックス 361"/>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139236</xdr:rowOff>
    </xdr:from>
    <xdr:to>
      <xdr:col>55</xdr:col>
      <xdr:colOff>50800</xdr:colOff>
      <xdr:row>57</xdr:row>
      <xdr:rowOff>69386</xdr:rowOff>
    </xdr:to>
    <xdr:sp macro="" textlink="">
      <xdr:nvSpPr>
        <xdr:cNvPr id="368" name="楕円 367"/>
        <xdr:cNvSpPr/>
      </xdr:nvSpPr>
      <xdr:spPr>
        <a:xfrm>
          <a:off x="10426700" y="97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162113</xdr:rowOff>
    </xdr:from>
    <xdr:ext cx="534377" cy="259045"/>
    <xdr:sp macro="" textlink="">
      <xdr:nvSpPr>
        <xdr:cNvPr id="369" name="農林水産業費該当値テキスト"/>
        <xdr:cNvSpPr txBox="1"/>
      </xdr:nvSpPr>
      <xdr:spPr>
        <a:xfrm>
          <a:off x="10528300" y="959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146464</xdr:rowOff>
    </xdr:from>
    <xdr:to>
      <xdr:col>50</xdr:col>
      <xdr:colOff>165100</xdr:colOff>
      <xdr:row>57</xdr:row>
      <xdr:rowOff>76614</xdr:rowOff>
    </xdr:to>
    <xdr:sp macro="" textlink="">
      <xdr:nvSpPr>
        <xdr:cNvPr id="370" name="楕円 369"/>
        <xdr:cNvSpPr/>
      </xdr:nvSpPr>
      <xdr:spPr>
        <a:xfrm>
          <a:off x="9588500" y="97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93141</xdr:rowOff>
    </xdr:from>
    <xdr:ext cx="534377" cy="259045"/>
    <xdr:sp macro="" textlink="">
      <xdr:nvSpPr>
        <xdr:cNvPr id="371" name="テキスト ボックス 370"/>
        <xdr:cNvSpPr txBox="1"/>
      </xdr:nvSpPr>
      <xdr:spPr>
        <a:xfrm>
          <a:off x="9372111" y="952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137799</xdr:rowOff>
    </xdr:from>
    <xdr:to>
      <xdr:col>46</xdr:col>
      <xdr:colOff>38100</xdr:colOff>
      <xdr:row>57</xdr:row>
      <xdr:rowOff>67949</xdr:rowOff>
    </xdr:to>
    <xdr:sp macro="" textlink="">
      <xdr:nvSpPr>
        <xdr:cNvPr id="372" name="楕円 371"/>
        <xdr:cNvSpPr/>
      </xdr:nvSpPr>
      <xdr:spPr>
        <a:xfrm>
          <a:off x="8699500" y="97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84476</xdr:rowOff>
    </xdr:from>
    <xdr:ext cx="534377" cy="259045"/>
    <xdr:sp macro="" textlink="">
      <xdr:nvSpPr>
        <xdr:cNvPr id="373" name="テキスト ボックス 372"/>
        <xdr:cNvSpPr txBox="1"/>
      </xdr:nvSpPr>
      <xdr:spPr>
        <a:xfrm>
          <a:off x="8483111" y="951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157360</xdr:rowOff>
    </xdr:from>
    <xdr:to>
      <xdr:col>41</xdr:col>
      <xdr:colOff>101600</xdr:colOff>
      <xdr:row>57</xdr:row>
      <xdr:rowOff>87510</xdr:rowOff>
    </xdr:to>
    <xdr:sp macro="" textlink="">
      <xdr:nvSpPr>
        <xdr:cNvPr id="374" name="楕円 373"/>
        <xdr:cNvSpPr/>
      </xdr:nvSpPr>
      <xdr:spPr>
        <a:xfrm>
          <a:off x="7810500" y="97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104037</xdr:rowOff>
    </xdr:from>
    <xdr:ext cx="534377" cy="259045"/>
    <xdr:sp macro="" textlink="">
      <xdr:nvSpPr>
        <xdr:cNvPr id="375" name="テキスト ボックス 374"/>
        <xdr:cNvSpPr txBox="1"/>
      </xdr:nvSpPr>
      <xdr:spPr>
        <a:xfrm>
          <a:off x="7594111" y="953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31075</xdr:rowOff>
    </xdr:from>
    <xdr:to>
      <xdr:col>36</xdr:col>
      <xdr:colOff>165100</xdr:colOff>
      <xdr:row>57</xdr:row>
      <xdr:rowOff>132675</xdr:rowOff>
    </xdr:to>
    <xdr:sp macro="" textlink="">
      <xdr:nvSpPr>
        <xdr:cNvPr id="376" name="楕円 375"/>
        <xdr:cNvSpPr/>
      </xdr:nvSpPr>
      <xdr:spPr>
        <a:xfrm>
          <a:off x="6921500" y="980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149202</xdr:rowOff>
    </xdr:from>
    <xdr:ext cx="534377" cy="259045"/>
    <xdr:sp macro="" textlink="">
      <xdr:nvSpPr>
        <xdr:cNvPr id="377" name="テキスト ボックス 376"/>
        <xdr:cNvSpPr txBox="1"/>
      </xdr:nvSpPr>
      <xdr:spPr>
        <a:xfrm>
          <a:off x="6705111" y="957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163406</xdr:rowOff>
    </xdr:from>
    <xdr:to>
      <xdr:col>55</xdr:col>
      <xdr:colOff>0</xdr:colOff>
      <xdr:row>78</xdr:row>
      <xdr:rowOff>163711</xdr:rowOff>
    </xdr:to>
    <xdr:cxnSp macro="">
      <xdr:nvCxnSpPr>
        <xdr:cNvPr id="406" name="直線コネクタ 405"/>
        <xdr:cNvCxnSpPr/>
      </xdr:nvCxnSpPr>
      <xdr:spPr>
        <a:xfrm>
          <a:off x="9639300" y="13536506"/>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154019</xdr:rowOff>
    </xdr:from>
    <xdr:to>
      <xdr:col>50</xdr:col>
      <xdr:colOff>114300</xdr:colOff>
      <xdr:row>78</xdr:row>
      <xdr:rowOff>163406</xdr:rowOff>
    </xdr:to>
    <xdr:cxnSp macro="">
      <xdr:nvCxnSpPr>
        <xdr:cNvPr id="409" name="直線コネクタ 408"/>
        <xdr:cNvCxnSpPr/>
      </xdr:nvCxnSpPr>
      <xdr:spPr>
        <a:xfrm>
          <a:off x="8750300" y="13527119"/>
          <a:ext cx="889000" cy="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154019</xdr:rowOff>
    </xdr:from>
    <xdr:to>
      <xdr:col>45</xdr:col>
      <xdr:colOff>177800</xdr:colOff>
      <xdr:row>78</xdr:row>
      <xdr:rowOff>158209</xdr:rowOff>
    </xdr:to>
    <xdr:cxnSp macro="">
      <xdr:nvCxnSpPr>
        <xdr:cNvPr id="412" name="直線コネクタ 411"/>
        <xdr:cNvCxnSpPr/>
      </xdr:nvCxnSpPr>
      <xdr:spPr>
        <a:xfrm flipV="1">
          <a:off x="7861300" y="13527119"/>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158209</xdr:rowOff>
    </xdr:from>
    <xdr:to>
      <xdr:col>41</xdr:col>
      <xdr:colOff>50800</xdr:colOff>
      <xdr:row>79</xdr:row>
      <xdr:rowOff>414</xdr:rowOff>
    </xdr:to>
    <xdr:cxnSp macro="">
      <xdr:nvCxnSpPr>
        <xdr:cNvPr id="415" name="直線コネクタ 414"/>
        <xdr:cNvCxnSpPr/>
      </xdr:nvCxnSpPr>
      <xdr:spPr>
        <a:xfrm flipV="1">
          <a:off x="6972300" y="13531309"/>
          <a:ext cx="889000" cy="1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112911</xdr:rowOff>
    </xdr:from>
    <xdr:to>
      <xdr:col>55</xdr:col>
      <xdr:colOff>50800</xdr:colOff>
      <xdr:row>79</xdr:row>
      <xdr:rowOff>43061</xdr:rowOff>
    </xdr:to>
    <xdr:sp macro="" textlink="">
      <xdr:nvSpPr>
        <xdr:cNvPr id="425" name="楕円 424"/>
        <xdr:cNvSpPr/>
      </xdr:nvSpPr>
      <xdr:spPr>
        <a:xfrm>
          <a:off x="10426700" y="1348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27838</xdr:rowOff>
    </xdr:from>
    <xdr:ext cx="469744" cy="259045"/>
    <xdr:sp macro="" textlink="">
      <xdr:nvSpPr>
        <xdr:cNvPr id="426" name="商工費該当値テキスト"/>
        <xdr:cNvSpPr txBox="1"/>
      </xdr:nvSpPr>
      <xdr:spPr>
        <a:xfrm>
          <a:off x="10528300" y="1340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112606</xdr:rowOff>
    </xdr:from>
    <xdr:to>
      <xdr:col>50</xdr:col>
      <xdr:colOff>165100</xdr:colOff>
      <xdr:row>79</xdr:row>
      <xdr:rowOff>42756</xdr:rowOff>
    </xdr:to>
    <xdr:sp macro="" textlink="">
      <xdr:nvSpPr>
        <xdr:cNvPr id="427" name="楕円 426"/>
        <xdr:cNvSpPr/>
      </xdr:nvSpPr>
      <xdr:spPr>
        <a:xfrm>
          <a:off x="9588500" y="1348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33883</xdr:rowOff>
    </xdr:from>
    <xdr:ext cx="469744" cy="259045"/>
    <xdr:sp macro="" textlink="">
      <xdr:nvSpPr>
        <xdr:cNvPr id="428" name="テキスト ボックス 427"/>
        <xdr:cNvSpPr txBox="1"/>
      </xdr:nvSpPr>
      <xdr:spPr>
        <a:xfrm>
          <a:off x="9404428" y="1357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103219</xdr:rowOff>
    </xdr:from>
    <xdr:to>
      <xdr:col>46</xdr:col>
      <xdr:colOff>38100</xdr:colOff>
      <xdr:row>79</xdr:row>
      <xdr:rowOff>33369</xdr:rowOff>
    </xdr:to>
    <xdr:sp macro="" textlink="">
      <xdr:nvSpPr>
        <xdr:cNvPr id="429" name="楕円 428"/>
        <xdr:cNvSpPr/>
      </xdr:nvSpPr>
      <xdr:spPr>
        <a:xfrm>
          <a:off x="8699500" y="1347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24496</xdr:rowOff>
    </xdr:from>
    <xdr:ext cx="469744" cy="259045"/>
    <xdr:sp macro="" textlink="">
      <xdr:nvSpPr>
        <xdr:cNvPr id="430" name="テキスト ボックス 429"/>
        <xdr:cNvSpPr txBox="1"/>
      </xdr:nvSpPr>
      <xdr:spPr>
        <a:xfrm>
          <a:off x="8515428" y="1356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107409</xdr:rowOff>
    </xdr:from>
    <xdr:to>
      <xdr:col>41</xdr:col>
      <xdr:colOff>101600</xdr:colOff>
      <xdr:row>79</xdr:row>
      <xdr:rowOff>37559</xdr:rowOff>
    </xdr:to>
    <xdr:sp macro="" textlink="">
      <xdr:nvSpPr>
        <xdr:cNvPr id="431" name="楕円 430"/>
        <xdr:cNvSpPr/>
      </xdr:nvSpPr>
      <xdr:spPr>
        <a:xfrm>
          <a:off x="7810500" y="1348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28686</xdr:rowOff>
    </xdr:from>
    <xdr:ext cx="469744" cy="259045"/>
    <xdr:sp macro="" textlink="">
      <xdr:nvSpPr>
        <xdr:cNvPr id="432" name="テキスト ボックス 431"/>
        <xdr:cNvSpPr txBox="1"/>
      </xdr:nvSpPr>
      <xdr:spPr>
        <a:xfrm>
          <a:off x="7626428" y="1357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121064</xdr:rowOff>
    </xdr:from>
    <xdr:to>
      <xdr:col>36</xdr:col>
      <xdr:colOff>165100</xdr:colOff>
      <xdr:row>79</xdr:row>
      <xdr:rowOff>51214</xdr:rowOff>
    </xdr:to>
    <xdr:sp macro="" textlink="">
      <xdr:nvSpPr>
        <xdr:cNvPr id="433" name="楕円 432"/>
        <xdr:cNvSpPr/>
      </xdr:nvSpPr>
      <xdr:spPr>
        <a:xfrm>
          <a:off x="6921500" y="134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42341</xdr:rowOff>
    </xdr:from>
    <xdr:ext cx="469744" cy="259045"/>
    <xdr:sp macro="" textlink="">
      <xdr:nvSpPr>
        <xdr:cNvPr id="434" name="テキスト ボックス 433"/>
        <xdr:cNvSpPr txBox="1"/>
      </xdr:nvSpPr>
      <xdr:spPr>
        <a:xfrm>
          <a:off x="6737428" y="1358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42751</xdr:rowOff>
    </xdr:from>
    <xdr:to>
      <xdr:col>55</xdr:col>
      <xdr:colOff>0</xdr:colOff>
      <xdr:row>97</xdr:row>
      <xdr:rowOff>53319</xdr:rowOff>
    </xdr:to>
    <xdr:cxnSp macro="">
      <xdr:nvCxnSpPr>
        <xdr:cNvPr id="463" name="直線コネクタ 462"/>
        <xdr:cNvCxnSpPr/>
      </xdr:nvCxnSpPr>
      <xdr:spPr>
        <a:xfrm flipV="1">
          <a:off x="9639300" y="16673401"/>
          <a:ext cx="838200" cy="1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53319</xdr:rowOff>
    </xdr:from>
    <xdr:to>
      <xdr:col>50</xdr:col>
      <xdr:colOff>114300</xdr:colOff>
      <xdr:row>97</xdr:row>
      <xdr:rowOff>76415</xdr:rowOff>
    </xdr:to>
    <xdr:cxnSp macro="">
      <xdr:nvCxnSpPr>
        <xdr:cNvPr id="466" name="直線コネクタ 465"/>
        <xdr:cNvCxnSpPr/>
      </xdr:nvCxnSpPr>
      <xdr:spPr>
        <a:xfrm flipV="1">
          <a:off x="8750300" y="16683969"/>
          <a:ext cx="8890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72149</xdr:rowOff>
    </xdr:from>
    <xdr:to>
      <xdr:col>45</xdr:col>
      <xdr:colOff>177800</xdr:colOff>
      <xdr:row>97</xdr:row>
      <xdr:rowOff>76415</xdr:rowOff>
    </xdr:to>
    <xdr:cxnSp macro="">
      <xdr:nvCxnSpPr>
        <xdr:cNvPr id="469" name="直線コネクタ 468"/>
        <xdr:cNvCxnSpPr/>
      </xdr:nvCxnSpPr>
      <xdr:spPr>
        <a:xfrm>
          <a:off x="7861300" y="16702799"/>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61725</xdr:rowOff>
    </xdr:from>
    <xdr:to>
      <xdr:col>41</xdr:col>
      <xdr:colOff>50800</xdr:colOff>
      <xdr:row>97</xdr:row>
      <xdr:rowOff>72149</xdr:rowOff>
    </xdr:to>
    <xdr:cxnSp macro="">
      <xdr:nvCxnSpPr>
        <xdr:cNvPr id="472" name="直線コネクタ 471"/>
        <xdr:cNvCxnSpPr/>
      </xdr:nvCxnSpPr>
      <xdr:spPr>
        <a:xfrm>
          <a:off x="6972300" y="16692375"/>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163401</xdr:rowOff>
    </xdr:from>
    <xdr:to>
      <xdr:col>55</xdr:col>
      <xdr:colOff>50800</xdr:colOff>
      <xdr:row>97</xdr:row>
      <xdr:rowOff>93551</xdr:rowOff>
    </xdr:to>
    <xdr:sp macro="" textlink="">
      <xdr:nvSpPr>
        <xdr:cNvPr id="482" name="楕円 481"/>
        <xdr:cNvSpPr/>
      </xdr:nvSpPr>
      <xdr:spPr>
        <a:xfrm>
          <a:off x="10426700" y="1662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141828</xdr:rowOff>
    </xdr:from>
    <xdr:ext cx="534377" cy="259045"/>
    <xdr:sp macro="" textlink="">
      <xdr:nvSpPr>
        <xdr:cNvPr id="483" name="土木費該当値テキスト"/>
        <xdr:cNvSpPr txBox="1"/>
      </xdr:nvSpPr>
      <xdr:spPr>
        <a:xfrm>
          <a:off x="10528300" y="1660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2519</xdr:rowOff>
    </xdr:from>
    <xdr:to>
      <xdr:col>50</xdr:col>
      <xdr:colOff>165100</xdr:colOff>
      <xdr:row>97</xdr:row>
      <xdr:rowOff>104119</xdr:rowOff>
    </xdr:to>
    <xdr:sp macro="" textlink="">
      <xdr:nvSpPr>
        <xdr:cNvPr id="484" name="楕円 483"/>
        <xdr:cNvSpPr/>
      </xdr:nvSpPr>
      <xdr:spPr>
        <a:xfrm>
          <a:off x="9588500" y="1663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95246</xdr:rowOff>
    </xdr:from>
    <xdr:ext cx="534377" cy="259045"/>
    <xdr:sp macro="" textlink="">
      <xdr:nvSpPr>
        <xdr:cNvPr id="485" name="テキスト ボックス 484"/>
        <xdr:cNvSpPr txBox="1"/>
      </xdr:nvSpPr>
      <xdr:spPr>
        <a:xfrm>
          <a:off x="9372111" y="1672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25615</xdr:rowOff>
    </xdr:from>
    <xdr:to>
      <xdr:col>46</xdr:col>
      <xdr:colOff>38100</xdr:colOff>
      <xdr:row>97</xdr:row>
      <xdr:rowOff>127215</xdr:rowOff>
    </xdr:to>
    <xdr:sp macro="" textlink="">
      <xdr:nvSpPr>
        <xdr:cNvPr id="486" name="楕円 485"/>
        <xdr:cNvSpPr/>
      </xdr:nvSpPr>
      <xdr:spPr>
        <a:xfrm>
          <a:off x="8699500" y="166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118342</xdr:rowOff>
    </xdr:from>
    <xdr:ext cx="534377" cy="259045"/>
    <xdr:sp macro="" textlink="">
      <xdr:nvSpPr>
        <xdr:cNvPr id="487" name="テキスト ボックス 486"/>
        <xdr:cNvSpPr txBox="1"/>
      </xdr:nvSpPr>
      <xdr:spPr>
        <a:xfrm>
          <a:off x="8483111" y="1674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21349</xdr:rowOff>
    </xdr:from>
    <xdr:to>
      <xdr:col>41</xdr:col>
      <xdr:colOff>101600</xdr:colOff>
      <xdr:row>97</xdr:row>
      <xdr:rowOff>122949</xdr:rowOff>
    </xdr:to>
    <xdr:sp macro="" textlink="">
      <xdr:nvSpPr>
        <xdr:cNvPr id="488" name="楕円 487"/>
        <xdr:cNvSpPr/>
      </xdr:nvSpPr>
      <xdr:spPr>
        <a:xfrm>
          <a:off x="7810500" y="1665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114076</xdr:rowOff>
    </xdr:from>
    <xdr:ext cx="534377" cy="259045"/>
    <xdr:sp macro="" textlink="">
      <xdr:nvSpPr>
        <xdr:cNvPr id="489" name="テキスト ボックス 488"/>
        <xdr:cNvSpPr txBox="1"/>
      </xdr:nvSpPr>
      <xdr:spPr>
        <a:xfrm>
          <a:off x="7594111" y="1674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10925</xdr:rowOff>
    </xdr:from>
    <xdr:to>
      <xdr:col>36</xdr:col>
      <xdr:colOff>165100</xdr:colOff>
      <xdr:row>97</xdr:row>
      <xdr:rowOff>112525</xdr:rowOff>
    </xdr:to>
    <xdr:sp macro="" textlink="">
      <xdr:nvSpPr>
        <xdr:cNvPr id="490" name="楕円 489"/>
        <xdr:cNvSpPr/>
      </xdr:nvSpPr>
      <xdr:spPr>
        <a:xfrm>
          <a:off x="6921500" y="166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103652</xdr:rowOff>
    </xdr:from>
    <xdr:ext cx="534377" cy="259045"/>
    <xdr:sp macro="" textlink="">
      <xdr:nvSpPr>
        <xdr:cNvPr id="491" name="テキスト ボックス 490"/>
        <xdr:cNvSpPr txBox="1"/>
      </xdr:nvSpPr>
      <xdr:spPr>
        <a:xfrm>
          <a:off x="6705111" y="1673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104055</xdr:rowOff>
    </xdr:from>
    <xdr:to>
      <xdr:col>85</xdr:col>
      <xdr:colOff>127000</xdr:colOff>
      <xdr:row>37</xdr:row>
      <xdr:rowOff>114603</xdr:rowOff>
    </xdr:to>
    <xdr:cxnSp macro="">
      <xdr:nvCxnSpPr>
        <xdr:cNvPr id="522" name="直線コネクタ 521"/>
        <xdr:cNvCxnSpPr/>
      </xdr:nvCxnSpPr>
      <xdr:spPr>
        <a:xfrm flipV="1">
          <a:off x="15481300" y="6447705"/>
          <a:ext cx="8382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114603</xdr:rowOff>
    </xdr:from>
    <xdr:to>
      <xdr:col>81</xdr:col>
      <xdr:colOff>50800</xdr:colOff>
      <xdr:row>37</xdr:row>
      <xdr:rowOff>142313</xdr:rowOff>
    </xdr:to>
    <xdr:cxnSp macro="">
      <xdr:nvCxnSpPr>
        <xdr:cNvPr id="525" name="直線コネクタ 524"/>
        <xdr:cNvCxnSpPr/>
      </xdr:nvCxnSpPr>
      <xdr:spPr>
        <a:xfrm flipV="1">
          <a:off x="14592300" y="6458253"/>
          <a:ext cx="889000" cy="2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23930</xdr:rowOff>
    </xdr:from>
    <xdr:to>
      <xdr:col>76</xdr:col>
      <xdr:colOff>114300</xdr:colOff>
      <xdr:row>37</xdr:row>
      <xdr:rowOff>142313</xdr:rowOff>
    </xdr:to>
    <xdr:cxnSp macro="">
      <xdr:nvCxnSpPr>
        <xdr:cNvPr id="528" name="直線コネクタ 527"/>
        <xdr:cNvCxnSpPr/>
      </xdr:nvCxnSpPr>
      <xdr:spPr>
        <a:xfrm>
          <a:off x="13703300" y="6367580"/>
          <a:ext cx="889000" cy="1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23930</xdr:rowOff>
    </xdr:from>
    <xdr:to>
      <xdr:col>71</xdr:col>
      <xdr:colOff>177800</xdr:colOff>
      <xdr:row>38</xdr:row>
      <xdr:rowOff>3536</xdr:rowOff>
    </xdr:to>
    <xdr:cxnSp macro="">
      <xdr:nvCxnSpPr>
        <xdr:cNvPr id="531" name="直線コネクタ 530"/>
        <xdr:cNvCxnSpPr/>
      </xdr:nvCxnSpPr>
      <xdr:spPr>
        <a:xfrm flipV="1">
          <a:off x="12814300" y="6367580"/>
          <a:ext cx="889000" cy="15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53255</xdr:rowOff>
    </xdr:from>
    <xdr:to>
      <xdr:col>85</xdr:col>
      <xdr:colOff>177800</xdr:colOff>
      <xdr:row>37</xdr:row>
      <xdr:rowOff>154855</xdr:rowOff>
    </xdr:to>
    <xdr:sp macro="" textlink="">
      <xdr:nvSpPr>
        <xdr:cNvPr id="541" name="楕円 540"/>
        <xdr:cNvSpPr/>
      </xdr:nvSpPr>
      <xdr:spPr>
        <a:xfrm>
          <a:off x="16268700" y="639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31682</xdr:rowOff>
    </xdr:from>
    <xdr:ext cx="534377" cy="259045"/>
    <xdr:sp macro="" textlink="">
      <xdr:nvSpPr>
        <xdr:cNvPr id="542" name="消防費該当値テキスト"/>
        <xdr:cNvSpPr txBox="1"/>
      </xdr:nvSpPr>
      <xdr:spPr>
        <a:xfrm>
          <a:off x="16370300" y="63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63803</xdr:rowOff>
    </xdr:from>
    <xdr:to>
      <xdr:col>81</xdr:col>
      <xdr:colOff>101600</xdr:colOff>
      <xdr:row>37</xdr:row>
      <xdr:rowOff>165403</xdr:rowOff>
    </xdr:to>
    <xdr:sp macro="" textlink="">
      <xdr:nvSpPr>
        <xdr:cNvPr id="543" name="楕円 542"/>
        <xdr:cNvSpPr/>
      </xdr:nvSpPr>
      <xdr:spPr>
        <a:xfrm>
          <a:off x="15430500" y="64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156530</xdr:rowOff>
    </xdr:from>
    <xdr:ext cx="534377" cy="259045"/>
    <xdr:sp macro="" textlink="">
      <xdr:nvSpPr>
        <xdr:cNvPr id="544" name="テキスト ボックス 543"/>
        <xdr:cNvSpPr txBox="1"/>
      </xdr:nvSpPr>
      <xdr:spPr>
        <a:xfrm>
          <a:off x="15214111" y="650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91513</xdr:rowOff>
    </xdr:from>
    <xdr:to>
      <xdr:col>76</xdr:col>
      <xdr:colOff>165100</xdr:colOff>
      <xdr:row>38</xdr:row>
      <xdr:rowOff>21662</xdr:rowOff>
    </xdr:to>
    <xdr:sp macro="" textlink="">
      <xdr:nvSpPr>
        <xdr:cNvPr id="545" name="楕円 544"/>
        <xdr:cNvSpPr/>
      </xdr:nvSpPr>
      <xdr:spPr>
        <a:xfrm>
          <a:off x="14541500" y="64351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12789</xdr:rowOff>
    </xdr:from>
    <xdr:ext cx="534377" cy="259045"/>
    <xdr:sp macro="" textlink="">
      <xdr:nvSpPr>
        <xdr:cNvPr id="546" name="テキスト ボックス 545"/>
        <xdr:cNvSpPr txBox="1"/>
      </xdr:nvSpPr>
      <xdr:spPr>
        <a:xfrm>
          <a:off x="14325111" y="652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144580</xdr:rowOff>
    </xdr:from>
    <xdr:to>
      <xdr:col>72</xdr:col>
      <xdr:colOff>38100</xdr:colOff>
      <xdr:row>37</xdr:row>
      <xdr:rowOff>74730</xdr:rowOff>
    </xdr:to>
    <xdr:sp macro="" textlink="">
      <xdr:nvSpPr>
        <xdr:cNvPr id="547" name="楕円 546"/>
        <xdr:cNvSpPr/>
      </xdr:nvSpPr>
      <xdr:spPr>
        <a:xfrm>
          <a:off x="13652500" y="631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91257</xdr:rowOff>
    </xdr:from>
    <xdr:ext cx="534377" cy="259045"/>
    <xdr:sp macro="" textlink="">
      <xdr:nvSpPr>
        <xdr:cNvPr id="548" name="テキスト ボックス 547"/>
        <xdr:cNvSpPr txBox="1"/>
      </xdr:nvSpPr>
      <xdr:spPr>
        <a:xfrm>
          <a:off x="13436111" y="609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124186</xdr:rowOff>
    </xdr:from>
    <xdr:to>
      <xdr:col>67</xdr:col>
      <xdr:colOff>101600</xdr:colOff>
      <xdr:row>38</xdr:row>
      <xdr:rowOff>54336</xdr:rowOff>
    </xdr:to>
    <xdr:sp macro="" textlink="">
      <xdr:nvSpPr>
        <xdr:cNvPr id="549" name="楕円 548"/>
        <xdr:cNvSpPr/>
      </xdr:nvSpPr>
      <xdr:spPr>
        <a:xfrm>
          <a:off x="12763500" y="646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45463</xdr:rowOff>
    </xdr:from>
    <xdr:ext cx="534377" cy="259045"/>
    <xdr:sp macro="" textlink="">
      <xdr:nvSpPr>
        <xdr:cNvPr id="550" name="テキスト ボックス 549"/>
        <xdr:cNvSpPr txBox="1"/>
      </xdr:nvSpPr>
      <xdr:spPr>
        <a:xfrm>
          <a:off x="12547111" y="656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100533</xdr:rowOff>
    </xdr:from>
    <xdr:to>
      <xdr:col>85</xdr:col>
      <xdr:colOff>127000</xdr:colOff>
      <xdr:row>56</xdr:row>
      <xdr:rowOff>116032</xdr:rowOff>
    </xdr:to>
    <xdr:cxnSp macro="">
      <xdr:nvCxnSpPr>
        <xdr:cNvPr id="579" name="直線コネクタ 578"/>
        <xdr:cNvCxnSpPr/>
      </xdr:nvCxnSpPr>
      <xdr:spPr>
        <a:xfrm>
          <a:off x="15481300" y="9701733"/>
          <a:ext cx="8382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63850</xdr:rowOff>
    </xdr:from>
    <xdr:to>
      <xdr:col>81</xdr:col>
      <xdr:colOff>50800</xdr:colOff>
      <xdr:row>56</xdr:row>
      <xdr:rowOff>100533</xdr:rowOff>
    </xdr:to>
    <xdr:cxnSp macro="">
      <xdr:nvCxnSpPr>
        <xdr:cNvPr id="582" name="直線コネクタ 581"/>
        <xdr:cNvCxnSpPr/>
      </xdr:nvCxnSpPr>
      <xdr:spPr>
        <a:xfrm>
          <a:off x="14592300" y="9665050"/>
          <a:ext cx="889000" cy="3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16515</xdr:rowOff>
    </xdr:from>
    <xdr:to>
      <xdr:col>76</xdr:col>
      <xdr:colOff>114300</xdr:colOff>
      <xdr:row>56</xdr:row>
      <xdr:rowOff>63850</xdr:rowOff>
    </xdr:to>
    <xdr:cxnSp macro="">
      <xdr:nvCxnSpPr>
        <xdr:cNvPr id="585" name="直線コネクタ 584"/>
        <xdr:cNvCxnSpPr/>
      </xdr:nvCxnSpPr>
      <xdr:spPr>
        <a:xfrm>
          <a:off x="13703300" y="9617715"/>
          <a:ext cx="889000" cy="4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16515</xdr:rowOff>
    </xdr:from>
    <xdr:to>
      <xdr:col>71</xdr:col>
      <xdr:colOff>177800</xdr:colOff>
      <xdr:row>56</xdr:row>
      <xdr:rowOff>133741</xdr:rowOff>
    </xdr:to>
    <xdr:cxnSp macro="">
      <xdr:nvCxnSpPr>
        <xdr:cNvPr id="588" name="直線コネクタ 587"/>
        <xdr:cNvCxnSpPr/>
      </xdr:nvCxnSpPr>
      <xdr:spPr>
        <a:xfrm flipV="1">
          <a:off x="12814300" y="9617715"/>
          <a:ext cx="889000" cy="11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90" name="テキスト ボックス 589"/>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65232</xdr:rowOff>
    </xdr:from>
    <xdr:to>
      <xdr:col>85</xdr:col>
      <xdr:colOff>177800</xdr:colOff>
      <xdr:row>56</xdr:row>
      <xdr:rowOff>166832</xdr:rowOff>
    </xdr:to>
    <xdr:sp macro="" textlink="">
      <xdr:nvSpPr>
        <xdr:cNvPr id="598" name="楕円 597"/>
        <xdr:cNvSpPr/>
      </xdr:nvSpPr>
      <xdr:spPr>
        <a:xfrm>
          <a:off x="16268700" y="96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43659</xdr:rowOff>
    </xdr:from>
    <xdr:ext cx="534377" cy="259045"/>
    <xdr:sp macro="" textlink="">
      <xdr:nvSpPr>
        <xdr:cNvPr id="599" name="教育費該当値テキスト"/>
        <xdr:cNvSpPr txBox="1"/>
      </xdr:nvSpPr>
      <xdr:spPr>
        <a:xfrm>
          <a:off x="16370300" y="964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49733</xdr:rowOff>
    </xdr:from>
    <xdr:to>
      <xdr:col>81</xdr:col>
      <xdr:colOff>101600</xdr:colOff>
      <xdr:row>56</xdr:row>
      <xdr:rowOff>151333</xdr:rowOff>
    </xdr:to>
    <xdr:sp macro="" textlink="">
      <xdr:nvSpPr>
        <xdr:cNvPr id="600" name="楕円 599"/>
        <xdr:cNvSpPr/>
      </xdr:nvSpPr>
      <xdr:spPr>
        <a:xfrm>
          <a:off x="15430500" y="965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167860</xdr:rowOff>
    </xdr:from>
    <xdr:ext cx="534377" cy="259045"/>
    <xdr:sp macro="" textlink="">
      <xdr:nvSpPr>
        <xdr:cNvPr id="601" name="テキスト ボックス 600"/>
        <xdr:cNvSpPr txBox="1"/>
      </xdr:nvSpPr>
      <xdr:spPr>
        <a:xfrm>
          <a:off x="15214111" y="942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13050</xdr:rowOff>
    </xdr:from>
    <xdr:to>
      <xdr:col>76</xdr:col>
      <xdr:colOff>165100</xdr:colOff>
      <xdr:row>56</xdr:row>
      <xdr:rowOff>114650</xdr:rowOff>
    </xdr:to>
    <xdr:sp macro="" textlink="">
      <xdr:nvSpPr>
        <xdr:cNvPr id="602" name="楕円 601"/>
        <xdr:cNvSpPr/>
      </xdr:nvSpPr>
      <xdr:spPr>
        <a:xfrm>
          <a:off x="14541500" y="961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131177</xdr:rowOff>
    </xdr:from>
    <xdr:ext cx="534377" cy="259045"/>
    <xdr:sp macro="" textlink="">
      <xdr:nvSpPr>
        <xdr:cNvPr id="603" name="テキスト ボックス 602"/>
        <xdr:cNvSpPr txBox="1"/>
      </xdr:nvSpPr>
      <xdr:spPr>
        <a:xfrm>
          <a:off x="14325111" y="93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137165</xdr:rowOff>
    </xdr:from>
    <xdr:to>
      <xdr:col>72</xdr:col>
      <xdr:colOff>38100</xdr:colOff>
      <xdr:row>56</xdr:row>
      <xdr:rowOff>67315</xdr:rowOff>
    </xdr:to>
    <xdr:sp macro="" textlink="">
      <xdr:nvSpPr>
        <xdr:cNvPr id="604" name="楕円 603"/>
        <xdr:cNvSpPr/>
      </xdr:nvSpPr>
      <xdr:spPr>
        <a:xfrm>
          <a:off x="13652500" y="95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83842</xdr:rowOff>
    </xdr:from>
    <xdr:ext cx="534377" cy="259045"/>
    <xdr:sp macro="" textlink="">
      <xdr:nvSpPr>
        <xdr:cNvPr id="605" name="テキスト ボックス 604"/>
        <xdr:cNvSpPr txBox="1"/>
      </xdr:nvSpPr>
      <xdr:spPr>
        <a:xfrm>
          <a:off x="13436111" y="934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82941</xdr:rowOff>
    </xdr:from>
    <xdr:to>
      <xdr:col>67</xdr:col>
      <xdr:colOff>101600</xdr:colOff>
      <xdr:row>57</xdr:row>
      <xdr:rowOff>13091</xdr:rowOff>
    </xdr:to>
    <xdr:sp macro="" textlink="">
      <xdr:nvSpPr>
        <xdr:cNvPr id="606" name="楕円 605"/>
        <xdr:cNvSpPr/>
      </xdr:nvSpPr>
      <xdr:spPr>
        <a:xfrm>
          <a:off x="12763500" y="968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29618</xdr:rowOff>
    </xdr:from>
    <xdr:ext cx="534377" cy="259045"/>
    <xdr:sp macro="" textlink="">
      <xdr:nvSpPr>
        <xdr:cNvPr id="607" name="テキスト ボックス 606"/>
        <xdr:cNvSpPr txBox="1"/>
      </xdr:nvSpPr>
      <xdr:spPr>
        <a:xfrm>
          <a:off x="12547111" y="945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159245</xdr:rowOff>
    </xdr:from>
    <xdr:to>
      <xdr:col>85</xdr:col>
      <xdr:colOff>127000</xdr:colOff>
      <xdr:row>79</xdr:row>
      <xdr:rowOff>37249</xdr:rowOff>
    </xdr:to>
    <xdr:cxnSp macro="">
      <xdr:nvCxnSpPr>
        <xdr:cNvPr id="636" name="直線コネクタ 635"/>
        <xdr:cNvCxnSpPr/>
      </xdr:nvCxnSpPr>
      <xdr:spPr>
        <a:xfrm flipV="1">
          <a:off x="15481300" y="13532345"/>
          <a:ext cx="838200" cy="4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133986</xdr:rowOff>
    </xdr:from>
    <xdr:to>
      <xdr:col>81</xdr:col>
      <xdr:colOff>50800</xdr:colOff>
      <xdr:row>79</xdr:row>
      <xdr:rowOff>37249</xdr:rowOff>
    </xdr:to>
    <xdr:cxnSp macro="">
      <xdr:nvCxnSpPr>
        <xdr:cNvPr id="639" name="直線コネクタ 638"/>
        <xdr:cNvCxnSpPr/>
      </xdr:nvCxnSpPr>
      <xdr:spPr>
        <a:xfrm>
          <a:off x="14592300" y="13507086"/>
          <a:ext cx="889000" cy="7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99873</xdr:rowOff>
    </xdr:from>
    <xdr:to>
      <xdr:col>76</xdr:col>
      <xdr:colOff>114300</xdr:colOff>
      <xdr:row>78</xdr:row>
      <xdr:rowOff>133986</xdr:rowOff>
    </xdr:to>
    <xdr:cxnSp macro="">
      <xdr:nvCxnSpPr>
        <xdr:cNvPr id="642" name="直線コネクタ 641"/>
        <xdr:cNvCxnSpPr/>
      </xdr:nvCxnSpPr>
      <xdr:spPr>
        <a:xfrm>
          <a:off x="13703300" y="13472973"/>
          <a:ext cx="889000" cy="3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23296</xdr:rowOff>
    </xdr:from>
    <xdr:ext cx="469744" cy="259045"/>
    <xdr:sp macro="" textlink="">
      <xdr:nvSpPr>
        <xdr:cNvPr id="644" name="テキスト ボックス 643"/>
        <xdr:cNvSpPr txBox="1"/>
      </xdr:nvSpPr>
      <xdr:spPr>
        <a:xfrm>
          <a:off x="14357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99873</xdr:rowOff>
    </xdr:from>
    <xdr:to>
      <xdr:col>71</xdr:col>
      <xdr:colOff>177800</xdr:colOff>
      <xdr:row>79</xdr:row>
      <xdr:rowOff>17602</xdr:rowOff>
    </xdr:to>
    <xdr:cxnSp macro="">
      <xdr:nvCxnSpPr>
        <xdr:cNvPr id="645" name="直線コネクタ 644"/>
        <xdr:cNvCxnSpPr/>
      </xdr:nvCxnSpPr>
      <xdr:spPr>
        <a:xfrm flipV="1">
          <a:off x="12814300" y="13472973"/>
          <a:ext cx="889000" cy="8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154818</xdr:rowOff>
    </xdr:from>
    <xdr:ext cx="469744" cy="259045"/>
    <xdr:sp macro="" textlink="">
      <xdr:nvSpPr>
        <xdr:cNvPr id="647" name="テキスト ボックス 646"/>
        <xdr:cNvSpPr txBox="1"/>
      </xdr:nvSpPr>
      <xdr:spPr>
        <a:xfrm>
          <a:off x="13468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108445</xdr:rowOff>
    </xdr:from>
    <xdr:to>
      <xdr:col>85</xdr:col>
      <xdr:colOff>177800</xdr:colOff>
      <xdr:row>79</xdr:row>
      <xdr:rowOff>38595</xdr:rowOff>
    </xdr:to>
    <xdr:sp macro="" textlink="">
      <xdr:nvSpPr>
        <xdr:cNvPr id="655" name="楕円 654"/>
        <xdr:cNvSpPr/>
      </xdr:nvSpPr>
      <xdr:spPr>
        <a:xfrm>
          <a:off x="16268700" y="1348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75772</xdr:rowOff>
    </xdr:from>
    <xdr:ext cx="469744" cy="259045"/>
    <xdr:sp macro="" textlink="">
      <xdr:nvSpPr>
        <xdr:cNvPr id="656" name="災害復旧費該当値テキスト"/>
        <xdr:cNvSpPr txBox="1"/>
      </xdr:nvSpPr>
      <xdr:spPr>
        <a:xfrm>
          <a:off x="16370300" y="1344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157899</xdr:rowOff>
    </xdr:from>
    <xdr:to>
      <xdr:col>81</xdr:col>
      <xdr:colOff>101600</xdr:colOff>
      <xdr:row>79</xdr:row>
      <xdr:rowOff>88049</xdr:rowOff>
    </xdr:to>
    <xdr:sp macro="" textlink="">
      <xdr:nvSpPr>
        <xdr:cNvPr id="657" name="楕円 656"/>
        <xdr:cNvSpPr/>
      </xdr:nvSpPr>
      <xdr:spPr>
        <a:xfrm>
          <a:off x="15430500" y="1353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79176</xdr:rowOff>
    </xdr:from>
    <xdr:ext cx="378565" cy="259045"/>
    <xdr:sp macro="" textlink="">
      <xdr:nvSpPr>
        <xdr:cNvPr id="658" name="テキスト ボックス 657"/>
        <xdr:cNvSpPr txBox="1"/>
      </xdr:nvSpPr>
      <xdr:spPr>
        <a:xfrm>
          <a:off x="15292017" y="13623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83186</xdr:rowOff>
    </xdr:from>
    <xdr:to>
      <xdr:col>76</xdr:col>
      <xdr:colOff>165100</xdr:colOff>
      <xdr:row>79</xdr:row>
      <xdr:rowOff>13336</xdr:rowOff>
    </xdr:to>
    <xdr:sp macro="" textlink="">
      <xdr:nvSpPr>
        <xdr:cNvPr id="659" name="楕円 658"/>
        <xdr:cNvSpPr/>
      </xdr:nvSpPr>
      <xdr:spPr>
        <a:xfrm>
          <a:off x="14541500" y="1345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29863</xdr:rowOff>
    </xdr:from>
    <xdr:ext cx="469744" cy="259045"/>
    <xdr:sp macro="" textlink="">
      <xdr:nvSpPr>
        <xdr:cNvPr id="660" name="テキスト ボックス 659"/>
        <xdr:cNvSpPr txBox="1"/>
      </xdr:nvSpPr>
      <xdr:spPr>
        <a:xfrm>
          <a:off x="14357428" y="1323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49073</xdr:rowOff>
    </xdr:from>
    <xdr:to>
      <xdr:col>72</xdr:col>
      <xdr:colOff>38100</xdr:colOff>
      <xdr:row>78</xdr:row>
      <xdr:rowOff>150673</xdr:rowOff>
    </xdr:to>
    <xdr:sp macro="" textlink="">
      <xdr:nvSpPr>
        <xdr:cNvPr id="661" name="楕円 660"/>
        <xdr:cNvSpPr/>
      </xdr:nvSpPr>
      <xdr:spPr>
        <a:xfrm>
          <a:off x="13652500" y="1342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167200</xdr:rowOff>
    </xdr:from>
    <xdr:ext cx="469744" cy="259045"/>
    <xdr:sp macro="" textlink="">
      <xdr:nvSpPr>
        <xdr:cNvPr id="662" name="テキスト ボックス 661"/>
        <xdr:cNvSpPr txBox="1"/>
      </xdr:nvSpPr>
      <xdr:spPr>
        <a:xfrm>
          <a:off x="13468428" y="131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138252</xdr:rowOff>
    </xdr:from>
    <xdr:to>
      <xdr:col>67</xdr:col>
      <xdr:colOff>101600</xdr:colOff>
      <xdr:row>79</xdr:row>
      <xdr:rowOff>68402</xdr:rowOff>
    </xdr:to>
    <xdr:sp macro="" textlink="">
      <xdr:nvSpPr>
        <xdr:cNvPr id="663" name="楕円 662"/>
        <xdr:cNvSpPr/>
      </xdr:nvSpPr>
      <xdr:spPr>
        <a:xfrm>
          <a:off x="12763500" y="135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59529</xdr:rowOff>
    </xdr:from>
    <xdr:ext cx="469744" cy="259045"/>
    <xdr:sp macro="" textlink="">
      <xdr:nvSpPr>
        <xdr:cNvPr id="664" name="テキスト ボックス 663"/>
        <xdr:cNvSpPr txBox="1"/>
      </xdr:nvSpPr>
      <xdr:spPr>
        <a:xfrm>
          <a:off x="12579428" y="1360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76374</xdr:rowOff>
    </xdr:from>
    <xdr:to>
      <xdr:col>85</xdr:col>
      <xdr:colOff>127000</xdr:colOff>
      <xdr:row>97</xdr:row>
      <xdr:rowOff>122307</xdr:rowOff>
    </xdr:to>
    <xdr:cxnSp macro="">
      <xdr:nvCxnSpPr>
        <xdr:cNvPr id="693" name="直線コネクタ 692"/>
        <xdr:cNvCxnSpPr/>
      </xdr:nvCxnSpPr>
      <xdr:spPr>
        <a:xfrm>
          <a:off x="15481300" y="16707024"/>
          <a:ext cx="838200" cy="4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36922</xdr:rowOff>
    </xdr:from>
    <xdr:to>
      <xdr:col>81</xdr:col>
      <xdr:colOff>50800</xdr:colOff>
      <xdr:row>97</xdr:row>
      <xdr:rowOff>76374</xdr:rowOff>
    </xdr:to>
    <xdr:cxnSp macro="">
      <xdr:nvCxnSpPr>
        <xdr:cNvPr id="696" name="直線コネクタ 695"/>
        <xdr:cNvCxnSpPr/>
      </xdr:nvCxnSpPr>
      <xdr:spPr>
        <a:xfrm>
          <a:off x="14592300" y="16667572"/>
          <a:ext cx="889000" cy="3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21751</xdr:rowOff>
    </xdr:from>
    <xdr:to>
      <xdr:col>76</xdr:col>
      <xdr:colOff>114300</xdr:colOff>
      <xdr:row>97</xdr:row>
      <xdr:rowOff>36922</xdr:rowOff>
    </xdr:to>
    <xdr:cxnSp macro="">
      <xdr:nvCxnSpPr>
        <xdr:cNvPr id="699" name="直線コネクタ 698"/>
        <xdr:cNvCxnSpPr/>
      </xdr:nvCxnSpPr>
      <xdr:spPr>
        <a:xfrm>
          <a:off x="13703300" y="16652401"/>
          <a:ext cx="889000" cy="1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85682</xdr:rowOff>
    </xdr:from>
    <xdr:to>
      <xdr:col>71</xdr:col>
      <xdr:colOff>177800</xdr:colOff>
      <xdr:row>97</xdr:row>
      <xdr:rowOff>21751</xdr:rowOff>
    </xdr:to>
    <xdr:cxnSp macro="">
      <xdr:nvCxnSpPr>
        <xdr:cNvPr id="702" name="直線コネクタ 701"/>
        <xdr:cNvCxnSpPr/>
      </xdr:nvCxnSpPr>
      <xdr:spPr>
        <a:xfrm>
          <a:off x="12814300" y="16544882"/>
          <a:ext cx="889000" cy="10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71507</xdr:rowOff>
    </xdr:from>
    <xdr:to>
      <xdr:col>85</xdr:col>
      <xdr:colOff>177800</xdr:colOff>
      <xdr:row>98</xdr:row>
      <xdr:rowOff>1657</xdr:rowOff>
    </xdr:to>
    <xdr:sp macro="" textlink="">
      <xdr:nvSpPr>
        <xdr:cNvPr id="712" name="楕円 711"/>
        <xdr:cNvSpPr/>
      </xdr:nvSpPr>
      <xdr:spPr>
        <a:xfrm>
          <a:off x="16268700" y="1670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49934</xdr:rowOff>
    </xdr:from>
    <xdr:ext cx="534377" cy="259045"/>
    <xdr:sp macro="" textlink="">
      <xdr:nvSpPr>
        <xdr:cNvPr id="713" name="公債費該当値テキスト"/>
        <xdr:cNvSpPr txBox="1"/>
      </xdr:nvSpPr>
      <xdr:spPr>
        <a:xfrm>
          <a:off x="16370300" y="1668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25574</xdr:rowOff>
    </xdr:from>
    <xdr:to>
      <xdr:col>81</xdr:col>
      <xdr:colOff>101600</xdr:colOff>
      <xdr:row>97</xdr:row>
      <xdr:rowOff>127174</xdr:rowOff>
    </xdr:to>
    <xdr:sp macro="" textlink="">
      <xdr:nvSpPr>
        <xdr:cNvPr id="714" name="楕円 713"/>
        <xdr:cNvSpPr/>
      </xdr:nvSpPr>
      <xdr:spPr>
        <a:xfrm>
          <a:off x="15430500" y="1665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143701</xdr:rowOff>
    </xdr:from>
    <xdr:ext cx="534377" cy="259045"/>
    <xdr:sp macro="" textlink="">
      <xdr:nvSpPr>
        <xdr:cNvPr id="715" name="テキスト ボックス 714"/>
        <xdr:cNvSpPr txBox="1"/>
      </xdr:nvSpPr>
      <xdr:spPr>
        <a:xfrm>
          <a:off x="15214111" y="1643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157572</xdr:rowOff>
    </xdr:from>
    <xdr:to>
      <xdr:col>76</xdr:col>
      <xdr:colOff>165100</xdr:colOff>
      <xdr:row>97</xdr:row>
      <xdr:rowOff>87722</xdr:rowOff>
    </xdr:to>
    <xdr:sp macro="" textlink="">
      <xdr:nvSpPr>
        <xdr:cNvPr id="716" name="楕円 715"/>
        <xdr:cNvSpPr/>
      </xdr:nvSpPr>
      <xdr:spPr>
        <a:xfrm>
          <a:off x="14541500" y="1661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104249</xdr:rowOff>
    </xdr:from>
    <xdr:ext cx="534377" cy="259045"/>
    <xdr:sp macro="" textlink="">
      <xdr:nvSpPr>
        <xdr:cNvPr id="717" name="テキスト ボックス 716"/>
        <xdr:cNvSpPr txBox="1"/>
      </xdr:nvSpPr>
      <xdr:spPr>
        <a:xfrm>
          <a:off x="14325111" y="1639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142401</xdr:rowOff>
    </xdr:from>
    <xdr:to>
      <xdr:col>72</xdr:col>
      <xdr:colOff>38100</xdr:colOff>
      <xdr:row>97</xdr:row>
      <xdr:rowOff>72551</xdr:rowOff>
    </xdr:to>
    <xdr:sp macro="" textlink="">
      <xdr:nvSpPr>
        <xdr:cNvPr id="718" name="楕円 717"/>
        <xdr:cNvSpPr/>
      </xdr:nvSpPr>
      <xdr:spPr>
        <a:xfrm>
          <a:off x="13652500" y="1660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89078</xdr:rowOff>
    </xdr:from>
    <xdr:ext cx="534377" cy="259045"/>
    <xdr:sp macro="" textlink="">
      <xdr:nvSpPr>
        <xdr:cNvPr id="719" name="テキスト ボックス 718"/>
        <xdr:cNvSpPr txBox="1"/>
      </xdr:nvSpPr>
      <xdr:spPr>
        <a:xfrm>
          <a:off x="13436111" y="1637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34882</xdr:rowOff>
    </xdr:from>
    <xdr:to>
      <xdr:col>67</xdr:col>
      <xdr:colOff>101600</xdr:colOff>
      <xdr:row>96</xdr:row>
      <xdr:rowOff>136482</xdr:rowOff>
    </xdr:to>
    <xdr:sp macro="" textlink="">
      <xdr:nvSpPr>
        <xdr:cNvPr id="720" name="楕円 719"/>
        <xdr:cNvSpPr/>
      </xdr:nvSpPr>
      <xdr:spPr>
        <a:xfrm>
          <a:off x="12763500" y="1649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153009</xdr:rowOff>
    </xdr:from>
    <xdr:ext cx="599010" cy="259045"/>
    <xdr:sp macro="" textlink="">
      <xdr:nvSpPr>
        <xdr:cNvPr id="721" name="テキスト ボックス 720"/>
        <xdr:cNvSpPr txBox="1"/>
      </xdr:nvSpPr>
      <xdr:spPr>
        <a:xfrm>
          <a:off x="12514795" y="1626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ゴシック" pitchFamily="49" charset="-128"/>
              <a:ea typeface="ＭＳ ゴシック" pitchFamily="49" charset="-128"/>
              <a:cs typeface="+mn-cs"/>
            </a:rPr>
            <a:t>類似団体と比較し議会費、総務費、民生費、衛生費、商工費、土木費、消防費、教育費、災害復旧費、公債費、諸支出金、前年度繰上充用金が低く逆に、労働費、農林水産業費が高くなっている。住民一人当たりのコストが高くなっている主な理由は、労働費は技能高等学院の屋根改修を実施したこと、農林水産業費については、鳥獣被害防止や鳥獣被害対策に取り組んでいることや農都宣言を行い農業に重点を置いた施策（環境配慮型水路整備など）を実施していることによる。なお、公債費については、合併以降に地方債を活用した大規模な事業を実施し償還が多く類似団体よりも高くなっていたが、償還が進んだことから今年度逆転し低くなった。</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兵庫県篠山市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ゴシック" pitchFamily="49" charset="-128"/>
              <a:ea typeface="ＭＳ ゴシック" pitchFamily="49" charset="-128"/>
              <a:cs typeface="+mn-cs"/>
            </a:rPr>
            <a:t>財政調整基金残高の標準財政規模に占める割合は前年度に比べ３．１２ポイント減少し１６．５１％となった。これは公債費の減に伴い普通交付税が減少するため標準財政規模が減少しているものの、収支不足のため財政調整基金を取り崩し残高が５．０億円減少したことによる。篠山再生計画における財政収支見通しでは、当面収支不足のための基金取崩しが続き、今後も比率が減とな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兵庫県篠山市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ゴシック" pitchFamily="49" charset="-128"/>
              <a:ea typeface="ＭＳ ゴシック" pitchFamily="49" charset="-128"/>
              <a:cs typeface="+mn-cs"/>
            </a:rPr>
            <a:t>住宅資金特別会計以外の会計については、年度によってばらつきがあるものの黒字額の決算となっている。 </a:t>
          </a:r>
        </a:p>
        <a:p>
          <a:r>
            <a:rPr lang="ja-JP" altLang="ja-JP" sz="1400">
              <a:solidFill>
                <a:schemeClr val="dk1"/>
              </a:solidFill>
              <a:effectLst/>
              <a:latin typeface="ＭＳ ゴシック" pitchFamily="49" charset="-128"/>
              <a:ea typeface="ＭＳ ゴシック" pitchFamily="49" charset="-128"/>
              <a:cs typeface="+mn-cs"/>
            </a:rPr>
            <a:t>住宅資金特別会計にあっては、貸付事業は終了しているものの、貸付金の返済が滞っているため滞納額が多く赤字額が生じている。弁護士と連携しながら専門的・実務的な指導を得て債権回収に取り組みを進めてい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22693777</v>
      </c>
      <c r="BO4" s="372"/>
      <c r="BP4" s="372"/>
      <c r="BQ4" s="372"/>
      <c r="BR4" s="372"/>
      <c r="BS4" s="372"/>
      <c r="BT4" s="372"/>
      <c r="BU4" s="373"/>
      <c r="BV4" s="371">
        <v>23426465</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3.5</v>
      </c>
      <c r="CU4" s="378"/>
      <c r="CV4" s="378"/>
      <c r="CW4" s="378"/>
      <c r="CX4" s="378"/>
      <c r="CY4" s="378"/>
      <c r="CZ4" s="378"/>
      <c r="DA4" s="379"/>
      <c r="DB4" s="377">
        <v>3.8</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22030275</v>
      </c>
      <c r="BO5" s="409"/>
      <c r="BP5" s="409"/>
      <c r="BQ5" s="409"/>
      <c r="BR5" s="409"/>
      <c r="BS5" s="409"/>
      <c r="BT5" s="409"/>
      <c r="BU5" s="410"/>
      <c r="BV5" s="408">
        <v>22772086</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99.2</v>
      </c>
      <c r="CU5" s="406"/>
      <c r="CV5" s="406"/>
      <c r="CW5" s="406"/>
      <c r="CX5" s="406"/>
      <c r="CY5" s="406"/>
      <c r="CZ5" s="406"/>
      <c r="DA5" s="407"/>
      <c r="DB5" s="405">
        <v>97.6</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663502</v>
      </c>
      <c r="BO6" s="409"/>
      <c r="BP6" s="409"/>
      <c r="BQ6" s="409"/>
      <c r="BR6" s="409"/>
      <c r="BS6" s="409"/>
      <c r="BT6" s="409"/>
      <c r="BU6" s="410"/>
      <c r="BV6" s="408">
        <v>654379</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104.5</v>
      </c>
      <c r="CU6" s="446"/>
      <c r="CV6" s="446"/>
      <c r="CW6" s="446"/>
      <c r="CX6" s="446"/>
      <c r="CY6" s="446"/>
      <c r="CZ6" s="446"/>
      <c r="DA6" s="447"/>
      <c r="DB6" s="445">
        <v>103.1</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87</v>
      </c>
      <c r="AV7" s="441"/>
      <c r="AW7" s="441"/>
      <c r="AX7" s="441"/>
      <c r="AY7" s="442" t="s">
        <v>98</v>
      </c>
      <c r="AZ7" s="443"/>
      <c r="BA7" s="443"/>
      <c r="BB7" s="443"/>
      <c r="BC7" s="443"/>
      <c r="BD7" s="443"/>
      <c r="BE7" s="443"/>
      <c r="BF7" s="443"/>
      <c r="BG7" s="443"/>
      <c r="BH7" s="443"/>
      <c r="BI7" s="443"/>
      <c r="BJ7" s="443"/>
      <c r="BK7" s="443"/>
      <c r="BL7" s="443"/>
      <c r="BM7" s="444"/>
      <c r="BN7" s="408">
        <v>175710</v>
      </c>
      <c r="BO7" s="409"/>
      <c r="BP7" s="409"/>
      <c r="BQ7" s="409"/>
      <c r="BR7" s="409"/>
      <c r="BS7" s="409"/>
      <c r="BT7" s="409"/>
      <c r="BU7" s="410"/>
      <c r="BV7" s="408">
        <v>120071</v>
      </c>
      <c r="BW7" s="409"/>
      <c r="BX7" s="409"/>
      <c r="BY7" s="409"/>
      <c r="BZ7" s="409"/>
      <c r="CA7" s="409"/>
      <c r="CB7" s="409"/>
      <c r="CC7" s="410"/>
      <c r="CD7" s="411" t="s">
        <v>99</v>
      </c>
      <c r="CE7" s="412"/>
      <c r="CF7" s="412"/>
      <c r="CG7" s="412"/>
      <c r="CH7" s="412"/>
      <c r="CI7" s="412"/>
      <c r="CJ7" s="412"/>
      <c r="CK7" s="412"/>
      <c r="CL7" s="412"/>
      <c r="CM7" s="412"/>
      <c r="CN7" s="412"/>
      <c r="CO7" s="412"/>
      <c r="CP7" s="412"/>
      <c r="CQ7" s="412"/>
      <c r="CR7" s="412"/>
      <c r="CS7" s="413"/>
      <c r="CT7" s="408">
        <v>13787491</v>
      </c>
      <c r="CU7" s="409"/>
      <c r="CV7" s="409"/>
      <c r="CW7" s="409"/>
      <c r="CX7" s="409"/>
      <c r="CY7" s="409"/>
      <c r="CZ7" s="409"/>
      <c r="DA7" s="410"/>
      <c r="DB7" s="408">
        <v>14197576</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100</v>
      </c>
      <c r="AN8" s="438"/>
      <c r="AO8" s="438"/>
      <c r="AP8" s="438"/>
      <c r="AQ8" s="438"/>
      <c r="AR8" s="438"/>
      <c r="AS8" s="438"/>
      <c r="AT8" s="439"/>
      <c r="AU8" s="440" t="s">
        <v>87</v>
      </c>
      <c r="AV8" s="441"/>
      <c r="AW8" s="441"/>
      <c r="AX8" s="441"/>
      <c r="AY8" s="442" t="s">
        <v>101</v>
      </c>
      <c r="AZ8" s="443"/>
      <c r="BA8" s="443"/>
      <c r="BB8" s="443"/>
      <c r="BC8" s="443"/>
      <c r="BD8" s="443"/>
      <c r="BE8" s="443"/>
      <c r="BF8" s="443"/>
      <c r="BG8" s="443"/>
      <c r="BH8" s="443"/>
      <c r="BI8" s="443"/>
      <c r="BJ8" s="443"/>
      <c r="BK8" s="443"/>
      <c r="BL8" s="443"/>
      <c r="BM8" s="444"/>
      <c r="BN8" s="408">
        <v>487792</v>
      </c>
      <c r="BO8" s="409"/>
      <c r="BP8" s="409"/>
      <c r="BQ8" s="409"/>
      <c r="BR8" s="409"/>
      <c r="BS8" s="409"/>
      <c r="BT8" s="409"/>
      <c r="BU8" s="410"/>
      <c r="BV8" s="408">
        <v>534308</v>
      </c>
      <c r="BW8" s="409"/>
      <c r="BX8" s="409"/>
      <c r="BY8" s="409"/>
      <c r="BZ8" s="409"/>
      <c r="CA8" s="409"/>
      <c r="CB8" s="409"/>
      <c r="CC8" s="410"/>
      <c r="CD8" s="411" t="s">
        <v>102</v>
      </c>
      <c r="CE8" s="412"/>
      <c r="CF8" s="412"/>
      <c r="CG8" s="412"/>
      <c r="CH8" s="412"/>
      <c r="CI8" s="412"/>
      <c r="CJ8" s="412"/>
      <c r="CK8" s="412"/>
      <c r="CL8" s="412"/>
      <c r="CM8" s="412"/>
      <c r="CN8" s="412"/>
      <c r="CO8" s="412"/>
      <c r="CP8" s="412"/>
      <c r="CQ8" s="412"/>
      <c r="CR8" s="412"/>
      <c r="CS8" s="413"/>
      <c r="CT8" s="448">
        <v>0.41</v>
      </c>
      <c r="CU8" s="449"/>
      <c r="CV8" s="449"/>
      <c r="CW8" s="449"/>
      <c r="CX8" s="449"/>
      <c r="CY8" s="449"/>
      <c r="CZ8" s="449"/>
      <c r="DA8" s="450"/>
      <c r="DB8" s="448">
        <v>0.4</v>
      </c>
      <c r="DC8" s="449"/>
      <c r="DD8" s="449"/>
      <c r="DE8" s="449"/>
      <c r="DF8" s="449"/>
      <c r="DG8" s="449"/>
      <c r="DH8" s="449"/>
      <c r="DI8" s="450"/>
      <c r="DJ8" s="165"/>
      <c r="DK8" s="165"/>
      <c r="DL8" s="165"/>
      <c r="DM8" s="165"/>
      <c r="DN8" s="165"/>
      <c r="DO8" s="165"/>
    </row>
    <row r="9" spans="1:119" ht="18.75" customHeight="1" thickBot="1" x14ac:dyDescent="0.2">
      <c r="A9" s="166"/>
      <c r="B9" s="402" t="s">
        <v>103</v>
      </c>
      <c r="C9" s="403"/>
      <c r="D9" s="403"/>
      <c r="E9" s="403"/>
      <c r="F9" s="403"/>
      <c r="G9" s="403"/>
      <c r="H9" s="403"/>
      <c r="I9" s="403"/>
      <c r="J9" s="403"/>
      <c r="K9" s="451"/>
      <c r="L9" s="452" t="s">
        <v>104</v>
      </c>
      <c r="M9" s="453"/>
      <c r="N9" s="453"/>
      <c r="O9" s="453"/>
      <c r="P9" s="453"/>
      <c r="Q9" s="454"/>
      <c r="R9" s="455">
        <v>41490</v>
      </c>
      <c r="S9" s="456"/>
      <c r="T9" s="456"/>
      <c r="U9" s="456"/>
      <c r="V9" s="457"/>
      <c r="W9" s="365" t="s">
        <v>105</v>
      </c>
      <c r="X9" s="366"/>
      <c r="Y9" s="366"/>
      <c r="Z9" s="366"/>
      <c r="AA9" s="366"/>
      <c r="AB9" s="366"/>
      <c r="AC9" s="366"/>
      <c r="AD9" s="366"/>
      <c r="AE9" s="366"/>
      <c r="AF9" s="366"/>
      <c r="AG9" s="366"/>
      <c r="AH9" s="366"/>
      <c r="AI9" s="366"/>
      <c r="AJ9" s="366"/>
      <c r="AK9" s="366"/>
      <c r="AL9" s="367"/>
      <c r="AM9" s="437" t="s">
        <v>106</v>
      </c>
      <c r="AN9" s="438"/>
      <c r="AO9" s="438"/>
      <c r="AP9" s="438"/>
      <c r="AQ9" s="438"/>
      <c r="AR9" s="438"/>
      <c r="AS9" s="438"/>
      <c r="AT9" s="439"/>
      <c r="AU9" s="440" t="s">
        <v>107</v>
      </c>
      <c r="AV9" s="441"/>
      <c r="AW9" s="441"/>
      <c r="AX9" s="441"/>
      <c r="AY9" s="442" t="s">
        <v>108</v>
      </c>
      <c r="AZ9" s="443"/>
      <c r="BA9" s="443"/>
      <c r="BB9" s="443"/>
      <c r="BC9" s="443"/>
      <c r="BD9" s="443"/>
      <c r="BE9" s="443"/>
      <c r="BF9" s="443"/>
      <c r="BG9" s="443"/>
      <c r="BH9" s="443"/>
      <c r="BI9" s="443"/>
      <c r="BJ9" s="443"/>
      <c r="BK9" s="443"/>
      <c r="BL9" s="443"/>
      <c r="BM9" s="444"/>
      <c r="BN9" s="408">
        <v>-46516</v>
      </c>
      <c r="BO9" s="409"/>
      <c r="BP9" s="409"/>
      <c r="BQ9" s="409"/>
      <c r="BR9" s="409"/>
      <c r="BS9" s="409"/>
      <c r="BT9" s="409"/>
      <c r="BU9" s="410"/>
      <c r="BV9" s="408">
        <v>19563</v>
      </c>
      <c r="BW9" s="409"/>
      <c r="BX9" s="409"/>
      <c r="BY9" s="409"/>
      <c r="BZ9" s="409"/>
      <c r="CA9" s="409"/>
      <c r="CB9" s="409"/>
      <c r="CC9" s="410"/>
      <c r="CD9" s="411" t="s">
        <v>109</v>
      </c>
      <c r="CE9" s="412"/>
      <c r="CF9" s="412"/>
      <c r="CG9" s="412"/>
      <c r="CH9" s="412"/>
      <c r="CI9" s="412"/>
      <c r="CJ9" s="412"/>
      <c r="CK9" s="412"/>
      <c r="CL9" s="412"/>
      <c r="CM9" s="412"/>
      <c r="CN9" s="412"/>
      <c r="CO9" s="412"/>
      <c r="CP9" s="412"/>
      <c r="CQ9" s="412"/>
      <c r="CR9" s="412"/>
      <c r="CS9" s="413"/>
      <c r="CT9" s="405">
        <v>16.5</v>
      </c>
      <c r="CU9" s="406"/>
      <c r="CV9" s="406"/>
      <c r="CW9" s="406"/>
      <c r="CX9" s="406"/>
      <c r="CY9" s="406"/>
      <c r="CZ9" s="406"/>
      <c r="DA9" s="407"/>
      <c r="DB9" s="405">
        <v>19.3</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110</v>
      </c>
      <c r="M10" s="438"/>
      <c r="N10" s="438"/>
      <c r="O10" s="438"/>
      <c r="P10" s="438"/>
      <c r="Q10" s="439"/>
      <c r="R10" s="459">
        <v>43263</v>
      </c>
      <c r="S10" s="460"/>
      <c r="T10" s="460"/>
      <c r="U10" s="460"/>
      <c r="V10" s="461"/>
      <c r="W10" s="396"/>
      <c r="X10" s="397"/>
      <c r="Y10" s="397"/>
      <c r="Z10" s="397"/>
      <c r="AA10" s="397"/>
      <c r="AB10" s="397"/>
      <c r="AC10" s="397"/>
      <c r="AD10" s="397"/>
      <c r="AE10" s="397"/>
      <c r="AF10" s="397"/>
      <c r="AG10" s="397"/>
      <c r="AH10" s="397"/>
      <c r="AI10" s="397"/>
      <c r="AJ10" s="397"/>
      <c r="AK10" s="397"/>
      <c r="AL10" s="400"/>
      <c r="AM10" s="437" t="s">
        <v>111</v>
      </c>
      <c r="AN10" s="438"/>
      <c r="AO10" s="438"/>
      <c r="AP10" s="438"/>
      <c r="AQ10" s="438"/>
      <c r="AR10" s="438"/>
      <c r="AS10" s="438"/>
      <c r="AT10" s="439"/>
      <c r="AU10" s="440" t="s">
        <v>112</v>
      </c>
      <c r="AV10" s="441"/>
      <c r="AW10" s="441"/>
      <c r="AX10" s="441"/>
      <c r="AY10" s="442" t="s">
        <v>113</v>
      </c>
      <c r="AZ10" s="443"/>
      <c r="BA10" s="443"/>
      <c r="BB10" s="443"/>
      <c r="BC10" s="443"/>
      <c r="BD10" s="443"/>
      <c r="BE10" s="443"/>
      <c r="BF10" s="443"/>
      <c r="BG10" s="443"/>
      <c r="BH10" s="443"/>
      <c r="BI10" s="443"/>
      <c r="BJ10" s="443"/>
      <c r="BK10" s="443"/>
      <c r="BL10" s="443"/>
      <c r="BM10" s="444"/>
      <c r="BN10" s="408">
        <v>824897</v>
      </c>
      <c r="BO10" s="409"/>
      <c r="BP10" s="409"/>
      <c r="BQ10" s="409"/>
      <c r="BR10" s="409"/>
      <c r="BS10" s="409"/>
      <c r="BT10" s="409"/>
      <c r="BU10" s="410"/>
      <c r="BV10" s="408">
        <v>565634</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118</v>
      </c>
      <c r="AV11" s="441"/>
      <c r="AW11" s="441"/>
      <c r="AX11" s="441"/>
      <c r="AY11" s="442" t="s">
        <v>119</v>
      </c>
      <c r="AZ11" s="443"/>
      <c r="BA11" s="443"/>
      <c r="BB11" s="443"/>
      <c r="BC11" s="443"/>
      <c r="BD11" s="443"/>
      <c r="BE11" s="443"/>
      <c r="BF11" s="443"/>
      <c r="BG11" s="443"/>
      <c r="BH11" s="443"/>
      <c r="BI11" s="443"/>
      <c r="BJ11" s="443"/>
      <c r="BK11" s="443"/>
      <c r="BL11" s="443"/>
      <c r="BM11" s="444"/>
      <c r="BN11" s="408">
        <v>3102</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x14ac:dyDescent="0.15">
      <c r="A12" s="166"/>
      <c r="B12" s="468" t="s">
        <v>123</v>
      </c>
      <c r="C12" s="469"/>
      <c r="D12" s="469"/>
      <c r="E12" s="469"/>
      <c r="F12" s="469"/>
      <c r="G12" s="469"/>
      <c r="H12" s="469"/>
      <c r="I12" s="469"/>
      <c r="J12" s="469"/>
      <c r="K12" s="470"/>
      <c r="L12" s="477" t="s">
        <v>124</v>
      </c>
      <c r="M12" s="478"/>
      <c r="N12" s="478"/>
      <c r="O12" s="478"/>
      <c r="P12" s="478"/>
      <c r="Q12" s="479"/>
      <c r="R12" s="480">
        <v>42138</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128</v>
      </c>
      <c r="AV12" s="441"/>
      <c r="AW12" s="441"/>
      <c r="AX12" s="441"/>
      <c r="AY12" s="442" t="s">
        <v>129</v>
      </c>
      <c r="AZ12" s="443"/>
      <c r="BA12" s="443"/>
      <c r="BB12" s="443"/>
      <c r="BC12" s="443"/>
      <c r="BD12" s="443"/>
      <c r="BE12" s="443"/>
      <c r="BF12" s="443"/>
      <c r="BG12" s="443"/>
      <c r="BH12" s="443"/>
      <c r="BI12" s="443"/>
      <c r="BJ12" s="443"/>
      <c r="BK12" s="443"/>
      <c r="BL12" s="443"/>
      <c r="BM12" s="444"/>
      <c r="BN12" s="408">
        <v>1604863</v>
      </c>
      <c r="BO12" s="409"/>
      <c r="BP12" s="409"/>
      <c r="BQ12" s="409"/>
      <c r="BR12" s="409"/>
      <c r="BS12" s="409"/>
      <c r="BT12" s="409"/>
      <c r="BU12" s="410"/>
      <c r="BV12" s="408">
        <v>1427144</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122</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132</v>
      </c>
      <c r="N13" s="497"/>
      <c r="O13" s="497"/>
      <c r="P13" s="497"/>
      <c r="Q13" s="498"/>
      <c r="R13" s="489">
        <v>41511</v>
      </c>
      <c r="S13" s="490"/>
      <c r="T13" s="490"/>
      <c r="U13" s="490"/>
      <c r="V13" s="491"/>
      <c r="W13" s="424" t="s">
        <v>133</v>
      </c>
      <c r="X13" s="425"/>
      <c r="Y13" s="425"/>
      <c r="Z13" s="425"/>
      <c r="AA13" s="425"/>
      <c r="AB13" s="415"/>
      <c r="AC13" s="459">
        <v>2454</v>
      </c>
      <c r="AD13" s="460"/>
      <c r="AE13" s="460"/>
      <c r="AF13" s="460"/>
      <c r="AG13" s="499"/>
      <c r="AH13" s="459">
        <v>2590</v>
      </c>
      <c r="AI13" s="460"/>
      <c r="AJ13" s="460"/>
      <c r="AK13" s="460"/>
      <c r="AL13" s="461"/>
      <c r="AM13" s="437" t="s">
        <v>134</v>
      </c>
      <c r="AN13" s="438"/>
      <c r="AO13" s="438"/>
      <c r="AP13" s="438"/>
      <c r="AQ13" s="438"/>
      <c r="AR13" s="438"/>
      <c r="AS13" s="438"/>
      <c r="AT13" s="439"/>
      <c r="AU13" s="440" t="s">
        <v>118</v>
      </c>
      <c r="AV13" s="441"/>
      <c r="AW13" s="441"/>
      <c r="AX13" s="441"/>
      <c r="AY13" s="442" t="s">
        <v>135</v>
      </c>
      <c r="AZ13" s="443"/>
      <c r="BA13" s="443"/>
      <c r="BB13" s="443"/>
      <c r="BC13" s="443"/>
      <c r="BD13" s="443"/>
      <c r="BE13" s="443"/>
      <c r="BF13" s="443"/>
      <c r="BG13" s="443"/>
      <c r="BH13" s="443"/>
      <c r="BI13" s="443"/>
      <c r="BJ13" s="443"/>
      <c r="BK13" s="443"/>
      <c r="BL13" s="443"/>
      <c r="BM13" s="444"/>
      <c r="BN13" s="408">
        <v>-823380</v>
      </c>
      <c r="BO13" s="409"/>
      <c r="BP13" s="409"/>
      <c r="BQ13" s="409"/>
      <c r="BR13" s="409"/>
      <c r="BS13" s="409"/>
      <c r="BT13" s="409"/>
      <c r="BU13" s="410"/>
      <c r="BV13" s="408">
        <v>-841947</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19.100000000000001</v>
      </c>
      <c r="CU13" s="406"/>
      <c r="CV13" s="406"/>
      <c r="CW13" s="406"/>
      <c r="CX13" s="406"/>
      <c r="CY13" s="406"/>
      <c r="CZ13" s="406"/>
      <c r="DA13" s="407"/>
      <c r="DB13" s="405">
        <v>19.2</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137</v>
      </c>
      <c r="M14" s="487"/>
      <c r="N14" s="487"/>
      <c r="O14" s="487"/>
      <c r="P14" s="487"/>
      <c r="Q14" s="488"/>
      <c r="R14" s="489">
        <v>42617</v>
      </c>
      <c r="S14" s="490"/>
      <c r="T14" s="490"/>
      <c r="U14" s="490"/>
      <c r="V14" s="491"/>
      <c r="W14" s="398"/>
      <c r="X14" s="399"/>
      <c r="Y14" s="399"/>
      <c r="Z14" s="399"/>
      <c r="AA14" s="399"/>
      <c r="AB14" s="388"/>
      <c r="AC14" s="492">
        <v>12.1</v>
      </c>
      <c r="AD14" s="493"/>
      <c r="AE14" s="493"/>
      <c r="AF14" s="493"/>
      <c r="AG14" s="494"/>
      <c r="AH14" s="492">
        <v>12.7</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v>187.2</v>
      </c>
      <c r="CU14" s="504"/>
      <c r="CV14" s="504"/>
      <c r="CW14" s="504"/>
      <c r="CX14" s="504"/>
      <c r="CY14" s="504"/>
      <c r="CZ14" s="504"/>
      <c r="DA14" s="505"/>
      <c r="DB14" s="503">
        <v>191</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139</v>
      </c>
      <c r="N15" s="497"/>
      <c r="O15" s="497"/>
      <c r="P15" s="497"/>
      <c r="Q15" s="498"/>
      <c r="R15" s="489">
        <v>42086</v>
      </c>
      <c r="S15" s="490"/>
      <c r="T15" s="490"/>
      <c r="U15" s="490"/>
      <c r="V15" s="491"/>
      <c r="W15" s="424" t="s">
        <v>140</v>
      </c>
      <c r="X15" s="425"/>
      <c r="Y15" s="425"/>
      <c r="Z15" s="425"/>
      <c r="AA15" s="425"/>
      <c r="AB15" s="415"/>
      <c r="AC15" s="459">
        <v>5464</v>
      </c>
      <c r="AD15" s="460"/>
      <c r="AE15" s="460"/>
      <c r="AF15" s="460"/>
      <c r="AG15" s="499"/>
      <c r="AH15" s="459">
        <v>5610</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4939709</v>
      </c>
      <c r="BO15" s="372"/>
      <c r="BP15" s="372"/>
      <c r="BQ15" s="372"/>
      <c r="BR15" s="372"/>
      <c r="BS15" s="372"/>
      <c r="BT15" s="372"/>
      <c r="BU15" s="373"/>
      <c r="BV15" s="371">
        <v>4913775</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26.8</v>
      </c>
      <c r="AD16" s="493"/>
      <c r="AE16" s="493"/>
      <c r="AF16" s="493"/>
      <c r="AG16" s="494"/>
      <c r="AH16" s="492">
        <v>27.6</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11850968</v>
      </c>
      <c r="BO16" s="409"/>
      <c r="BP16" s="409"/>
      <c r="BQ16" s="409"/>
      <c r="BR16" s="409"/>
      <c r="BS16" s="409"/>
      <c r="BT16" s="409"/>
      <c r="BU16" s="410"/>
      <c r="BV16" s="408">
        <v>12115868</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12446</v>
      </c>
      <c r="AD17" s="460"/>
      <c r="AE17" s="460"/>
      <c r="AF17" s="460"/>
      <c r="AG17" s="499"/>
      <c r="AH17" s="459">
        <v>12122</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6264199</v>
      </c>
      <c r="BO17" s="409"/>
      <c r="BP17" s="409"/>
      <c r="BQ17" s="409"/>
      <c r="BR17" s="409"/>
      <c r="BS17" s="409"/>
      <c r="BT17" s="409"/>
      <c r="BU17" s="410"/>
      <c r="BV17" s="408">
        <v>6241188</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150</v>
      </c>
      <c r="C18" s="451"/>
      <c r="D18" s="451"/>
      <c r="E18" s="520"/>
      <c r="F18" s="520"/>
      <c r="G18" s="520"/>
      <c r="H18" s="520"/>
      <c r="I18" s="520"/>
      <c r="J18" s="520"/>
      <c r="K18" s="520"/>
      <c r="L18" s="521">
        <v>377.59</v>
      </c>
      <c r="M18" s="521"/>
      <c r="N18" s="521"/>
      <c r="O18" s="521"/>
      <c r="P18" s="521"/>
      <c r="Q18" s="521"/>
      <c r="R18" s="522"/>
      <c r="S18" s="522"/>
      <c r="T18" s="522"/>
      <c r="U18" s="522"/>
      <c r="V18" s="523"/>
      <c r="W18" s="426"/>
      <c r="X18" s="427"/>
      <c r="Y18" s="427"/>
      <c r="Z18" s="427"/>
      <c r="AA18" s="427"/>
      <c r="AB18" s="418"/>
      <c r="AC18" s="524">
        <v>61.1</v>
      </c>
      <c r="AD18" s="525"/>
      <c r="AE18" s="525"/>
      <c r="AF18" s="525"/>
      <c r="AG18" s="526"/>
      <c r="AH18" s="524">
        <v>59.6</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13755694</v>
      </c>
      <c r="BO18" s="409"/>
      <c r="BP18" s="409"/>
      <c r="BQ18" s="409"/>
      <c r="BR18" s="409"/>
      <c r="BS18" s="409"/>
      <c r="BT18" s="409"/>
      <c r="BU18" s="410"/>
      <c r="BV18" s="408">
        <v>14010922</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152</v>
      </c>
      <c r="C19" s="451"/>
      <c r="D19" s="451"/>
      <c r="E19" s="520"/>
      <c r="F19" s="520"/>
      <c r="G19" s="520"/>
      <c r="H19" s="520"/>
      <c r="I19" s="520"/>
      <c r="J19" s="520"/>
      <c r="K19" s="520"/>
      <c r="L19" s="528">
        <v>110</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17063764</v>
      </c>
      <c r="BO19" s="409"/>
      <c r="BP19" s="409"/>
      <c r="BQ19" s="409"/>
      <c r="BR19" s="409"/>
      <c r="BS19" s="409"/>
      <c r="BT19" s="409"/>
      <c r="BU19" s="410"/>
      <c r="BV19" s="408">
        <v>17306684</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154</v>
      </c>
      <c r="C20" s="451"/>
      <c r="D20" s="451"/>
      <c r="E20" s="520"/>
      <c r="F20" s="520"/>
      <c r="G20" s="520"/>
      <c r="H20" s="520"/>
      <c r="I20" s="520"/>
      <c r="J20" s="520"/>
      <c r="K20" s="520"/>
      <c r="L20" s="528">
        <v>15578</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19071320</v>
      </c>
      <c r="BO23" s="409"/>
      <c r="BP23" s="409"/>
      <c r="BQ23" s="409"/>
      <c r="BR23" s="409"/>
      <c r="BS23" s="409"/>
      <c r="BT23" s="409"/>
      <c r="BU23" s="410"/>
      <c r="BV23" s="408">
        <v>20669203</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163</v>
      </c>
      <c r="F24" s="438"/>
      <c r="G24" s="438"/>
      <c r="H24" s="438"/>
      <c r="I24" s="438"/>
      <c r="J24" s="438"/>
      <c r="K24" s="439"/>
      <c r="L24" s="459">
        <v>1</v>
      </c>
      <c r="M24" s="460"/>
      <c r="N24" s="460"/>
      <c r="O24" s="460"/>
      <c r="P24" s="499"/>
      <c r="Q24" s="459">
        <v>5859</v>
      </c>
      <c r="R24" s="460"/>
      <c r="S24" s="460"/>
      <c r="T24" s="460"/>
      <c r="U24" s="460"/>
      <c r="V24" s="499"/>
      <c r="W24" s="558"/>
      <c r="X24" s="546"/>
      <c r="Y24" s="547"/>
      <c r="Z24" s="458" t="s">
        <v>164</v>
      </c>
      <c r="AA24" s="438"/>
      <c r="AB24" s="438"/>
      <c r="AC24" s="438"/>
      <c r="AD24" s="438"/>
      <c r="AE24" s="438"/>
      <c r="AF24" s="438"/>
      <c r="AG24" s="439"/>
      <c r="AH24" s="459">
        <v>379</v>
      </c>
      <c r="AI24" s="460"/>
      <c r="AJ24" s="460"/>
      <c r="AK24" s="460"/>
      <c r="AL24" s="499"/>
      <c r="AM24" s="459">
        <v>1216969</v>
      </c>
      <c r="AN24" s="460"/>
      <c r="AO24" s="460"/>
      <c r="AP24" s="460"/>
      <c r="AQ24" s="460"/>
      <c r="AR24" s="499"/>
      <c r="AS24" s="459">
        <v>3211</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15947410</v>
      </c>
      <c r="BO24" s="409"/>
      <c r="BP24" s="409"/>
      <c r="BQ24" s="409"/>
      <c r="BR24" s="409"/>
      <c r="BS24" s="409"/>
      <c r="BT24" s="409"/>
      <c r="BU24" s="410"/>
      <c r="BV24" s="408">
        <v>16674641</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166</v>
      </c>
      <c r="F25" s="438"/>
      <c r="G25" s="438"/>
      <c r="H25" s="438"/>
      <c r="I25" s="438"/>
      <c r="J25" s="438"/>
      <c r="K25" s="439"/>
      <c r="L25" s="459">
        <v>1</v>
      </c>
      <c r="M25" s="460"/>
      <c r="N25" s="460"/>
      <c r="O25" s="460"/>
      <c r="P25" s="499"/>
      <c r="Q25" s="459">
        <v>5994</v>
      </c>
      <c r="R25" s="460"/>
      <c r="S25" s="460"/>
      <c r="T25" s="460"/>
      <c r="U25" s="460"/>
      <c r="V25" s="499"/>
      <c r="W25" s="558"/>
      <c r="X25" s="546"/>
      <c r="Y25" s="547"/>
      <c r="Z25" s="458" t="s">
        <v>167</v>
      </c>
      <c r="AA25" s="438"/>
      <c r="AB25" s="438"/>
      <c r="AC25" s="438"/>
      <c r="AD25" s="438"/>
      <c r="AE25" s="438"/>
      <c r="AF25" s="438"/>
      <c r="AG25" s="439"/>
      <c r="AH25" s="459">
        <v>65</v>
      </c>
      <c r="AI25" s="460"/>
      <c r="AJ25" s="460"/>
      <c r="AK25" s="460"/>
      <c r="AL25" s="499"/>
      <c r="AM25" s="459">
        <v>206115</v>
      </c>
      <c r="AN25" s="460"/>
      <c r="AO25" s="460"/>
      <c r="AP25" s="460"/>
      <c r="AQ25" s="460"/>
      <c r="AR25" s="499"/>
      <c r="AS25" s="459">
        <v>3171</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2262279</v>
      </c>
      <c r="BO25" s="372"/>
      <c r="BP25" s="372"/>
      <c r="BQ25" s="372"/>
      <c r="BR25" s="372"/>
      <c r="BS25" s="372"/>
      <c r="BT25" s="372"/>
      <c r="BU25" s="373"/>
      <c r="BV25" s="371">
        <v>108249</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169</v>
      </c>
      <c r="F26" s="438"/>
      <c r="G26" s="438"/>
      <c r="H26" s="438"/>
      <c r="I26" s="438"/>
      <c r="J26" s="438"/>
      <c r="K26" s="439"/>
      <c r="L26" s="459">
        <v>1</v>
      </c>
      <c r="M26" s="460"/>
      <c r="N26" s="460"/>
      <c r="O26" s="460"/>
      <c r="P26" s="499"/>
      <c r="Q26" s="459">
        <v>5508</v>
      </c>
      <c r="R26" s="460"/>
      <c r="S26" s="460"/>
      <c r="T26" s="460"/>
      <c r="U26" s="460"/>
      <c r="V26" s="499"/>
      <c r="W26" s="558"/>
      <c r="X26" s="546"/>
      <c r="Y26" s="547"/>
      <c r="Z26" s="458" t="s">
        <v>170</v>
      </c>
      <c r="AA26" s="568"/>
      <c r="AB26" s="568"/>
      <c r="AC26" s="568"/>
      <c r="AD26" s="568"/>
      <c r="AE26" s="568"/>
      <c r="AF26" s="568"/>
      <c r="AG26" s="569"/>
      <c r="AH26" s="459">
        <v>13</v>
      </c>
      <c r="AI26" s="460"/>
      <c r="AJ26" s="460"/>
      <c r="AK26" s="460"/>
      <c r="AL26" s="499"/>
      <c r="AM26" s="459">
        <v>43316</v>
      </c>
      <c r="AN26" s="460"/>
      <c r="AO26" s="460"/>
      <c r="AP26" s="460"/>
      <c r="AQ26" s="460"/>
      <c r="AR26" s="499"/>
      <c r="AS26" s="459">
        <v>3332</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131</v>
      </c>
      <c r="BO26" s="409"/>
      <c r="BP26" s="409"/>
      <c r="BQ26" s="409"/>
      <c r="BR26" s="409"/>
      <c r="BS26" s="409"/>
      <c r="BT26" s="409"/>
      <c r="BU26" s="410"/>
      <c r="BV26" s="408" t="s">
        <v>131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172</v>
      </c>
      <c r="F27" s="438"/>
      <c r="G27" s="438"/>
      <c r="H27" s="438"/>
      <c r="I27" s="438"/>
      <c r="J27" s="438"/>
      <c r="K27" s="439"/>
      <c r="L27" s="459">
        <v>1</v>
      </c>
      <c r="M27" s="460"/>
      <c r="N27" s="460"/>
      <c r="O27" s="460"/>
      <c r="P27" s="499"/>
      <c r="Q27" s="459">
        <v>4750</v>
      </c>
      <c r="R27" s="460"/>
      <c r="S27" s="460"/>
      <c r="T27" s="460"/>
      <c r="U27" s="460"/>
      <c r="V27" s="499"/>
      <c r="W27" s="558"/>
      <c r="X27" s="546"/>
      <c r="Y27" s="547"/>
      <c r="Z27" s="458" t="s">
        <v>173</v>
      </c>
      <c r="AA27" s="438"/>
      <c r="AB27" s="438"/>
      <c r="AC27" s="438"/>
      <c r="AD27" s="438"/>
      <c r="AE27" s="438"/>
      <c r="AF27" s="438"/>
      <c r="AG27" s="439"/>
      <c r="AH27" s="459">
        <v>20</v>
      </c>
      <c r="AI27" s="460"/>
      <c r="AJ27" s="460"/>
      <c r="AK27" s="460"/>
      <c r="AL27" s="499"/>
      <c r="AM27" s="459">
        <v>56280</v>
      </c>
      <c r="AN27" s="460"/>
      <c r="AO27" s="460"/>
      <c r="AP27" s="460"/>
      <c r="AQ27" s="460"/>
      <c r="AR27" s="499"/>
      <c r="AS27" s="459">
        <v>2814</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v>140000</v>
      </c>
      <c r="BO27" s="582"/>
      <c r="BP27" s="582"/>
      <c r="BQ27" s="582"/>
      <c r="BR27" s="582"/>
      <c r="BS27" s="582"/>
      <c r="BT27" s="582"/>
      <c r="BU27" s="583"/>
      <c r="BV27" s="581">
        <v>140000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175</v>
      </c>
      <c r="F28" s="438"/>
      <c r="G28" s="438"/>
      <c r="H28" s="438"/>
      <c r="I28" s="438"/>
      <c r="J28" s="438"/>
      <c r="K28" s="439"/>
      <c r="L28" s="459">
        <v>1</v>
      </c>
      <c r="M28" s="460"/>
      <c r="N28" s="460"/>
      <c r="O28" s="460"/>
      <c r="P28" s="499"/>
      <c r="Q28" s="459">
        <v>3850</v>
      </c>
      <c r="R28" s="460"/>
      <c r="S28" s="460"/>
      <c r="T28" s="460"/>
      <c r="U28" s="460"/>
      <c r="V28" s="499"/>
      <c r="W28" s="558"/>
      <c r="X28" s="546"/>
      <c r="Y28" s="547"/>
      <c r="Z28" s="458" t="s">
        <v>176</v>
      </c>
      <c r="AA28" s="438"/>
      <c r="AB28" s="438"/>
      <c r="AC28" s="438"/>
      <c r="AD28" s="438"/>
      <c r="AE28" s="438"/>
      <c r="AF28" s="438"/>
      <c r="AG28" s="439"/>
      <c r="AH28" s="459" t="s">
        <v>121</v>
      </c>
      <c r="AI28" s="460"/>
      <c r="AJ28" s="460"/>
      <c r="AK28" s="460"/>
      <c r="AL28" s="499"/>
      <c r="AM28" s="459" t="s">
        <v>131</v>
      </c>
      <c r="AN28" s="460"/>
      <c r="AO28" s="460"/>
      <c r="AP28" s="460"/>
      <c r="AQ28" s="460"/>
      <c r="AR28" s="499"/>
      <c r="AS28" s="459" t="s">
        <v>122</v>
      </c>
      <c r="AT28" s="460"/>
      <c r="AU28" s="460"/>
      <c r="AV28" s="460"/>
      <c r="AW28" s="460"/>
      <c r="AX28" s="461"/>
      <c r="AY28" s="584" t="s">
        <v>177</v>
      </c>
      <c r="AZ28" s="585"/>
      <c r="BA28" s="585"/>
      <c r="BB28" s="586"/>
      <c r="BC28" s="368" t="s">
        <v>42</v>
      </c>
      <c r="BD28" s="369"/>
      <c r="BE28" s="369"/>
      <c r="BF28" s="369"/>
      <c r="BG28" s="369"/>
      <c r="BH28" s="369"/>
      <c r="BI28" s="369"/>
      <c r="BJ28" s="369"/>
      <c r="BK28" s="369"/>
      <c r="BL28" s="369"/>
      <c r="BM28" s="370"/>
      <c r="BN28" s="371">
        <v>1846733</v>
      </c>
      <c r="BO28" s="372"/>
      <c r="BP28" s="372"/>
      <c r="BQ28" s="372"/>
      <c r="BR28" s="372"/>
      <c r="BS28" s="372"/>
      <c r="BT28" s="372"/>
      <c r="BU28" s="373"/>
      <c r="BV28" s="371">
        <v>2344699</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178</v>
      </c>
      <c r="F29" s="438"/>
      <c r="G29" s="438"/>
      <c r="H29" s="438"/>
      <c r="I29" s="438"/>
      <c r="J29" s="438"/>
      <c r="K29" s="439"/>
      <c r="L29" s="459">
        <v>16</v>
      </c>
      <c r="M29" s="460"/>
      <c r="N29" s="460"/>
      <c r="O29" s="460"/>
      <c r="P29" s="499"/>
      <c r="Q29" s="459">
        <v>3500</v>
      </c>
      <c r="R29" s="460"/>
      <c r="S29" s="460"/>
      <c r="T29" s="460"/>
      <c r="U29" s="460"/>
      <c r="V29" s="499"/>
      <c r="W29" s="559"/>
      <c r="X29" s="560"/>
      <c r="Y29" s="561"/>
      <c r="Z29" s="458" t="s">
        <v>179</v>
      </c>
      <c r="AA29" s="438"/>
      <c r="AB29" s="438"/>
      <c r="AC29" s="438"/>
      <c r="AD29" s="438"/>
      <c r="AE29" s="438"/>
      <c r="AF29" s="438"/>
      <c r="AG29" s="439"/>
      <c r="AH29" s="459">
        <v>399</v>
      </c>
      <c r="AI29" s="460"/>
      <c r="AJ29" s="460"/>
      <c r="AK29" s="460"/>
      <c r="AL29" s="499"/>
      <c r="AM29" s="459">
        <v>1273249</v>
      </c>
      <c r="AN29" s="460"/>
      <c r="AO29" s="460"/>
      <c r="AP29" s="460"/>
      <c r="AQ29" s="460"/>
      <c r="AR29" s="499"/>
      <c r="AS29" s="459">
        <v>3191</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90599</v>
      </c>
      <c r="BO29" s="409"/>
      <c r="BP29" s="409"/>
      <c r="BQ29" s="409"/>
      <c r="BR29" s="409"/>
      <c r="BS29" s="409"/>
      <c r="BT29" s="409"/>
      <c r="BU29" s="410"/>
      <c r="BV29" s="408">
        <v>90588</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98.9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3839850</v>
      </c>
      <c r="BO30" s="582"/>
      <c r="BP30" s="582"/>
      <c r="BQ30" s="582"/>
      <c r="BR30" s="582"/>
      <c r="BS30" s="582"/>
      <c r="BT30" s="582"/>
      <c r="BU30" s="583"/>
      <c r="BV30" s="581">
        <v>3994127</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190</v>
      </c>
      <c r="V33" s="432"/>
      <c r="W33" s="397" t="s">
        <v>189</v>
      </c>
      <c r="X33" s="397"/>
      <c r="Y33" s="397"/>
      <c r="Z33" s="397"/>
      <c r="AA33" s="397"/>
      <c r="AB33" s="397"/>
      <c r="AC33" s="397"/>
      <c r="AD33" s="397"/>
      <c r="AE33" s="397"/>
      <c r="AF33" s="397"/>
      <c r="AG33" s="397"/>
      <c r="AH33" s="397"/>
      <c r="AI33" s="397"/>
      <c r="AJ33" s="397"/>
      <c r="AK33" s="397"/>
      <c r="AL33" s="195"/>
      <c r="AM33" s="432" t="s">
        <v>188</v>
      </c>
      <c r="AN33" s="432"/>
      <c r="AO33" s="397" t="s">
        <v>189</v>
      </c>
      <c r="AP33" s="397"/>
      <c r="AQ33" s="397"/>
      <c r="AR33" s="397"/>
      <c r="AS33" s="397"/>
      <c r="AT33" s="397"/>
      <c r="AU33" s="397"/>
      <c r="AV33" s="397"/>
      <c r="AW33" s="397"/>
      <c r="AX33" s="397"/>
      <c r="AY33" s="397"/>
      <c r="AZ33" s="397"/>
      <c r="BA33" s="397"/>
      <c r="BB33" s="397"/>
      <c r="BC33" s="397"/>
      <c r="BD33" s="196"/>
      <c r="BE33" s="397" t="s">
        <v>191</v>
      </c>
      <c r="BF33" s="397"/>
      <c r="BG33" s="397" t="s">
        <v>192</v>
      </c>
      <c r="BH33" s="397"/>
      <c r="BI33" s="397"/>
      <c r="BJ33" s="397"/>
      <c r="BK33" s="397"/>
      <c r="BL33" s="397"/>
      <c r="BM33" s="397"/>
      <c r="BN33" s="397"/>
      <c r="BO33" s="397"/>
      <c r="BP33" s="397"/>
      <c r="BQ33" s="397"/>
      <c r="BR33" s="397"/>
      <c r="BS33" s="397"/>
      <c r="BT33" s="397"/>
      <c r="BU33" s="397"/>
      <c r="BV33" s="196"/>
      <c r="BW33" s="432" t="s">
        <v>191</v>
      </c>
      <c r="BX33" s="432"/>
      <c r="BY33" s="397" t="s">
        <v>193</v>
      </c>
      <c r="BZ33" s="397"/>
      <c r="CA33" s="397"/>
      <c r="CB33" s="397"/>
      <c r="CC33" s="397"/>
      <c r="CD33" s="397"/>
      <c r="CE33" s="397"/>
      <c r="CF33" s="397"/>
      <c r="CG33" s="397"/>
      <c r="CH33" s="397"/>
      <c r="CI33" s="397"/>
      <c r="CJ33" s="397"/>
      <c r="CK33" s="397"/>
      <c r="CL33" s="397"/>
      <c r="CM33" s="397"/>
      <c r="CN33" s="195"/>
      <c r="CO33" s="432" t="s">
        <v>194</v>
      </c>
      <c r="CP33" s="432"/>
      <c r="CQ33" s="397" t="s">
        <v>195</v>
      </c>
      <c r="CR33" s="397"/>
      <c r="CS33" s="397"/>
      <c r="CT33" s="397"/>
      <c r="CU33" s="397"/>
      <c r="CV33" s="397"/>
      <c r="CW33" s="397"/>
      <c r="CX33" s="397"/>
      <c r="CY33" s="397"/>
      <c r="CZ33" s="397"/>
      <c r="DA33" s="397"/>
      <c r="DB33" s="397"/>
      <c r="DC33" s="397"/>
      <c r="DD33" s="397"/>
      <c r="DE33" s="397"/>
      <c r="DF33" s="195"/>
      <c r="DG33" s="593" t="s">
        <v>196</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8</v>
      </c>
      <c r="BF34" s="594"/>
      <c r="BG34" s="595" t="str">
        <f>IF('各会計、関係団体の財政状況及び健全化判断比率'!B33="","",'各会計、関係団体の財政状況及び健全化判断比率'!B33)</f>
        <v>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10</v>
      </c>
      <c r="BX34" s="594"/>
      <c r="BY34" s="595" t="str">
        <f>IF('各会計、関係団体の財政状況及び健全化判断比率'!B68="","",'各会計、関係団体の財政状況及び健全化判断比率'!B68)</f>
        <v>兵庫県市町村職員退職手当組合</v>
      </c>
      <c r="BZ34" s="595"/>
      <c r="CA34" s="595"/>
      <c r="CB34" s="595"/>
      <c r="CC34" s="595"/>
      <c r="CD34" s="595"/>
      <c r="CE34" s="595"/>
      <c r="CF34" s="595"/>
      <c r="CG34" s="595"/>
      <c r="CH34" s="595"/>
      <c r="CI34" s="595"/>
      <c r="CJ34" s="595"/>
      <c r="CK34" s="595"/>
      <c r="CL34" s="595"/>
      <c r="CM34" s="595"/>
      <c r="CN34" s="193"/>
      <c r="CO34" s="594">
        <f>IF(CQ34="","",MAX(C34:D43,U34:V43,AM34:AN43,BE34:BF43,BW34:BX43)+1)</f>
        <v>15</v>
      </c>
      <c r="CP34" s="594"/>
      <c r="CQ34" s="595" t="str">
        <f>IF('各会計、関係団体の財政状況及び健全化判断比率'!BS7="","",'各会計、関係団体の財政状況及び健全化判断比率'!BS7)</f>
        <v>アクト篠山</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住宅資金特別会計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f t="shared" ref="AM35:AM43" si="0">IF(AO35="","",AM34+1)</f>
        <v>7</v>
      </c>
      <c r="AN35" s="594"/>
      <c r="AO35" s="595" t="str">
        <f>IF('各会計、関係団体の財政状況及び健全化判断比率'!B32="","",'各会計、関係団体の財政状況及び健全化判断比率'!B32)</f>
        <v>農業共済事業会計</v>
      </c>
      <c r="AP35" s="595"/>
      <c r="AQ35" s="595"/>
      <c r="AR35" s="595"/>
      <c r="AS35" s="595"/>
      <c r="AT35" s="595"/>
      <c r="AU35" s="595"/>
      <c r="AV35" s="595"/>
      <c r="AW35" s="595"/>
      <c r="AX35" s="595"/>
      <c r="AY35" s="595"/>
      <c r="AZ35" s="595"/>
      <c r="BA35" s="595"/>
      <c r="BB35" s="595"/>
      <c r="BC35" s="595"/>
      <c r="BD35" s="193"/>
      <c r="BE35" s="594">
        <f t="shared" ref="BE35:BE43" si="1">IF(BG35="","",BE34+1)</f>
        <v>9</v>
      </c>
      <c r="BF35" s="594"/>
      <c r="BG35" s="595" t="str">
        <f>IF('各会計、関係団体の財政状況及び健全化判断比率'!B34="","",'各会計、関係団体の財政状況及び健全化判断比率'!B34)</f>
        <v>農業集落排水事業特別会計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11</v>
      </c>
      <c r="BX35" s="594"/>
      <c r="BY35" s="595" t="str">
        <f>IF('各会計、関係団体の財政状況及び健全化判断比率'!B69="","",'各会計、関係団体の財政状況及び健全化判断比率'!B69)</f>
        <v>兵庫県町議会議員公務災害補償組合</v>
      </c>
      <c r="BZ35" s="595"/>
      <c r="CA35" s="595"/>
      <c r="CB35" s="595"/>
      <c r="CC35" s="595"/>
      <c r="CD35" s="595"/>
      <c r="CE35" s="595"/>
      <c r="CF35" s="595"/>
      <c r="CG35" s="595"/>
      <c r="CH35" s="595"/>
      <c r="CI35" s="595"/>
      <c r="CJ35" s="595"/>
      <c r="CK35" s="595"/>
      <c r="CL35" s="595"/>
      <c r="CM35" s="595"/>
      <c r="CN35" s="193"/>
      <c r="CO35" s="594">
        <f t="shared" ref="CO35:CO43" si="3">IF(CQ35="","",CO34+1)</f>
        <v>16</v>
      </c>
      <c r="CP35" s="594"/>
      <c r="CQ35" s="595" t="str">
        <f>IF('各会計、関係団体の財政状況及び健全化判断比率'!BS8="","",'各会計、関係団体の財政状況及び健全化判断比率'!BS8)</f>
        <v>グリーンファームささやま</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12</v>
      </c>
      <c r="BX36" s="594"/>
      <c r="BY36" s="595" t="str">
        <f>IF('各会計、関係団体の財政状況及び健全化判断比率'!B70="","",'各会計、関係団体の財政状況及び健全化判断比率'!B70)</f>
        <v>丹波少年自然の家事務組合</v>
      </c>
      <c r="BZ36" s="595"/>
      <c r="CA36" s="595"/>
      <c r="CB36" s="595"/>
      <c r="CC36" s="595"/>
      <c r="CD36" s="595"/>
      <c r="CE36" s="595"/>
      <c r="CF36" s="595"/>
      <c r="CG36" s="595"/>
      <c r="CH36" s="595"/>
      <c r="CI36" s="595"/>
      <c r="CJ36" s="595"/>
      <c r="CK36" s="595"/>
      <c r="CL36" s="595"/>
      <c r="CM36" s="595"/>
      <c r="CN36" s="193"/>
      <c r="CO36" s="594">
        <f t="shared" si="3"/>
        <v>17</v>
      </c>
      <c r="CP36" s="594"/>
      <c r="CQ36" s="595" t="str">
        <f>IF('各会計、関係団体の財政状況及び健全化判断比率'!BS9="","",'各会計、関係団体の財政状況及び健全化判断比率'!BS9)</f>
        <v>夢こんだ</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13</v>
      </c>
      <c r="BX37" s="594"/>
      <c r="BY37" s="595" t="str">
        <f>IF('各会計、関係団体の財政状況及び健全化判断比率'!B71="","",'各会計、関係団体の財政状況及び健全化判断比率'!B71)</f>
        <v>兵庫県後期高齢者医療広域連合（一般会計）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14</v>
      </c>
      <c r="BX38" s="594"/>
      <c r="BY38" s="595" t="str">
        <f>IF('各会計、関係団体の財政状況及び健全化判断比率'!B72="","",'各会計、関係団体の財政状況及び健全化判断比率'!B72)</f>
        <v>兵庫県後期高齢者医療広域連合（一般会計）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C5ccalvctw4ofRuv0CU+MwWnPuXXnjLCqSDjQqTVTxuv/J3BejiS5/Z490FuUpVTv+PiZ52MSnccL/G38VbgQ==" saltValue="DpiN5OjN+iBbGFcg2f/xB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86" t="s">
        <v>561</v>
      </c>
      <c r="D34" s="1186"/>
      <c r="E34" s="1187"/>
      <c r="F34" s="32" t="s">
        <v>562</v>
      </c>
      <c r="G34" s="33" t="s">
        <v>562</v>
      </c>
      <c r="H34" s="33" t="s">
        <v>563</v>
      </c>
      <c r="I34" s="33" t="s">
        <v>564</v>
      </c>
      <c r="J34" s="34" t="s">
        <v>565</v>
      </c>
      <c r="K34" s="22"/>
      <c r="L34" s="22"/>
      <c r="M34" s="22"/>
      <c r="N34" s="22"/>
      <c r="O34" s="22"/>
      <c r="P34" s="22"/>
    </row>
    <row r="35" spans="1:16" ht="39" customHeight="1" x14ac:dyDescent="0.15">
      <c r="A35" s="22"/>
      <c r="B35" s="35"/>
      <c r="C35" s="1180" t="s">
        <v>566</v>
      </c>
      <c r="D35" s="1181"/>
      <c r="E35" s="1182"/>
      <c r="F35" s="36">
        <v>10.35</v>
      </c>
      <c r="G35" s="37">
        <v>10.38</v>
      </c>
      <c r="H35" s="37">
        <v>9.9499999999999993</v>
      </c>
      <c r="I35" s="37">
        <v>10.54</v>
      </c>
      <c r="J35" s="38">
        <v>10.89</v>
      </c>
      <c r="K35" s="22"/>
      <c r="L35" s="22"/>
      <c r="M35" s="22"/>
      <c r="N35" s="22"/>
      <c r="O35" s="22"/>
      <c r="P35" s="22"/>
    </row>
    <row r="36" spans="1:16" ht="39" customHeight="1" x14ac:dyDescent="0.15">
      <c r="A36" s="22"/>
      <c r="B36" s="35"/>
      <c r="C36" s="1180" t="s">
        <v>567</v>
      </c>
      <c r="D36" s="1181"/>
      <c r="E36" s="1182"/>
      <c r="F36" s="36">
        <v>3.2</v>
      </c>
      <c r="G36" s="37">
        <v>3.37</v>
      </c>
      <c r="H36" s="37">
        <v>3.79</v>
      </c>
      <c r="I36" s="37">
        <v>3.95</v>
      </c>
      <c r="J36" s="38">
        <v>3.72</v>
      </c>
      <c r="K36" s="22"/>
      <c r="L36" s="22"/>
      <c r="M36" s="22"/>
      <c r="N36" s="22"/>
      <c r="O36" s="22"/>
      <c r="P36" s="22"/>
    </row>
    <row r="37" spans="1:16" ht="39" customHeight="1" x14ac:dyDescent="0.15">
      <c r="A37" s="22"/>
      <c r="B37" s="35"/>
      <c r="C37" s="1180" t="s">
        <v>568</v>
      </c>
      <c r="D37" s="1181"/>
      <c r="E37" s="1182"/>
      <c r="F37" s="36">
        <v>0.37</v>
      </c>
      <c r="G37" s="37">
        <v>0.38</v>
      </c>
      <c r="H37" s="37">
        <v>0.44</v>
      </c>
      <c r="I37" s="37">
        <v>1.22</v>
      </c>
      <c r="J37" s="38">
        <v>0.96</v>
      </c>
      <c r="K37" s="22"/>
      <c r="L37" s="22"/>
      <c r="M37" s="22"/>
      <c r="N37" s="22"/>
      <c r="O37" s="22"/>
      <c r="P37" s="22"/>
    </row>
    <row r="38" spans="1:16" ht="39" customHeight="1" x14ac:dyDescent="0.15">
      <c r="A38" s="22"/>
      <c r="B38" s="35"/>
      <c r="C38" s="1180" t="s">
        <v>569</v>
      </c>
      <c r="D38" s="1181"/>
      <c r="E38" s="1182"/>
      <c r="F38" s="36">
        <v>0.88</v>
      </c>
      <c r="G38" s="37">
        <v>0.86</v>
      </c>
      <c r="H38" s="37">
        <v>0.85</v>
      </c>
      <c r="I38" s="37">
        <v>0.85</v>
      </c>
      <c r="J38" s="38">
        <v>0.86</v>
      </c>
      <c r="K38" s="22"/>
      <c r="L38" s="22"/>
      <c r="M38" s="22"/>
      <c r="N38" s="22"/>
      <c r="O38" s="22"/>
      <c r="P38" s="22"/>
    </row>
    <row r="39" spans="1:16" ht="39" customHeight="1" x14ac:dyDescent="0.15">
      <c r="A39" s="22"/>
      <c r="B39" s="35"/>
      <c r="C39" s="1180" t="s">
        <v>570</v>
      </c>
      <c r="D39" s="1181"/>
      <c r="E39" s="1182"/>
      <c r="F39" s="36">
        <v>0.16</v>
      </c>
      <c r="G39" s="37">
        <v>0.15</v>
      </c>
      <c r="H39" s="37">
        <v>0.17</v>
      </c>
      <c r="I39" s="37">
        <v>0.67</v>
      </c>
      <c r="J39" s="38">
        <v>0.71</v>
      </c>
      <c r="K39" s="22"/>
      <c r="L39" s="22"/>
      <c r="M39" s="22"/>
      <c r="N39" s="22"/>
      <c r="O39" s="22"/>
      <c r="P39" s="22"/>
    </row>
    <row r="40" spans="1:16" ht="39" customHeight="1" x14ac:dyDescent="0.15">
      <c r="A40" s="22"/>
      <c r="B40" s="35"/>
      <c r="C40" s="1180" t="s">
        <v>571</v>
      </c>
      <c r="D40" s="1181"/>
      <c r="E40" s="1182"/>
      <c r="F40" s="36">
        <v>0.05</v>
      </c>
      <c r="G40" s="37">
        <v>0.08</v>
      </c>
      <c r="H40" s="37">
        <v>0.08</v>
      </c>
      <c r="I40" s="37">
        <v>0.08</v>
      </c>
      <c r="J40" s="38">
        <v>0.09</v>
      </c>
      <c r="K40" s="22"/>
      <c r="L40" s="22"/>
      <c r="M40" s="22"/>
      <c r="N40" s="22"/>
      <c r="O40" s="22"/>
      <c r="P40" s="22"/>
    </row>
    <row r="41" spans="1:16" ht="39" customHeight="1" x14ac:dyDescent="0.15">
      <c r="A41" s="22"/>
      <c r="B41" s="35"/>
      <c r="C41" s="1180" t="s">
        <v>572</v>
      </c>
      <c r="D41" s="1181"/>
      <c r="E41" s="1182"/>
      <c r="F41" s="36">
        <v>0.01</v>
      </c>
      <c r="G41" s="37">
        <v>0</v>
      </c>
      <c r="H41" s="37">
        <v>0</v>
      </c>
      <c r="I41" s="37">
        <v>0</v>
      </c>
      <c r="J41" s="38">
        <v>0.01</v>
      </c>
      <c r="K41" s="22"/>
      <c r="L41" s="22"/>
      <c r="M41" s="22"/>
      <c r="N41" s="22"/>
      <c r="O41" s="22"/>
      <c r="P41" s="22"/>
    </row>
    <row r="42" spans="1:16" ht="39" customHeight="1" x14ac:dyDescent="0.15">
      <c r="A42" s="22"/>
      <c r="B42" s="39"/>
      <c r="C42" s="1180" t="s">
        <v>573</v>
      </c>
      <c r="D42" s="1181"/>
      <c r="E42" s="1182"/>
      <c r="F42" s="36" t="s">
        <v>510</v>
      </c>
      <c r="G42" s="37" t="s">
        <v>510</v>
      </c>
      <c r="H42" s="37" t="s">
        <v>510</v>
      </c>
      <c r="I42" s="37" t="s">
        <v>510</v>
      </c>
      <c r="J42" s="38" t="s">
        <v>510</v>
      </c>
      <c r="K42" s="22"/>
      <c r="L42" s="22"/>
      <c r="M42" s="22"/>
      <c r="N42" s="22"/>
      <c r="O42" s="22"/>
      <c r="P42" s="22"/>
    </row>
    <row r="43" spans="1:16" ht="39" customHeight="1" thickBot="1" x14ac:dyDescent="0.2">
      <c r="A43" s="22"/>
      <c r="B43" s="40"/>
      <c r="C43" s="1183" t="s">
        <v>574</v>
      </c>
      <c r="D43" s="1184"/>
      <c r="E43" s="1185"/>
      <c r="F43" s="41">
        <v>0.01</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TSswIehGVf6IsMCOpkRrnw3lILrzkMSsGNTJtgNSKy2FCFnXGDilyu+Ivfotp54/XZPcwUUXPG+G8ylLNpi/w==" saltValue="v7W4bjS8sPpubWRYM1hN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4422</v>
      </c>
      <c r="L45" s="60">
        <v>4160</v>
      </c>
      <c r="M45" s="60">
        <v>3950</v>
      </c>
      <c r="N45" s="60">
        <v>3478</v>
      </c>
      <c r="O45" s="61">
        <v>2928</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510</v>
      </c>
      <c r="L46" s="64" t="s">
        <v>510</v>
      </c>
      <c r="M46" s="64" t="s">
        <v>510</v>
      </c>
      <c r="N46" s="64" t="s">
        <v>510</v>
      </c>
      <c r="O46" s="65" t="s">
        <v>510</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510</v>
      </c>
      <c r="L47" s="64" t="s">
        <v>510</v>
      </c>
      <c r="M47" s="64" t="s">
        <v>510</v>
      </c>
      <c r="N47" s="64" t="s">
        <v>510</v>
      </c>
      <c r="O47" s="65" t="s">
        <v>510</v>
      </c>
      <c r="P47" s="48"/>
      <c r="Q47" s="48"/>
      <c r="R47" s="48"/>
      <c r="S47" s="48"/>
      <c r="T47" s="48"/>
      <c r="U47" s="48"/>
    </row>
    <row r="48" spans="1:21" ht="30.75" customHeight="1" x14ac:dyDescent="0.15">
      <c r="A48" s="48"/>
      <c r="B48" s="1198"/>
      <c r="C48" s="1199"/>
      <c r="D48" s="62"/>
      <c r="E48" s="1190" t="s">
        <v>15</v>
      </c>
      <c r="F48" s="1190"/>
      <c r="G48" s="1190"/>
      <c r="H48" s="1190"/>
      <c r="I48" s="1190"/>
      <c r="J48" s="1191"/>
      <c r="K48" s="63">
        <v>2216</v>
      </c>
      <c r="L48" s="64">
        <v>2220</v>
      </c>
      <c r="M48" s="64">
        <v>2104</v>
      </c>
      <c r="N48" s="64">
        <v>2295</v>
      </c>
      <c r="O48" s="65">
        <v>2322</v>
      </c>
      <c r="P48" s="48"/>
      <c r="Q48" s="48"/>
      <c r="R48" s="48"/>
      <c r="S48" s="48"/>
      <c r="T48" s="48"/>
      <c r="U48" s="48"/>
    </row>
    <row r="49" spans="1:21" ht="30.75" customHeight="1" x14ac:dyDescent="0.15">
      <c r="A49" s="48"/>
      <c r="B49" s="1198"/>
      <c r="C49" s="1199"/>
      <c r="D49" s="62"/>
      <c r="E49" s="1190" t="s">
        <v>16</v>
      </c>
      <c r="F49" s="1190"/>
      <c r="G49" s="1190"/>
      <c r="H49" s="1190"/>
      <c r="I49" s="1190"/>
      <c r="J49" s="1191"/>
      <c r="K49" s="63" t="s">
        <v>510</v>
      </c>
      <c r="L49" s="64" t="s">
        <v>510</v>
      </c>
      <c r="M49" s="64" t="s">
        <v>510</v>
      </c>
      <c r="N49" s="64" t="s">
        <v>510</v>
      </c>
      <c r="O49" s="65" t="s">
        <v>510</v>
      </c>
      <c r="P49" s="48"/>
      <c r="Q49" s="48"/>
      <c r="R49" s="48"/>
      <c r="S49" s="48"/>
      <c r="T49" s="48"/>
      <c r="U49" s="48"/>
    </row>
    <row r="50" spans="1:21" ht="30.75" customHeight="1" x14ac:dyDescent="0.15">
      <c r="A50" s="48"/>
      <c r="B50" s="1198"/>
      <c r="C50" s="1199"/>
      <c r="D50" s="62"/>
      <c r="E50" s="1190" t="s">
        <v>17</v>
      </c>
      <c r="F50" s="1190"/>
      <c r="G50" s="1190"/>
      <c r="H50" s="1190"/>
      <c r="I50" s="1190"/>
      <c r="J50" s="1191"/>
      <c r="K50" s="63">
        <v>6</v>
      </c>
      <c r="L50" s="64">
        <v>6</v>
      </c>
      <c r="M50" s="64">
        <v>6</v>
      </c>
      <c r="N50" s="64">
        <v>6</v>
      </c>
      <c r="O50" s="65">
        <v>6</v>
      </c>
      <c r="P50" s="48"/>
      <c r="Q50" s="48"/>
      <c r="R50" s="48"/>
      <c r="S50" s="48"/>
      <c r="T50" s="48"/>
      <c r="U50" s="48"/>
    </row>
    <row r="51" spans="1:21" ht="30.75" customHeight="1" x14ac:dyDescent="0.15">
      <c r="A51" s="48"/>
      <c r="B51" s="1200"/>
      <c r="C51" s="1201"/>
      <c r="D51" s="66"/>
      <c r="E51" s="1190" t="s">
        <v>18</v>
      </c>
      <c r="F51" s="1190"/>
      <c r="G51" s="1190"/>
      <c r="H51" s="1190"/>
      <c r="I51" s="1190"/>
      <c r="J51" s="1191"/>
      <c r="K51" s="63">
        <v>0</v>
      </c>
      <c r="L51" s="64" t="s">
        <v>510</v>
      </c>
      <c r="M51" s="64" t="s">
        <v>510</v>
      </c>
      <c r="N51" s="64" t="s">
        <v>510</v>
      </c>
      <c r="O51" s="65" t="s">
        <v>510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4357</v>
      </c>
      <c r="L52" s="64">
        <v>4436</v>
      </c>
      <c r="M52" s="64">
        <v>4113</v>
      </c>
      <c r="N52" s="64">
        <v>3686</v>
      </c>
      <c r="O52" s="65">
        <v>3202</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2287</v>
      </c>
      <c r="L53" s="69">
        <v>1950</v>
      </c>
      <c r="M53" s="69">
        <v>1947</v>
      </c>
      <c r="N53" s="69">
        <v>2093</v>
      </c>
      <c r="O53" s="70">
        <v>2054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gkp+yYLezUaHSYNaaSDH1FiHlJXSBpIfQKQLEl+0vZ6UwXvkaHBOWyXQB3PNN3RL7YOh5I3rmRmDDeupQiM+Q==" saltValue="mpd1J7URfD0nRxF22EZKo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552</v>
      </c>
      <c r="J40" s="79" t="s">
        <v>553</v>
      </c>
      <c r="K40" s="79" t="s">
        <v>554</v>
      </c>
      <c r="L40" s="79" t="s">
        <v>555</v>
      </c>
      <c r="M40" s="80" t="s">
        <v>556</v>
      </c>
    </row>
    <row r="41" spans="2:13" ht="27.75" customHeight="1" x14ac:dyDescent="0.15">
      <c r="B41" s="1204" t="s">
        <v>24</v>
      </c>
      <c r="C41" s="1205"/>
      <c r="D41" s="81"/>
      <c r="E41" s="1210" t="s">
        <v>25</v>
      </c>
      <c r="F41" s="1210"/>
      <c r="G41" s="1210"/>
      <c r="H41" s="1211"/>
      <c r="I41" s="82">
        <v>26706</v>
      </c>
      <c r="J41" s="83">
        <v>24792</v>
      </c>
      <c r="K41" s="83">
        <v>22475</v>
      </c>
      <c r="L41" s="83">
        <v>20669</v>
      </c>
      <c r="M41" s="84">
        <v>19071</v>
      </c>
    </row>
    <row r="42" spans="2:13" ht="27.75" customHeight="1" x14ac:dyDescent="0.15">
      <c r="B42" s="1206"/>
      <c r="C42" s="1207"/>
      <c r="D42" s="85"/>
      <c r="E42" s="1212" t="s">
        <v>26</v>
      </c>
      <c r="F42" s="1212"/>
      <c r="G42" s="1212"/>
      <c r="H42" s="1213"/>
      <c r="I42" s="86">
        <v>31</v>
      </c>
      <c r="J42" s="87">
        <v>26</v>
      </c>
      <c r="K42" s="87">
        <v>21</v>
      </c>
      <c r="L42" s="87">
        <v>16</v>
      </c>
      <c r="M42" s="88">
        <v>11</v>
      </c>
    </row>
    <row r="43" spans="2:13" ht="27.75" customHeight="1" x14ac:dyDescent="0.15">
      <c r="B43" s="1206"/>
      <c r="C43" s="1207"/>
      <c r="D43" s="85"/>
      <c r="E43" s="1212" t="s">
        <v>27</v>
      </c>
      <c r="F43" s="1212"/>
      <c r="G43" s="1212"/>
      <c r="H43" s="1213"/>
      <c r="I43" s="86">
        <v>36797</v>
      </c>
      <c r="J43" s="87">
        <v>34864</v>
      </c>
      <c r="K43" s="87">
        <v>33194</v>
      </c>
      <c r="L43" s="87">
        <v>32434</v>
      </c>
      <c r="M43" s="88">
        <v>31715</v>
      </c>
    </row>
    <row r="44" spans="2:13" ht="27.75" customHeight="1" x14ac:dyDescent="0.15">
      <c r="B44" s="1206"/>
      <c r="C44" s="1207"/>
      <c r="D44" s="85"/>
      <c r="E44" s="1212" t="s">
        <v>28</v>
      </c>
      <c r="F44" s="1212"/>
      <c r="G44" s="1212"/>
      <c r="H44" s="1213"/>
      <c r="I44" s="86" t="s">
        <v>510</v>
      </c>
      <c r="J44" s="87" t="s">
        <v>510</v>
      </c>
      <c r="K44" s="87" t="s">
        <v>510</v>
      </c>
      <c r="L44" s="87" t="s">
        <v>510</v>
      </c>
      <c r="M44" s="88" t="s">
        <v>510</v>
      </c>
    </row>
    <row r="45" spans="2:13" ht="27.75" customHeight="1" x14ac:dyDescent="0.15">
      <c r="B45" s="1206"/>
      <c r="C45" s="1207"/>
      <c r="D45" s="85"/>
      <c r="E45" s="1212" t="s">
        <v>29</v>
      </c>
      <c r="F45" s="1212"/>
      <c r="G45" s="1212"/>
      <c r="H45" s="1213"/>
      <c r="I45" s="86">
        <v>5619</v>
      </c>
      <c r="J45" s="87">
        <v>5133</v>
      </c>
      <c r="K45" s="87">
        <v>4777</v>
      </c>
      <c r="L45" s="87">
        <v>4564</v>
      </c>
      <c r="M45" s="88">
        <v>4413</v>
      </c>
    </row>
    <row r="46" spans="2:13" ht="27.75" customHeight="1" x14ac:dyDescent="0.15">
      <c r="B46" s="1206"/>
      <c r="C46" s="1207"/>
      <c r="D46" s="89"/>
      <c r="E46" s="1212" t="s">
        <v>30</v>
      </c>
      <c r="F46" s="1212"/>
      <c r="G46" s="1212"/>
      <c r="H46" s="1213"/>
      <c r="I46" s="86" t="s">
        <v>510</v>
      </c>
      <c r="J46" s="87" t="s">
        <v>510</v>
      </c>
      <c r="K46" s="87" t="s">
        <v>510</v>
      </c>
      <c r="L46" s="87" t="s">
        <v>510</v>
      </c>
      <c r="M46" s="88" t="s">
        <v>510</v>
      </c>
    </row>
    <row r="47" spans="2:13" ht="27.75" customHeight="1" x14ac:dyDescent="0.15">
      <c r="B47" s="1206"/>
      <c r="C47" s="1207"/>
      <c r="D47" s="90"/>
      <c r="E47" s="1214" t="s">
        <v>31</v>
      </c>
      <c r="F47" s="1215"/>
      <c r="G47" s="1215"/>
      <c r="H47" s="1216"/>
      <c r="I47" s="86" t="s">
        <v>510</v>
      </c>
      <c r="J47" s="87" t="s">
        <v>510</v>
      </c>
      <c r="K47" s="87" t="s">
        <v>510</v>
      </c>
      <c r="L47" s="87" t="s">
        <v>510</v>
      </c>
      <c r="M47" s="88" t="s">
        <v>510</v>
      </c>
    </row>
    <row r="48" spans="2:13" ht="27.75" customHeight="1" x14ac:dyDescent="0.15">
      <c r="B48" s="1206"/>
      <c r="C48" s="1207"/>
      <c r="D48" s="85"/>
      <c r="E48" s="1212" t="s">
        <v>32</v>
      </c>
      <c r="F48" s="1212"/>
      <c r="G48" s="1212"/>
      <c r="H48" s="1213"/>
      <c r="I48" s="86" t="s">
        <v>510</v>
      </c>
      <c r="J48" s="87" t="s">
        <v>510</v>
      </c>
      <c r="K48" s="87" t="s">
        <v>510</v>
      </c>
      <c r="L48" s="87" t="s">
        <v>510</v>
      </c>
      <c r="M48" s="88" t="s">
        <v>510</v>
      </c>
    </row>
    <row r="49" spans="2:13" ht="27.75" customHeight="1" x14ac:dyDescent="0.15">
      <c r="B49" s="1208"/>
      <c r="C49" s="1209"/>
      <c r="D49" s="85"/>
      <c r="E49" s="1212" t="s">
        <v>33</v>
      </c>
      <c r="F49" s="1212"/>
      <c r="G49" s="1212"/>
      <c r="H49" s="1213"/>
      <c r="I49" s="86" t="s">
        <v>510</v>
      </c>
      <c r="J49" s="87" t="s">
        <v>510</v>
      </c>
      <c r="K49" s="87" t="s">
        <v>510</v>
      </c>
      <c r="L49" s="87" t="s">
        <v>510</v>
      </c>
      <c r="M49" s="88" t="s">
        <v>510</v>
      </c>
    </row>
    <row r="50" spans="2:13" ht="27.75" customHeight="1" x14ac:dyDescent="0.15">
      <c r="B50" s="1217" t="s">
        <v>34</v>
      </c>
      <c r="C50" s="1218"/>
      <c r="D50" s="91"/>
      <c r="E50" s="1212" t="s">
        <v>35</v>
      </c>
      <c r="F50" s="1212"/>
      <c r="G50" s="1212"/>
      <c r="H50" s="1213"/>
      <c r="I50" s="86">
        <v>6923</v>
      </c>
      <c r="J50" s="87">
        <v>5965</v>
      </c>
      <c r="K50" s="87">
        <v>5981</v>
      </c>
      <c r="L50" s="87">
        <v>4968</v>
      </c>
      <c r="M50" s="88">
        <v>4498</v>
      </c>
    </row>
    <row r="51" spans="2:13" ht="27.75" customHeight="1" x14ac:dyDescent="0.15">
      <c r="B51" s="1206"/>
      <c r="C51" s="1207"/>
      <c r="D51" s="85"/>
      <c r="E51" s="1212" t="s">
        <v>36</v>
      </c>
      <c r="F51" s="1212"/>
      <c r="G51" s="1212"/>
      <c r="H51" s="1213"/>
      <c r="I51" s="86">
        <v>977</v>
      </c>
      <c r="J51" s="87">
        <v>915</v>
      </c>
      <c r="K51" s="87">
        <v>783</v>
      </c>
      <c r="L51" s="87">
        <v>640</v>
      </c>
      <c r="M51" s="88">
        <v>553</v>
      </c>
    </row>
    <row r="52" spans="2:13" ht="27.75" customHeight="1" x14ac:dyDescent="0.15">
      <c r="B52" s="1208"/>
      <c r="C52" s="1209"/>
      <c r="D52" s="85"/>
      <c r="E52" s="1212" t="s">
        <v>37</v>
      </c>
      <c r="F52" s="1212"/>
      <c r="G52" s="1212"/>
      <c r="H52" s="1213"/>
      <c r="I52" s="86">
        <v>38136</v>
      </c>
      <c r="J52" s="87">
        <v>35819</v>
      </c>
      <c r="K52" s="87">
        <v>33740</v>
      </c>
      <c r="L52" s="87">
        <v>31722</v>
      </c>
      <c r="M52" s="88">
        <v>30089</v>
      </c>
    </row>
    <row r="53" spans="2:13" ht="27.75" customHeight="1" thickBot="1" x14ac:dyDescent="0.2">
      <c r="B53" s="1219" t="s">
        <v>38</v>
      </c>
      <c r="C53" s="1220"/>
      <c r="D53" s="92"/>
      <c r="E53" s="1221" t="s">
        <v>39</v>
      </c>
      <c r="F53" s="1221"/>
      <c r="G53" s="1221"/>
      <c r="H53" s="1222"/>
      <c r="I53" s="93">
        <v>23118</v>
      </c>
      <c r="J53" s="94">
        <v>22116</v>
      </c>
      <c r="K53" s="94">
        <v>19963</v>
      </c>
      <c r="L53" s="94">
        <v>20354</v>
      </c>
      <c r="M53" s="95">
        <v>20069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SosH/jHI+Gvw1vcYfr3N6XyNIIOHUJDyTM5PhJTzE00+0hyEHXbDNdew9y+CBsE7Zkk032+N8OgHlg4hJd2vw==" saltValue="XLSI7PGrXKRDy5h7Zrxi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554</v>
      </c>
      <c r="G54" s="104" t="s">
        <v>555</v>
      </c>
      <c r="H54" s="105" t="s">
        <v>556</v>
      </c>
    </row>
    <row r="55" spans="2:8" ht="52.5" customHeight="1" x14ac:dyDescent="0.15">
      <c r="B55" s="106"/>
      <c r="C55" s="1231" t="s">
        <v>42</v>
      </c>
      <c r="D55" s="1231"/>
      <c r="E55" s="1232"/>
      <c r="F55" s="107">
        <v>2934</v>
      </c>
      <c r="G55" s="107">
        <v>2345</v>
      </c>
      <c r="H55" s="108">
        <v>1847</v>
      </c>
    </row>
    <row r="56" spans="2:8" ht="52.5" customHeight="1" x14ac:dyDescent="0.15">
      <c r="B56" s="109"/>
      <c r="C56" s="1233" t="s">
        <v>43</v>
      </c>
      <c r="D56" s="1233"/>
      <c r="E56" s="1234"/>
      <c r="F56" s="110">
        <v>90</v>
      </c>
      <c r="G56" s="110">
        <v>91</v>
      </c>
      <c r="H56" s="111">
        <v>91</v>
      </c>
    </row>
    <row r="57" spans="2:8" ht="53.25" customHeight="1" x14ac:dyDescent="0.15">
      <c r="B57" s="109"/>
      <c r="C57" s="1235" t="s">
        <v>44</v>
      </c>
      <c r="D57" s="1235"/>
      <c r="E57" s="1236"/>
      <c r="F57" s="112">
        <v>4451</v>
      </c>
      <c r="G57" s="112">
        <v>3994</v>
      </c>
      <c r="H57" s="113">
        <v>3840</v>
      </c>
    </row>
    <row r="58" spans="2:8" ht="45.75" customHeight="1" x14ac:dyDescent="0.15">
      <c r="B58" s="114"/>
      <c r="C58" s="1223" t="s">
        <v>575</v>
      </c>
      <c r="D58" s="1224"/>
      <c r="E58" s="1225"/>
      <c r="F58" s="115">
        <v>2221</v>
      </c>
      <c r="G58" s="115">
        <v>2081</v>
      </c>
      <c r="H58" s="116">
        <v>1992</v>
      </c>
    </row>
    <row r="59" spans="2:8" ht="45.75" customHeight="1" x14ac:dyDescent="0.15">
      <c r="B59" s="114"/>
      <c r="C59" s="1223" t="s">
        <v>576</v>
      </c>
      <c r="D59" s="1224"/>
      <c r="E59" s="1225"/>
      <c r="F59" s="115">
        <v>892</v>
      </c>
      <c r="G59" s="115">
        <v>681</v>
      </c>
      <c r="H59" s="116">
        <v>598</v>
      </c>
    </row>
    <row r="60" spans="2:8" ht="45.75" customHeight="1" x14ac:dyDescent="0.15">
      <c r="B60" s="114"/>
      <c r="C60" s="1223" t="s">
        <v>577</v>
      </c>
      <c r="D60" s="1224"/>
      <c r="E60" s="1225"/>
      <c r="F60" s="115">
        <v>538</v>
      </c>
      <c r="G60" s="115">
        <v>424</v>
      </c>
      <c r="H60" s="116">
        <v>340</v>
      </c>
    </row>
    <row r="61" spans="2:8" ht="45.75" customHeight="1" x14ac:dyDescent="0.15">
      <c r="B61" s="114"/>
      <c r="C61" s="1223" t="s">
        <v>578</v>
      </c>
      <c r="D61" s="1224"/>
      <c r="E61" s="1225"/>
      <c r="F61" s="115">
        <v>91</v>
      </c>
      <c r="G61" s="115">
        <v>122</v>
      </c>
      <c r="H61" s="116">
        <v>195</v>
      </c>
    </row>
    <row r="62" spans="2:8" ht="45.75" customHeight="1" thickBot="1" x14ac:dyDescent="0.2">
      <c r="B62" s="117"/>
      <c r="C62" s="1226" t="s">
        <v>579</v>
      </c>
      <c r="D62" s="1227"/>
      <c r="E62" s="1228"/>
      <c r="F62" s="118">
        <v>92</v>
      </c>
      <c r="G62" s="118">
        <v>94</v>
      </c>
      <c r="H62" s="119">
        <v>95</v>
      </c>
    </row>
    <row r="63" spans="2:8" ht="52.5" customHeight="1" thickBot="1" x14ac:dyDescent="0.2">
      <c r="B63" s="120"/>
      <c r="C63" s="1229" t="s">
        <v>45</v>
      </c>
      <c r="D63" s="1229"/>
      <c r="E63" s="1230"/>
      <c r="F63" s="121">
        <v>7474</v>
      </c>
      <c r="G63" s="121">
        <v>6429</v>
      </c>
      <c r="H63" s="122">
        <v>5777</v>
      </c>
    </row>
    <row r="64" spans="2:8" ht="15" customHeight="1" x14ac:dyDescent="0.15"/>
    <row r="65" ht="0" hidden="1" customHeight="1" x14ac:dyDescent="0.15"/>
    <row r="66" ht="0" hidden="1" customHeight="1" x14ac:dyDescent="0.15"/>
  </sheetData>
  <sheetProtection algorithmName="SHA-512" hashValue="01bAwE1HkkXiInJ5qxaDXjUYFT4QY8yg7nTjTRassKG3ojnt5kD+ygdleKtK5rkoOSSotTXPHCxH4iRvI2fttw==" saltValue="0IxGWJNlJDFYG3D9pto7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BI71" sqref="BI71"/>
    </sheetView>
  </sheetViews>
  <sheetFormatPr defaultColWidth="0" defaultRowHeight="0" customHeight="1" zeroHeight="1" x14ac:dyDescent="0.15"/>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x14ac:dyDescent="0.15">
      <c r="A1" s="1297"/>
      <c r="B1" s="1296"/>
      <c r="DD1" s="1237"/>
      <c r="DE1" s="1237"/>
    </row>
    <row r="2" spans="1:143"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605</v>
      </c>
    </row>
    <row r="11" spans="1:143" s="270"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605</v>
      </c>
    </row>
    <row r="13" spans="1:143" s="270"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37"/>
      <c r="DE19" s="1237"/>
    </row>
    <row r="20" spans="1:351" ht="13.5" x14ac:dyDescent="0.15">
      <c r="DD20" s="1237"/>
      <c r="DE20" s="1237"/>
    </row>
    <row r="21" spans="1:351" ht="17.25" x14ac:dyDescent="0.1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x14ac:dyDescent="0.15">
      <c r="B22" s="1238"/>
      <c r="MM22" s="1292"/>
    </row>
    <row r="23" spans="1:351" ht="13.5" x14ac:dyDescent="0.15">
      <c r="B23" s="1238"/>
    </row>
    <row r="24" spans="1:351" ht="13.5" x14ac:dyDescent="0.15">
      <c r="B24" s="1238"/>
    </row>
    <row r="25" spans="1:351" ht="13.5" x14ac:dyDescent="0.15">
      <c r="B25" s="1238"/>
    </row>
    <row r="26" spans="1:351" ht="13.5" x14ac:dyDescent="0.15">
      <c r="B26" s="1238"/>
    </row>
    <row r="27" spans="1:351" ht="13.5" x14ac:dyDescent="0.15">
      <c r="B27" s="1238"/>
    </row>
    <row r="28" spans="1:351" ht="13.5" x14ac:dyDescent="0.15">
      <c r="B28" s="1238"/>
    </row>
    <row r="29" spans="1:351" ht="13.5" x14ac:dyDescent="0.15">
      <c r="B29" s="1238"/>
    </row>
    <row r="30" spans="1:351" ht="13.5" x14ac:dyDescent="0.15">
      <c r="B30" s="1238"/>
    </row>
    <row r="31" spans="1:351" ht="13.5" x14ac:dyDescent="0.15">
      <c r="B31" s="1238"/>
    </row>
    <row r="32" spans="1:351" ht="13.5" x14ac:dyDescent="0.15">
      <c r="B32" s="1238"/>
    </row>
    <row r="33" spans="2:109" ht="13.5" x14ac:dyDescent="0.15">
      <c r="B33" s="1238"/>
    </row>
    <row r="34" spans="2:109" ht="13.5" x14ac:dyDescent="0.15">
      <c r="B34" s="1238"/>
    </row>
    <row r="35" spans="2:109" ht="13.5" x14ac:dyDescent="0.15">
      <c r="B35" s="1238"/>
    </row>
    <row r="36" spans="2:109" ht="13.5" x14ac:dyDescent="0.15">
      <c r="B36" s="1238"/>
    </row>
    <row r="37" spans="2:109" ht="13.5" x14ac:dyDescent="0.15">
      <c r="B37" s="1238"/>
    </row>
    <row r="38" spans="2:109" ht="13.5" x14ac:dyDescent="0.15">
      <c r="B38" s="1238"/>
    </row>
    <row r="39" spans="2:109" ht="13.5" x14ac:dyDescent="0.1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x14ac:dyDescent="0.15">
      <c r="B40" s="1279"/>
      <c r="DD40" s="1279"/>
      <c r="DE40" s="1237"/>
    </row>
    <row r="41" spans="2:109" ht="17.25" x14ac:dyDescent="0.15">
      <c r="B41" s="1291" t="s">
        <v>604</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x14ac:dyDescent="0.15">
      <c r="B42" s="1238"/>
      <c r="G42" s="1275"/>
      <c r="I42" s="1274"/>
      <c r="J42" s="1274"/>
      <c r="K42" s="1274"/>
      <c r="AM42" s="1275"/>
      <c r="AN42" s="1275" t="s">
        <v>599</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x14ac:dyDescent="0.15">
      <c r="B43" s="1238"/>
      <c r="AN43" s="1273" t="s">
        <v>603</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x14ac:dyDescent="0.1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x14ac:dyDescent="0.1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x14ac:dyDescent="0.1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x14ac:dyDescent="0.1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x14ac:dyDescent="0.1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x14ac:dyDescent="0.15">
      <c r="B49" s="1238"/>
      <c r="AN49" s="1237" t="s">
        <v>597</v>
      </c>
    </row>
    <row r="50" spans="1:109" ht="13.5" x14ac:dyDescent="0.1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552</v>
      </c>
      <c r="BQ50" s="1247"/>
      <c r="BR50" s="1247"/>
      <c r="BS50" s="1247"/>
      <c r="BT50" s="1247"/>
      <c r="BU50" s="1247"/>
      <c r="BV50" s="1247"/>
      <c r="BW50" s="1247"/>
      <c r="BX50" s="1247" t="s">
        <v>553</v>
      </c>
      <c r="BY50" s="1247"/>
      <c r="BZ50" s="1247"/>
      <c r="CA50" s="1247"/>
      <c r="CB50" s="1247"/>
      <c r="CC50" s="1247"/>
      <c r="CD50" s="1247"/>
      <c r="CE50" s="1247"/>
      <c r="CF50" s="1247" t="s">
        <v>554</v>
      </c>
      <c r="CG50" s="1247"/>
      <c r="CH50" s="1247"/>
      <c r="CI50" s="1247"/>
      <c r="CJ50" s="1247"/>
      <c r="CK50" s="1247"/>
      <c r="CL50" s="1247"/>
      <c r="CM50" s="1247"/>
      <c r="CN50" s="1247" t="s">
        <v>555</v>
      </c>
      <c r="CO50" s="1247"/>
      <c r="CP50" s="1247"/>
      <c r="CQ50" s="1247"/>
      <c r="CR50" s="1247"/>
      <c r="CS50" s="1247"/>
      <c r="CT50" s="1247"/>
      <c r="CU50" s="1247"/>
      <c r="CV50" s="1247" t="s">
        <v>556</v>
      </c>
      <c r="CW50" s="1247"/>
      <c r="CX50" s="1247"/>
      <c r="CY50" s="1247"/>
      <c r="CZ50" s="1247"/>
      <c r="DA50" s="1247"/>
      <c r="DB50" s="1247"/>
      <c r="DC50" s="1247"/>
    </row>
    <row r="51" spans="1:109" ht="13.5" customHeight="1" x14ac:dyDescent="0.15">
      <c r="B51" s="1238"/>
      <c r="G51" s="1254"/>
      <c r="H51" s="1254"/>
      <c r="I51" s="1288"/>
      <c r="J51" s="1288"/>
      <c r="K51" s="1253"/>
      <c r="L51" s="1253"/>
      <c r="M51" s="1253"/>
      <c r="N51" s="1253"/>
      <c r="AM51" s="1252"/>
      <c r="AN51" s="1246" t="s">
        <v>596</v>
      </c>
      <c r="AO51" s="1246"/>
      <c r="AP51" s="1246"/>
      <c r="AQ51" s="1246"/>
      <c r="AR51" s="1246"/>
      <c r="AS51" s="1246"/>
      <c r="AT51" s="1246"/>
      <c r="AU51" s="1246"/>
      <c r="AV51" s="1246"/>
      <c r="AW51" s="1246"/>
      <c r="AX51" s="1246"/>
      <c r="AY51" s="1246"/>
      <c r="AZ51" s="1246"/>
      <c r="BA51" s="1246"/>
      <c r="BB51" s="1246" t="s">
        <v>593</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87"/>
      <c r="CG51" s="1245"/>
      <c r="CH51" s="1245"/>
      <c r="CI51" s="1245"/>
      <c r="CJ51" s="1245"/>
      <c r="CK51" s="1245"/>
      <c r="CL51" s="1245"/>
      <c r="CM51" s="1245"/>
      <c r="CN51" s="1245">
        <v>191</v>
      </c>
      <c r="CO51" s="1245"/>
      <c r="CP51" s="1245"/>
      <c r="CQ51" s="1245"/>
      <c r="CR51" s="1245"/>
      <c r="CS51" s="1245"/>
      <c r="CT51" s="1245"/>
      <c r="CU51" s="1245"/>
      <c r="CV51" s="1287"/>
      <c r="CW51" s="1245"/>
      <c r="CX51" s="1245"/>
      <c r="CY51" s="1245"/>
      <c r="CZ51" s="1245"/>
      <c r="DA51" s="1245"/>
      <c r="DB51" s="1245"/>
      <c r="DC51" s="1245"/>
    </row>
    <row r="52" spans="1:109" ht="13.5" x14ac:dyDescent="0.1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602</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87"/>
      <c r="CG53" s="1245"/>
      <c r="CH53" s="1245"/>
      <c r="CI53" s="1245"/>
      <c r="CJ53" s="1245"/>
      <c r="CK53" s="1245"/>
      <c r="CL53" s="1245"/>
      <c r="CM53" s="1245"/>
      <c r="CN53" s="1245">
        <v>44.3</v>
      </c>
      <c r="CO53" s="1245"/>
      <c r="CP53" s="1245"/>
      <c r="CQ53" s="1245"/>
      <c r="CR53" s="1245"/>
      <c r="CS53" s="1245"/>
      <c r="CT53" s="1245"/>
      <c r="CU53" s="1245"/>
      <c r="CV53" s="1287"/>
      <c r="CW53" s="1245"/>
      <c r="CX53" s="1245"/>
      <c r="CY53" s="1245"/>
      <c r="CZ53" s="1245"/>
      <c r="DA53" s="1245"/>
      <c r="DB53" s="1245"/>
      <c r="DC53" s="1245"/>
    </row>
    <row r="54" spans="1:109" ht="13.5" x14ac:dyDescent="0.1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1274"/>
      <c r="B55" s="1238"/>
      <c r="G55" s="1250"/>
      <c r="H55" s="1250"/>
      <c r="I55" s="1250"/>
      <c r="J55" s="1250"/>
      <c r="K55" s="1253"/>
      <c r="L55" s="1253"/>
      <c r="M55" s="1253"/>
      <c r="N55" s="1253"/>
      <c r="AN55" s="1247" t="s">
        <v>594</v>
      </c>
      <c r="AO55" s="1247"/>
      <c r="AP55" s="1247"/>
      <c r="AQ55" s="1247"/>
      <c r="AR55" s="1247"/>
      <c r="AS55" s="1247"/>
      <c r="AT55" s="1247"/>
      <c r="AU55" s="1247"/>
      <c r="AV55" s="1247"/>
      <c r="AW55" s="1247"/>
      <c r="AX55" s="1247"/>
      <c r="AY55" s="1247"/>
      <c r="AZ55" s="1247"/>
      <c r="BA55" s="1247"/>
      <c r="BB55" s="1246" t="s">
        <v>593</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87"/>
      <c r="CG55" s="1245"/>
      <c r="CH55" s="1245"/>
      <c r="CI55" s="1245"/>
      <c r="CJ55" s="1245"/>
      <c r="CK55" s="1245"/>
      <c r="CL55" s="1245"/>
      <c r="CM55" s="1245"/>
      <c r="CN55" s="1245">
        <v>54.6</v>
      </c>
      <c r="CO55" s="1245"/>
      <c r="CP55" s="1245"/>
      <c r="CQ55" s="1245"/>
      <c r="CR55" s="1245"/>
      <c r="CS55" s="1245"/>
      <c r="CT55" s="1245"/>
      <c r="CU55" s="1245"/>
      <c r="CV55" s="1287"/>
      <c r="CW55" s="1245"/>
      <c r="CX55" s="1245"/>
      <c r="CY55" s="1245"/>
      <c r="CZ55" s="1245"/>
      <c r="DA55" s="1245"/>
      <c r="DB55" s="1245"/>
      <c r="DC55" s="1245"/>
    </row>
    <row r="56" spans="1:109" ht="13.5" x14ac:dyDescent="0.1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x14ac:dyDescent="0.1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601</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87"/>
      <c r="CG57" s="1245"/>
      <c r="CH57" s="1245"/>
      <c r="CI57" s="1245"/>
      <c r="CJ57" s="1245"/>
      <c r="CK57" s="1245"/>
      <c r="CL57" s="1245"/>
      <c r="CM57" s="1245"/>
      <c r="CN57" s="1245">
        <v>58.3</v>
      </c>
      <c r="CO57" s="1245"/>
      <c r="CP57" s="1245"/>
      <c r="CQ57" s="1245"/>
      <c r="CR57" s="1245"/>
      <c r="CS57" s="1245"/>
      <c r="CT57" s="1245"/>
      <c r="CU57" s="1245"/>
      <c r="CV57" s="1287"/>
      <c r="CW57" s="1245"/>
      <c r="CX57" s="1245"/>
      <c r="CY57" s="1245"/>
      <c r="CZ57" s="1245"/>
      <c r="DA57" s="1245"/>
      <c r="DB57" s="1245"/>
      <c r="DC57" s="1245"/>
      <c r="DD57" s="1285"/>
      <c r="DE57" s="1280"/>
    </row>
    <row r="58" spans="1:109" s="1274" customFormat="1" ht="13.5" x14ac:dyDescent="0.1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x14ac:dyDescent="0.1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x14ac:dyDescent="0.1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x14ac:dyDescent="0.1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x14ac:dyDescent="0.1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x14ac:dyDescent="0.15">
      <c r="B63" s="1278" t="s">
        <v>600</v>
      </c>
    </row>
    <row r="64" spans="1:109" ht="13.5" x14ac:dyDescent="0.15">
      <c r="B64" s="1238"/>
      <c r="G64" s="1275"/>
      <c r="I64" s="1277"/>
      <c r="J64" s="1277"/>
      <c r="K64" s="1277"/>
      <c r="L64" s="1277"/>
      <c r="M64" s="1277"/>
      <c r="N64" s="1276"/>
      <c r="AM64" s="1275"/>
      <c r="AN64" s="1275" t="s">
        <v>599</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x14ac:dyDescent="0.15">
      <c r="B65" s="1238"/>
      <c r="AN65" s="1273" t="s">
        <v>598</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x14ac:dyDescent="0.1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x14ac:dyDescent="0.1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x14ac:dyDescent="0.1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x14ac:dyDescent="0.1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x14ac:dyDescent="0.1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x14ac:dyDescent="0.15">
      <c r="B71" s="1238"/>
      <c r="G71" s="1260"/>
      <c r="I71" s="1263"/>
      <c r="J71" s="1262"/>
      <c r="K71" s="1262"/>
      <c r="L71" s="1261"/>
      <c r="M71" s="1262"/>
      <c r="N71" s="1261"/>
      <c r="AM71" s="1260"/>
      <c r="AN71" s="1237" t="s">
        <v>597</v>
      </c>
    </row>
    <row r="72" spans="2:107" ht="13.5" x14ac:dyDescent="0.1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552</v>
      </c>
      <c r="BQ72" s="1247"/>
      <c r="BR72" s="1247"/>
      <c r="BS72" s="1247"/>
      <c r="BT72" s="1247"/>
      <c r="BU72" s="1247"/>
      <c r="BV72" s="1247"/>
      <c r="BW72" s="1247"/>
      <c r="BX72" s="1247" t="s">
        <v>553</v>
      </c>
      <c r="BY72" s="1247"/>
      <c r="BZ72" s="1247"/>
      <c r="CA72" s="1247"/>
      <c r="CB72" s="1247"/>
      <c r="CC72" s="1247"/>
      <c r="CD72" s="1247"/>
      <c r="CE72" s="1247"/>
      <c r="CF72" s="1247" t="s">
        <v>554</v>
      </c>
      <c r="CG72" s="1247"/>
      <c r="CH72" s="1247"/>
      <c r="CI72" s="1247"/>
      <c r="CJ72" s="1247"/>
      <c r="CK72" s="1247"/>
      <c r="CL72" s="1247"/>
      <c r="CM72" s="1247"/>
      <c r="CN72" s="1247" t="s">
        <v>555</v>
      </c>
      <c r="CO72" s="1247"/>
      <c r="CP72" s="1247"/>
      <c r="CQ72" s="1247"/>
      <c r="CR72" s="1247"/>
      <c r="CS72" s="1247"/>
      <c r="CT72" s="1247"/>
      <c r="CU72" s="1247"/>
      <c r="CV72" s="1247" t="s">
        <v>556</v>
      </c>
      <c r="CW72" s="1247"/>
      <c r="CX72" s="1247"/>
      <c r="CY72" s="1247"/>
      <c r="CZ72" s="1247"/>
      <c r="DA72" s="1247"/>
      <c r="DB72" s="1247"/>
      <c r="DC72" s="1247"/>
    </row>
    <row r="73" spans="2:107" ht="13.5" x14ac:dyDescent="0.15">
      <c r="B73" s="1238"/>
      <c r="G73" s="1254"/>
      <c r="H73" s="1254"/>
      <c r="I73" s="1254"/>
      <c r="J73" s="1254"/>
      <c r="K73" s="1251"/>
      <c r="L73" s="1251"/>
      <c r="M73" s="1251"/>
      <c r="N73" s="1251"/>
      <c r="AM73" s="1252"/>
      <c r="AN73" s="1246" t="s">
        <v>596</v>
      </c>
      <c r="AO73" s="1246"/>
      <c r="AP73" s="1246"/>
      <c r="AQ73" s="1246"/>
      <c r="AR73" s="1246"/>
      <c r="AS73" s="1246"/>
      <c r="AT73" s="1246"/>
      <c r="AU73" s="1246"/>
      <c r="AV73" s="1246"/>
      <c r="AW73" s="1246"/>
      <c r="AX73" s="1246"/>
      <c r="AY73" s="1246"/>
      <c r="AZ73" s="1246"/>
      <c r="BA73" s="1246"/>
      <c r="BB73" s="1246" t="s">
        <v>593</v>
      </c>
      <c r="BC73" s="1246"/>
      <c r="BD73" s="1246"/>
      <c r="BE73" s="1246"/>
      <c r="BF73" s="1246"/>
      <c r="BG73" s="1246"/>
      <c r="BH73" s="1246"/>
      <c r="BI73" s="1246"/>
      <c r="BJ73" s="1246"/>
      <c r="BK73" s="1246"/>
      <c r="BL73" s="1246"/>
      <c r="BM73" s="1246"/>
      <c r="BN73" s="1246"/>
      <c r="BO73" s="1246"/>
      <c r="BP73" s="1245">
        <v>219.1</v>
      </c>
      <c r="BQ73" s="1245"/>
      <c r="BR73" s="1245"/>
      <c r="BS73" s="1245"/>
      <c r="BT73" s="1245"/>
      <c r="BU73" s="1245"/>
      <c r="BV73" s="1245"/>
      <c r="BW73" s="1245"/>
      <c r="BX73" s="1245">
        <v>219</v>
      </c>
      <c r="BY73" s="1245"/>
      <c r="BZ73" s="1245"/>
      <c r="CA73" s="1245"/>
      <c r="CB73" s="1245"/>
      <c r="CC73" s="1245"/>
      <c r="CD73" s="1245"/>
      <c r="CE73" s="1245"/>
      <c r="CF73" s="1245">
        <v>191.7</v>
      </c>
      <c r="CG73" s="1245"/>
      <c r="CH73" s="1245"/>
      <c r="CI73" s="1245"/>
      <c r="CJ73" s="1245"/>
      <c r="CK73" s="1245"/>
      <c r="CL73" s="1245"/>
      <c r="CM73" s="1245"/>
      <c r="CN73" s="1245">
        <v>191</v>
      </c>
      <c r="CO73" s="1245"/>
      <c r="CP73" s="1245"/>
      <c r="CQ73" s="1245"/>
      <c r="CR73" s="1245"/>
      <c r="CS73" s="1245"/>
      <c r="CT73" s="1245"/>
      <c r="CU73" s="1245"/>
      <c r="CV73" s="1245">
        <v>187.2</v>
      </c>
      <c r="CW73" s="1245"/>
      <c r="CX73" s="1245"/>
      <c r="CY73" s="1245"/>
      <c r="CZ73" s="1245"/>
      <c r="DA73" s="1245"/>
      <c r="DB73" s="1245"/>
      <c r="DC73" s="1245"/>
    </row>
    <row r="74" spans="2:107" ht="13.5" x14ac:dyDescent="0.1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595</v>
      </c>
      <c r="BC75" s="1246"/>
      <c r="BD75" s="1246"/>
      <c r="BE75" s="1246"/>
      <c r="BF75" s="1246"/>
      <c r="BG75" s="1246"/>
      <c r="BH75" s="1246"/>
      <c r="BI75" s="1246"/>
      <c r="BJ75" s="1246"/>
      <c r="BK75" s="1246"/>
      <c r="BL75" s="1246"/>
      <c r="BM75" s="1246"/>
      <c r="BN75" s="1246"/>
      <c r="BO75" s="1246"/>
      <c r="BP75" s="1245">
        <v>22.6</v>
      </c>
      <c r="BQ75" s="1245"/>
      <c r="BR75" s="1245"/>
      <c r="BS75" s="1245"/>
      <c r="BT75" s="1245"/>
      <c r="BU75" s="1245"/>
      <c r="BV75" s="1245"/>
      <c r="BW75" s="1245"/>
      <c r="BX75" s="1245">
        <v>21.2</v>
      </c>
      <c r="BY75" s="1245"/>
      <c r="BZ75" s="1245"/>
      <c r="CA75" s="1245"/>
      <c r="CB75" s="1245"/>
      <c r="CC75" s="1245"/>
      <c r="CD75" s="1245"/>
      <c r="CE75" s="1245"/>
      <c r="CF75" s="1245">
        <v>19.8</v>
      </c>
      <c r="CG75" s="1245"/>
      <c r="CH75" s="1245"/>
      <c r="CI75" s="1245"/>
      <c r="CJ75" s="1245"/>
      <c r="CK75" s="1245"/>
      <c r="CL75" s="1245"/>
      <c r="CM75" s="1245"/>
      <c r="CN75" s="1245">
        <v>19.2</v>
      </c>
      <c r="CO75" s="1245"/>
      <c r="CP75" s="1245"/>
      <c r="CQ75" s="1245"/>
      <c r="CR75" s="1245"/>
      <c r="CS75" s="1245"/>
      <c r="CT75" s="1245"/>
      <c r="CU75" s="1245"/>
      <c r="CV75" s="1245">
        <v>19.100000000000001</v>
      </c>
      <c r="CW75" s="1245"/>
      <c r="CX75" s="1245"/>
      <c r="CY75" s="1245"/>
      <c r="CZ75" s="1245"/>
      <c r="DA75" s="1245"/>
      <c r="DB75" s="1245"/>
      <c r="DC75" s="1245"/>
    </row>
    <row r="76" spans="2:107" ht="13.5" x14ac:dyDescent="0.1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1238"/>
      <c r="G77" s="1250"/>
      <c r="H77" s="1250"/>
      <c r="I77" s="1250"/>
      <c r="J77" s="1250"/>
      <c r="K77" s="1251"/>
      <c r="L77" s="1251"/>
      <c r="M77" s="1251"/>
      <c r="N77" s="1251"/>
      <c r="AN77" s="1247" t="s">
        <v>594</v>
      </c>
      <c r="AO77" s="1247"/>
      <c r="AP77" s="1247"/>
      <c r="AQ77" s="1247"/>
      <c r="AR77" s="1247"/>
      <c r="AS77" s="1247"/>
      <c r="AT77" s="1247"/>
      <c r="AU77" s="1247"/>
      <c r="AV77" s="1247"/>
      <c r="AW77" s="1247"/>
      <c r="AX77" s="1247"/>
      <c r="AY77" s="1247"/>
      <c r="AZ77" s="1247"/>
      <c r="BA77" s="1247"/>
      <c r="BB77" s="1246" t="s">
        <v>593</v>
      </c>
      <c r="BC77" s="1246"/>
      <c r="BD77" s="1246"/>
      <c r="BE77" s="1246"/>
      <c r="BF77" s="1246"/>
      <c r="BG77" s="1246"/>
      <c r="BH77" s="1246"/>
      <c r="BI77" s="1246"/>
      <c r="BJ77" s="1246"/>
      <c r="BK77" s="1246"/>
      <c r="BL77" s="1246"/>
      <c r="BM77" s="1246"/>
      <c r="BN77" s="1246"/>
      <c r="BO77" s="1246"/>
      <c r="BP77" s="1245">
        <v>65.3</v>
      </c>
      <c r="BQ77" s="1245"/>
      <c r="BR77" s="1245"/>
      <c r="BS77" s="1245"/>
      <c r="BT77" s="1245"/>
      <c r="BU77" s="1245"/>
      <c r="BV77" s="1245"/>
      <c r="BW77" s="1245"/>
      <c r="BX77" s="1245">
        <v>60.8</v>
      </c>
      <c r="BY77" s="1245"/>
      <c r="BZ77" s="1245"/>
      <c r="CA77" s="1245"/>
      <c r="CB77" s="1245"/>
      <c r="CC77" s="1245"/>
      <c r="CD77" s="1245"/>
      <c r="CE77" s="1245"/>
      <c r="CF77" s="1245">
        <v>58.5</v>
      </c>
      <c r="CG77" s="1245"/>
      <c r="CH77" s="1245"/>
      <c r="CI77" s="1245"/>
      <c r="CJ77" s="1245"/>
      <c r="CK77" s="1245"/>
      <c r="CL77" s="1245"/>
      <c r="CM77" s="1245"/>
      <c r="CN77" s="1245">
        <v>54.6</v>
      </c>
      <c r="CO77" s="1245"/>
      <c r="CP77" s="1245"/>
      <c r="CQ77" s="1245"/>
      <c r="CR77" s="1245"/>
      <c r="CS77" s="1245"/>
      <c r="CT77" s="1245"/>
      <c r="CU77" s="1245"/>
      <c r="CV77" s="1245">
        <v>53.2</v>
      </c>
      <c r="CW77" s="1245"/>
      <c r="CX77" s="1245"/>
      <c r="CY77" s="1245"/>
      <c r="CZ77" s="1245"/>
      <c r="DA77" s="1245"/>
      <c r="DB77" s="1245"/>
      <c r="DC77" s="1245"/>
    </row>
    <row r="78" spans="2:107" ht="13.5" x14ac:dyDescent="0.1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592</v>
      </c>
      <c r="BC79" s="1246"/>
      <c r="BD79" s="1246"/>
      <c r="BE79" s="1246"/>
      <c r="BF79" s="1246"/>
      <c r="BG79" s="1246"/>
      <c r="BH79" s="1246"/>
      <c r="BI79" s="1246"/>
      <c r="BJ79" s="1246"/>
      <c r="BK79" s="1246"/>
      <c r="BL79" s="1246"/>
      <c r="BM79" s="1246"/>
      <c r="BN79" s="1246"/>
      <c r="BO79" s="1246"/>
      <c r="BP79" s="1245">
        <v>12</v>
      </c>
      <c r="BQ79" s="1245"/>
      <c r="BR79" s="1245"/>
      <c r="BS79" s="1245"/>
      <c r="BT79" s="1245"/>
      <c r="BU79" s="1245"/>
      <c r="BV79" s="1245"/>
      <c r="BW79" s="1245"/>
      <c r="BX79" s="1245">
        <v>11.1</v>
      </c>
      <c r="BY79" s="1245"/>
      <c r="BZ79" s="1245"/>
      <c r="CA79" s="1245"/>
      <c r="CB79" s="1245"/>
      <c r="CC79" s="1245"/>
      <c r="CD79" s="1245"/>
      <c r="CE79" s="1245"/>
      <c r="CF79" s="1245">
        <v>10.7</v>
      </c>
      <c r="CG79" s="1245"/>
      <c r="CH79" s="1245"/>
      <c r="CI79" s="1245"/>
      <c r="CJ79" s="1245"/>
      <c r="CK79" s="1245"/>
      <c r="CL79" s="1245"/>
      <c r="CM79" s="1245"/>
      <c r="CN79" s="1245">
        <v>10</v>
      </c>
      <c r="CO79" s="1245"/>
      <c r="CP79" s="1245"/>
      <c r="CQ79" s="1245"/>
      <c r="CR79" s="1245"/>
      <c r="CS79" s="1245"/>
      <c r="CT79" s="1245"/>
      <c r="CU79" s="1245"/>
      <c r="CV79" s="1245">
        <v>9.8000000000000007</v>
      </c>
      <c r="CW79" s="1245"/>
      <c r="CX79" s="1245"/>
      <c r="CY79" s="1245"/>
      <c r="CZ79" s="1245"/>
      <c r="DA79" s="1245"/>
      <c r="DB79" s="1245"/>
      <c r="DC79" s="1245"/>
    </row>
    <row r="80" spans="2:107" ht="13.5" x14ac:dyDescent="0.1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1238"/>
    </row>
    <row r="82" spans="2:109" ht="17.25" x14ac:dyDescent="0.1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x14ac:dyDescent="0.1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x14ac:dyDescent="0.15">
      <c r="DD84" s="1237"/>
      <c r="DE84" s="1237"/>
    </row>
    <row r="85" spans="2:109" ht="13.5" x14ac:dyDescent="0.15">
      <c r="DD85" s="1237"/>
      <c r="DE85" s="1237"/>
    </row>
    <row r="86" spans="2:109" ht="13.5" hidden="1" x14ac:dyDescent="0.15">
      <c r="DD86" s="1237"/>
      <c r="DE86" s="1237"/>
    </row>
    <row r="87" spans="2:109" ht="13.5" hidden="1" x14ac:dyDescent="0.15">
      <c r="K87" s="1240"/>
      <c r="AQ87" s="1240"/>
      <c r="BC87" s="1240"/>
      <c r="BO87" s="1240"/>
      <c r="CA87" s="1240"/>
      <c r="CM87" s="1240"/>
      <c r="CY87" s="1240"/>
      <c r="DD87" s="1237"/>
      <c r="DE87" s="1237"/>
    </row>
    <row r="88" spans="2:109" ht="13.5" hidden="1" x14ac:dyDescent="0.15">
      <c r="DD88" s="1237"/>
      <c r="DE88" s="1237"/>
    </row>
    <row r="89" spans="2:109" ht="13.5" hidden="1" x14ac:dyDescent="0.15">
      <c r="DD89" s="1237"/>
      <c r="DE89" s="1237"/>
    </row>
    <row r="90" spans="2:109" ht="13.5" hidden="1" x14ac:dyDescent="0.15">
      <c r="DD90" s="1237"/>
      <c r="DE90" s="1237"/>
    </row>
    <row r="91" spans="2:109" ht="13.5" hidden="1" x14ac:dyDescent="0.15">
      <c r="DD91" s="1237"/>
      <c r="DE91" s="1237"/>
    </row>
    <row r="92" spans="2:109" ht="13.5" hidden="1" customHeight="1" x14ac:dyDescent="0.15">
      <c r="DD92" s="1237"/>
      <c r="DE92" s="1237"/>
    </row>
    <row r="93" spans="2:109" ht="13.5" hidden="1" customHeight="1" x14ac:dyDescent="0.15">
      <c r="DD93" s="1237"/>
      <c r="DE93" s="1237"/>
    </row>
    <row r="94" spans="2:109" ht="13.5" hidden="1" customHeight="1" x14ac:dyDescent="0.15">
      <c r="DD94" s="1237"/>
      <c r="DE94" s="1237"/>
    </row>
    <row r="95" spans="2:109" ht="13.5" hidden="1" customHeight="1" x14ac:dyDescent="0.15">
      <c r="DD95" s="1237"/>
      <c r="DE95" s="1237"/>
    </row>
    <row r="96" spans="2:109" ht="13.5" hidden="1" customHeight="1" x14ac:dyDescent="0.15">
      <c r="DD96" s="1237"/>
      <c r="DE96" s="1237"/>
    </row>
    <row r="97" spans="108:109" ht="13.5" hidden="1" customHeight="1" x14ac:dyDescent="0.15">
      <c r="DD97" s="1237"/>
      <c r="DE97" s="1237"/>
    </row>
    <row r="98" spans="108:109" ht="13.5" hidden="1" customHeight="1" x14ac:dyDescent="0.15">
      <c r="DD98" s="1237"/>
      <c r="DE98" s="1237"/>
    </row>
    <row r="99" spans="108:109" ht="13.5" hidden="1" customHeight="1" x14ac:dyDescent="0.15">
      <c r="DD99" s="1237"/>
      <c r="DE99" s="1237"/>
    </row>
    <row r="100" spans="108:109" ht="13.5" hidden="1" customHeight="1" x14ac:dyDescent="0.15">
      <c r="DD100" s="1237"/>
      <c r="DE100" s="1237"/>
    </row>
    <row r="101" spans="108:109" ht="13.5" hidden="1" customHeight="1" x14ac:dyDescent="0.15">
      <c r="DD101" s="1237"/>
      <c r="DE101" s="1237"/>
    </row>
    <row r="102" spans="108:109" ht="13.5" hidden="1" customHeight="1" x14ac:dyDescent="0.15">
      <c r="DD102" s="1237"/>
      <c r="DE102" s="1237"/>
    </row>
    <row r="103" spans="108:109" ht="13.5" hidden="1" customHeight="1" x14ac:dyDescent="0.15">
      <c r="DD103" s="1237"/>
      <c r="DE103" s="1237"/>
    </row>
    <row r="104" spans="108:109" ht="13.5" hidden="1" customHeight="1" x14ac:dyDescent="0.15">
      <c r="DD104" s="1237"/>
      <c r="DE104" s="1237"/>
    </row>
    <row r="105" spans="108:109" ht="13.5" hidden="1" customHeight="1" x14ac:dyDescent="0.15">
      <c r="DD105" s="1237"/>
      <c r="DE105" s="1237"/>
    </row>
    <row r="106" spans="108:109" ht="13.5" hidden="1" customHeight="1" x14ac:dyDescent="0.15">
      <c r="DD106" s="1237"/>
      <c r="DE106" s="1237"/>
    </row>
    <row r="107" spans="108:109" ht="13.5" hidden="1" customHeight="1" x14ac:dyDescent="0.15">
      <c r="DD107" s="1237"/>
      <c r="DE107" s="1237"/>
    </row>
    <row r="108" spans="108:109" ht="13.5" hidden="1" customHeight="1" x14ac:dyDescent="0.15">
      <c r="DD108" s="1237"/>
      <c r="DE108" s="1237"/>
    </row>
    <row r="109" spans="108:109" ht="13.5" hidden="1" customHeight="1" x14ac:dyDescent="0.15">
      <c r="DD109" s="1237"/>
      <c r="DE109" s="1237"/>
    </row>
    <row r="110" spans="108:109" ht="13.5" hidden="1" customHeight="1" x14ac:dyDescent="0.15">
      <c r="DD110" s="1237"/>
      <c r="DE110" s="1237"/>
    </row>
    <row r="111" spans="108:109" ht="13.5" hidden="1" customHeight="1" x14ac:dyDescent="0.15">
      <c r="DD111" s="1237"/>
      <c r="DE111" s="1237"/>
    </row>
    <row r="112" spans="108:109" ht="13.5" hidden="1" customHeight="1" x14ac:dyDescent="0.15">
      <c r="DD112" s="1237"/>
      <c r="DE112" s="1237"/>
    </row>
    <row r="113" spans="108:109" ht="13.5" hidden="1" customHeight="1" x14ac:dyDescent="0.15">
      <c r="DD113" s="1237"/>
      <c r="DE113" s="1237"/>
    </row>
    <row r="114" spans="108:109" ht="13.5" hidden="1" customHeight="1" x14ac:dyDescent="0.15">
      <c r="DD114" s="1237"/>
      <c r="DE114" s="1237"/>
    </row>
    <row r="115" spans="108:109" ht="13.5" hidden="1" customHeight="1" x14ac:dyDescent="0.15">
      <c r="DD115" s="1237"/>
      <c r="DE115" s="1237"/>
    </row>
    <row r="116" spans="108:109" ht="13.5" hidden="1" customHeight="1" x14ac:dyDescent="0.15">
      <c r="DD116" s="1237"/>
      <c r="DE116" s="1237"/>
    </row>
    <row r="117" spans="108:109" ht="13.5" hidden="1" customHeight="1" x14ac:dyDescent="0.15">
      <c r="DD117" s="1237"/>
      <c r="DE117" s="1237"/>
    </row>
    <row r="118" spans="108:109" ht="13.5" hidden="1" customHeight="1" x14ac:dyDescent="0.15">
      <c r="DD118" s="1237"/>
      <c r="DE118" s="1237"/>
    </row>
    <row r="119" spans="108:109" ht="13.5" hidden="1" customHeight="1" x14ac:dyDescent="0.15">
      <c r="DD119" s="1237"/>
      <c r="DE119" s="1237"/>
    </row>
    <row r="120" spans="108:109" ht="13.5" hidden="1" customHeight="1" x14ac:dyDescent="0.15">
      <c r="DD120" s="1237"/>
      <c r="DE120" s="1237"/>
    </row>
    <row r="121" spans="108:109" ht="13.5" hidden="1" customHeight="1" x14ac:dyDescent="0.15">
      <c r="DD121" s="1237"/>
      <c r="DE121" s="1237"/>
    </row>
    <row r="122" spans="108:109" ht="13.5" hidden="1" customHeight="1" x14ac:dyDescent="0.15">
      <c r="DD122" s="1237"/>
      <c r="DE122" s="1237"/>
    </row>
    <row r="123" spans="108:109" ht="13.5" hidden="1" customHeight="1" x14ac:dyDescent="0.15">
      <c r="DD123" s="1237"/>
      <c r="DE123" s="1237"/>
    </row>
    <row r="124" spans="108:109" ht="13.5" hidden="1" customHeight="1" x14ac:dyDescent="0.15">
      <c r="DD124" s="1237"/>
      <c r="DE124" s="1237"/>
    </row>
    <row r="125" spans="108:109" ht="13.5" hidden="1" customHeight="1" x14ac:dyDescent="0.15">
      <c r="DD125" s="1237"/>
      <c r="DE125" s="1237"/>
    </row>
    <row r="126" spans="108:109" ht="13.5" hidden="1" customHeight="1" x14ac:dyDescent="0.15">
      <c r="DD126" s="1237"/>
      <c r="DE126" s="1237"/>
    </row>
    <row r="127" spans="108:109" ht="13.5" hidden="1" customHeight="1" x14ac:dyDescent="0.15">
      <c r="DD127" s="1237"/>
      <c r="DE127" s="1237"/>
    </row>
    <row r="128" spans="108:109" ht="13.5" hidden="1" customHeight="1" x14ac:dyDescent="0.15">
      <c r="DD128" s="1237"/>
      <c r="DE128" s="1237"/>
    </row>
    <row r="129" spans="108:109" ht="13.5" hidden="1" customHeight="1" x14ac:dyDescent="0.15">
      <c r="DD129" s="1237"/>
      <c r="DE129" s="1237"/>
    </row>
    <row r="130" spans="108:109" ht="13.5" hidden="1" customHeight="1" x14ac:dyDescent="0.15">
      <c r="DD130" s="1237"/>
      <c r="DE130" s="1237"/>
    </row>
    <row r="131" spans="108:109" ht="13.5" hidden="1" customHeight="1" x14ac:dyDescent="0.15">
      <c r="DD131" s="1237"/>
      <c r="DE131" s="1237"/>
    </row>
    <row r="132" spans="108:109" ht="13.5" hidden="1" customHeight="1" x14ac:dyDescent="0.15">
      <c r="DD132" s="1237"/>
      <c r="DE132" s="1237"/>
    </row>
    <row r="133" spans="108:109" ht="13.5" hidden="1" customHeight="1" x14ac:dyDescent="0.15">
      <c r="DD133" s="1237"/>
      <c r="DE133" s="1237"/>
    </row>
    <row r="134" spans="108:109" ht="13.5" hidden="1" customHeight="1" x14ac:dyDescent="0.15">
      <c r="DD134" s="1237"/>
      <c r="DE134" s="1237"/>
    </row>
    <row r="135" spans="108:109" ht="13.5" hidden="1" customHeight="1" x14ac:dyDescent="0.15">
      <c r="DD135" s="1237"/>
      <c r="DE135" s="1237"/>
    </row>
    <row r="136" spans="108:109" ht="13.5" hidden="1" customHeight="1" x14ac:dyDescent="0.15">
      <c r="DD136" s="1237"/>
      <c r="DE136" s="1237"/>
    </row>
    <row r="137" spans="108:109" ht="13.5" hidden="1" customHeight="1" x14ac:dyDescent="0.15">
      <c r="DD137" s="1237"/>
      <c r="DE137" s="1237"/>
    </row>
    <row r="138" spans="108:109" ht="13.5" hidden="1" customHeight="1" x14ac:dyDescent="0.15">
      <c r="DD138" s="1237"/>
      <c r="DE138" s="1237"/>
    </row>
    <row r="139" spans="108:109" ht="13.5" hidden="1" customHeight="1" x14ac:dyDescent="0.15">
      <c r="DD139" s="1237"/>
      <c r="DE139" s="1237"/>
    </row>
    <row r="140" spans="108:109" ht="13.5" hidden="1" customHeight="1" x14ac:dyDescent="0.15">
      <c r="DD140" s="1237"/>
      <c r="DE140" s="1237"/>
    </row>
    <row r="141" spans="108:109" ht="13.5" hidden="1" customHeight="1" x14ac:dyDescent="0.15">
      <c r="DD141" s="1237"/>
      <c r="DE141" s="1237"/>
    </row>
    <row r="142" spans="108:109" ht="13.5" hidden="1" customHeight="1" x14ac:dyDescent="0.15">
      <c r="DD142" s="1237"/>
      <c r="DE142" s="1237"/>
    </row>
    <row r="143" spans="108:109" ht="13.5" hidden="1" customHeight="1" x14ac:dyDescent="0.15">
      <c r="DD143" s="1237"/>
      <c r="DE143" s="1237"/>
    </row>
    <row r="144" spans="108:109" ht="13.5" hidden="1" customHeight="1" x14ac:dyDescent="0.15">
      <c r="DD144" s="1237"/>
      <c r="DE144" s="1237"/>
    </row>
    <row r="145" spans="108:109" ht="13.5" hidden="1" customHeight="1" x14ac:dyDescent="0.15">
      <c r="DD145" s="1237"/>
      <c r="DE145" s="1237"/>
    </row>
    <row r="146" spans="108:109" ht="13.5" hidden="1" customHeight="1" x14ac:dyDescent="0.15">
      <c r="DD146" s="1237"/>
      <c r="DE146" s="1237"/>
    </row>
    <row r="147" spans="108:109" ht="13.5" hidden="1" customHeight="1" x14ac:dyDescent="0.15">
      <c r="DD147" s="1237"/>
      <c r="DE147" s="1237"/>
    </row>
    <row r="148" spans="108:109" ht="13.5" hidden="1" customHeight="1" x14ac:dyDescent="0.15">
      <c r="DD148" s="1237"/>
      <c r="DE148" s="1237"/>
    </row>
    <row r="149" spans="108:109" ht="13.5" hidden="1" customHeight="1" x14ac:dyDescent="0.15">
      <c r="DD149" s="1237"/>
      <c r="DE149" s="1237"/>
    </row>
    <row r="150" spans="108:109" ht="13.5" hidden="1" customHeight="1" x14ac:dyDescent="0.15">
      <c r="DD150" s="1237"/>
      <c r="DE150" s="1237"/>
    </row>
    <row r="151" spans="108:109" ht="13.5" hidden="1" customHeight="1" x14ac:dyDescent="0.15">
      <c r="DD151" s="1237"/>
      <c r="DE151" s="1237"/>
    </row>
    <row r="152" spans="108:109" ht="13.5" hidden="1" customHeight="1" x14ac:dyDescent="0.15">
      <c r="DD152" s="1237"/>
      <c r="DE152" s="1237"/>
    </row>
    <row r="153" spans="108:109" ht="13.5" hidden="1" customHeight="1" x14ac:dyDescent="0.15">
      <c r="DD153" s="1237"/>
      <c r="DE153" s="1237"/>
    </row>
    <row r="154" spans="108:109" ht="13.5" hidden="1" customHeight="1" x14ac:dyDescent="0.15">
      <c r="DD154" s="1237"/>
      <c r="DE154" s="1237"/>
    </row>
    <row r="155" spans="108:109" ht="13.5" hidden="1" customHeight="1" x14ac:dyDescent="0.15">
      <c r="DD155" s="1237"/>
      <c r="DE155" s="1237"/>
    </row>
    <row r="156" spans="108:109" ht="13.5" hidden="1" customHeight="1" x14ac:dyDescent="0.15">
      <c r="DD156" s="1237"/>
      <c r="DE156" s="1237"/>
    </row>
    <row r="157" spans="108:109" ht="13.5" hidden="1" customHeight="1" x14ac:dyDescent="0.15">
      <c r="DD157" s="1237"/>
      <c r="DE157" s="1237"/>
    </row>
    <row r="158" spans="108:109" ht="13.5" hidden="1" customHeight="1" x14ac:dyDescent="0.15">
      <c r="DD158" s="1237"/>
      <c r="DE158" s="1237"/>
    </row>
    <row r="159" spans="108:109" ht="13.5" hidden="1" customHeight="1" x14ac:dyDescent="0.15">
      <c r="DD159" s="1237"/>
      <c r="DE159" s="1237"/>
    </row>
    <row r="160" spans="108:109" ht="13.5" hidden="1" customHeight="1" x14ac:dyDescent="0.15">
      <c r="DD160" s="1237"/>
      <c r="DE160" s="123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sJj1dk8GgTK3fBKxQR+GQkYX08XQBExwJrtAEuQKxkWxfRW4k1uiIl7rPBhwJOFt6kpLfvrYuUMOc/ECat4og==" saltValue="n/uXnkvS0GqFsifB5WYwd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D112" sqref="AD11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ZVQbQvpvfdPbYAWoKr/m0uVzmIJzyrALSBiny5wPUlk9oWDUaSZhWWlMoowEKAKYQMavJjDV7efjbGUdbuzvQ==" saltValue="fi1oi+oOx4rRQ5HPEC81y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J23" sqref="J2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w+5/siAMmeR22Kc7KsY0W1HKCMpBvJ4Z8cCe+gI6Jnd2iNYyaUdCZgvzecmJcb6pV52r04V9HrRw08rdDD6Qg==" saltValue="hJlwmT5kRhWO/tJrL2HUX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549</v>
      </c>
      <c r="G2" s="136"/>
      <c r="H2" s="137"/>
    </row>
    <row r="3" spans="1:8" x14ac:dyDescent="0.15">
      <c r="A3" s="133" t="s">
        <v>542</v>
      </c>
      <c r="B3" s="138"/>
      <c r="C3" s="139"/>
      <c r="D3" s="140">
        <v>28816</v>
      </c>
      <c r="E3" s="141"/>
      <c r="F3" s="142">
        <v>90961</v>
      </c>
      <c r="G3" s="143"/>
      <c r="H3" s="144"/>
    </row>
    <row r="4" spans="1:8" x14ac:dyDescent="0.15">
      <c r="A4" s="145"/>
      <c r="B4" s="146"/>
      <c r="C4" s="147"/>
      <c r="D4" s="148">
        <v>13757</v>
      </c>
      <c r="E4" s="149"/>
      <c r="F4" s="150">
        <v>37720</v>
      </c>
      <c r="G4" s="151"/>
      <c r="H4" s="152"/>
    </row>
    <row r="5" spans="1:8" x14ac:dyDescent="0.15">
      <c r="A5" s="133" t="s">
        <v>544</v>
      </c>
      <c r="B5" s="138"/>
      <c r="C5" s="139"/>
      <c r="D5" s="140">
        <v>51809</v>
      </c>
      <c r="E5" s="141"/>
      <c r="F5" s="142">
        <v>106614</v>
      </c>
      <c r="G5" s="143"/>
      <c r="H5" s="144"/>
    </row>
    <row r="6" spans="1:8" x14ac:dyDescent="0.15">
      <c r="A6" s="145"/>
      <c r="B6" s="146"/>
      <c r="C6" s="147"/>
      <c r="D6" s="148">
        <v>27847</v>
      </c>
      <c r="E6" s="149"/>
      <c r="F6" s="150">
        <v>45545</v>
      </c>
      <c r="G6" s="151"/>
      <c r="H6" s="152"/>
    </row>
    <row r="7" spans="1:8" x14ac:dyDescent="0.15">
      <c r="A7" s="133" t="s">
        <v>545</v>
      </c>
      <c r="B7" s="138"/>
      <c r="C7" s="139"/>
      <c r="D7" s="140">
        <v>32873</v>
      </c>
      <c r="E7" s="141"/>
      <c r="F7" s="142">
        <v>85459</v>
      </c>
      <c r="G7" s="143"/>
      <c r="H7" s="144"/>
    </row>
    <row r="8" spans="1:8" x14ac:dyDescent="0.15">
      <c r="A8" s="145"/>
      <c r="B8" s="146"/>
      <c r="C8" s="147"/>
      <c r="D8" s="148">
        <v>23969</v>
      </c>
      <c r="E8" s="149"/>
      <c r="F8" s="150">
        <v>44378</v>
      </c>
      <c r="G8" s="151"/>
      <c r="H8" s="152"/>
    </row>
    <row r="9" spans="1:8" x14ac:dyDescent="0.15">
      <c r="A9" s="133" t="s">
        <v>546</v>
      </c>
      <c r="B9" s="138"/>
      <c r="C9" s="139"/>
      <c r="D9" s="140">
        <v>49638</v>
      </c>
      <c r="E9" s="141"/>
      <c r="F9" s="142">
        <v>83280</v>
      </c>
      <c r="G9" s="143"/>
      <c r="H9" s="144"/>
    </row>
    <row r="10" spans="1:8" x14ac:dyDescent="0.15">
      <c r="A10" s="145"/>
      <c r="B10" s="146"/>
      <c r="C10" s="147"/>
      <c r="D10" s="148">
        <v>34691</v>
      </c>
      <c r="E10" s="149"/>
      <c r="F10" s="150">
        <v>43123</v>
      </c>
      <c r="G10" s="151"/>
      <c r="H10" s="152"/>
    </row>
    <row r="11" spans="1:8" x14ac:dyDescent="0.15">
      <c r="A11" s="133" t="s">
        <v>547</v>
      </c>
      <c r="B11" s="138"/>
      <c r="C11" s="139"/>
      <c r="D11" s="140">
        <v>33178</v>
      </c>
      <c r="E11" s="141"/>
      <c r="F11" s="142">
        <v>88968</v>
      </c>
      <c r="G11" s="143"/>
      <c r="H11" s="144"/>
    </row>
    <row r="12" spans="1:8" x14ac:dyDescent="0.15">
      <c r="A12" s="145"/>
      <c r="B12" s="146"/>
      <c r="C12" s="153"/>
      <c r="D12" s="148">
        <v>21663</v>
      </c>
      <c r="E12" s="149"/>
      <c r="F12" s="150">
        <v>45482</v>
      </c>
      <c r="G12" s="151"/>
      <c r="H12" s="152"/>
    </row>
    <row r="13" spans="1:8" x14ac:dyDescent="0.15">
      <c r="A13" s="133"/>
      <c r="B13" s="138"/>
      <c r="C13" s="154"/>
      <c r="D13" s="155">
        <v>39263</v>
      </c>
      <c r="E13" s="156"/>
      <c r="F13" s="157">
        <v>91056</v>
      </c>
      <c r="G13" s="158"/>
      <c r="H13" s="144"/>
    </row>
    <row r="14" spans="1:8" x14ac:dyDescent="0.15">
      <c r="A14" s="145"/>
      <c r="B14" s="146"/>
      <c r="C14" s="147"/>
      <c r="D14" s="148">
        <v>24385</v>
      </c>
      <c r="E14" s="149"/>
      <c r="F14" s="150">
        <v>43250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v>
      </c>
      <c r="C19" s="159">
        <f>ROUND(VALUE(SUBSTITUTE(実質収支比率等に係る経年分析!G$48,"▲","-")),2)</f>
        <v>3.16</v>
      </c>
      <c r="D19" s="159">
        <f>ROUND(VALUE(SUBSTITUTE(実質収支比率等に係る経年分析!H$48,"▲","-")),2)</f>
        <v>3.59</v>
      </c>
      <c r="E19" s="159">
        <f>ROUND(VALUE(SUBSTITUTE(実質収支比率等に係る経年分析!I$48,"▲","-")),2)</f>
        <v>3.76</v>
      </c>
      <c r="F19" s="159">
        <f>ROUND(VALUE(SUBSTITUTE(実質収支比率等に係る経年分析!J$48,"▲","-")),2)</f>
        <v>3.54</v>
      </c>
    </row>
    <row r="20" spans="1:11" x14ac:dyDescent="0.15">
      <c r="A20" s="159" t="s">
        <v>49</v>
      </c>
      <c r="B20" s="159">
        <f>ROUND(VALUE(SUBSTITUTE(実質収支比率等に係る経年分析!F$47,"▲","-")),2)</f>
        <v>27.19</v>
      </c>
      <c r="C20" s="159">
        <f>ROUND(VALUE(SUBSTITUTE(実質収支比率等に係る経年分析!G$47,"▲","-")),2)</f>
        <v>23.79</v>
      </c>
      <c r="D20" s="159">
        <f>ROUND(VALUE(SUBSTITUTE(実質収支比率等に係る経年分析!H$47,"▲","-")),2)</f>
        <v>20.45</v>
      </c>
      <c r="E20" s="159">
        <f>ROUND(VALUE(SUBSTITUTE(実質収支比率等に係る経年分析!I$47,"▲","-")),2)</f>
        <v>16.510000000000002</v>
      </c>
      <c r="F20" s="159">
        <f>ROUND(VALUE(SUBSTITUTE(実質収支比率等に係る経年分析!J$47,"▲","-")),2)</f>
        <v>13.39</v>
      </c>
    </row>
    <row r="21" spans="1:11" x14ac:dyDescent="0.15">
      <c r="A21" s="159" t="s">
        <v>50</v>
      </c>
      <c r="B21" s="159">
        <f>IF(ISNUMBER(VALUE(SUBSTITUTE(実質収支比率等に係る経年分析!F$49,"▲","-"))),ROUND(VALUE(SUBSTITUTE(実質収支比率等に係る経年分析!F$49,"▲","-")),2),NA())</f>
        <v>4.8099999999999996</v>
      </c>
      <c r="C21" s="159">
        <f>IF(ISNUMBER(VALUE(SUBSTITUTE(実質収支比率等に係る経年分析!G$49,"▲","-"))),ROUND(VALUE(SUBSTITUTE(実質収支比率等に係る経年分析!G$49,"▲","-")),2),NA())</f>
        <v>-5.65</v>
      </c>
      <c r="D21" s="159">
        <f>IF(ISNUMBER(VALUE(SUBSTITUTE(実質収支比率等に係る経年分析!H$49,"▲","-"))),ROUND(VALUE(SUBSTITUTE(実質収支比率等に係る経年分析!H$49,"▲","-")),2),NA())</f>
        <v>-4.57</v>
      </c>
      <c r="E21" s="159">
        <f>IF(ISNUMBER(VALUE(SUBSTITUTE(実質収支比率等に係る経年分析!I$49,"▲","-"))),ROUND(VALUE(SUBSTITUTE(実質収支比率等に係る経年分析!I$49,"▲","-")),2),NA())</f>
        <v>-5.93</v>
      </c>
      <c r="F21" s="159">
        <f>IF(ISNUMBER(VALUE(SUBSTITUTE(実質収支比率等に係る経年分析!J$49,"▲","-"))),ROUND(VALUE(SUBSTITUTE(実質収支比率等に係る経年分析!J$49,"▲","-")),2),NA())</f>
        <v>-5.97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0.09</v>
      </c>
    </row>
    <row r="31" spans="1:11" x14ac:dyDescent="0.15">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0.67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0.71</v>
      </c>
    </row>
    <row r="32" spans="1:11" x14ac:dyDescent="0.15">
      <c r="A32" s="160" t="str">
        <f>IF(連結実質赤字比率に係る赤字・黒字の構成分析!C$38="",NA(),連結実質赤字比率に係る赤字・黒字の構成分析!C$38)</f>
        <v>農業共済事業会計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0.85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0.86</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0.96</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3.37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3.79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3.95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3.72</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10.35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10.38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9.9499999999999993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10.54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10.89</v>
      </c>
    </row>
    <row r="36" spans="1:16" x14ac:dyDescent="0.15">
      <c r="A36" s="160" t="str">
        <f>IF(連結実質赤字比率に係る赤字・黒字の構成分析!C$34="",NA(),連結実質赤字比率に係る赤字・黒字の構成分析!C$34)</f>
        <v>住宅資金特別会計</v>
      </c>
      <c r="B36" s="160">
        <f>IF(ROUND(VALUE(SUBSTITUTE(連結実質赤字比率に係る赤字・黒字の構成分析!F$34,"▲", "-")), 2) &lt; 0, ABS(ROUND(VALUE(SUBSTITUTE(連結実質赤字比率に係る赤字・黒字の構成分析!F$34,"▲", "-")), 2)), NA())</f>
        <v>0.21</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0.21</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0.2</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0.19</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0.18</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4357</v>
      </c>
      <c r="E42" s="161"/>
      <c r="F42" s="161"/>
      <c r="G42" s="161">
        <f>'実質公債費比率（分子）の構造'!L$52</f>
        <v>4436</v>
      </c>
      <c r="H42" s="161"/>
      <c r="I42" s="161"/>
      <c r="J42" s="161">
        <f>'実質公債費比率（分子）の構造'!M$52</f>
        <v>4113</v>
      </c>
      <c r="K42" s="161"/>
      <c r="L42" s="161"/>
      <c r="M42" s="161">
        <f>'実質公債費比率（分子）の構造'!N$52</f>
        <v>3686</v>
      </c>
      <c r="N42" s="161"/>
      <c r="O42" s="161"/>
      <c r="P42" s="161">
        <f>'実質公債費比率（分子）の構造'!O$52</f>
        <v>3202</v>
      </c>
    </row>
    <row r="43" spans="1:16" x14ac:dyDescent="0.15">
      <c r="A43" s="161" t="s">
        <v>58</v>
      </c>
      <c r="B43" s="161">
        <f>'実質公債費比率（分子）の構造'!K$51</f>
        <v>0</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6</v>
      </c>
      <c r="C44" s="161"/>
      <c r="D44" s="161"/>
      <c r="E44" s="161">
        <f>'実質公債費比率（分子）の構造'!L$50</f>
        <v>6</v>
      </c>
      <c r="F44" s="161"/>
      <c r="G44" s="161"/>
      <c r="H44" s="161">
        <f>'実質公債費比率（分子）の構造'!M$50</f>
        <v>6</v>
      </c>
      <c r="I44" s="161"/>
      <c r="J44" s="161"/>
      <c r="K44" s="161">
        <f>'実質公債費比率（分子）の構造'!N$50</f>
        <v>6</v>
      </c>
      <c r="L44" s="161"/>
      <c r="M44" s="161"/>
      <c r="N44" s="161">
        <f>'実質公債費比率（分子）の構造'!O$50</f>
        <v>6</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2216</v>
      </c>
      <c r="C46" s="161"/>
      <c r="D46" s="161"/>
      <c r="E46" s="161">
        <f>'実質公債費比率（分子）の構造'!L$48</f>
        <v>2220</v>
      </c>
      <c r="F46" s="161"/>
      <c r="G46" s="161"/>
      <c r="H46" s="161">
        <f>'実質公債費比率（分子）の構造'!M$48</f>
        <v>2104</v>
      </c>
      <c r="I46" s="161"/>
      <c r="J46" s="161"/>
      <c r="K46" s="161">
        <f>'実質公債費比率（分子）の構造'!N$48</f>
        <v>2295</v>
      </c>
      <c r="L46" s="161"/>
      <c r="M46" s="161"/>
      <c r="N46" s="161">
        <f>'実質公債費比率（分子）の構造'!O$48</f>
        <v>2322</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4422</v>
      </c>
      <c r="C49" s="161"/>
      <c r="D49" s="161"/>
      <c r="E49" s="161">
        <f>'実質公債費比率（分子）の構造'!L$45</f>
        <v>4160</v>
      </c>
      <c r="F49" s="161"/>
      <c r="G49" s="161"/>
      <c r="H49" s="161">
        <f>'実質公債費比率（分子）の構造'!M$45</f>
        <v>3950</v>
      </c>
      <c r="I49" s="161"/>
      <c r="J49" s="161"/>
      <c r="K49" s="161">
        <f>'実質公債費比率（分子）の構造'!N$45</f>
        <v>3478</v>
      </c>
      <c r="L49" s="161"/>
      <c r="M49" s="161"/>
      <c r="N49" s="161">
        <f>'実質公債費比率（分子）の構造'!O$45</f>
        <v>2928</v>
      </c>
      <c r="O49" s="161"/>
      <c r="P49" s="161"/>
    </row>
    <row r="50" spans="1:16" x14ac:dyDescent="0.15">
      <c r="A50" s="161" t="s">
        <v>64</v>
      </c>
      <c r="B50" s="161" t="e">
        <f>NA()</f>
        <v>#N/A</v>
      </c>
      <c r="C50" s="161">
        <f>IF(ISNUMBER('実質公債費比率（分子）の構造'!K$53),'実質公債費比率（分子）の構造'!K$53,NA())</f>
        <v>2287</v>
      </c>
      <c r="D50" s="161" t="e">
        <f>NA()</f>
        <v>#N/A</v>
      </c>
      <c r="E50" s="161" t="e">
        <f>NA()</f>
        <v>#N/A</v>
      </c>
      <c r="F50" s="161">
        <f>IF(ISNUMBER('実質公債費比率（分子）の構造'!L$53),'実質公債費比率（分子）の構造'!L$53,NA())</f>
        <v>1950</v>
      </c>
      <c r="G50" s="161" t="e">
        <f>NA()</f>
        <v>#N/A</v>
      </c>
      <c r="H50" s="161" t="e">
        <f>NA()</f>
        <v>#N/A</v>
      </c>
      <c r="I50" s="161">
        <f>IF(ISNUMBER('実質公債費比率（分子）の構造'!M$53),'実質公債費比率（分子）の構造'!M$53,NA())</f>
        <v>1947</v>
      </c>
      <c r="J50" s="161" t="e">
        <f>NA()</f>
        <v>#N/A</v>
      </c>
      <c r="K50" s="161" t="e">
        <f>NA()</f>
        <v>#N/A</v>
      </c>
      <c r="L50" s="161">
        <f>IF(ISNUMBER('実質公債費比率（分子）の構造'!N$53),'実質公債費比率（分子）の構造'!N$53,NA())</f>
        <v>2093</v>
      </c>
      <c r="M50" s="161" t="e">
        <f>NA()</f>
        <v>#N/A</v>
      </c>
      <c r="N50" s="161" t="e">
        <f>NA()</f>
        <v>#N/A</v>
      </c>
      <c r="O50" s="161">
        <f>IF(ISNUMBER('実質公債費比率（分子）の構造'!O$53),'実質公債費比率（分子）の構造'!O$53,NA())</f>
        <v>2054</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38136</v>
      </c>
      <c r="E56" s="160"/>
      <c r="F56" s="160"/>
      <c r="G56" s="160">
        <f>'将来負担比率（分子）の構造'!J$52</f>
        <v>35819</v>
      </c>
      <c r="H56" s="160"/>
      <c r="I56" s="160"/>
      <c r="J56" s="160">
        <f>'将来負担比率（分子）の構造'!K$52</f>
        <v>33740</v>
      </c>
      <c r="K56" s="160"/>
      <c r="L56" s="160"/>
      <c r="M56" s="160">
        <f>'将来負担比率（分子）の構造'!L$52</f>
        <v>31722</v>
      </c>
      <c r="N56" s="160"/>
      <c r="O56" s="160"/>
      <c r="P56" s="160">
        <f>'将来負担比率（分子）の構造'!M$52</f>
        <v>30089</v>
      </c>
    </row>
    <row r="57" spans="1:16" x14ac:dyDescent="0.15">
      <c r="A57" s="160" t="s">
        <v>36</v>
      </c>
      <c r="B57" s="160"/>
      <c r="C57" s="160"/>
      <c r="D57" s="160">
        <f>'将来負担比率（分子）の構造'!I$51</f>
        <v>977</v>
      </c>
      <c r="E57" s="160"/>
      <c r="F57" s="160"/>
      <c r="G57" s="160">
        <f>'将来負担比率（分子）の構造'!J$51</f>
        <v>915</v>
      </c>
      <c r="H57" s="160"/>
      <c r="I57" s="160"/>
      <c r="J57" s="160">
        <f>'将来負担比率（分子）の構造'!K$51</f>
        <v>783</v>
      </c>
      <c r="K57" s="160"/>
      <c r="L57" s="160"/>
      <c r="M57" s="160">
        <f>'将来負担比率（分子）の構造'!L$51</f>
        <v>640</v>
      </c>
      <c r="N57" s="160"/>
      <c r="O57" s="160"/>
      <c r="P57" s="160">
        <f>'将来負担比率（分子）の構造'!M$51</f>
        <v>553</v>
      </c>
    </row>
    <row r="58" spans="1:16" x14ac:dyDescent="0.15">
      <c r="A58" s="160" t="s">
        <v>35</v>
      </c>
      <c r="B58" s="160"/>
      <c r="C58" s="160"/>
      <c r="D58" s="160">
        <f>'将来負担比率（分子）の構造'!I$50</f>
        <v>6923</v>
      </c>
      <c r="E58" s="160"/>
      <c r="F58" s="160"/>
      <c r="G58" s="160">
        <f>'将来負担比率（分子）の構造'!J$50</f>
        <v>5965</v>
      </c>
      <c r="H58" s="160"/>
      <c r="I58" s="160"/>
      <c r="J58" s="160">
        <f>'将来負担比率（分子）の構造'!K$50</f>
        <v>5981</v>
      </c>
      <c r="K58" s="160"/>
      <c r="L58" s="160"/>
      <c r="M58" s="160">
        <f>'将来負担比率（分子）の構造'!L$50</f>
        <v>4968</v>
      </c>
      <c r="N58" s="160"/>
      <c r="O58" s="160"/>
      <c r="P58" s="160">
        <f>'将来負担比率（分子）の構造'!M$50</f>
        <v>4498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5619</v>
      </c>
      <c r="C62" s="160"/>
      <c r="D62" s="160"/>
      <c r="E62" s="160">
        <f>'将来負担比率（分子）の構造'!J$45</f>
        <v>5133</v>
      </c>
      <c r="F62" s="160"/>
      <c r="G62" s="160"/>
      <c r="H62" s="160">
        <f>'将来負担比率（分子）の構造'!K$45</f>
        <v>4777</v>
      </c>
      <c r="I62" s="160"/>
      <c r="J62" s="160"/>
      <c r="K62" s="160">
        <f>'将来負担比率（分子）の構造'!L$45</f>
        <v>4564</v>
      </c>
      <c r="L62" s="160"/>
      <c r="M62" s="160"/>
      <c r="N62" s="160">
        <f>'将来負担比率（分子）の構造'!M$45</f>
        <v>4413</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36797</v>
      </c>
      <c r="C64" s="160"/>
      <c r="D64" s="160"/>
      <c r="E64" s="160">
        <f>'将来負担比率（分子）の構造'!J$43</f>
        <v>34864</v>
      </c>
      <c r="F64" s="160"/>
      <c r="G64" s="160"/>
      <c r="H64" s="160">
        <f>'将来負担比率（分子）の構造'!K$43</f>
        <v>33194</v>
      </c>
      <c r="I64" s="160"/>
      <c r="J64" s="160"/>
      <c r="K64" s="160">
        <f>'将来負担比率（分子）の構造'!L$43</f>
        <v>32434</v>
      </c>
      <c r="L64" s="160"/>
      <c r="M64" s="160"/>
      <c r="N64" s="160">
        <f>'将来負担比率（分子）の構造'!M$43</f>
        <v>31715</v>
      </c>
      <c r="O64" s="160"/>
      <c r="P64" s="160"/>
    </row>
    <row r="65" spans="1:16" x14ac:dyDescent="0.15">
      <c r="A65" s="160" t="s">
        <v>26</v>
      </c>
      <c r="B65" s="160">
        <f>'将来負担比率（分子）の構造'!I$42</f>
        <v>31</v>
      </c>
      <c r="C65" s="160"/>
      <c r="D65" s="160"/>
      <c r="E65" s="160">
        <f>'将来負担比率（分子）の構造'!J$42</f>
        <v>26</v>
      </c>
      <c r="F65" s="160"/>
      <c r="G65" s="160"/>
      <c r="H65" s="160">
        <f>'将来負担比率（分子）の構造'!K$42</f>
        <v>21</v>
      </c>
      <c r="I65" s="160"/>
      <c r="J65" s="160"/>
      <c r="K65" s="160">
        <f>'将来負担比率（分子）の構造'!L$42</f>
        <v>16</v>
      </c>
      <c r="L65" s="160"/>
      <c r="M65" s="160"/>
      <c r="N65" s="160">
        <f>'将来負担比率（分子）の構造'!M$42</f>
        <v>11</v>
      </c>
      <c r="O65" s="160"/>
      <c r="P65" s="160"/>
    </row>
    <row r="66" spans="1:16" x14ac:dyDescent="0.15">
      <c r="A66" s="160" t="s">
        <v>25</v>
      </c>
      <c r="B66" s="160">
        <f>'将来負担比率（分子）の構造'!I$41</f>
        <v>26706</v>
      </c>
      <c r="C66" s="160"/>
      <c r="D66" s="160"/>
      <c r="E66" s="160">
        <f>'将来負担比率（分子）の構造'!J$41</f>
        <v>24792</v>
      </c>
      <c r="F66" s="160"/>
      <c r="G66" s="160"/>
      <c r="H66" s="160">
        <f>'将来負担比率（分子）の構造'!K$41</f>
        <v>22475</v>
      </c>
      <c r="I66" s="160"/>
      <c r="J66" s="160"/>
      <c r="K66" s="160">
        <f>'将来負担比率（分子）の構造'!L$41</f>
        <v>20669</v>
      </c>
      <c r="L66" s="160"/>
      <c r="M66" s="160"/>
      <c r="N66" s="160">
        <f>'将来負担比率（分子）の構造'!M$41</f>
        <v>19071</v>
      </c>
      <c r="O66" s="160"/>
      <c r="P66" s="160"/>
    </row>
    <row r="67" spans="1:16" x14ac:dyDescent="0.15">
      <c r="A67" s="160" t="s">
        <v>68</v>
      </c>
      <c r="B67" s="160" t="e">
        <f>NA()</f>
        <v>#N/A</v>
      </c>
      <c r="C67" s="160">
        <f>IF(ISNUMBER('将来負担比率（分子）の構造'!I$53), IF('将来負担比率（分子）の構造'!I$53 &lt; 0, 0, '将来負担比率（分子）の構造'!I$53), NA())</f>
        <v>23118</v>
      </c>
      <c r="D67" s="160" t="e">
        <f>NA()</f>
        <v>#N/A</v>
      </c>
      <c r="E67" s="160" t="e">
        <f>NA()</f>
        <v>#N/A</v>
      </c>
      <c r="F67" s="160">
        <f>IF(ISNUMBER('将来負担比率（分子）の構造'!J$53), IF('将来負担比率（分子）の構造'!J$53 &lt; 0, 0, '将来負担比率（分子）の構造'!J$53), NA())</f>
        <v>22116</v>
      </c>
      <c r="G67" s="160" t="e">
        <f>NA()</f>
        <v>#N/A</v>
      </c>
      <c r="H67" s="160" t="e">
        <f>NA()</f>
        <v>#N/A</v>
      </c>
      <c r="I67" s="160">
        <f>IF(ISNUMBER('将来負担比率（分子）の構造'!K$53), IF('将来負担比率（分子）の構造'!K$53 &lt; 0, 0, '将来負担比率（分子）の構造'!K$53), NA())</f>
        <v>19963</v>
      </c>
      <c r="J67" s="160" t="e">
        <f>NA()</f>
        <v>#N/A</v>
      </c>
      <c r="K67" s="160" t="e">
        <f>NA()</f>
        <v>#N/A</v>
      </c>
      <c r="L67" s="160">
        <f>IF(ISNUMBER('将来負担比率（分子）の構造'!L$53), IF('将来負担比率（分子）の構造'!L$53 &lt; 0, 0, '将来負担比率（分子）の構造'!L$53), NA())</f>
        <v>20354</v>
      </c>
      <c r="M67" s="160" t="e">
        <f>NA()</f>
        <v>#N/A</v>
      </c>
      <c r="N67" s="160" t="e">
        <f>NA()</f>
        <v>#N/A</v>
      </c>
      <c r="O67" s="160">
        <f>IF(ISNUMBER('将来負担比率（分子）の構造'!M$53), IF('将来負担比率（分子）の構造'!M$53 &lt; 0, 0, '将来負担比率（分子）の構造'!M$53), NA())</f>
        <v>20069</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2934</v>
      </c>
      <c r="C72" s="164">
        <f>基金残高に係る経年分析!G55</f>
        <v>2345</v>
      </c>
      <c r="D72" s="164">
        <f>基金残高に係る経年分析!H55</f>
        <v>1847</v>
      </c>
    </row>
    <row r="73" spans="1:16" x14ac:dyDescent="0.15">
      <c r="A73" s="163" t="s">
        <v>71</v>
      </c>
      <c r="B73" s="164">
        <f>基金残高に係る経年分析!F56</f>
        <v>90</v>
      </c>
      <c r="C73" s="164">
        <f>基金残高に係る経年分析!G56</f>
        <v>91</v>
      </c>
      <c r="D73" s="164">
        <f>基金残高に係る経年分析!H56</f>
        <v>91</v>
      </c>
    </row>
    <row r="74" spans="1:16" x14ac:dyDescent="0.15">
      <c r="A74" s="163" t="s">
        <v>72</v>
      </c>
      <c r="B74" s="164">
        <f>基金残高に係る経年分析!F57</f>
        <v>4451</v>
      </c>
      <c r="C74" s="164">
        <f>基金残高に係る経年分析!G57</f>
        <v>3994</v>
      </c>
      <c r="D74" s="164">
        <f>基金残高に係る経年分析!H57</f>
        <v>3840</v>
      </c>
    </row>
  </sheetData>
  <sheetProtection algorithmName="SHA-512" hashValue="pa2CeWBC1FnWw3ZAs9BmeXNAmBkZ/dcSW0F5H/HY8fEZAKJTABHyyQFs/kW/KvFlAwBDTYgGRsAwjimCHhaMsA==" saltValue="WBywtDnLjXGVGLyVV0YI2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206</v>
      </c>
      <c r="DI1" s="598"/>
      <c r="DJ1" s="598"/>
      <c r="DK1" s="598"/>
      <c r="DL1" s="598"/>
      <c r="DM1" s="598"/>
      <c r="DN1" s="599"/>
      <c r="DO1" s="205"/>
      <c r="DP1" s="597" t="s">
        <v>207</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209</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210</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211</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212</v>
      </c>
      <c r="S4" s="601"/>
      <c r="T4" s="601"/>
      <c r="U4" s="601"/>
      <c r="V4" s="601"/>
      <c r="W4" s="601"/>
      <c r="X4" s="601"/>
      <c r="Y4" s="602"/>
      <c r="Z4" s="600" t="s">
        <v>213</v>
      </c>
      <c r="AA4" s="601"/>
      <c r="AB4" s="601"/>
      <c r="AC4" s="602"/>
      <c r="AD4" s="600" t="s">
        <v>214</v>
      </c>
      <c r="AE4" s="601"/>
      <c r="AF4" s="601"/>
      <c r="AG4" s="601"/>
      <c r="AH4" s="601"/>
      <c r="AI4" s="601"/>
      <c r="AJ4" s="601"/>
      <c r="AK4" s="602"/>
      <c r="AL4" s="600" t="s">
        <v>213</v>
      </c>
      <c r="AM4" s="601"/>
      <c r="AN4" s="601"/>
      <c r="AO4" s="602"/>
      <c r="AP4" s="606" t="s">
        <v>215</v>
      </c>
      <c r="AQ4" s="606"/>
      <c r="AR4" s="606"/>
      <c r="AS4" s="606"/>
      <c r="AT4" s="606"/>
      <c r="AU4" s="606"/>
      <c r="AV4" s="606"/>
      <c r="AW4" s="606"/>
      <c r="AX4" s="606"/>
      <c r="AY4" s="606"/>
      <c r="AZ4" s="606"/>
      <c r="BA4" s="606"/>
      <c r="BB4" s="606"/>
      <c r="BC4" s="606"/>
      <c r="BD4" s="606"/>
      <c r="BE4" s="606"/>
      <c r="BF4" s="606"/>
      <c r="BG4" s="606" t="s">
        <v>216</v>
      </c>
      <c r="BH4" s="606"/>
      <c r="BI4" s="606"/>
      <c r="BJ4" s="606"/>
      <c r="BK4" s="606"/>
      <c r="BL4" s="606"/>
      <c r="BM4" s="606"/>
      <c r="BN4" s="606"/>
      <c r="BO4" s="606" t="s">
        <v>213</v>
      </c>
      <c r="BP4" s="606"/>
      <c r="BQ4" s="606"/>
      <c r="BR4" s="606"/>
      <c r="BS4" s="606" t="s">
        <v>217</v>
      </c>
      <c r="BT4" s="606"/>
      <c r="BU4" s="606"/>
      <c r="BV4" s="606"/>
      <c r="BW4" s="606"/>
      <c r="BX4" s="606"/>
      <c r="BY4" s="606"/>
      <c r="BZ4" s="606"/>
      <c r="CA4" s="606"/>
      <c r="CB4" s="606"/>
      <c r="CD4" s="603" t="s">
        <v>218</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219</v>
      </c>
      <c r="C5" s="608"/>
      <c r="D5" s="608"/>
      <c r="E5" s="608"/>
      <c r="F5" s="608"/>
      <c r="G5" s="608"/>
      <c r="H5" s="608"/>
      <c r="I5" s="608"/>
      <c r="J5" s="608"/>
      <c r="K5" s="608"/>
      <c r="L5" s="608"/>
      <c r="M5" s="608"/>
      <c r="N5" s="608"/>
      <c r="O5" s="608"/>
      <c r="P5" s="608"/>
      <c r="Q5" s="609"/>
      <c r="R5" s="610">
        <v>5098564</v>
      </c>
      <c r="S5" s="611"/>
      <c r="T5" s="611"/>
      <c r="U5" s="611"/>
      <c r="V5" s="611"/>
      <c r="W5" s="611"/>
      <c r="X5" s="611"/>
      <c r="Y5" s="612"/>
      <c r="Z5" s="613">
        <v>22.5</v>
      </c>
      <c r="AA5" s="613"/>
      <c r="AB5" s="613"/>
      <c r="AC5" s="613"/>
      <c r="AD5" s="614">
        <v>5098564</v>
      </c>
      <c r="AE5" s="614"/>
      <c r="AF5" s="614"/>
      <c r="AG5" s="614"/>
      <c r="AH5" s="614"/>
      <c r="AI5" s="614"/>
      <c r="AJ5" s="614"/>
      <c r="AK5" s="614"/>
      <c r="AL5" s="615">
        <v>38.700000000000003</v>
      </c>
      <c r="AM5" s="616"/>
      <c r="AN5" s="616"/>
      <c r="AO5" s="617"/>
      <c r="AP5" s="607" t="s">
        <v>220</v>
      </c>
      <c r="AQ5" s="608"/>
      <c r="AR5" s="608"/>
      <c r="AS5" s="608"/>
      <c r="AT5" s="608"/>
      <c r="AU5" s="608"/>
      <c r="AV5" s="608"/>
      <c r="AW5" s="608"/>
      <c r="AX5" s="608"/>
      <c r="AY5" s="608"/>
      <c r="AZ5" s="608"/>
      <c r="BA5" s="608"/>
      <c r="BB5" s="608"/>
      <c r="BC5" s="608"/>
      <c r="BD5" s="608"/>
      <c r="BE5" s="608"/>
      <c r="BF5" s="609"/>
      <c r="BG5" s="621">
        <v>5079022</v>
      </c>
      <c r="BH5" s="622"/>
      <c r="BI5" s="622"/>
      <c r="BJ5" s="622"/>
      <c r="BK5" s="622"/>
      <c r="BL5" s="622"/>
      <c r="BM5" s="622"/>
      <c r="BN5" s="623"/>
      <c r="BO5" s="624">
        <v>99.6</v>
      </c>
      <c r="BP5" s="624"/>
      <c r="BQ5" s="624"/>
      <c r="BR5" s="624"/>
      <c r="BS5" s="625">
        <v>48692</v>
      </c>
      <c r="BT5" s="625"/>
      <c r="BU5" s="625"/>
      <c r="BV5" s="625"/>
      <c r="BW5" s="625"/>
      <c r="BX5" s="625"/>
      <c r="BY5" s="625"/>
      <c r="BZ5" s="625"/>
      <c r="CA5" s="625"/>
      <c r="CB5" s="629"/>
      <c r="CD5" s="603" t="s">
        <v>215</v>
      </c>
      <c r="CE5" s="604"/>
      <c r="CF5" s="604"/>
      <c r="CG5" s="604"/>
      <c r="CH5" s="604"/>
      <c r="CI5" s="604"/>
      <c r="CJ5" s="604"/>
      <c r="CK5" s="604"/>
      <c r="CL5" s="604"/>
      <c r="CM5" s="604"/>
      <c r="CN5" s="604"/>
      <c r="CO5" s="604"/>
      <c r="CP5" s="604"/>
      <c r="CQ5" s="605"/>
      <c r="CR5" s="603" t="s">
        <v>221</v>
      </c>
      <c r="CS5" s="604"/>
      <c r="CT5" s="604"/>
      <c r="CU5" s="604"/>
      <c r="CV5" s="604"/>
      <c r="CW5" s="604"/>
      <c r="CX5" s="604"/>
      <c r="CY5" s="605"/>
      <c r="CZ5" s="603" t="s">
        <v>213</v>
      </c>
      <c r="DA5" s="604"/>
      <c r="DB5" s="604"/>
      <c r="DC5" s="605"/>
      <c r="DD5" s="603" t="s">
        <v>222</v>
      </c>
      <c r="DE5" s="604"/>
      <c r="DF5" s="604"/>
      <c r="DG5" s="604"/>
      <c r="DH5" s="604"/>
      <c r="DI5" s="604"/>
      <c r="DJ5" s="604"/>
      <c r="DK5" s="604"/>
      <c r="DL5" s="604"/>
      <c r="DM5" s="604"/>
      <c r="DN5" s="604"/>
      <c r="DO5" s="604"/>
      <c r="DP5" s="605"/>
      <c r="DQ5" s="603" t="s">
        <v>223</v>
      </c>
      <c r="DR5" s="604"/>
      <c r="DS5" s="604"/>
      <c r="DT5" s="604"/>
      <c r="DU5" s="604"/>
      <c r="DV5" s="604"/>
      <c r="DW5" s="604"/>
      <c r="DX5" s="604"/>
      <c r="DY5" s="604"/>
      <c r="DZ5" s="604"/>
      <c r="EA5" s="604"/>
      <c r="EB5" s="604"/>
      <c r="EC5" s="605"/>
    </row>
    <row r="6" spans="2:143" ht="11.25" customHeight="1" x14ac:dyDescent="0.15">
      <c r="B6" s="618" t="s">
        <v>224</v>
      </c>
      <c r="C6" s="619"/>
      <c r="D6" s="619"/>
      <c r="E6" s="619"/>
      <c r="F6" s="619"/>
      <c r="G6" s="619"/>
      <c r="H6" s="619"/>
      <c r="I6" s="619"/>
      <c r="J6" s="619"/>
      <c r="K6" s="619"/>
      <c r="L6" s="619"/>
      <c r="M6" s="619"/>
      <c r="N6" s="619"/>
      <c r="O6" s="619"/>
      <c r="P6" s="619"/>
      <c r="Q6" s="620"/>
      <c r="R6" s="621">
        <v>250030</v>
      </c>
      <c r="S6" s="622"/>
      <c r="T6" s="622"/>
      <c r="U6" s="622"/>
      <c r="V6" s="622"/>
      <c r="W6" s="622"/>
      <c r="X6" s="622"/>
      <c r="Y6" s="623"/>
      <c r="Z6" s="624">
        <v>1.1000000000000001</v>
      </c>
      <c r="AA6" s="624"/>
      <c r="AB6" s="624"/>
      <c r="AC6" s="624"/>
      <c r="AD6" s="625">
        <v>250030</v>
      </c>
      <c r="AE6" s="625"/>
      <c r="AF6" s="625"/>
      <c r="AG6" s="625"/>
      <c r="AH6" s="625"/>
      <c r="AI6" s="625"/>
      <c r="AJ6" s="625"/>
      <c r="AK6" s="625"/>
      <c r="AL6" s="626">
        <v>1.9</v>
      </c>
      <c r="AM6" s="627"/>
      <c r="AN6" s="627"/>
      <c r="AO6" s="628"/>
      <c r="AP6" s="618" t="s">
        <v>225</v>
      </c>
      <c r="AQ6" s="619"/>
      <c r="AR6" s="619"/>
      <c r="AS6" s="619"/>
      <c r="AT6" s="619"/>
      <c r="AU6" s="619"/>
      <c r="AV6" s="619"/>
      <c r="AW6" s="619"/>
      <c r="AX6" s="619"/>
      <c r="AY6" s="619"/>
      <c r="AZ6" s="619"/>
      <c r="BA6" s="619"/>
      <c r="BB6" s="619"/>
      <c r="BC6" s="619"/>
      <c r="BD6" s="619"/>
      <c r="BE6" s="619"/>
      <c r="BF6" s="620"/>
      <c r="BG6" s="621">
        <v>5079022</v>
      </c>
      <c r="BH6" s="622"/>
      <c r="BI6" s="622"/>
      <c r="BJ6" s="622"/>
      <c r="BK6" s="622"/>
      <c r="BL6" s="622"/>
      <c r="BM6" s="622"/>
      <c r="BN6" s="623"/>
      <c r="BO6" s="624">
        <v>99.6</v>
      </c>
      <c r="BP6" s="624"/>
      <c r="BQ6" s="624"/>
      <c r="BR6" s="624"/>
      <c r="BS6" s="625">
        <v>48692</v>
      </c>
      <c r="BT6" s="625"/>
      <c r="BU6" s="625"/>
      <c r="BV6" s="625"/>
      <c r="BW6" s="625"/>
      <c r="BX6" s="625"/>
      <c r="BY6" s="625"/>
      <c r="BZ6" s="625"/>
      <c r="CA6" s="625"/>
      <c r="CB6" s="629"/>
      <c r="CD6" s="632" t="s">
        <v>226</v>
      </c>
      <c r="CE6" s="633"/>
      <c r="CF6" s="633"/>
      <c r="CG6" s="633"/>
      <c r="CH6" s="633"/>
      <c r="CI6" s="633"/>
      <c r="CJ6" s="633"/>
      <c r="CK6" s="633"/>
      <c r="CL6" s="633"/>
      <c r="CM6" s="633"/>
      <c r="CN6" s="633"/>
      <c r="CO6" s="633"/>
      <c r="CP6" s="633"/>
      <c r="CQ6" s="634"/>
      <c r="CR6" s="621">
        <v>191676</v>
      </c>
      <c r="CS6" s="622"/>
      <c r="CT6" s="622"/>
      <c r="CU6" s="622"/>
      <c r="CV6" s="622"/>
      <c r="CW6" s="622"/>
      <c r="CX6" s="622"/>
      <c r="CY6" s="623"/>
      <c r="CZ6" s="615">
        <v>0.9</v>
      </c>
      <c r="DA6" s="616"/>
      <c r="DB6" s="616"/>
      <c r="DC6" s="635"/>
      <c r="DD6" s="630" t="s">
        <v>227</v>
      </c>
      <c r="DE6" s="622"/>
      <c r="DF6" s="622"/>
      <c r="DG6" s="622"/>
      <c r="DH6" s="622"/>
      <c r="DI6" s="622"/>
      <c r="DJ6" s="622"/>
      <c r="DK6" s="622"/>
      <c r="DL6" s="622"/>
      <c r="DM6" s="622"/>
      <c r="DN6" s="622"/>
      <c r="DO6" s="622"/>
      <c r="DP6" s="623"/>
      <c r="DQ6" s="630">
        <v>191594</v>
      </c>
      <c r="DR6" s="622"/>
      <c r="DS6" s="622"/>
      <c r="DT6" s="622"/>
      <c r="DU6" s="622"/>
      <c r="DV6" s="622"/>
      <c r="DW6" s="622"/>
      <c r="DX6" s="622"/>
      <c r="DY6" s="622"/>
      <c r="DZ6" s="622"/>
      <c r="EA6" s="622"/>
      <c r="EB6" s="622"/>
      <c r="EC6" s="631"/>
    </row>
    <row r="7" spans="2:143" ht="11.25" customHeight="1" x14ac:dyDescent="0.15">
      <c r="B7" s="618" t="s">
        <v>228</v>
      </c>
      <c r="C7" s="619"/>
      <c r="D7" s="619"/>
      <c r="E7" s="619"/>
      <c r="F7" s="619"/>
      <c r="G7" s="619"/>
      <c r="H7" s="619"/>
      <c r="I7" s="619"/>
      <c r="J7" s="619"/>
      <c r="K7" s="619"/>
      <c r="L7" s="619"/>
      <c r="M7" s="619"/>
      <c r="N7" s="619"/>
      <c r="O7" s="619"/>
      <c r="P7" s="619"/>
      <c r="Q7" s="620"/>
      <c r="R7" s="621">
        <v>10027</v>
      </c>
      <c r="S7" s="622"/>
      <c r="T7" s="622"/>
      <c r="U7" s="622"/>
      <c r="V7" s="622"/>
      <c r="W7" s="622"/>
      <c r="X7" s="622"/>
      <c r="Y7" s="623"/>
      <c r="Z7" s="624">
        <v>0</v>
      </c>
      <c r="AA7" s="624"/>
      <c r="AB7" s="624"/>
      <c r="AC7" s="624"/>
      <c r="AD7" s="625">
        <v>10027</v>
      </c>
      <c r="AE7" s="625"/>
      <c r="AF7" s="625"/>
      <c r="AG7" s="625"/>
      <c r="AH7" s="625"/>
      <c r="AI7" s="625"/>
      <c r="AJ7" s="625"/>
      <c r="AK7" s="625"/>
      <c r="AL7" s="626">
        <v>0.1</v>
      </c>
      <c r="AM7" s="627"/>
      <c r="AN7" s="627"/>
      <c r="AO7" s="628"/>
      <c r="AP7" s="618" t="s">
        <v>229</v>
      </c>
      <c r="AQ7" s="619"/>
      <c r="AR7" s="619"/>
      <c r="AS7" s="619"/>
      <c r="AT7" s="619"/>
      <c r="AU7" s="619"/>
      <c r="AV7" s="619"/>
      <c r="AW7" s="619"/>
      <c r="AX7" s="619"/>
      <c r="AY7" s="619"/>
      <c r="AZ7" s="619"/>
      <c r="BA7" s="619"/>
      <c r="BB7" s="619"/>
      <c r="BC7" s="619"/>
      <c r="BD7" s="619"/>
      <c r="BE7" s="619"/>
      <c r="BF7" s="620"/>
      <c r="BG7" s="621">
        <v>2185199</v>
      </c>
      <c r="BH7" s="622"/>
      <c r="BI7" s="622"/>
      <c r="BJ7" s="622"/>
      <c r="BK7" s="622"/>
      <c r="BL7" s="622"/>
      <c r="BM7" s="622"/>
      <c r="BN7" s="623"/>
      <c r="BO7" s="624">
        <v>42.9</v>
      </c>
      <c r="BP7" s="624"/>
      <c r="BQ7" s="624"/>
      <c r="BR7" s="624"/>
      <c r="BS7" s="625">
        <v>48692</v>
      </c>
      <c r="BT7" s="625"/>
      <c r="BU7" s="625"/>
      <c r="BV7" s="625"/>
      <c r="BW7" s="625"/>
      <c r="BX7" s="625"/>
      <c r="BY7" s="625"/>
      <c r="BZ7" s="625"/>
      <c r="CA7" s="625"/>
      <c r="CB7" s="629"/>
      <c r="CD7" s="636" t="s">
        <v>230</v>
      </c>
      <c r="CE7" s="637"/>
      <c r="CF7" s="637"/>
      <c r="CG7" s="637"/>
      <c r="CH7" s="637"/>
      <c r="CI7" s="637"/>
      <c r="CJ7" s="637"/>
      <c r="CK7" s="637"/>
      <c r="CL7" s="637"/>
      <c r="CM7" s="637"/>
      <c r="CN7" s="637"/>
      <c r="CO7" s="637"/>
      <c r="CP7" s="637"/>
      <c r="CQ7" s="638"/>
      <c r="CR7" s="621">
        <v>3258204</v>
      </c>
      <c r="CS7" s="622"/>
      <c r="CT7" s="622"/>
      <c r="CU7" s="622"/>
      <c r="CV7" s="622"/>
      <c r="CW7" s="622"/>
      <c r="CX7" s="622"/>
      <c r="CY7" s="623"/>
      <c r="CZ7" s="624">
        <v>14.8</v>
      </c>
      <c r="DA7" s="624"/>
      <c r="DB7" s="624"/>
      <c r="DC7" s="624"/>
      <c r="DD7" s="630">
        <v>163606</v>
      </c>
      <c r="DE7" s="622"/>
      <c r="DF7" s="622"/>
      <c r="DG7" s="622"/>
      <c r="DH7" s="622"/>
      <c r="DI7" s="622"/>
      <c r="DJ7" s="622"/>
      <c r="DK7" s="622"/>
      <c r="DL7" s="622"/>
      <c r="DM7" s="622"/>
      <c r="DN7" s="622"/>
      <c r="DO7" s="622"/>
      <c r="DP7" s="623"/>
      <c r="DQ7" s="630">
        <v>2496353</v>
      </c>
      <c r="DR7" s="622"/>
      <c r="DS7" s="622"/>
      <c r="DT7" s="622"/>
      <c r="DU7" s="622"/>
      <c r="DV7" s="622"/>
      <c r="DW7" s="622"/>
      <c r="DX7" s="622"/>
      <c r="DY7" s="622"/>
      <c r="DZ7" s="622"/>
      <c r="EA7" s="622"/>
      <c r="EB7" s="622"/>
      <c r="EC7" s="631"/>
    </row>
    <row r="8" spans="2:143" ht="11.25" customHeight="1" x14ac:dyDescent="0.15">
      <c r="B8" s="618" t="s">
        <v>231</v>
      </c>
      <c r="C8" s="619"/>
      <c r="D8" s="619"/>
      <c r="E8" s="619"/>
      <c r="F8" s="619"/>
      <c r="G8" s="619"/>
      <c r="H8" s="619"/>
      <c r="I8" s="619"/>
      <c r="J8" s="619"/>
      <c r="K8" s="619"/>
      <c r="L8" s="619"/>
      <c r="M8" s="619"/>
      <c r="N8" s="619"/>
      <c r="O8" s="619"/>
      <c r="P8" s="619"/>
      <c r="Q8" s="620"/>
      <c r="R8" s="621">
        <v>36030</v>
      </c>
      <c r="S8" s="622"/>
      <c r="T8" s="622"/>
      <c r="U8" s="622"/>
      <c r="V8" s="622"/>
      <c r="W8" s="622"/>
      <c r="X8" s="622"/>
      <c r="Y8" s="623"/>
      <c r="Z8" s="624">
        <v>0.2</v>
      </c>
      <c r="AA8" s="624"/>
      <c r="AB8" s="624"/>
      <c r="AC8" s="624"/>
      <c r="AD8" s="625">
        <v>36030</v>
      </c>
      <c r="AE8" s="625"/>
      <c r="AF8" s="625"/>
      <c r="AG8" s="625"/>
      <c r="AH8" s="625"/>
      <c r="AI8" s="625"/>
      <c r="AJ8" s="625"/>
      <c r="AK8" s="625"/>
      <c r="AL8" s="626">
        <v>0.3</v>
      </c>
      <c r="AM8" s="627"/>
      <c r="AN8" s="627"/>
      <c r="AO8" s="628"/>
      <c r="AP8" s="618" t="s">
        <v>232</v>
      </c>
      <c r="AQ8" s="619"/>
      <c r="AR8" s="619"/>
      <c r="AS8" s="619"/>
      <c r="AT8" s="619"/>
      <c r="AU8" s="619"/>
      <c r="AV8" s="619"/>
      <c r="AW8" s="619"/>
      <c r="AX8" s="619"/>
      <c r="AY8" s="619"/>
      <c r="AZ8" s="619"/>
      <c r="BA8" s="619"/>
      <c r="BB8" s="619"/>
      <c r="BC8" s="619"/>
      <c r="BD8" s="619"/>
      <c r="BE8" s="619"/>
      <c r="BF8" s="620"/>
      <c r="BG8" s="621">
        <v>71466</v>
      </c>
      <c r="BH8" s="622"/>
      <c r="BI8" s="622"/>
      <c r="BJ8" s="622"/>
      <c r="BK8" s="622"/>
      <c r="BL8" s="622"/>
      <c r="BM8" s="622"/>
      <c r="BN8" s="623"/>
      <c r="BO8" s="624">
        <v>1.4</v>
      </c>
      <c r="BP8" s="624"/>
      <c r="BQ8" s="624"/>
      <c r="BR8" s="624"/>
      <c r="BS8" s="630" t="s">
        <v>121</v>
      </c>
      <c r="BT8" s="622"/>
      <c r="BU8" s="622"/>
      <c r="BV8" s="622"/>
      <c r="BW8" s="622"/>
      <c r="BX8" s="622"/>
      <c r="BY8" s="622"/>
      <c r="BZ8" s="622"/>
      <c r="CA8" s="622"/>
      <c r="CB8" s="631"/>
      <c r="CD8" s="636" t="s">
        <v>233</v>
      </c>
      <c r="CE8" s="637"/>
      <c r="CF8" s="637"/>
      <c r="CG8" s="637"/>
      <c r="CH8" s="637"/>
      <c r="CI8" s="637"/>
      <c r="CJ8" s="637"/>
      <c r="CK8" s="637"/>
      <c r="CL8" s="637"/>
      <c r="CM8" s="637"/>
      <c r="CN8" s="637"/>
      <c r="CO8" s="637"/>
      <c r="CP8" s="637"/>
      <c r="CQ8" s="638"/>
      <c r="CR8" s="621">
        <v>6042430</v>
      </c>
      <c r="CS8" s="622"/>
      <c r="CT8" s="622"/>
      <c r="CU8" s="622"/>
      <c r="CV8" s="622"/>
      <c r="CW8" s="622"/>
      <c r="CX8" s="622"/>
      <c r="CY8" s="623"/>
      <c r="CZ8" s="624">
        <v>27.4</v>
      </c>
      <c r="DA8" s="624"/>
      <c r="DB8" s="624"/>
      <c r="DC8" s="624"/>
      <c r="DD8" s="630">
        <v>148502</v>
      </c>
      <c r="DE8" s="622"/>
      <c r="DF8" s="622"/>
      <c r="DG8" s="622"/>
      <c r="DH8" s="622"/>
      <c r="DI8" s="622"/>
      <c r="DJ8" s="622"/>
      <c r="DK8" s="622"/>
      <c r="DL8" s="622"/>
      <c r="DM8" s="622"/>
      <c r="DN8" s="622"/>
      <c r="DO8" s="622"/>
      <c r="DP8" s="623"/>
      <c r="DQ8" s="630">
        <v>3380394</v>
      </c>
      <c r="DR8" s="622"/>
      <c r="DS8" s="622"/>
      <c r="DT8" s="622"/>
      <c r="DU8" s="622"/>
      <c r="DV8" s="622"/>
      <c r="DW8" s="622"/>
      <c r="DX8" s="622"/>
      <c r="DY8" s="622"/>
      <c r="DZ8" s="622"/>
      <c r="EA8" s="622"/>
      <c r="EB8" s="622"/>
      <c r="EC8" s="631"/>
    </row>
    <row r="9" spans="2:143" ht="11.25" customHeight="1" x14ac:dyDescent="0.15">
      <c r="B9" s="618" t="s">
        <v>234</v>
      </c>
      <c r="C9" s="619"/>
      <c r="D9" s="619"/>
      <c r="E9" s="619"/>
      <c r="F9" s="619"/>
      <c r="G9" s="619"/>
      <c r="H9" s="619"/>
      <c r="I9" s="619"/>
      <c r="J9" s="619"/>
      <c r="K9" s="619"/>
      <c r="L9" s="619"/>
      <c r="M9" s="619"/>
      <c r="N9" s="619"/>
      <c r="O9" s="619"/>
      <c r="P9" s="619"/>
      <c r="Q9" s="620"/>
      <c r="R9" s="621">
        <v>36282</v>
      </c>
      <c r="S9" s="622"/>
      <c r="T9" s="622"/>
      <c r="U9" s="622"/>
      <c r="V9" s="622"/>
      <c r="W9" s="622"/>
      <c r="X9" s="622"/>
      <c r="Y9" s="623"/>
      <c r="Z9" s="624">
        <v>0.2</v>
      </c>
      <c r="AA9" s="624"/>
      <c r="AB9" s="624"/>
      <c r="AC9" s="624"/>
      <c r="AD9" s="625">
        <v>36282</v>
      </c>
      <c r="AE9" s="625"/>
      <c r="AF9" s="625"/>
      <c r="AG9" s="625"/>
      <c r="AH9" s="625"/>
      <c r="AI9" s="625"/>
      <c r="AJ9" s="625"/>
      <c r="AK9" s="625"/>
      <c r="AL9" s="626">
        <v>0.3</v>
      </c>
      <c r="AM9" s="627"/>
      <c r="AN9" s="627"/>
      <c r="AO9" s="628"/>
      <c r="AP9" s="618" t="s">
        <v>235</v>
      </c>
      <c r="AQ9" s="619"/>
      <c r="AR9" s="619"/>
      <c r="AS9" s="619"/>
      <c r="AT9" s="619"/>
      <c r="AU9" s="619"/>
      <c r="AV9" s="619"/>
      <c r="AW9" s="619"/>
      <c r="AX9" s="619"/>
      <c r="AY9" s="619"/>
      <c r="AZ9" s="619"/>
      <c r="BA9" s="619"/>
      <c r="BB9" s="619"/>
      <c r="BC9" s="619"/>
      <c r="BD9" s="619"/>
      <c r="BE9" s="619"/>
      <c r="BF9" s="620"/>
      <c r="BG9" s="621">
        <v>1717385</v>
      </c>
      <c r="BH9" s="622"/>
      <c r="BI9" s="622"/>
      <c r="BJ9" s="622"/>
      <c r="BK9" s="622"/>
      <c r="BL9" s="622"/>
      <c r="BM9" s="622"/>
      <c r="BN9" s="623"/>
      <c r="BO9" s="624">
        <v>33.700000000000003</v>
      </c>
      <c r="BP9" s="624"/>
      <c r="BQ9" s="624"/>
      <c r="BR9" s="624"/>
      <c r="BS9" s="630" t="s">
        <v>236</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2227108</v>
      </c>
      <c r="CS9" s="622"/>
      <c r="CT9" s="622"/>
      <c r="CU9" s="622"/>
      <c r="CV9" s="622"/>
      <c r="CW9" s="622"/>
      <c r="CX9" s="622"/>
      <c r="CY9" s="623"/>
      <c r="CZ9" s="624">
        <v>10.1</v>
      </c>
      <c r="DA9" s="624"/>
      <c r="DB9" s="624"/>
      <c r="DC9" s="624"/>
      <c r="DD9" s="630">
        <v>61962</v>
      </c>
      <c r="DE9" s="622"/>
      <c r="DF9" s="622"/>
      <c r="DG9" s="622"/>
      <c r="DH9" s="622"/>
      <c r="DI9" s="622"/>
      <c r="DJ9" s="622"/>
      <c r="DK9" s="622"/>
      <c r="DL9" s="622"/>
      <c r="DM9" s="622"/>
      <c r="DN9" s="622"/>
      <c r="DO9" s="622"/>
      <c r="DP9" s="623"/>
      <c r="DQ9" s="630">
        <v>1711694</v>
      </c>
      <c r="DR9" s="622"/>
      <c r="DS9" s="622"/>
      <c r="DT9" s="622"/>
      <c r="DU9" s="622"/>
      <c r="DV9" s="622"/>
      <c r="DW9" s="622"/>
      <c r="DX9" s="622"/>
      <c r="DY9" s="622"/>
      <c r="DZ9" s="622"/>
      <c r="EA9" s="622"/>
      <c r="EB9" s="622"/>
      <c r="EC9" s="631"/>
    </row>
    <row r="10" spans="2:143" ht="11.25" customHeight="1" x14ac:dyDescent="0.15">
      <c r="B10" s="618" t="s">
        <v>238</v>
      </c>
      <c r="C10" s="619"/>
      <c r="D10" s="619"/>
      <c r="E10" s="619"/>
      <c r="F10" s="619"/>
      <c r="G10" s="619"/>
      <c r="H10" s="619"/>
      <c r="I10" s="619"/>
      <c r="J10" s="619"/>
      <c r="K10" s="619"/>
      <c r="L10" s="619"/>
      <c r="M10" s="619"/>
      <c r="N10" s="619"/>
      <c r="O10" s="619"/>
      <c r="P10" s="619"/>
      <c r="Q10" s="620"/>
      <c r="R10" s="621" t="s">
        <v>121</v>
      </c>
      <c r="S10" s="622"/>
      <c r="T10" s="622"/>
      <c r="U10" s="622"/>
      <c r="V10" s="622"/>
      <c r="W10" s="622"/>
      <c r="X10" s="622"/>
      <c r="Y10" s="623"/>
      <c r="Z10" s="624" t="s">
        <v>131</v>
      </c>
      <c r="AA10" s="624"/>
      <c r="AB10" s="624"/>
      <c r="AC10" s="624"/>
      <c r="AD10" s="625" t="s">
        <v>227</v>
      </c>
      <c r="AE10" s="625"/>
      <c r="AF10" s="625"/>
      <c r="AG10" s="625"/>
      <c r="AH10" s="625"/>
      <c r="AI10" s="625"/>
      <c r="AJ10" s="625"/>
      <c r="AK10" s="625"/>
      <c r="AL10" s="626" t="s">
        <v>227</v>
      </c>
      <c r="AM10" s="627"/>
      <c r="AN10" s="627"/>
      <c r="AO10" s="628"/>
      <c r="AP10" s="618" t="s">
        <v>239</v>
      </c>
      <c r="AQ10" s="619"/>
      <c r="AR10" s="619"/>
      <c r="AS10" s="619"/>
      <c r="AT10" s="619"/>
      <c r="AU10" s="619"/>
      <c r="AV10" s="619"/>
      <c r="AW10" s="619"/>
      <c r="AX10" s="619"/>
      <c r="AY10" s="619"/>
      <c r="AZ10" s="619"/>
      <c r="BA10" s="619"/>
      <c r="BB10" s="619"/>
      <c r="BC10" s="619"/>
      <c r="BD10" s="619"/>
      <c r="BE10" s="619"/>
      <c r="BF10" s="620"/>
      <c r="BG10" s="621">
        <v>108023</v>
      </c>
      <c r="BH10" s="622"/>
      <c r="BI10" s="622"/>
      <c r="BJ10" s="622"/>
      <c r="BK10" s="622"/>
      <c r="BL10" s="622"/>
      <c r="BM10" s="622"/>
      <c r="BN10" s="623"/>
      <c r="BO10" s="624">
        <v>2.1</v>
      </c>
      <c r="BP10" s="624"/>
      <c r="BQ10" s="624"/>
      <c r="BR10" s="624"/>
      <c r="BS10" s="630" t="s">
        <v>227</v>
      </c>
      <c r="BT10" s="622"/>
      <c r="BU10" s="622"/>
      <c r="BV10" s="622"/>
      <c r="BW10" s="622"/>
      <c r="BX10" s="622"/>
      <c r="BY10" s="622"/>
      <c r="BZ10" s="622"/>
      <c r="CA10" s="622"/>
      <c r="CB10" s="631"/>
      <c r="CD10" s="636" t="s">
        <v>240</v>
      </c>
      <c r="CE10" s="637"/>
      <c r="CF10" s="637"/>
      <c r="CG10" s="637"/>
      <c r="CH10" s="637"/>
      <c r="CI10" s="637"/>
      <c r="CJ10" s="637"/>
      <c r="CK10" s="637"/>
      <c r="CL10" s="637"/>
      <c r="CM10" s="637"/>
      <c r="CN10" s="637"/>
      <c r="CO10" s="637"/>
      <c r="CP10" s="637"/>
      <c r="CQ10" s="638"/>
      <c r="CR10" s="621">
        <v>39174</v>
      </c>
      <c r="CS10" s="622"/>
      <c r="CT10" s="622"/>
      <c r="CU10" s="622"/>
      <c r="CV10" s="622"/>
      <c r="CW10" s="622"/>
      <c r="CX10" s="622"/>
      <c r="CY10" s="623"/>
      <c r="CZ10" s="624">
        <v>0.2</v>
      </c>
      <c r="DA10" s="624"/>
      <c r="DB10" s="624"/>
      <c r="DC10" s="624"/>
      <c r="DD10" s="630">
        <v>5085</v>
      </c>
      <c r="DE10" s="622"/>
      <c r="DF10" s="622"/>
      <c r="DG10" s="622"/>
      <c r="DH10" s="622"/>
      <c r="DI10" s="622"/>
      <c r="DJ10" s="622"/>
      <c r="DK10" s="622"/>
      <c r="DL10" s="622"/>
      <c r="DM10" s="622"/>
      <c r="DN10" s="622"/>
      <c r="DO10" s="622"/>
      <c r="DP10" s="623"/>
      <c r="DQ10" s="630">
        <v>34206</v>
      </c>
      <c r="DR10" s="622"/>
      <c r="DS10" s="622"/>
      <c r="DT10" s="622"/>
      <c r="DU10" s="622"/>
      <c r="DV10" s="622"/>
      <c r="DW10" s="622"/>
      <c r="DX10" s="622"/>
      <c r="DY10" s="622"/>
      <c r="DZ10" s="622"/>
      <c r="EA10" s="622"/>
      <c r="EB10" s="622"/>
      <c r="EC10" s="631"/>
    </row>
    <row r="11" spans="2:143" ht="11.25" customHeight="1" x14ac:dyDescent="0.15">
      <c r="B11" s="618" t="s">
        <v>241</v>
      </c>
      <c r="C11" s="619"/>
      <c r="D11" s="619"/>
      <c r="E11" s="619"/>
      <c r="F11" s="619"/>
      <c r="G11" s="619"/>
      <c r="H11" s="619"/>
      <c r="I11" s="619"/>
      <c r="J11" s="619"/>
      <c r="K11" s="619"/>
      <c r="L11" s="619"/>
      <c r="M11" s="619"/>
      <c r="N11" s="619"/>
      <c r="O11" s="619"/>
      <c r="P11" s="619"/>
      <c r="Q11" s="620"/>
      <c r="R11" s="621" t="s">
        <v>227</v>
      </c>
      <c r="S11" s="622"/>
      <c r="T11" s="622"/>
      <c r="U11" s="622"/>
      <c r="V11" s="622"/>
      <c r="W11" s="622"/>
      <c r="X11" s="622"/>
      <c r="Y11" s="623"/>
      <c r="Z11" s="624" t="s">
        <v>227</v>
      </c>
      <c r="AA11" s="624"/>
      <c r="AB11" s="624"/>
      <c r="AC11" s="624"/>
      <c r="AD11" s="625" t="s">
        <v>121</v>
      </c>
      <c r="AE11" s="625"/>
      <c r="AF11" s="625"/>
      <c r="AG11" s="625"/>
      <c r="AH11" s="625"/>
      <c r="AI11" s="625"/>
      <c r="AJ11" s="625"/>
      <c r="AK11" s="625"/>
      <c r="AL11" s="626" t="s">
        <v>121</v>
      </c>
      <c r="AM11" s="627"/>
      <c r="AN11" s="627"/>
      <c r="AO11" s="628"/>
      <c r="AP11" s="618" t="s">
        <v>242</v>
      </c>
      <c r="AQ11" s="619"/>
      <c r="AR11" s="619"/>
      <c r="AS11" s="619"/>
      <c r="AT11" s="619"/>
      <c r="AU11" s="619"/>
      <c r="AV11" s="619"/>
      <c r="AW11" s="619"/>
      <c r="AX11" s="619"/>
      <c r="AY11" s="619"/>
      <c r="AZ11" s="619"/>
      <c r="BA11" s="619"/>
      <c r="BB11" s="619"/>
      <c r="BC11" s="619"/>
      <c r="BD11" s="619"/>
      <c r="BE11" s="619"/>
      <c r="BF11" s="620"/>
      <c r="BG11" s="621">
        <v>288325</v>
      </c>
      <c r="BH11" s="622"/>
      <c r="BI11" s="622"/>
      <c r="BJ11" s="622"/>
      <c r="BK11" s="622"/>
      <c r="BL11" s="622"/>
      <c r="BM11" s="622"/>
      <c r="BN11" s="623"/>
      <c r="BO11" s="624">
        <v>5.7</v>
      </c>
      <c r="BP11" s="624"/>
      <c r="BQ11" s="624"/>
      <c r="BR11" s="624"/>
      <c r="BS11" s="630">
        <v>48692</v>
      </c>
      <c r="BT11" s="622"/>
      <c r="BU11" s="622"/>
      <c r="BV11" s="622"/>
      <c r="BW11" s="622"/>
      <c r="BX11" s="622"/>
      <c r="BY11" s="622"/>
      <c r="BZ11" s="622"/>
      <c r="CA11" s="622"/>
      <c r="CB11" s="631"/>
      <c r="CD11" s="636" t="s">
        <v>243</v>
      </c>
      <c r="CE11" s="637"/>
      <c r="CF11" s="637"/>
      <c r="CG11" s="637"/>
      <c r="CH11" s="637"/>
      <c r="CI11" s="637"/>
      <c r="CJ11" s="637"/>
      <c r="CK11" s="637"/>
      <c r="CL11" s="637"/>
      <c r="CM11" s="637"/>
      <c r="CN11" s="637"/>
      <c r="CO11" s="637"/>
      <c r="CP11" s="637"/>
      <c r="CQ11" s="638"/>
      <c r="CR11" s="621">
        <v>1638147</v>
      </c>
      <c r="CS11" s="622"/>
      <c r="CT11" s="622"/>
      <c r="CU11" s="622"/>
      <c r="CV11" s="622"/>
      <c r="CW11" s="622"/>
      <c r="CX11" s="622"/>
      <c r="CY11" s="623"/>
      <c r="CZ11" s="624">
        <v>7.4</v>
      </c>
      <c r="DA11" s="624"/>
      <c r="DB11" s="624"/>
      <c r="DC11" s="624"/>
      <c r="DD11" s="630">
        <v>155095</v>
      </c>
      <c r="DE11" s="622"/>
      <c r="DF11" s="622"/>
      <c r="DG11" s="622"/>
      <c r="DH11" s="622"/>
      <c r="DI11" s="622"/>
      <c r="DJ11" s="622"/>
      <c r="DK11" s="622"/>
      <c r="DL11" s="622"/>
      <c r="DM11" s="622"/>
      <c r="DN11" s="622"/>
      <c r="DO11" s="622"/>
      <c r="DP11" s="623"/>
      <c r="DQ11" s="630">
        <v>1099457</v>
      </c>
      <c r="DR11" s="622"/>
      <c r="DS11" s="622"/>
      <c r="DT11" s="622"/>
      <c r="DU11" s="622"/>
      <c r="DV11" s="622"/>
      <c r="DW11" s="622"/>
      <c r="DX11" s="622"/>
      <c r="DY11" s="622"/>
      <c r="DZ11" s="622"/>
      <c r="EA11" s="622"/>
      <c r="EB11" s="622"/>
      <c r="EC11" s="631"/>
    </row>
    <row r="12" spans="2:143" ht="11.25" customHeight="1" x14ac:dyDescent="0.15">
      <c r="B12" s="618" t="s">
        <v>244</v>
      </c>
      <c r="C12" s="619"/>
      <c r="D12" s="619"/>
      <c r="E12" s="619"/>
      <c r="F12" s="619"/>
      <c r="G12" s="619"/>
      <c r="H12" s="619"/>
      <c r="I12" s="619"/>
      <c r="J12" s="619"/>
      <c r="K12" s="619"/>
      <c r="L12" s="619"/>
      <c r="M12" s="619"/>
      <c r="N12" s="619"/>
      <c r="O12" s="619"/>
      <c r="P12" s="619"/>
      <c r="Q12" s="620"/>
      <c r="R12" s="621">
        <v>685456</v>
      </c>
      <c r="S12" s="622"/>
      <c r="T12" s="622"/>
      <c r="U12" s="622"/>
      <c r="V12" s="622"/>
      <c r="W12" s="622"/>
      <c r="X12" s="622"/>
      <c r="Y12" s="623"/>
      <c r="Z12" s="624">
        <v>3</v>
      </c>
      <c r="AA12" s="624"/>
      <c r="AB12" s="624"/>
      <c r="AC12" s="624"/>
      <c r="AD12" s="625">
        <v>685456</v>
      </c>
      <c r="AE12" s="625"/>
      <c r="AF12" s="625"/>
      <c r="AG12" s="625"/>
      <c r="AH12" s="625"/>
      <c r="AI12" s="625"/>
      <c r="AJ12" s="625"/>
      <c r="AK12" s="625"/>
      <c r="AL12" s="626">
        <v>5.2</v>
      </c>
      <c r="AM12" s="627"/>
      <c r="AN12" s="627"/>
      <c r="AO12" s="628"/>
      <c r="AP12" s="618" t="s">
        <v>245</v>
      </c>
      <c r="AQ12" s="619"/>
      <c r="AR12" s="619"/>
      <c r="AS12" s="619"/>
      <c r="AT12" s="619"/>
      <c r="AU12" s="619"/>
      <c r="AV12" s="619"/>
      <c r="AW12" s="619"/>
      <c r="AX12" s="619"/>
      <c r="AY12" s="619"/>
      <c r="AZ12" s="619"/>
      <c r="BA12" s="619"/>
      <c r="BB12" s="619"/>
      <c r="BC12" s="619"/>
      <c r="BD12" s="619"/>
      <c r="BE12" s="619"/>
      <c r="BF12" s="620"/>
      <c r="BG12" s="621">
        <v>2487343</v>
      </c>
      <c r="BH12" s="622"/>
      <c r="BI12" s="622"/>
      <c r="BJ12" s="622"/>
      <c r="BK12" s="622"/>
      <c r="BL12" s="622"/>
      <c r="BM12" s="622"/>
      <c r="BN12" s="623"/>
      <c r="BO12" s="624">
        <v>48.8</v>
      </c>
      <c r="BP12" s="624"/>
      <c r="BQ12" s="624"/>
      <c r="BR12" s="624"/>
      <c r="BS12" s="630" t="s">
        <v>227</v>
      </c>
      <c r="BT12" s="622"/>
      <c r="BU12" s="622"/>
      <c r="BV12" s="622"/>
      <c r="BW12" s="622"/>
      <c r="BX12" s="622"/>
      <c r="BY12" s="622"/>
      <c r="BZ12" s="622"/>
      <c r="CA12" s="622"/>
      <c r="CB12" s="631"/>
      <c r="CD12" s="636" t="s">
        <v>246</v>
      </c>
      <c r="CE12" s="637"/>
      <c r="CF12" s="637"/>
      <c r="CG12" s="637"/>
      <c r="CH12" s="637"/>
      <c r="CI12" s="637"/>
      <c r="CJ12" s="637"/>
      <c r="CK12" s="637"/>
      <c r="CL12" s="637"/>
      <c r="CM12" s="637"/>
      <c r="CN12" s="637"/>
      <c r="CO12" s="637"/>
      <c r="CP12" s="637"/>
      <c r="CQ12" s="638"/>
      <c r="CR12" s="621">
        <v>288618</v>
      </c>
      <c r="CS12" s="622"/>
      <c r="CT12" s="622"/>
      <c r="CU12" s="622"/>
      <c r="CV12" s="622"/>
      <c r="CW12" s="622"/>
      <c r="CX12" s="622"/>
      <c r="CY12" s="623"/>
      <c r="CZ12" s="624">
        <v>1.3</v>
      </c>
      <c r="DA12" s="624"/>
      <c r="DB12" s="624"/>
      <c r="DC12" s="624"/>
      <c r="DD12" s="630">
        <v>26662</v>
      </c>
      <c r="DE12" s="622"/>
      <c r="DF12" s="622"/>
      <c r="DG12" s="622"/>
      <c r="DH12" s="622"/>
      <c r="DI12" s="622"/>
      <c r="DJ12" s="622"/>
      <c r="DK12" s="622"/>
      <c r="DL12" s="622"/>
      <c r="DM12" s="622"/>
      <c r="DN12" s="622"/>
      <c r="DO12" s="622"/>
      <c r="DP12" s="623"/>
      <c r="DQ12" s="630">
        <v>252000</v>
      </c>
      <c r="DR12" s="622"/>
      <c r="DS12" s="622"/>
      <c r="DT12" s="622"/>
      <c r="DU12" s="622"/>
      <c r="DV12" s="622"/>
      <c r="DW12" s="622"/>
      <c r="DX12" s="622"/>
      <c r="DY12" s="622"/>
      <c r="DZ12" s="622"/>
      <c r="EA12" s="622"/>
      <c r="EB12" s="622"/>
      <c r="EC12" s="631"/>
    </row>
    <row r="13" spans="2:143" ht="11.25" customHeight="1" x14ac:dyDescent="0.15">
      <c r="B13" s="618" t="s">
        <v>247</v>
      </c>
      <c r="C13" s="619"/>
      <c r="D13" s="619"/>
      <c r="E13" s="619"/>
      <c r="F13" s="619"/>
      <c r="G13" s="619"/>
      <c r="H13" s="619"/>
      <c r="I13" s="619"/>
      <c r="J13" s="619"/>
      <c r="K13" s="619"/>
      <c r="L13" s="619"/>
      <c r="M13" s="619"/>
      <c r="N13" s="619"/>
      <c r="O13" s="619"/>
      <c r="P13" s="619"/>
      <c r="Q13" s="620"/>
      <c r="R13" s="621">
        <v>84246</v>
      </c>
      <c r="S13" s="622"/>
      <c r="T13" s="622"/>
      <c r="U13" s="622"/>
      <c r="V13" s="622"/>
      <c r="W13" s="622"/>
      <c r="X13" s="622"/>
      <c r="Y13" s="623"/>
      <c r="Z13" s="624">
        <v>0.4</v>
      </c>
      <c r="AA13" s="624"/>
      <c r="AB13" s="624"/>
      <c r="AC13" s="624"/>
      <c r="AD13" s="625">
        <v>84246</v>
      </c>
      <c r="AE13" s="625"/>
      <c r="AF13" s="625"/>
      <c r="AG13" s="625"/>
      <c r="AH13" s="625"/>
      <c r="AI13" s="625"/>
      <c r="AJ13" s="625"/>
      <c r="AK13" s="625"/>
      <c r="AL13" s="626">
        <v>0.6</v>
      </c>
      <c r="AM13" s="627"/>
      <c r="AN13" s="627"/>
      <c r="AO13" s="628"/>
      <c r="AP13" s="618" t="s">
        <v>248</v>
      </c>
      <c r="AQ13" s="619"/>
      <c r="AR13" s="619"/>
      <c r="AS13" s="619"/>
      <c r="AT13" s="619"/>
      <c r="AU13" s="619"/>
      <c r="AV13" s="619"/>
      <c r="AW13" s="619"/>
      <c r="AX13" s="619"/>
      <c r="AY13" s="619"/>
      <c r="AZ13" s="619"/>
      <c r="BA13" s="619"/>
      <c r="BB13" s="619"/>
      <c r="BC13" s="619"/>
      <c r="BD13" s="619"/>
      <c r="BE13" s="619"/>
      <c r="BF13" s="620"/>
      <c r="BG13" s="621">
        <v>2455913</v>
      </c>
      <c r="BH13" s="622"/>
      <c r="BI13" s="622"/>
      <c r="BJ13" s="622"/>
      <c r="BK13" s="622"/>
      <c r="BL13" s="622"/>
      <c r="BM13" s="622"/>
      <c r="BN13" s="623"/>
      <c r="BO13" s="624">
        <v>48.2</v>
      </c>
      <c r="BP13" s="624"/>
      <c r="BQ13" s="624"/>
      <c r="BR13" s="624"/>
      <c r="BS13" s="630" t="s">
        <v>121</v>
      </c>
      <c r="BT13" s="622"/>
      <c r="BU13" s="622"/>
      <c r="BV13" s="622"/>
      <c r="BW13" s="622"/>
      <c r="BX13" s="622"/>
      <c r="BY13" s="622"/>
      <c r="BZ13" s="622"/>
      <c r="CA13" s="622"/>
      <c r="CB13" s="631"/>
      <c r="CD13" s="636" t="s">
        <v>249</v>
      </c>
      <c r="CE13" s="637"/>
      <c r="CF13" s="637"/>
      <c r="CG13" s="637"/>
      <c r="CH13" s="637"/>
      <c r="CI13" s="637"/>
      <c r="CJ13" s="637"/>
      <c r="CK13" s="637"/>
      <c r="CL13" s="637"/>
      <c r="CM13" s="637"/>
      <c r="CN13" s="637"/>
      <c r="CO13" s="637"/>
      <c r="CP13" s="637"/>
      <c r="CQ13" s="638"/>
      <c r="CR13" s="621">
        <v>1905594</v>
      </c>
      <c r="CS13" s="622"/>
      <c r="CT13" s="622"/>
      <c r="CU13" s="622"/>
      <c r="CV13" s="622"/>
      <c r="CW13" s="622"/>
      <c r="CX13" s="622"/>
      <c r="CY13" s="623"/>
      <c r="CZ13" s="624">
        <v>8.6</v>
      </c>
      <c r="DA13" s="624"/>
      <c r="DB13" s="624"/>
      <c r="DC13" s="624"/>
      <c r="DD13" s="630">
        <v>368777</v>
      </c>
      <c r="DE13" s="622"/>
      <c r="DF13" s="622"/>
      <c r="DG13" s="622"/>
      <c r="DH13" s="622"/>
      <c r="DI13" s="622"/>
      <c r="DJ13" s="622"/>
      <c r="DK13" s="622"/>
      <c r="DL13" s="622"/>
      <c r="DM13" s="622"/>
      <c r="DN13" s="622"/>
      <c r="DO13" s="622"/>
      <c r="DP13" s="623"/>
      <c r="DQ13" s="630">
        <v>1565441</v>
      </c>
      <c r="DR13" s="622"/>
      <c r="DS13" s="622"/>
      <c r="DT13" s="622"/>
      <c r="DU13" s="622"/>
      <c r="DV13" s="622"/>
      <c r="DW13" s="622"/>
      <c r="DX13" s="622"/>
      <c r="DY13" s="622"/>
      <c r="DZ13" s="622"/>
      <c r="EA13" s="622"/>
      <c r="EB13" s="622"/>
      <c r="EC13" s="631"/>
    </row>
    <row r="14" spans="2:143" ht="11.25" customHeight="1" x14ac:dyDescent="0.15">
      <c r="B14" s="618" t="s">
        <v>250</v>
      </c>
      <c r="C14" s="619"/>
      <c r="D14" s="619"/>
      <c r="E14" s="619"/>
      <c r="F14" s="619"/>
      <c r="G14" s="619"/>
      <c r="H14" s="619"/>
      <c r="I14" s="619"/>
      <c r="J14" s="619"/>
      <c r="K14" s="619"/>
      <c r="L14" s="619"/>
      <c r="M14" s="619"/>
      <c r="N14" s="619"/>
      <c r="O14" s="619"/>
      <c r="P14" s="619"/>
      <c r="Q14" s="620"/>
      <c r="R14" s="621" t="s">
        <v>236</v>
      </c>
      <c r="S14" s="622"/>
      <c r="T14" s="622"/>
      <c r="U14" s="622"/>
      <c r="V14" s="622"/>
      <c r="W14" s="622"/>
      <c r="X14" s="622"/>
      <c r="Y14" s="623"/>
      <c r="Z14" s="624" t="s">
        <v>121</v>
      </c>
      <c r="AA14" s="624"/>
      <c r="AB14" s="624"/>
      <c r="AC14" s="624"/>
      <c r="AD14" s="625" t="s">
        <v>236</v>
      </c>
      <c r="AE14" s="625"/>
      <c r="AF14" s="625"/>
      <c r="AG14" s="625"/>
      <c r="AH14" s="625"/>
      <c r="AI14" s="625"/>
      <c r="AJ14" s="625"/>
      <c r="AK14" s="625"/>
      <c r="AL14" s="626" t="s">
        <v>236</v>
      </c>
      <c r="AM14" s="627"/>
      <c r="AN14" s="627"/>
      <c r="AO14" s="628"/>
      <c r="AP14" s="618" t="s">
        <v>251</v>
      </c>
      <c r="AQ14" s="619"/>
      <c r="AR14" s="619"/>
      <c r="AS14" s="619"/>
      <c r="AT14" s="619"/>
      <c r="AU14" s="619"/>
      <c r="AV14" s="619"/>
      <c r="AW14" s="619"/>
      <c r="AX14" s="619"/>
      <c r="AY14" s="619"/>
      <c r="AZ14" s="619"/>
      <c r="BA14" s="619"/>
      <c r="BB14" s="619"/>
      <c r="BC14" s="619"/>
      <c r="BD14" s="619"/>
      <c r="BE14" s="619"/>
      <c r="BF14" s="620"/>
      <c r="BG14" s="621">
        <v>145304</v>
      </c>
      <c r="BH14" s="622"/>
      <c r="BI14" s="622"/>
      <c r="BJ14" s="622"/>
      <c r="BK14" s="622"/>
      <c r="BL14" s="622"/>
      <c r="BM14" s="622"/>
      <c r="BN14" s="623"/>
      <c r="BO14" s="624">
        <v>2.8</v>
      </c>
      <c r="BP14" s="624"/>
      <c r="BQ14" s="624"/>
      <c r="BR14" s="624"/>
      <c r="BS14" s="630" t="s">
        <v>121</v>
      </c>
      <c r="BT14" s="622"/>
      <c r="BU14" s="622"/>
      <c r="BV14" s="622"/>
      <c r="BW14" s="622"/>
      <c r="BX14" s="622"/>
      <c r="BY14" s="622"/>
      <c r="BZ14" s="622"/>
      <c r="CA14" s="622"/>
      <c r="CB14" s="631"/>
      <c r="CD14" s="636" t="s">
        <v>252</v>
      </c>
      <c r="CE14" s="637"/>
      <c r="CF14" s="637"/>
      <c r="CG14" s="637"/>
      <c r="CH14" s="637"/>
      <c r="CI14" s="637"/>
      <c r="CJ14" s="637"/>
      <c r="CK14" s="637"/>
      <c r="CL14" s="637"/>
      <c r="CM14" s="637"/>
      <c r="CN14" s="637"/>
      <c r="CO14" s="637"/>
      <c r="CP14" s="637"/>
      <c r="CQ14" s="638"/>
      <c r="CR14" s="621">
        <v>871561</v>
      </c>
      <c r="CS14" s="622"/>
      <c r="CT14" s="622"/>
      <c r="CU14" s="622"/>
      <c r="CV14" s="622"/>
      <c r="CW14" s="622"/>
      <c r="CX14" s="622"/>
      <c r="CY14" s="623"/>
      <c r="CZ14" s="624">
        <v>4</v>
      </c>
      <c r="DA14" s="624"/>
      <c r="DB14" s="624"/>
      <c r="DC14" s="624"/>
      <c r="DD14" s="630">
        <v>152368</v>
      </c>
      <c r="DE14" s="622"/>
      <c r="DF14" s="622"/>
      <c r="DG14" s="622"/>
      <c r="DH14" s="622"/>
      <c r="DI14" s="622"/>
      <c r="DJ14" s="622"/>
      <c r="DK14" s="622"/>
      <c r="DL14" s="622"/>
      <c r="DM14" s="622"/>
      <c r="DN14" s="622"/>
      <c r="DO14" s="622"/>
      <c r="DP14" s="623"/>
      <c r="DQ14" s="630">
        <v>691572</v>
      </c>
      <c r="DR14" s="622"/>
      <c r="DS14" s="622"/>
      <c r="DT14" s="622"/>
      <c r="DU14" s="622"/>
      <c r="DV14" s="622"/>
      <c r="DW14" s="622"/>
      <c r="DX14" s="622"/>
      <c r="DY14" s="622"/>
      <c r="DZ14" s="622"/>
      <c r="EA14" s="622"/>
      <c r="EB14" s="622"/>
      <c r="EC14" s="631"/>
    </row>
    <row r="15" spans="2:143" ht="11.25" customHeight="1" x14ac:dyDescent="0.15">
      <c r="B15" s="618" t="s">
        <v>253</v>
      </c>
      <c r="C15" s="619"/>
      <c r="D15" s="619"/>
      <c r="E15" s="619"/>
      <c r="F15" s="619"/>
      <c r="G15" s="619"/>
      <c r="H15" s="619"/>
      <c r="I15" s="619"/>
      <c r="J15" s="619"/>
      <c r="K15" s="619"/>
      <c r="L15" s="619"/>
      <c r="M15" s="619"/>
      <c r="N15" s="619"/>
      <c r="O15" s="619"/>
      <c r="P15" s="619"/>
      <c r="Q15" s="620"/>
      <c r="R15" s="621">
        <v>91583</v>
      </c>
      <c r="S15" s="622"/>
      <c r="T15" s="622"/>
      <c r="U15" s="622"/>
      <c r="V15" s="622"/>
      <c r="W15" s="622"/>
      <c r="X15" s="622"/>
      <c r="Y15" s="623"/>
      <c r="Z15" s="624">
        <v>0.4</v>
      </c>
      <c r="AA15" s="624"/>
      <c r="AB15" s="624"/>
      <c r="AC15" s="624"/>
      <c r="AD15" s="625">
        <v>91583</v>
      </c>
      <c r="AE15" s="625"/>
      <c r="AF15" s="625"/>
      <c r="AG15" s="625"/>
      <c r="AH15" s="625"/>
      <c r="AI15" s="625"/>
      <c r="AJ15" s="625"/>
      <c r="AK15" s="625"/>
      <c r="AL15" s="626">
        <v>0.7</v>
      </c>
      <c r="AM15" s="627"/>
      <c r="AN15" s="627"/>
      <c r="AO15" s="628"/>
      <c r="AP15" s="618" t="s">
        <v>254</v>
      </c>
      <c r="AQ15" s="619"/>
      <c r="AR15" s="619"/>
      <c r="AS15" s="619"/>
      <c r="AT15" s="619"/>
      <c r="AU15" s="619"/>
      <c r="AV15" s="619"/>
      <c r="AW15" s="619"/>
      <c r="AX15" s="619"/>
      <c r="AY15" s="619"/>
      <c r="AZ15" s="619"/>
      <c r="BA15" s="619"/>
      <c r="BB15" s="619"/>
      <c r="BC15" s="619"/>
      <c r="BD15" s="619"/>
      <c r="BE15" s="619"/>
      <c r="BF15" s="620"/>
      <c r="BG15" s="621">
        <v>261176</v>
      </c>
      <c r="BH15" s="622"/>
      <c r="BI15" s="622"/>
      <c r="BJ15" s="622"/>
      <c r="BK15" s="622"/>
      <c r="BL15" s="622"/>
      <c r="BM15" s="622"/>
      <c r="BN15" s="623"/>
      <c r="BO15" s="624">
        <v>5.0999999999999996</v>
      </c>
      <c r="BP15" s="624"/>
      <c r="BQ15" s="624"/>
      <c r="BR15" s="624"/>
      <c r="BS15" s="630" t="s">
        <v>121</v>
      </c>
      <c r="BT15" s="622"/>
      <c r="BU15" s="622"/>
      <c r="BV15" s="622"/>
      <c r="BW15" s="622"/>
      <c r="BX15" s="622"/>
      <c r="BY15" s="622"/>
      <c r="BZ15" s="622"/>
      <c r="CA15" s="622"/>
      <c r="CB15" s="631"/>
      <c r="CD15" s="636" t="s">
        <v>255</v>
      </c>
      <c r="CE15" s="637"/>
      <c r="CF15" s="637"/>
      <c r="CG15" s="637"/>
      <c r="CH15" s="637"/>
      <c r="CI15" s="637"/>
      <c r="CJ15" s="637"/>
      <c r="CK15" s="637"/>
      <c r="CL15" s="637"/>
      <c r="CM15" s="637"/>
      <c r="CN15" s="637"/>
      <c r="CO15" s="637"/>
      <c r="CP15" s="637"/>
      <c r="CQ15" s="638"/>
      <c r="CR15" s="621">
        <v>2448458</v>
      </c>
      <c r="CS15" s="622"/>
      <c r="CT15" s="622"/>
      <c r="CU15" s="622"/>
      <c r="CV15" s="622"/>
      <c r="CW15" s="622"/>
      <c r="CX15" s="622"/>
      <c r="CY15" s="623"/>
      <c r="CZ15" s="624">
        <v>11.1</v>
      </c>
      <c r="DA15" s="624"/>
      <c r="DB15" s="624"/>
      <c r="DC15" s="624"/>
      <c r="DD15" s="630">
        <v>316013</v>
      </c>
      <c r="DE15" s="622"/>
      <c r="DF15" s="622"/>
      <c r="DG15" s="622"/>
      <c r="DH15" s="622"/>
      <c r="DI15" s="622"/>
      <c r="DJ15" s="622"/>
      <c r="DK15" s="622"/>
      <c r="DL15" s="622"/>
      <c r="DM15" s="622"/>
      <c r="DN15" s="622"/>
      <c r="DO15" s="622"/>
      <c r="DP15" s="623"/>
      <c r="DQ15" s="630">
        <v>2099219</v>
      </c>
      <c r="DR15" s="622"/>
      <c r="DS15" s="622"/>
      <c r="DT15" s="622"/>
      <c r="DU15" s="622"/>
      <c r="DV15" s="622"/>
      <c r="DW15" s="622"/>
      <c r="DX15" s="622"/>
      <c r="DY15" s="622"/>
      <c r="DZ15" s="622"/>
      <c r="EA15" s="622"/>
      <c r="EB15" s="622"/>
      <c r="EC15" s="631"/>
    </row>
    <row r="16" spans="2:143" ht="11.25" customHeight="1" x14ac:dyDescent="0.15">
      <c r="B16" s="618" t="s">
        <v>256</v>
      </c>
      <c r="C16" s="619"/>
      <c r="D16" s="619"/>
      <c r="E16" s="619"/>
      <c r="F16" s="619"/>
      <c r="G16" s="619"/>
      <c r="H16" s="619"/>
      <c r="I16" s="619"/>
      <c r="J16" s="619"/>
      <c r="K16" s="619"/>
      <c r="L16" s="619"/>
      <c r="M16" s="619"/>
      <c r="N16" s="619"/>
      <c r="O16" s="619"/>
      <c r="P16" s="619"/>
      <c r="Q16" s="620"/>
      <c r="R16" s="621" t="s">
        <v>121</v>
      </c>
      <c r="S16" s="622"/>
      <c r="T16" s="622"/>
      <c r="U16" s="622"/>
      <c r="V16" s="622"/>
      <c r="W16" s="622"/>
      <c r="X16" s="622"/>
      <c r="Y16" s="623"/>
      <c r="Z16" s="624" t="s">
        <v>121</v>
      </c>
      <c r="AA16" s="624"/>
      <c r="AB16" s="624"/>
      <c r="AC16" s="624"/>
      <c r="AD16" s="625" t="s">
        <v>121</v>
      </c>
      <c r="AE16" s="625"/>
      <c r="AF16" s="625"/>
      <c r="AG16" s="625"/>
      <c r="AH16" s="625"/>
      <c r="AI16" s="625"/>
      <c r="AJ16" s="625"/>
      <c r="AK16" s="625"/>
      <c r="AL16" s="626" t="s">
        <v>227</v>
      </c>
      <c r="AM16" s="627"/>
      <c r="AN16" s="627"/>
      <c r="AO16" s="628"/>
      <c r="AP16" s="618" t="s">
        <v>257</v>
      </c>
      <c r="AQ16" s="619"/>
      <c r="AR16" s="619"/>
      <c r="AS16" s="619"/>
      <c r="AT16" s="619"/>
      <c r="AU16" s="619"/>
      <c r="AV16" s="619"/>
      <c r="AW16" s="619"/>
      <c r="AX16" s="619"/>
      <c r="AY16" s="619"/>
      <c r="AZ16" s="619"/>
      <c r="BA16" s="619"/>
      <c r="BB16" s="619"/>
      <c r="BC16" s="619"/>
      <c r="BD16" s="619"/>
      <c r="BE16" s="619"/>
      <c r="BF16" s="620"/>
      <c r="BG16" s="621" t="s">
        <v>227</v>
      </c>
      <c r="BH16" s="622"/>
      <c r="BI16" s="622"/>
      <c r="BJ16" s="622"/>
      <c r="BK16" s="622"/>
      <c r="BL16" s="622"/>
      <c r="BM16" s="622"/>
      <c r="BN16" s="623"/>
      <c r="BO16" s="624" t="s">
        <v>121</v>
      </c>
      <c r="BP16" s="624"/>
      <c r="BQ16" s="624"/>
      <c r="BR16" s="624"/>
      <c r="BS16" s="630" t="s">
        <v>236</v>
      </c>
      <c r="BT16" s="622"/>
      <c r="BU16" s="622"/>
      <c r="BV16" s="622"/>
      <c r="BW16" s="622"/>
      <c r="BX16" s="622"/>
      <c r="BY16" s="622"/>
      <c r="BZ16" s="622"/>
      <c r="CA16" s="622"/>
      <c r="CB16" s="631"/>
      <c r="CD16" s="636" t="s">
        <v>258</v>
      </c>
      <c r="CE16" s="637"/>
      <c r="CF16" s="637"/>
      <c r="CG16" s="637"/>
      <c r="CH16" s="637"/>
      <c r="CI16" s="637"/>
      <c r="CJ16" s="637"/>
      <c r="CK16" s="637"/>
      <c r="CL16" s="637"/>
      <c r="CM16" s="637"/>
      <c r="CN16" s="637"/>
      <c r="CO16" s="637"/>
      <c r="CP16" s="637"/>
      <c r="CQ16" s="638"/>
      <c r="CR16" s="621">
        <v>187978</v>
      </c>
      <c r="CS16" s="622"/>
      <c r="CT16" s="622"/>
      <c r="CU16" s="622"/>
      <c r="CV16" s="622"/>
      <c r="CW16" s="622"/>
      <c r="CX16" s="622"/>
      <c r="CY16" s="623"/>
      <c r="CZ16" s="624">
        <v>0.9</v>
      </c>
      <c r="DA16" s="624"/>
      <c r="DB16" s="624"/>
      <c r="DC16" s="624"/>
      <c r="DD16" s="630" t="s">
        <v>131</v>
      </c>
      <c r="DE16" s="622"/>
      <c r="DF16" s="622"/>
      <c r="DG16" s="622"/>
      <c r="DH16" s="622"/>
      <c r="DI16" s="622"/>
      <c r="DJ16" s="622"/>
      <c r="DK16" s="622"/>
      <c r="DL16" s="622"/>
      <c r="DM16" s="622"/>
      <c r="DN16" s="622"/>
      <c r="DO16" s="622"/>
      <c r="DP16" s="623"/>
      <c r="DQ16" s="630">
        <v>67176</v>
      </c>
      <c r="DR16" s="622"/>
      <c r="DS16" s="622"/>
      <c r="DT16" s="622"/>
      <c r="DU16" s="622"/>
      <c r="DV16" s="622"/>
      <c r="DW16" s="622"/>
      <c r="DX16" s="622"/>
      <c r="DY16" s="622"/>
      <c r="DZ16" s="622"/>
      <c r="EA16" s="622"/>
      <c r="EB16" s="622"/>
      <c r="EC16" s="631"/>
    </row>
    <row r="17" spans="2:133" ht="11.25" customHeight="1" x14ac:dyDescent="0.15">
      <c r="B17" s="618" t="s">
        <v>259</v>
      </c>
      <c r="C17" s="619"/>
      <c r="D17" s="619"/>
      <c r="E17" s="619"/>
      <c r="F17" s="619"/>
      <c r="G17" s="619"/>
      <c r="H17" s="619"/>
      <c r="I17" s="619"/>
      <c r="J17" s="619"/>
      <c r="K17" s="619"/>
      <c r="L17" s="619"/>
      <c r="M17" s="619"/>
      <c r="N17" s="619"/>
      <c r="O17" s="619"/>
      <c r="P17" s="619"/>
      <c r="Q17" s="620"/>
      <c r="R17" s="621">
        <v>20540</v>
      </c>
      <c r="S17" s="622"/>
      <c r="T17" s="622"/>
      <c r="U17" s="622"/>
      <c r="V17" s="622"/>
      <c r="W17" s="622"/>
      <c r="X17" s="622"/>
      <c r="Y17" s="623"/>
      <c r="Z17" s="624">
        <v>0.1</v>
      </c>
      <c r="AA17" s="624"/>
      <c r="AB17" s="624"/>
      <c r="AC17" s="624"/>
      <c r="AD17" s="625">
        <v>20540</v>
      </c>
      <c r="AE17" s="625"/>
      <c r="AF17" s="625"/>
      <c r="AG17" s="625"/>
      <c r="AH17" s="625"/>
      <c r="AI17" s="625"/>
      <c r="AJ17" s="625"/>
      <c r="AK17" s="625"/>
      <c r="AL17" s="626">
        <v>0.2</v>
      </c>
      <c r="AM17" s="627"/>
      <c r="AN17" s="627"/>
      <c r="AO17" s="628"/>
      <c r="AP17" s="618" t="s">
        <v>260</v>
      </c>
      <c r="AQ17" s="619"/>
      <c r="AR17" s="619"/>
      <c r="AS17" s="619"/>
      <c r="AT17" s="619"/>
      <c r="AU17" s="619"/>
      <c r="AV17" s="619"/>
      <c r="AW17" s="619"/>
      <c r="AX17" s="619"/>
      <c r="AY17" s="619"/>
      <c r="AZ17" s="619"/>
      <c r="BA17" s="619"/>
      <c r="BB17" s="619"/>
      <c r="BC17" s="619"/>
      <c r="BD17" s="619"/>
      <c r="BE17" s="619"/>
      <c r="BF17" s="620"/>
      <c r="BG17" s="621" t="s">
        <v>121</v>
      </c>
      <c r="BH17" s="622"/>
      <c r="BI17" s="622"/>
      <c r="BJ17" s="622"/>
      <c r="BK17" s="622"/>
      <c r="BL17" s="622"/>
      <c r="BM17" s="622"/>
      <c r="BN17" s="623"/>
      <c r="BO17" s="624" t="s">
        <v>121</v>
      </c>
      <c r="BP17" s="624"/>
      <c r="BQ17" s="624"/>
      <c r="BR17" s="624"/>
      <c r="BS17" s="630" t="s">
        <v>227</v>
      </c>
      <c r="BT17" s="622"/>
      <c r="BU17" s="622"/>
      <c r="BV17" s="622"/>
      <c r="BW17" s="622"/>
      <c r="BX17" s="622"/>
      <c r="BY17" s="622"/>
      <c r="BZ17" s="622"/>
      <c r="CA17" s="622"/>
      <c r="CB17" s="631"/>
      <c r="CD17" s="636" t="s">
        <v>261</v>
      </c>
      <c r="CE17" s="637"/>
      <c r="CF17" s="637"/>
      <c r="CG17" s="637"/>
      <c r="CH17" s="637"/>
      <c r="CI17" s="637"/>
      <c r="CJ17" s="637"/>
      <c r="CK17" s="637"/>
      <c r="CL17" s="637"/>
      <c r="CM17" s="637"/>
      <c r="CN17" s="637"/>
      <c r="CO17" s="637"/>
      <c r="CP17" s="637"/>
      <c r="CQ17" s="638"/>
      <c r="CR17" s="621">
        <v>2931327</v>
      </c>
      <c r="CS17" s="622"/>
      <c r="CT17" s="622"/>
      <c r="CU17" s="622"/>
      <c r="CV17" s="622"/>
      <c r="CW17" s="622"/>
      <c r="CX17" s="622"/>
      <c r="CY17" s="623"/>
      <c r="CZ17" s="624">
        <v>13.3</v>
      </c>
      <c r="DA17" s="624"/>
      <c r="DB17" s="624"/>
      <c r="DC17" s="624"/>
      <c r="DD17" s="630" t="s">
        <v>236</v>
      </c>
      <c r="DE17" s="622"/>
      <c r="DF17" s="622"/>
      <c r="DG17" s="622"/>
      <c r="DH17" s="622"/>
      <c r="DI17" s="622"/>
      <c r="DJ17" s="622"/>
      <c r="DK17" s="622"/>
      <c r="DL17" s="622"/>
      <c r="DM17" s="622"/>
      <c r="DN17" s="622"/>
      <c r="DO17" s="622"/>
      <c r="DP17" s="623"/>
      <c r="DQ17" s="630">
        <v>2811156</v>
      </c>
      <c r="DR17" s="622"/>
      <c r="DS17" s="622"/>
      <c r="DT17" s="622"/>
      <c r="DU17" s="622"/>
      <c r="DV17" s="622"/>
      <c r="DW17" s="622"/>
      <c r="DX17" s="622"/>
      <c r="DY17" s="622"/>
      <c r="DZ17" s="622"/>
      <c r="EA17" s="622"/>
      <c r="EB17" s="622"/>
      <c r="EC17" s="631"/>
    </row>
    <row r="18" spans="2:133" ht="11.25" customHeight="1" x14ac:dyDescent="0.15">
      <c r="B18" s="618" t="s">
        <v>262</v>
      </c>
      <c r="C18" s="619"/>
      <c r="D18" s="619"/>
      <c r="E18" s="619"/>
      <c r="F18" s="619"/>
      <c r="G18" s="619"/>
      <c r="H18" s="619"/>
      <c r="I18" s="619"/>
      <c r="J18" s="619"/>
      <c r="K18" s="619"/>
      <c r="L18" s="619"/>
      <c r="M18" s="619"/>
      <c r="N18" s="619"/>
      <c r="O18" s="619"/>
      <c r="P18" s="619"/>
      <c r="Q18" s="620"/>
      <c r="R18" s="621">
        <v>8040799</v>
      </c>
      <c r="S18" s="622"/>
      <c r="T18" s="622"/>
      <c r="U18" s="622"/>
      <c r="V18" s="622"/>
      <c r="W18" s="622"/>
      <c r="X18" s="622"/>
      <c r="Y18" s="623"/>
      <c r="Z18" s="624">
        <v>35.4</v>
      </c>
      <c r="AA18" s="624"/>
      <c r="AB18" s="624"/>
      <c r="AC18" s="624"/>
      <c r="AD18" s="625">
        <v>6815617</v>
      </c>
      <c r="AE18" s="625"/>
      <c r="AF18" s="625"/>
      <c r="AG18" s="625"/>
      <c r="AH18" s="625"/>
      <c r="AI18" s="625"/>
      <c r="AJ18" s="625"/>
      <c r="AK18" s="625"/>
      <c r="AL18" s="626">
        <v>51.8</v>
      </c>
      <c r="AM18" s="627"/>
      <c r="AN18" s="627"/>
      <c r="AO18" s="628"/>
      <c r="AP18" s="618" t="s">
        <v>263</v>
      </c>
      <c r="AQ18" s="619"/>
      <c r="AR18" s="619"/>
      <c r="AS18" s="619"/>
      <c r="AT18" s="619"/>
      <c r="AU18" s="619"/>
      <c r="AV18" s="619"/>
      <c r="AW18" s="619"/>
      <c r="AX18" s="619"/>
      <c r="AY18" s="619"/>
      <c r="AZ18" s="619"/>
      <c r="BA18" s="619"/>
      <c r="BB18" s="619"/>
      <c r="BC18" s="619"/>
      <c r="BD18" s="619"/>
      <c r="BE18" s="619"/>
      <c r="BF18" s="620"/>
      <c r="BG18" s="621" t="s">
        <v>121</v>
      </c>
      <c r="BH18" s="622"/>
      <c r="BI18" s="622"/>
      <c r="BJ18" s="622"/>
      <c r="BK18" s="622"/>
      <c r="BL18" s="622"/>
      <c r="BM18" s="622"/>
      <c r="BN18" s="623"/>
      <c r="BO18" s="624" t="s">
        <v>227</v>
      </c>
      <c r="BP18" s="624"/>
      <c r="BQ18" s="624"/>
      <c r="BR18" s="624"/>
      <c r="BS18" s="630" t="s">
        <v>121</v>
      </c>
      <c r="BT18" s="622"/>
      <c r="BU18" s="622"/>
      <c r="BV18" s="622"/>
      <c r="BW18" s="622"/>
      <c r="BX18" s="622"/>
      <c r="BY18" s="622"/>
      <c r="BZ18" s="622"/>
      <c r="CA18" s="622"/>
      <c r="CB18" s="631"/>
      <c r="CD18" s="636" t="s">
        <v>264</v>
      </c>
      <c r="CE18" s="637"/>
      <c r="CF18" s="637"/>
      <c r="CG18" s="637"/>
      <c r="CH18" s="637"/>
      <c r="CI18" s="637"/>
      <c r="CJ18" s="637"/>
      <c r="CK18" s="637"/>
      <c r="CL18" s="637"/>
      <c r="CM18" s="637"/>
      <c r="CN18" s="637"/>
      <c r="CO18" s="637"/>
      <c r="CP18" s="637"/>
      <c r="CQ18" s="638"/>
      <c r="CR18" s="621" t="s">
        <v>227</v>
      </c>
      <c r="CS18" s="622"/>
      <c r="CT18" s="622"/>
      <c r="CU18" s="622"/>
      <c r="CV18" s="622"/>
      <c r="CW18" s="622"/>
      <c r="CX18" s="622"/>
      <c r="CY18" s="623"/>
      <c r="CZ18" s="624" t="s">
        <v>131</v>
      </c>
      <c r="DA18" s="624"/>
      <c r="DB18" s="624"/>
      <c r="DC18" s="624"/>
      <c r="DD18" s="630" t="s">
        <v>227</v>
      </c>
      <c r="DE18" s="622"/>
      <c r="DF18" s="622"/>
      <c r="DG18" s="622"/>
      <c r="DH18" s="622"/>
      <c r="DI18" s="622"/>
      <c r="DJ18" s="622"/>
      <c r="DK18" s="622"/>
      <c r="DL18" s="622"/>
      <c r="DM18" s="622"/>
      <c r="DN18" s="622"/>
      <c r="DO18" s="622"/>
      <c r="DP18" s="623"/>
      <c r="DQ18" s="630" t="s">
        <v>121</v>
      </c>
      <c r="DR18" s="622"/>
      <c r="DS18" s="622"/>
      <c r="DT18" s="622"/>
      <c r="DU18" s="622"/>
      <c r="DV18" s="622"/>
      <c r="DW18" s="622"/>
      <c r="DX18" s="622"/>
      <c r="DY18" s="622"/>
      <c r="DZ18" s="622"/>
      <c r="EA18" s="622"/>
      <c r="EB18" s="622"/>
      <c r="EC18" s="631"/>
    </row>
    <row r="19" spans="2:133" ht="11.25" customHeight="1" x14ac:dyDescent="0.15">
      <c r="B19" s="618" t="s">
        <v>265</v>
      </c>
      <c r="C19" s="619"/>
      <c r="D19" s="619"/>
      <c r="E19" s="619"/>
      <c r="F19" s="619"/>
      <c r="G19" s="619"/>
      <c r="H19" s="619"/>
      <c r="I19" s="619"/>
      <c r="J19" s="619"/>
      <c r="K19" s="619"/>
      <c r="L19" s="619"/>
      <c r="M19" s="619"/>
      <c r="N19" s="619"/>
      <c r="O19" s="619"/>
      <c r="P19" s="619"/>
      <c r="Q19" s="620"/>
      <c r="R19" s="621">
        <v>6815617</v>
      </c>
      <c r="S19" s="622"/>
      <c r="T19" s="622"/>
      <c r="U19" s="622"/>
      <c r="V19" s="622"/>
      <c r="W19" s="622"/>
      <c r="X19" s="622"/>
      <c r="Y19" s="623"/>
      <c r="Z19" s="624">
        <v>30</v>
      </c>
      <c r="AA19" s="624"/>
      <c r="AB19" s="624"/>
      <c r="AC19" s="624"/>
      <c r="AD19" s="625">
        <v>6815617</v>
      </c>
      <c r="AE19" s="625"/>
      <c r="AF19" s="625"/>
      <c r="AG19" s="625"/>
      <c r="AH19" s="625"/>
      <c r="AI19" s="625"/>
      <c r="AJ19" s="625"/>
      <c r="AK19" s="625"/>
      <c r="AL19" s="626">
        <v>51.8</v>
      </c>
      <c r="AM19" s="627"/>
      <c r="AN19" s="627"/>
      <c r="AO19" s="628"/>
      <c r="AP19" s="618" t="s">
        <v>266</v>
      </c>
      <c r="AQ19" s="619"/>
      <c r="AR19" s="619"/>
      <c r="AS19" s="619"/>
      <c r="AT19" s="619"/>
      <c r="AU19" s="619"/>
      <c r="AV19" s="619"/>
      <c r="AW19" s="619"/>
      <c r="AX19" s="619"/>
      <c r="AY19" s="619"/>
      <c r="AZ19" s="619"/>
      <c r="BA19" s="619"/>
      <c r="BB19" s="619"/>
      <c r="BC19" s="619"/>
      <c r="BD19" s="619"/>
      <c r="BE19" s="619"/>
      <c r="BF19" s="620"/>
      <c r="BG19" s="621">
        <v>19542</v>
      </c>
      <c r="BH19" s="622"/>
      <c r="BI19" s="622"/>
      <c r="BJ19" s="622"/>
      <c r="BK19" s="622"/>
      <c r="BL19" s="622"/>
      <c r="BM19" s="622"/>
      <c r="BN19" s="623"/>
      <c r="BO19" s="624">
        <v>0.4</v>
      </c>
      <c r="BP19" s="624"/>
      <c r="BQ19" s="624"/>
      <c r="BR19" s="624"/>
      <c r="BS19" s="630" t="s">
        <v>121</v>
      </c>
      <c r="BT19" s="622"/>
      <c r="BU19" s="622"/>
      <c r="BV19" s="622"/>
      <c r="BW19" s="622"/>
      <c r="BX19" s="622"/>
      <c r="BY19" s="622"/>
      <c r="BZ19" s="622"/>
      <c r="CA19" s="622"/>
      <c r="CB19" s="631"/>
      <c r="CD19" s="636" t="s">
        <v>267</v>
      </c>
      <c r="CE19" s="637"/>
      <c r="CF19" s="637"/>
      <c r="CG19" s="637"/>
      <c r="CH19" s="637"/>
      <c r="CI19" s="637"/>
      <c r="CJ19" s="637"/>
      <c r="CK19" s="637"/>
      <c r="CL19" s="637"/>
      <c r="CM19" s="637"/>
      <c r="CN19" s="637"/>
      <c r="CO19" s="637"/>
      <c r="CP19" s="637"/>
      <c r="CQ19" s="638"/>
      <c r="CR19" s="621" t="s">
        <v>227</v>
      </c>
      <c r="CS19" s="622"/>
      <c r="CT19" s="622"/>
      <c r="CU19" s="622"/>
      <c r="CV19" s="622"/>
      <c r="CW19" s="622"/>
      <c r="CX19" s="622"/>
      <c r="CY19" s="623"/>
      <c r="CZ19" s="624" t="s">
        <v>121</v>
      </c>
      <c r="DA19" s="624"/>
      <c r="DB19" s="624"/>
      <c r="DC19" s="624"/>
      <c r="DD19" s="630" t="s">
        <v>227</v>
      </c>
      <c r="DE19" s="622"/>
      <c r="DF19" s="622"/>
      <c r="DG19" s="622"/>
      <c r="DH19" s="622"/>
      <c r="DI19" s="622"/>
      <c r="DJ19" s="622"/>
      <c r="DK19" s="622"/>
      <c r="DL19" s="622"/>
      <c r="DM19" s="622"/>
      <c r="DN19" s="622"/>
      <c r="DO19" s="622"/>
      <c r="DP19" s="623"/>
      <c r="DQ19" s="630" t="s">
        <v>121</v>
      </c>
      <c r="DR19" s="622"/>
      <c r="DS19" s="622"/>
      <c r="DT19" s="622"/>
      <c r="DU19" s="622"/>
      <c r="DV19" s="622"/>
      <c r="DW19" s="622"/>
      <c r="DX19" s="622"/>
      <c r="DY19" s="622"/>
      <c r="DZ19" s="622"/>
      <c r="EA19" s="622"/>
      <c r="EB19" s="622"/>
      <c r="EC19" s="631"/>
    </row>
    <row r="20" spans="2:133" ht="11.25" customHeight="1" x14ac:dyDescent="0.15">
      <c r="B20" s="618" t="s">
        <v>268</v>
      </c>
      <c r="C20" s="619"/>
      <c r="D20" s="619"/>
      <c r="E20" s="619"/>
      <c r="F20" s="619"/>
      <c r="G20" s="619"/>
      <c r="H20" s="619"/>
      <c r="I20" s="619"/>
      <c r="J20" s="619"/>
      <c r="K20" s="619"/>
      <c r="L20" s="619"/>
      <c r="M20" s="619"/>
      <c r="N20" s="619"/>
      <c r="O20" s="619"/>
      <c r="P20" s="619"/>
      <c r="Q20" s="620"/>
      <c r="R20" s="621">
        <v>1225182</v>
      </c>
      <c r="S20" s="622"/>
      <c r="T20" s="622"/>
      <c r="U20" s="622"/>
      <c r="V20" s="622"/>
      <c r="W20" s="622"/>
      <c r="X20" s="622"/>
      <c r="Y20" s="623"/>
      <c r="Z20" s="624">
        <v>5.4</v>
      </c>
      <c r="AA20" s="624"/>
      <c r="AB20" s="624"/>
      <c r="AC20" s="624"/>
      <c r="AD20" s="625" t="s">
        <v>121</v>
      </c>
      <c r="AE20" s="625"/>
      <c r="AF20" s="625"/>
      <c r="AG20" s="625"/>
      <c r="AH20" s="625"/>
      <c r="AI20" s="625"/>
      <c r="AJ20" s="625"/>
      <c r="AK20" s="625"/>
      <c r="AL20" s="626" t="s">
        <v>121</v>
      </c>
      <c r="AM20" s="627"/>
      <c r="AN20" s="627"/>
      <c r="AO20" s="628"/>
      <c r="AP20" s="618" t="s">
        <v>269</v>
      </c>
      <c r="AQ20" s="619"/>
      <c r="AR20" s="619"/>
      <c r="AS20" s="619"/>
      <c r="AT20" s="619"/>
      <c r="AU20" s="619"/>
      <c r="AV20" s="619"/>
      <c r="AW20" s="619"/>
      <c r="AX20" s="619"/>
      <c r="AY20" s="619"/>
      <c r="AZ20" s="619"/>
      <c r="BA20" s="619"/>
      <c r="BB20" s="619"/>
      <c r="BC20" s="619"/>
      <c r="BD20" s="619"/>
      <c r="BE20" s="619"/>
      <c r="BF20" s="620"/>
      <c r="BG20" s="621">
        <v>19542</v>
      </c>
      <c r="BH20" s="622"/>
      <c r="BI20" s="622"/>
      <c r="BJ20" s="622"/>
      <c r="BK20" s="622"/>
      <c r="BL20" s="622"/>
      <c r="BM20" s="622"/>
      <c r="BN20" s="623"/>
      <c r="BO20" s="624">
        <v>0.4</v>
      </c>
      <c r="BP20" s="624"/>
      <c r="BQ20" s="624"/>
      <c r="BR20" s="624"/>
      <c r="BS20" s="630" t="s">
        <v>121</v>
      </c>
      <c r="BT20" s="622"/>
      <c r="BU20" s="622"/>
      <c r="BV20" s="622"/>
      <c r="BW20" s="622"/>
      <c r="BX20" s="622"/>
      <c r="BY20" s="622"/>
      <c r="BZ20" s="622"/>
      <c r="CA20" s="622"/>
      <c r="CB20" s="631"/>
      <c r="CD20" s="636" t="s">
        <v>270</v>
      </c>
      <c r="CE20" s="637"/>
      <c r="CF20" s="637"/>
      <c r="CG20" s="637"/>
      <c r="CH20" s="637"/>
      <c r="CI20" s="637"/>
      <c r="CJ20" s="637"/>
      <c r="CK20" s="637"/>
      <c r="CL20" s="637"/>
      <c r="CM20" s="637"/>
      <c r="CN20" s="637"/>
      <c r="CO20" s="637"/>
      <c r="CP20" s="637"/>
      <c r="CQ20" s="638"/>
      <c r="CR20" s="621">
        <v>22030275</v>
      </c>
      <c r="CS20" s="622"/>
      <c r="CT20" s="622"/>
      <c r="CU20" s="622"/>
      <c r="CV20" s="622"/>
      <c r="CW20" s="622"/>
      <c r="CX20" s="622"/>
      <c r="CY20" s="623"/>
      <c r="CZ20" s="624">
        <v>100</v>
      </c>
      <c r="DA20" s="624"/>
      <c r="DB20" s="624"/>
      <c r="DC20" s="624"/>
      <c r="DD20" s="630">
        <v>1398070</v>
      </c>
      <c r="DE20" s="622"/>
      <c r="DF20" s="622"/>
      <c r="DG20" s="622"/>
      <c r="DH20" s="622"/>
      <c r="DI20" s="622"/>
      <c r="DJ20" s="622"/>
      <c r="DK20" s="622"/>
      <c r="DL20" s="622"/>
      <c r="DM20" s="622"/>
      <c r="DN20" s="622"/>
      <c r="DO20" s="622"/>
      <c r="DP20" s="623"/>
      <c r="DQ20" s="630">
        <v>16400262</v>
      </c>
      <c r="DR20" s="622"/>
      <c r="DS20" s="622"/>
      <c r="DT20" s="622"/>
      <c r="DU20" s="622"/>
      <c r="DV20" s="622"/>
      <c r="DW20" s="622"/>
      <c r="DX20" s="622"/>
      <c r="DY20" s="622"/>
      <c r="DZ20" s="622"/>
      <c r="EA20" s="622"/>
      <c r="EB20" s="622"/>
      <c r="EC20" s="631"/>
    </row>
    <row r="21" spans="2:133" ht="11.25" customHeight="1" x14ac:dyDescent="0.15">
      <c r="B21" s="618" t="s">
        <v>271</v>
      </c>
      <c r="C21" s="619"/>
      <c r="D21" s="619"/>
      <c r="E21" s="619"/>
      <c r="F21" s="619"/>
      <c r="G21" s="619"/>
      <c r="H21" s="619"/>
      <c r="I21" s="619"/>
      <c r="J21" s="619"/>
      <c r="K21" s="619"/>
      <c r="L21" s="619"/>
      <c r="M21" s="619"/>
      <c r="N21" s="619"/>
      <c r="O21" s="619"/>
      <c r="P21" s="619"/>
      <c r="Q21" s="620"/>
      <c r="R21" s="621" t="s">
        <v>236</v>
      </c>
      <c r="S21" s="622"/>
      <c r="T21" s="622"/>
      <c r="U21" s="622"/>
      <c r="V21" s="622"/>
      <c r="W21" s="622"/>
      <c r="X21" s="622"/>
      <c r="Y21" s="623"/>
      <c r="Z21" s="624" t="s">
        <v>121</v>
      </c>
      <c r="AA21" s="624"/>
      <c r="AB21" s="624"/>
      <c r="AC21" s="624"/>
      <c r="AD21" s="625" t="s">
        <v>227</v>
      </c>
      <c r="AE21" s="625"/>
      <c r="AF21" s="625"/>
      <c r="AG21" s="625"/>
      <c r="AH21" s="625"/>
      <c r="AI21" s="625"/>
      <c r="AJ21" s="625"/>
      <c r="AK21" s="625"/>
      <c r="AL21" s="626" t="s">
        <v>227</v>
      </c>
      <c r="AM21" s="627"/>
      <c r="AN21" s="627"/>
      <c r="AO21" s="628"/>
      <c r="AP21" s="639" t="s">
        <v>272</v>
      </c>
      <c r="AQ21" s="640"/>
      <c r="AR21" s="640"/>
      <c r="AS21" s="640"/>
      <c r="AT21" s="640"/>
      <c r="AU21" s="640"/>
      <c r="AV21" s="640"/>
      <c r="AW21" s="640"/>
      <c r="AX21" s="640"/>
      <c r="AY21" s="640"/>
      <c r="AZ21" s="640"/>
      <c r="BA21" s="640"/>
      <c r="BB21" s="640"/>
      <c r="BC21" s="640"/>
      <c r="BD21" s="640"/>
      <c r="BE21" s="640"/>
      <c r="BF21" s="641"/>
      <c r="BG21" s="621">
        <v>19542</v>
      </c>
      <c r="BH21" s="622"/>
      <c r="BI21" s="622"/>
      <c r="BJ21" s="622"/>
      <c r="BK21" s="622"/>
      <c r="BL21" s="622"/>
      <c r="BM21" s="622"/>
      <c r="BN21" s="623"/>
      <c r="BO21" s="624">
        <v>0.4</v>
      </c>
      <c r="BP21" s="624"/>
      <c r="BQ21" s="624"/>
      <c r="BR21" s="624"/>
      <c r="BS21" s="630" t="s">
        <v>131</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x14ac:dyDescent="0.15">
      <c r="B22" s="618" t="s">
        <v>273</v>
      </c>
      <c r="C22" s="619"/>
      <c r="D22" s="619"/>
      <c r="E22" s="619"/>
      <c r="F22" s="619"/>
      <c r="G22" s="619"/>
      <c r="H22" s="619"/>
      <c r="I22" s="619"/>
      <c r="J22" s="619"/>
      <c r="K22" s="619"/>
      <c r="L22" s="619"/>
      <c r="M22" s="619"/>
      <c r="N22" s="619"/>
      <c r="O22" s="619"/>
      <c r="P22" s="619"/>
      <c r="Q22" s="620"/>
      <c r="R22" s="621">
        <v>14353557</v>
      </c>
      <c r="S22" s="622"/>
      <c r="T22" s="622"/>
      <c r="U22" s="622"/>
      <c r="V22" s="622"/>
      <c r="W22" s="622"/>
      <c r="X22" s="622"/>
      <c r="Y22" s="623"/>
      <c r="Z22" s="624">
        <v>63.2</v>
      </c>
      <c r="AA22" s="624"/>
      <c r="AB22" s="624"/>
      <c r="AC22" s="624"/>
      <c r="AD22" s="625">
        <v>13128375</v>
      </c>
      <c r="AE22" s="625"/>
      <c r="AF22" s="625"/>
      <c r="AG22" s="625"/>
      <c r="AH22" s="625"/>
      <c r="AI22" s="625"/>
      <c r="AJ22" s="625"/>
      <c r="AK22" s="625"/>
      <c r="AL22" s="626">
        <v>99.8</v>
      </c>
      <c r="AM22" s="627"/>
      <c r="AN22" s="627"/>
      <c r="AO22" s="628"/>
      <c r="AP22" s="639" t="s">
        <v>274</v>
      </c>
      <c r="AQ22" s="640"/>
      <c r="AR22" s="640"/>
      <c r="AS22" s="640"/>
      <c r="AT22" s="640"/>
      <c r="AU22" s="640"/>
      <c r="AV22" s="640"/>
      <c r="AW22" s="640"/>
      <c r="AX22" s="640"/>
      <c r="AY22" s="640"/>
      <c r="AZ22" s="640"/>
      <c r="BA22" s="640"/>
      <c r="BB22" s="640"/>
      <c r="BC22" s="640"/>
      <c r="BD22" s="640"/>
      <c r="BE22" s="640"/>
      <c r="BF22" s="641"/>
      <c r="BG22" s="621" t="s">
        <v>121</v>
      </c>
      <c r="BH22" s="622"/>
      <c r="BI22" s="622"/>
      <c r="BJ22" s="622"/>
      <c r="BK22" s="622"/>
      <c r="BL22" s="622"/>
      <c r="BM22" s="622"/>
      <c r="BN22" s="623"/>
      <c r="BO22" s="624" t="s">
        <v>121</v>
      </c>
      <c r="BP22" s="624"/>
      <c r="BQ22" s="624"/>
      <c r="BR22" s="624"/>
      <c r="BS22" s="630" t="s">
        <v>121</v>
      </c>
      <c r="BT22" s="622"/>
      <c r="BU22" s="622"/>
      <c r="BV22" s="622"/>
      <c r="BW22" s="622"/>
      <c r="BX22" s="622"/>
      <c r="BY22" s="622"/>
      <c r="BZ22" s="622"/>
      <c r="CA22" s="622"/>
      <c r="CB22" s="631"/>
      <c r="CD22" s="603" t="s">
        <v>275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276</v>
      </c>
      <c r="C23" s="619"/>
      <c r="D23" s="619"/>
      <c r="E23" s="619"/>
      <c r="F23" s="619"/>
      <c r="G23" s="619"/>
      <c r="H23" s="619"/>
      <c r="I23" s="619"/>
      <c r="J23" s="619"/>
      <c r="K23" s="619"/>
      <c r="L23" s="619"/>
      <c r="M23" s="619"/>
      <c r="N23" s="619"/>
      <c r="O23" s="619"/>
      <c r="P23" s="619"/>
      <c r="Q23" s="620"/>
      <c r="R23" s="621">
        <v>8599</v>
      </c>
      <c r="S23" s="622"/>
      <c r="T23" s="622"/>
      <c r="U23" s="622"/>
      <c r="V23" s="622"/>
      <c r="W23" s="622"/>
      <c r="X23" s="622"/>
      <c r="Y23" s="623"/>
      <c r="Z23" s="624">
        <v>0</v>
      </c>
      <c r="AA23" s="624"/>
      <c r="AB23" s="624"/>
      <c r="AC23" s="624"/>
      <c r="AD23" s="625">
        <v>8599</v>
      </c>
      <c r="AE23" s="625"/>
      <c r="AF23" s="625"/>
      <c r="AG23" s="625"/>
      <c r="AH23" s="625"/>
      <c r="AI23" s="625"/>
      <c r="AJ23" s="625"/>
      <c r="AK23" s="625"/>
      <c r="AL23" s="626">
        <v>0.1</v>
      </c>
      <c r="AM23" s="627"/>
      <c r="AN23" s="627"/>
      <c r="AO23" s="628"/>
      <c r="AP23" s="639" t="s">
        <v>277</v>
      </c>
      <c r="AQ23" s="640"/>
      <c r="AR23" s="640"/>
      <c r="AS23" s="640"/>
      <c r="AT23" s="640"/>
      <c r="AU23" s="640"/>
      <c r="AV23" s="640"/>
      <c r="AW23" s="640"/>
      <c r="AX23" s="640"/>
      <c r="AY23" s="640"/>
      <c r="AZ23" s="640"/>
      <c r="BA23" s="640"/>
      <c r="BB23" s="640"/>
      <c r="BC23" s="640"/>
      <c r="BD23" s="640"/>
      <c r="BE23" s="640"/>
      <c r="BF23" s="641"/>
      <c r="BG23" s="621" t="s">
        <v>121</v>
      </c>
      <c r="BH23" s="622"/>
      <c r="BI23" s="622"/>
      <c r="BJ23" s="622"/>
      <c r="BK23" s="622"/>
      <c r="BL23" s="622"/>
      <c r="BM23" s="622"/>
      <c r="BN23" s="623"/>
      <c r="BO23" s="624" t="s">
        <v>121</v>
      </c>
      <c r="BP23" s="624"/>
      <c r="BQ23" s="624"/>
      <c r="BR23" s="624"/>
      <c r="BS23" s="630" t="s">
        <v>121</v>
      </c>
      <c r="BT23" s="622"/>
      <c r="BU23" s="622"/>
      <c r="BV23" s="622"/>
      <c r="BW23" s="622"/>
      <c r="BX23" s="622"/>
      <c r="BY23" s="622"/>
      <c r="BZ23" s="622"/>
      <c r="CA23" s="622"/>
      <c r="CB23" s="631"/>
      <c r="CD23" s="603" t="s">
        <v>215</v>
      </c>
      <c r="CE23" s="604"/>
      <c r="CF23" s="604"/>
      <c r="CG23" s="604"/>
      <c r="CH23" s="604"/>
      <c r="CI23" s="604"/>
      <c r="CJ23" s="604"/>
      <c r="CK23" s="604"/>
      <c r="CL23" s="604"/>
      <c r="CM23" s="604"/>
      <c r="CN23" s="604"/>
      <c r="CO23" s="604"/>
      <c r="CP23" s="604"/>
      <c r="CQ23" s="605"/>
      <c r="CR23" s="603" t="s">
        <v>278</v>
      </c>
      <c r="CS23" s="604"/>
      <c r="CT23" s="604"/>
      <c r="CU23" s="604"/>
      <c r="CV23" s="604"/>
      <c r="CW23" s="604"/>
      <c r="CX23" s="604"/>
      <c r="CY23" s="605"/>
      <c r="CZ23" s="603" t="s">
        <v>279</v>
      </c>
      <c r="DA23" s="604"/>
      <c r="DB23" s="604"/>
      <c r="DC23" s="605"/>
      <c r="DD23" s="603" t="s">
        <v>280</v>
      </c>
      <c r="DE23" s="604"/>
      <c r="DF23" s="604"/>
      <c r="DG23" s="604"/>
      <c r="DH23" s="604"/>
      <c r="DI23" s="604"/>
      <c r="DJ23" s="604"/>
      <c r="DK23" s="605"/>
      <c r="DL23" s="653" t="s">
        <v>281</v>
      </c>
      <c r="DM23" s="654"/>
      <c r="DN23" s="654"/>
      <c r="DO23" s="654"/>
      <c r="DP23" s="654"/>
      <c r="DQ23" s="654"/>
      <c r="DR23" s="654"/>
      <c r="DS23" s="654"/>
      <c r="DT23" s="654"/>
      <c r="DU23" s="654"/>
      <c r="DV23" s="655"/>
      <c r="DW23" s="603" t="s">
        <v>282</v>
      </c>
      <c r="DX23" s="604"/>
      <c r="DY23" s="604"/>
      <c r="DZ23" s="604"/>
      <c r="EA23" s="604"/>
      <c r="EB23" s="604"/>
      <c r="EC23" s="605"/>
    </row>
    <row r="24" spans="2:133" ht="11.25" customHeight="1" x14ac:dyDescent="0.15">
      <c r="B24" s="618" t="s">
        <v>283</v>
      </c>
      <c r="C24" s="619"/>
      <c r="D24" s="619"/>
      <c r="E24" s="619"/>
      <c r="F24" s="619"/>
      <c r="G24" s="619"/>
      <c r="H24" s="619"/>
      <c r="I24" s="619"/>
      <c r="J24" s="619"/>
      <c r="K24" s="619"/>
      <c r="L24" s="619"/>
      <c r="M24" s="619"/>
      <c r="N24" s="619"/>
      <c r="O24" s="619"/>
      <c r="P24" s="619"/>
      <c r="Q24" s="620"/>
      <c r="R24" s="621">
        <v>145069</v>
      </c>
      <c r="S24" s="622"/>
      <c r="T24" s="622"/>
      <c r="U24" s="622"/>
      <c r="V24" s="622"/>
      <c r="W24" s="622"/>
      <c r="X24" s="622"/>
      <c r="Y24" s="623"/>
      <c r="Z24" s="624">
        <v>0.6</v>
      </c>
      <c r="AA24" s="624"/>
      <c r="AB24" s="624"/>
      <c r="AC24" s="624"/>
      <c r="AD24" s="625">
        <v>279</v>
      </c>
      <c r="AE24" s="625"/>
      <c r="AF24" s="625"/>
      <c r="AG24" s="625"/>
      <c r="AH24" s="625"/>
      <c r="AI24" s="625"/>
      <c r="AJ24" s="625"/>
      <c r="AK24" s="625"/>
      <c r="AL24" s="626">
        <v>0</v>
      </c>
      <c r="AM24" s="627"/>
      <c r="AN24" s="627"/>
      <c r="AO24" s="628"/>
      <c r="AP24" s="639" t="s">
        <v>284</v>
      </c>
      <c r="AQ24" s="640"/>
      <c r="AR24" s="640"/>
      <c r="AS24" s="640"/>
      <c r="AT24" s="640"/>
      <c r="AU24" s="640"/>
      <c r="AV24" s="640"/>
      <c r="AW24" s="640"/>
      <c r="AX24" s="640"/>
      <c r="AY24" s="640"/>
      <c r="AZ24" s="640"/>
      <c r="BA24" s="640"/>
      <c r="BB24" s="640"/>
      <c r="BC24" s="640"/>
      <c r="BD24" s="640"/>
      <c r="BE24" s="640"/>
      <c r="BF24" s="641"/>
      <c r="BG24" s="621" t="s">
        <v>121</v>
      </c>
      <c r="BH24" s="622"/>
      <c r="BI24" s="622"/>
      <c r="BJ24" s="622"/>
      <c r="BK24" s="622"/>
      <c r="BL24" s="622"/>
      <c r="BM24" s="622"/>
      <c r="BN24" s="623"/>
      <c r="BO24" s="624" t="s">
        <v>121</v>
      </c>
      <c r="BP24" s="624"/>
      <c r="BQ24" s="624"/>
      <c r="BR24" s="624"/>
      <c r="BS24" s="630" t="s">
        <v>227</v>
      </c>
      <c r="BT24" s="622"/>
      <c r="BU24" s="622"/>
      <c r="BV24" s="622"/>
      <c r="BW24" s="622"/>
      <c r="BX24" s="622"/>
      <c r="BY24" s="622"/>
      <c r="BZ24" s="622"/>
      <c r="CA24" s="622"/>
      <c r="CB24" s="631"/>
      <c r="CD24" s="632" t="s">
        <v>285</v>
      </c>
      <c r="CE24" s="633"/>
      <c r="CF24" s="633"/>
      <c r="CG24" s="633"/>
      <c r="CH24" s="633"/>
      <c r="CI24" s="633"/>
      <c r="CJ24" s="633"/>
      <c r="CK24" s="633"/>
      <c r="CL24" s="633"/>
      <c r="CM24" s="633"/>
      <c r="CN24" s="633"/>
      <c r="CO24" s="633"/>
      <c r="CP24" s="633"/>
      <c r="CQ24" s="634"/>
      <c r="CR24" s="610">
        <v>9293520</v>
      </c>
      <c r="CS24" s="611"/>
      <c r="CT24" s="611"/>
      <c r="CU24" s="611"/>
      <c r="CV24" s="611"/>
      <c r="CW24" s="611"/>
      <c r="CX24" s="611"/>
      <c r="CY24" s="612"/>
      <c r="CZ24" s="615">
        <v>42.2</v>
      </c>
      <c r="DA24" s="616"/>
      <c r="DB24" s="616"/>
      <c r="DC24" s="635"/>
      <c r="DD24" s="656">
        <v>7196132</v>
      </c>
      <c r="DE24" s="611"/>
      <c r="DF24" s="611"/>
      <c r="DG24" s="611"/>
      <c r="DH24" s="611"/>
      <c r="DI24" s="611"/>
      <c r="DJ24" s="611"/>
      <c r="DK24" s="612"/>
      <c r="DL24" s="656">
        <v>7072278</v>
      </c>
      <c r="DM24" s="611"/>
      <c r="DN24" s="611"/>
      <c r="DO24" s="611"/>
      <c r="DP24" s="611"/>
      <c r="DQ24" s="611"/>
      <c r="DR24" s="611"/>
      <c r="DS24" s="611"/>
      <c r="DT24" s="611"/>
      <c r="DU24" s="611"/>
      <c r="DV24" s="612"/>
      <c r="DW24" s="615">
        <v>51</v>
      </c>
      <c r="DX24" s="616"/>
      <c r="DY24" s="616"/>
      <c r="DZ24" s="616"/>
      <c r="EA24" s="616"/>
      <c r="EB24" s="616"/>
      <c r="EC24" s="617"/>
    </row>
    <row r="25" spans="2:133" ht="11.25" customHeight="1" x14ac:dyDescent="0.15">
      <c r="B25" s="618" t="s">
        <v>286</v>
      </c>
      <c r="C25" s="619"/>
      <c r="D25" s="619"/>
      <c r="E25" s="619"/>
      <c r="F25" s="619"/>
      <c r="G25" s="619"/>
      <c r="H25" s="619"/>
      <c r="I25" s="619"/>
      <c r="J25" s="619"/>
      <c r="K25" s="619"/>
      <c r="L25" s="619"/>
      <c r="M25" s="619"/>
      <c r="N25" s="619"/>
      <c r="O25" s="619"/>
      <c r="P25" s="619"/>
      <c r="Q25" s="620"/>
      <c r="R25" s="621">
        <v>456573</v>
      </c>
      <c r="S25" s="622"/>
      <c r="T25" s="622"/>
      <c r="U25" s="622"/>
      <c r="V25" s="622"/>
      <c r="W25" s="622"/>
      <c r="X25" s="622"/>
      <c r="Y25" s="623"/>
      <c r="Z25" s="624">
        <v>2</v>
      </c>
      <c r="AA25" s="624"/>
      <c r="AB25" s="624"/>
      <c r="AC25" s="624"/>
      <c r="AD25" s="625">
        <v>20462</v>
      </c>
      <c r="AE25" s="625"/>
      <c r="AF25" s="625"/>
      <c r="AG25" s="625"/>
      <c r="AH25" s="625"/>
      <c r="AI25" s="625"/>
      <c r="AJ25" s="625"/>
      <c r="AK25" s="625"/>
      <c r="AL25" s="626">
        <v>0.2</v>
      </c>
      <c r="AM25" s="627"/>
      <c r="AN25" s="627"/>
      <c r="AO25" s="628"/>
      <c r="AP25" s="639" t="s">
        <v>287</v>
      </c>
      <c r="AQ25" s="640"/>
      <c r="AR25" s="640"/>
      <c r="AS25" s="640"/>
      <c r="AT25" s="640"/>
      <c r="AU25" s="640"/>
      <c r="AV25" s="640"/>
      <c r="AW25" s="640"/>
      <c r="AX25" s="640"/>
      <c r="AY25" s="640"/>
      <c r="AZ25" s="640"/>
      <c r="BA25" s="640"/>
      <c r="BB25" s="640"/>
      <c r="BC25" s="640"/>
      <c r="BD25" s="640"/>
      <c r="BE25" s="640"/>
      <c r="BF25" s="641"/>
      <c r="BG25" s="621" t="s">
        <v>131</v>
      </c>
      <c r="BH25" s="622"/>
      <c r="BI25" s="622"/>
      <c r="BJ25" s="622"/>
      <c r="BK25" s="622"/>
      <c r="BL25" s="622"/>
      <c r="BM25" s="622"/>
      <c r="BN25" s="623"/>
      <c r="BO25" s="624" t="s">
        <v>227</v>
      </c>
      <c r="BP25" s="624"/>
      <c r="BQ25" s="624"/>
      <c r="BR25" s="624"/>
      <c r="BS25" s="630" t="s">
        <v>227</v>
      </c>
      <c r="BT25" s="622"/>
      <c r="BU25" s="622"/>
      <c r="BV25" s="622"/>
      <c r="BW25" s="622"/>
      <c r="BX25" s="622"/>
      <c r="BY25" s="622"/>
      <c r="BZ25" s="622"/>
      <c r="CA25" s="622"/>
      <c r="CB25" s="631"/>
      <c r="CD25" s="636" t="s">
        <v>288</v>
      </c>
      <c r="CE25" s="637"/>
      <c r="CF25" s="637"/>
      <c r="CG25" s="637"/>
      <c r="CH25" s="637"/>
      <c r="CI25" s="637"/>
      <c r="CJ25" s="637"/>
      <c r="CK25" s="637"/>
      <c r="CL25" s="637"/>
      <c r="CM25" s="637"/>
      <c r="CN25" s="637"/>
      <c r="CO25" s="637"/>
      <c r="CP25" s="637"/>
      <c r="CQ25" s="638"/>
      <c r="CR25" s="621">
        <v>3505782</v>
      </c>
      <c r="CS25" s="645"/>
      <c r="CT25" s="645"/>
      <c r="CU25" s="645"/>
      <c r="CV25" s="645"/>
      <c r="CW25" s="645"/>
      <c r="CX25" s="645"/>
      <c r="CY25" s="646"/>
      <c r="CZ25" s="626">
        <v>15.9</v>
      </c>
      <c r="DA25" s="657"/>
      <c r="DB25" s="657"/>
      <c r="DC25" s="659"/>
      <c r="DD25" s="630">
        <v>3317175</v>
      </c>
      <c r="DE25" s="645"/>
      <c r="DF25" s="645"/>
      <c r="DG25" s="645"/>
      <c r="DH25" s="645"/>
      <c r="DI25" s="645"/>
      <c r="DJ25" s="645"/>
      <c r="DK25" s="646"/>
      <c r="DL25" s="630">
        <v>3280421</v>
      </c>
      <c r="DM25" s="645"/>
      <c r="DN25" s="645"/>
      <c r="DO25" s="645"/>
      <c r="DP25" s="645"/>
      <c r="DQ25" s="645"/>
      <c r="DR25" s="645"/>
      <c r="DS25" s="645"/>
      <c r="DT25" s="645"/>
      <c r="DU25" s="645"/>
      <c r="DV25" s="646"/>
      <c r="DW25" s="626">
        <v>23.7</v>
      </c>
      <c r="DX25" s="657"/>
      <c r="DY25" s="657"/>
      <c r="DZ25" s="657"/>
      <c r="EA25" s="657"/>
      <c r="EB25" s="657"/>
      <c r="EC25" s="658"/>
    </row>
    <row r="26" spans="2:133" ht="11.25" customHeight="1" x14ac:dyDescent="0.15">
      <c r="B26" s="618" t="s">
        <v>289</v>
      </c>
      <c r="C26" s="619"/>
      <c r="D26" s="619"/>
      <c r="E26" s="619"/>
      <c r="F26" s="619"/>
      <c r="G26" s="619"/>
      <c r="H26" s="619"/>
      <c r="I26" s="619"/>
      <c r="J26" s="619"/>
      <c r="K26" s="619"/>
      <c r="L26" s="619"/>
      <c r="M26" s="619"/>
      <c r="N26" s="619"/>
      <c r="O26" s="619"/>
      <c r="P26" s="619"/>
      <c r="Q26" s="620"/>
      <c r="R26" s="621">
        <v>260647</v>
      </c>
      <c r="S26" s="622"/>
      <c r="T26" s="622"/>
      <c r="U26" s="622"/>
      <c r="V26" s="622"/>
      <c r="W26" s="622"/>
      <c r="X26" s="622"/>
      <c r="Y26" s="623"/>
      <c r="Z26" s="624">
        <v>1.1000000000000001</v>
      </c>
      <c r="AA26" s="624"/>
      <c r="AB26" s="624"/>
      <c r="AC26" s="624"/>
      <c r="AD26" s="625" t="s">
        <v>236</v>
      </c>
      <c r="AE26" s="625"/>
      <c r="AF26" s="625"/>
      <c r="AG26" s="625"/>
      <c r="AH26" s="625"/>
      <c r="AI26" s="625"/>
      <c r="AJ26" s="625"/>
      <c r="AK26" s="625"/>
      <c r="AL26" s="626" t="s">
        <v>131</v>
      </c>
      <c r="AM26" s="627"/>
      <c r="AN26" s="627"/>
      <c r="AO26" s="628"/>
      <c r="AP26" s="639" t="s">
        <v>290</v>
      </c>
      <c r="AQ26" s="660"/>
      <c r="AR26" s="660"/>
      <c r="AS26" s="660"/>
      <c r="AT26" s="660"/>
      <c r="AU26" s="660"/>
      <c r="AV26" s="660"/>
      <c r="AW26" s="660"/>
      <c r="AX26" s="660"/>
      <c r="AY26" s="660"/>
      <c r="AZ26" s="660"/>
      <c r="BA26" s="660"/>
      <c r="BB26" s="660"/>
      <c r="BC26" s="660"/>
      <c r="BD26" s="660"/>
      <c r="BE26" s="660"/>
      <c r="BF26" s="641"/>
      <c r="BG26" s="621" t="s">
        <v>121</v>
      </c>
      <c r="BH26" s="622"/>
      <c r="BI26" s="622"/>
      <c r="BJ26" s="622"/>
      <c r="BK26" s="622"/>
      <c r="BL26" s="622"/>
      <c r="BM26" s="622"/>
      <c r="BN26" s="623"/>
      <c r="BO26" s="624" t="s">
        <v>131</v>
      </c>
      <c r="BP26" s="624"/>
      <c r="BQ26" s="624"/>
      <c r="BR26" s="624"/>
      <c r="BS26" s="630" t="s">
        <v>236</v>
      </c>
      <c r="BT26" s="622"/>
      <c r="BU26" s="622"/>
      <c r="BV26" s="622"/>
      <c r="BW26" s="622"/>
      <c r="BX26" s="622"/>
      <c r="BY26" s="622"/>
      <c r="BZ26" s="622"/>
      <c r="CA26" s="622"/>
      <c r="CB26" s="631"/>
      <c r="CD26" s="636" t="s">
        <v>291</v>
      </c>
      <c r="CE26" s="637"/>
      <c r="CF26" s="637"/>
      <c r="CG26" s="637"/>
      <c r="CH26" s="637"/>
      <c r="CI26" s="637"/>
      <c r="CJ26" s="637"/>
      <c r="CK26" s="637"/>
      <c r="CL26" s="637"/>
      <c r="CM26" s="637"/>
      <c r="CN26" s="637"/>
      <c r="CO26" s="637"/>
      <c r="CP26" s="637"/>
      <c r="CQ26" s="638"/>
      <c r="CR26" s="621">
        <v>2291856</v>
      </c>
      <c r="CS26" s="622"/>
      <c r="CT26" s="622"/>
      <c r="CU26" s="622"/>
      <c r="CV26" s="622"/>
      <c r="CW26" s="622"/>
      <c r="CX26" s="622"/>
      <c r="CY26" s="623"/>
      <c r="CZ26" s="626">
        <v>10.4</v>
      </c>
      <c r="DA26" s="657"/>
      <c r="DB26" s="657"/>
      <c r="DC26" s="659"/>
      <c r="DD26" s="630">
        <v>2120931</v>
      </c>
      <c r="DE26" s="622"/>
      <c r="DF26" s="622"/>
      <c r="DG26" s="622"/>
      <c r="DH26" s="622"/>
      <c r="DI26" s="622"/>
      <c r="DJ26" s="622"/>
      <c r="DK26" s="623"/>
      <c r="DL26" s="630" t="s">
        <v>121</v>
      </c>
      <c r="DM26" s="622"/>
      <c r="DN26" s="622"/>
      <c r="DO26" s="622"/>
      <c r="DP26" s="622"/>
      <c r="DQ26" s="622"/>
      <c r="DR26" s="622"/>
      <c r="DS26" s="622"/>
      <c r="DT26" s="622"/>
      <c r="DU26" s="622"/>
      <c r="DV26" s="623"/>
      <c r="DW26" s="626" t="s">
        <v>227</v>
      </c>
      <c r="DX26" s="657"/>
      <c r="DY26" s="657"/>
      <c r="DZ26" s="657"/>
      <c r="EA26" s="657"/>
      <c r="EB26" s="657"/>
      <c r="EC26" s="658"/>
    </row>
    <row r="27" spans="2:133" ht="11.25" customHeight="1" x14ac:dyDescent="0.15">
      <c r="B27" s="618" t="s">
        <v>292</v>
      </c>
      <c r="C27" s="619"/>
      <c r="D27" s="619"/>
      <c r="E27" s="619"/>
      <c r="F27" s="619"/>
      <c r="G27" s="619"/>
      <c r="H27" s="619"/>
      <c r="I27" s="619"/>
      <c r="J27" s="619"/>
      <c r="K27" s="619"/>
      <c r="L27" s="619"/>
      <c r="M27" s="619"/>
      <c r="N27" s="619"/>
      <c r="O27" s="619"/>
      <c r="P27" s="619"/>
      <c r="Q27" s="620"/>
      <c r="R27" s="621">
        <v>1812793</v>
      </c>
      <c r="S27" s="622"/>
      <c r="T27" s="622"/>
      <c r="U27" s="622"/>
      <c r="V27" s="622"/>
      <c r="W27" s="622"/>
      <c r="X27" s="622"/>
      <c r="Y27" s="623"/>
      <c r="Z27" s="624">
        <v>8</v>
      </c>
      <c r="AA27" s="624"/>
      <c r="AB27" s="624"/>
      <c r="AC27" s="624"/>
      <c r="AD27" s="625" t="s">
        <v>121</v>
      </c>
      <c r="AE27" s="625"/>
      <c r="AF27" s="625"/>
      <c r="AG27" s="625"/>
      <c r="AH27" s="625"/>
      <c r="AI27" s="625"/>
      <c r="AJ27" s="625"/>
      <c r="AK27" s="625"/>
      <c r="AL27" s="626" t="s">
        <v>227</v>
      </c>
      <c r="AM27" s="627"/>
      <c r="AN27" s="627"/>
      <c r="AO27" s="628"/>
      <c r="AP27" s="618" t="s">
        <v>293</v>
      </c>
      <c r="AQ27" s="619"/>
      <c r="AR27" s="619"/>
      <c r="AS27" s="619"/>
      <c r="AT27" s="619"/>
      <c r="AU27" s="619"/>
      <c r="AV27" s="619"/>
      <c r="AW27" s="619"/>
      <c r="AX27" s="619"/>
      <c r="AY27" s="619"/>
      <c r="AZ27" s="619"/>
      <c r="BA27" s="619"/>
      <c r="BB27" s="619"/>
      <c r="BC27" s="619"/>
      <c r="BD27" s="619"/>
      <c r="BE27" s="619"/>
      <c r="BF27" s="620"/>
      <c r="BG27" s="621">
        <v>5098564</v>
      </c>
      <c r="BH27" s="622"/>
      <c r="BI27" s="622"/>
      <c r="BJ27" s="622"/>
      <c r="BK27" s="622"/>
      <c r="BL27" s="622"/>
      <c r="BM27" s="622"/>
      <c r="BN27" s="623"/>
      <c r="BO27" s="624">
        <v>100</v>
      </c>
      <c r="BP27" s="624"/>
      <c r="BQ27" s="624"/>
      <c r="BR27" s="624"/>
      <c r="BS27" s="630">
        <v>48692</v>
      </c>
      <c r="BT27" s="622"/>
      <c r="BU27" s="622"/>
      <c r="BV27" s="622"/>
      <c r="BW27" s="622"/>
      <c r="BX27" s="622"/>
      <c r="BY27" s="622"/>
      <c r="BZ27" s="622"/>
      <c r="CA27" s="622"/>
      <c r="CB27" s="631"/>
      <c r="CD27" s="636" t="s">
        <v>294</v>
      </c>
      <c r="CE27" s="637"/>
      <c r="CF27" s="637"/>
      <c r="CG27" s="637"/>
      <c r="CH27" s="637"/>
      <c r="CI27" s="637"/>
      <c r="CJ27" s="637"/>
      <c r="CK27" s="637"/>
      <c r="CL27" s="637"/>
      <c r="CM27" s="637"/>
      <c r="CN27" s="637"/>
      <c r="CO27" s="637"/>
      <c r="CP27" s="637"/>
      <c r="CQ27" s="638"/>
      <c r="CR27" s="621">
        <v>2856560</v>
      </c>
      <c r="CS27" s="645"/>
      <c r="CT27" s="645"/>
      <c r="CU27" s="645"/>
      <c r="CV27" s="645"/>
      <c r="CW27" s="645"/>
      <c r="CX27" s="645"/>
      <c r="CY27" s="646"/>
      <c r="CZ27" s="626">
        <v>13</v>
      </c>
      <c r="DA27" s="657"/>
      <c r="DB27" s="657"/>
      <c r="DC27" s="659"/>
      <c r="DD27" s="630">
        <v>1067950</v>
      </c>
      <c r="DE27" s="645"/>
      <c r="DF27" s="645"/>
      <c r="DG27" s="645"/>
      <c r="DH27" s="645"/>
      <c r="DI27" s="645"/>
      <c r="DJ27" s="645"/>
      <c r="DK27" s="646"/>
      <c r="DL27" s="630">
        <v>980850</v>
      </c>
      <c r="DM27" s="645"/>
      <c r="DN27" s="645"/>
      <c r="DO27" s="645"/>
      <c r="DP27" s="645"/>
      <c r="DQ27" s="645"/>
      <c r="DR27" s="645"/>
      <c r="DS27" s="645"/>
      <c r="DT27" s="645"/>
      <c r="DU27" s="645"/>
      <c r="DV27" s="646"/>
      <c r="DW27" s="626">
        <v>7.1</v>
      </c>
      <c r="DX27" s="657"/>
      <c r="DY27" s="657"/>
      <c r="DZ27" s="657"/>
      <c r="EA27" s="657"/>
      <c r="EB27" s="657"/>
      <c r="EC27" s="658"/>
    </row>
    <row r="28" spans="2:133" ht="11.25" customHeight="1" x14ac:dyDescent="0.15">
      <c r="B28" s="663" t="s">
        <v>295</v>
      </c>
      <c r="C28" s="664"/>
      <c r="D28" s="664"/>
      <c r="E28" s="664"/>
      <c r="F28" s="664"/>
      <c r="G28" s="664"/>
      <c r="H28" s="664"/>
      <c r="I28" s="664"/>
      <c r="J28" s="664"/>
      <c r="K28" s="664"/>
      <c r="L28" s="664"/>
      <c r="M28" s="664"/>
      <c r="N28" s="664"/>
      <c r="O28" s="664"/>
      <c r="P28" s="664"/>
      <c r="Q28" s="665"/>
      <c r="R28" s="621" t="s">
        <v>121</v>
      </c>
      <c r="S28" s="622"/>
      <c r="T28" s="622"/>
      <c r="U28" s="622"/>
      <c r="V28" s="622"/>
      <c r="W28" s="622"/>
      <c r="X28" s="622"/>
      <c r="Y28" s="623"/>
      <c r="Z28" s="624" t="s">
        <v>121</v>
      </c>
      <c r="AA28" s="624"/>
      <c r="AB28" s="624"/>
      <c r="AC28" s="624"/>
      <c r="AD28" s="625" t="s">
        <v>121</v>
      </c>
      <c r="AE28" s="625"/>
      <c r="AF28" s="625"/>
      <c r="AG28" s="625"/>
      <c r="AH28" s="625"/>
      <c r="AI28" s="625"/>
      <c r="AJ28" s="625"/>
      <c r="AK28" s="625"/>
      <c r="AL28" s="626" t="s">
        <v>227</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296</v>
      </c>
      <c r="CE28" s="637"/>
      <c r="CF28" s="637"/>
      <c r="CG28" s="637"/>
      <c r="CH28" s="637"/>
      <c r="CI28" s="637"/>
      <c r="CJ28" s="637"/>
      <c r="CK28" s="637"/>
      <c r="CL28" s="637"/>
      <c r="CM28" s="637"/>
      <c r="CN28" s="637"/>
      <c r="CO28" s="637"/>
      <c r="CP28" s="637"/>
      <c r="CQ28" s="638"/>
      <c r="CR28" s="621">
        <v>2931178</v>
      </c>
      <c r="CS28" s="622"/>
      <c r="CT28" s="622"/>
      <c r="CU28" s="622"/>
      <c r="CV28" s="622"/>
      <c r="CW28" s="622"/>
      <c r="CX28" s="622"/>
      <c r="CY28" s="623"/>
      <c r="CZ28" s="626">
        <v>13.3</v>
      </c>
      <c r="DA28" s="657"/>
      <c r="DB28" s="657"/>
      <c r="DC28" s="659"/>
      <c r="DD28" s="630">
        <v>2811007</v>
      </c>
      <c r="DE28" s="622"/>
      <c r="DF28" s="622"/>
      <c r="DG28" s="622"/>
      <c r="DH28" s="622"/>
      <c r="DI28" s="622"/>
      <c r="DJ28" s="622"/>
      <c r="DK28" s="623"/>
      <c r="DL28" s="630">
        <v>2811007</v>
      </c>
      <c r="DM28" s="622"/>
      <c r="DN28" s="622"/>
      <c r="DO28" s="622"/>
      <c r="DP28" s="622"/>
      <c r="DQ28" s="622"/>
      <c r="DR28" s="622"/>
      <c r="DS28" s="622"/>
      <c r="DT28" s="622"/>
      <c r="DU28" s="622"/>
      <c r="DV28" s="623"/>
      <c r="DW28" s="626">
        <v>20.3</v>
      </c>
      <c r="DX28" s="657"/>
      <c r="DY28" s="657"/>
      <c r="DZ28" s="657"/>
      <c r="EA28" s="657"/>
      <c r="EB28" s="657"/>
      <c r="EC28" s="658"/>
    </row>
    <row r="29" spans="2:133" ht="11.25" customHeight="1" x14ac:dyDescent="0.15">
      <c r="B29" s="618" t="s">
        <v>297</v>
      </c>
      <c r="C29" s="619"/>
      <c r="D29" s="619"/>
      <c r="E29" s="619"/>
      <c r="F29" s="619"/>
      <c r="G29" s="619"/>
      <c r="H29" s="619"/>
      <c r="I29" s="619"/>
      <c r="J29" s="619"/>
      <c r="K29" s="619"/>
      <c r="L29" s="619"/>
      <c r="M29" s="619"/>
      <c r="N29" s="619"/>
      <c r="O29" s="619"/>
      <c r="P29" s="619"/>
      <c r="Q29" s="620"/>
      <c r="R29" s="621">
        <v>1508061</v>
      </c>
      <c r="S29" s="622"/>
      <c r="T29" s="622"/>
      <c r="U29" s="622"/>
      <c r="V29" s="622"/>
      <c r="W29" s="622"/>
      <c r="X29" s="622"/>
      <c r="Y29" s="623"/>
      <c r="Z29" s="624">
        <v>6.6</v>
      </c>
      <c r="AA29" s="624"/>
      <c r="AB29" s="624"/>
      <c r="AC29" s="624"/>
      <c r="AD29" s="625" t="s">
        <v>121</v>
      </c>
      <c r="AE29" s="625"/>
      <c r="AF29" s="625"/>
      <c r="AG29" s="625"/>
      <c r="AH29" s="625"/>
      <c r="AI29" s="625"/>
      <c r="AJ29" s="625"/>
      <c r="AK29" s="625"/>
      <c r="AL29" s="626" t="s">
        <v>236</v>
      </c>
      <c r="AM29" s="627"/>
      <c r="AN29" s="627"/>
      <c r="AO29" s="628"/>
      <c r="AP29" s="600" t="s">
        <v>215</v>
      </c>
      <c r="AQ29" s="601"/>
      <c r="AR29" s="601"/>
      <c r="AS29" s="601"/>
      <c r="AT29" s="601"/>
      <c r="AU29" s="601"/>
      <c r="AV29" s="601"/>
      <c r="AW29" s="601"/>
      <c r="AX29" s="601"/>
      <c r="AY29" s="601"/>
      <c r="AZ29" s="601"/>
      <c r="BA29" s="601"/>
      <c r="BB29" s="601"/>
      <c r="BC29" s="601"/>
      <c r="BD29" s="601"/>
      <c r="BE29" s="601"/>
      <c r="BF29" s="602"/>
      <c r="BG29" s="600" t="s">
        <v>298</v>
      </c>
      <c r="BH29" s="661"/>
      <c r="BI29" s="661"/>
      <c r="BJ29" s="661"/>
      <c r="BK29" s="661"/>
      <c r="BL29" s="661"/>
      <c r="BM29" s="661"/>
      <c r="BN29" s="661"/>
      <c r="BO29" s="661"/>
      <c r="BP29" s="661"/>
      <c r="BQ29" s="662"/>
      <c r="BR29" s="600" t="s">
        <v>299</v>
      </c>
      <c r="BS29" s="661"/>
      <c r="BT29" s="661"/>
      <c r="BU29" s="661"/>
      <c r="BV29" s="661"/>
      <c r="BW29" s="661"/>
      <c r="BX29" s="661"/>
      <c r="BY29" s="661"/>
      <c r="BZ29" s="661"/>
      <c r="CA29" s="661"/>
      <c r="CB29" s="662"/>
      <c r="CD29" s="684" t="s">
        <v>300</v>
      </c>
      <c r="CE29" s="685"/>
      <c r="CF29" s="636" t="s">
        <v>63</v>
      </c>
      <c r="CG29" s="637"/>
      <c r="CH29" s="637"/>
      <c r="CI29" s="637"/>
      <c r="CJ29" s="637"/>
      <c r="CK29" s="637"/>
      <c r="CL29" s="637"/>
      <c r="CM29" s="637"/>
      <c r="CN29" s="637"/>
      <c r="CO29" s="637"/>
      <c r="CP29" s="637"/>
      <c r="CQ29" s="638"/>
      <c r="CR29" s="621">
        <v>2931178</v>
      </c>
      <c r="CS29" s="645"/>
      <c r="CT29" s="645"/>
      <c r="CU29" s="645"/>
      <c r="CV29" s="645"/>
      <c r="CW29" s="645"/>
      <c r="CX29" s="645"/>
      <c r="CY29" s="646"/>
      <c r="CZ29" s="626">
        <v>13.3</v>
      </c>
      <c r="DA29" s="657"/>
      <c r="DB29" s="657"/>
      <c r="DC29" s="659"/>
      <c r="DD29" s="630">
        <v>2811007</v>
      </c>
      <c r="DE29" s="645"/>
      <c r="DF29" s="645"/>
      <c r="DG29" s="645"/>
      <c r="DH29" s="645"/>
      <c r="DI29" s="645"/>
      <c r="DJ29" s="645"/>
      <c r="DK29" s="646"/>
      <c r="DL29" s="630">
        <v>2811007</v>
      </c>
      <c r="DM29" s="645"/>
      <c r="DN29" s="645"/>
      <c r="DO29" s="645"/>
      <c r="DP29" s="645"/>
      <c r="DQ29" s="645"/>
      <c r="DR29" s="645"/>
      <c r="DS29" s="645"/>
      <c r="DT29" s="645"/>
      <c r="DU29" s="645"/>
      <c r="DV29" s="646"/>
      <c r="DW29" s="626">
        <v>20.3</v>
      </c>
      <c r="DX29" s="657"/>
      <c r="DY29" s="657"/>
      <c r="DZ29" s="657"/>
      <c r="EA29" s="657"/>
      <c r="EB29" s="657"/>
      <c r="EC29" s="658"/>
    </row>
    <row r="30" spans="2:133" ht="11.25" customHeight="1" x14ac:dyDescent="0.15">
      <c r="B30" s="618" t="s">
        <v>301</v>
      </c>
      <c r="C30" s="619"/>
      <c r="D30" s="619"/>
      <c r="E30" s="619"/>
      <c r="F30" s="619"/>
      <c r="G30" s="619"/>
      <c r="H30" s="619"/>
      <c r="I30" s="619"/>
      <c r="J30" s="619"/>
      <c r="K30" s="619"/>
      <c r="L30" s="619"/>
      <c r="M30" s="619"/>
      <c r="N30" s="619"/>
      <c r="O30" s="619"/>
      <c r="P30" s="619"/>
      <c r="Q30" s="620"/>
      <c r="R30" s="621">
        <v>42205</v>
      </c>
      <c r="S30" s="622"/>
      <c r="T30" s="622"/>
      <c r="U30" s="622"/>
      <c r="V30" s="622"/>
      <c r="W30" s="622"/>
      <c r="X30" s="622"/>
      <c r="Y30" s="623"/>
      <c r="Z30" s="624">
        <v>0.2</v>
      </c>
      <c r="AA30" s="624"/>
      <c r="AB30" s="624"/>
      <c r="AC30" s="624"/>
      <c r="AD30" s="625" t="s">
        <v>121</v>
      </c>
      <c r="AE30" s="625"/>
      <c r="AF30" s="625"/>
      <c r="AG30" s="625"/>
      <c r="AH30" s="625"/>
      <c r="AI30" s="625"/>
      <c r="AJ30" s="625"/>
      <c r="AK30" s="625"/>
      <c r="AL30" s="626" t="s">
        <v>227</v>
      </c>
      <c r="AM30" s="627"/>
      <c r="AN30" s="627"/>
      <c r="AO30" s="628"/>
      <c r="AP30" s="669" t="s">
        <v>302</v>
      </c>
      <c r="AQ30" s="670"/>
      <c r="AR30" s="670"/>
      <c r="AS30" s="670"/>
      <c r="AT30" s="675" t="s">
        <v>303</v>
      </c>
      <c r="AU30" s="210"/>
      <c r="AV30" s="210"/>
      <c r="AW30" s="210"/>
      <c r="AX30" s="607" t="s">
        <v>179</v>
      </c>
      <c r="AY30" s="608"/>
      <c r="AZ30" s="608"/>
      <c r="BA30" s="608"/>
      <c r="BB30" s="608"/>
      <c r="BC30" s="608"/>
      <c r="BD30" s="608"/>
      <c r="BE30" s="608"/>
      <c r="BF30" s="609"/>
      <c r="BG30" s="681">
        <v>98.7</v>
      </c>
      <c r="BH30" s="682"/>
      <c r="BI30" s="682"/>
      <c r="BJ30" s="682"/>
      <c r="BK30" s="682"/>
      <c r="BL30" s="682"/>
      <c r="BM30" s="616">
        <v>94.5</v>
      </c>
      <c r="BN30" s="682"/>
      <c r="BO30" s="682"/>
      <c r="BP30" s="682"/>
      <c r="BQ30" s="683"/>
      <c r="BR30" s="681">
        <v>98.7</v>
      </c>
      <c r="BS30" s="682"/>
      <c r="BT30" s="682"/>
      <c r="BU30" s="682"/>
      <c r="BV30" s="682"/>
      <c r="BW30" s="682"/>
      <c r="BX30" s="616">
        <v>94.4</v>
      </c>
      <c r="BY30" s="682"/>
      <c r="BZ30" s="682"/>
      <c r="CA30" s="682"/>
      <c r="CB30" s="683"/>
      <c r="CD30" s="686"/>
      <c r="CE30" s="687"/>
      <c r="CF30" s="636" t="s">
        <v>304</v>
      </c>
      <c r="CG30" s="637"/>
      <c r="CH30" s="637"/>
      <c r="CI30" s="637"/>
      <c r="CJ30" s="637"/>
      <c r="CK30" s="637"/>
      <c r="CL30" s="637"/>
      <c r="CM30" s="637"/>
      <c r="CN30" s="637"/>
      <c r="CO30" s="637"/>
      <c r="CP30" s="637"/>
      <c r="CQ30" s="638"/>
      <c r="CR30" s="621">
        <v>2731958</v>
      </c>
      <c r="CS30" s="622"/>
      <c r="CT30" s="622"/>
      <c r="CU30" s="622"/>
      <c r="CV30" s="622"/>
      <c r="CW30" s="622"/>
      <c r="CX30" s="622"/>
      <c r="CY30" s="623"/>
      <c r="CZ30" s="626">
        <v>12.4</v>
      </c>
      <c r="DA30" s="657"/>
      <c r="DB30" s="657"/>
      <c r="DC30" s="659"/>
      <c r="DD30" s="630">
        <v>2645643</v>
      </c>
      <c r="DE30" s="622"/>
      <c r="DF30" s="622"/>
      <c r="DG30" s="622"/>
      <c r="DH30" s="622"/>
      <c r="DI30" s="622"/>
      <c r="DJ30" s="622"/>
      <c r="DK30" s="623"/>
      <c r="DL30" s="630">
        <v>2645643</v>
      </c>
      <c r="DM30" s="622"/>
      <c r="DN30" s="622"/>
      <c r="DO30" s="622"/>
      <c r="DP30" s="622"/>
      <c r="DQ30" s="622"/>
      <c r="DR30" s="622"/>
      <c r="DS30" s="622"/>
      <c r="DT30" s="622"/>
      <c r="DU30" s="622"/>
      <c r="DV30" s="623"/>
      <c r="DW30" s="626">
        <v>19.100000000000001</v>
      </c>
      <c r="DX30" s="657"/>
      <c r="DY30" s="657"/>
      <c r="DZ30" s="657"/>
      <c r="EA30" s="657"/>
      <c r="EB30" s="657"/>
      <c r="EC30" s="658"/>
    </row>
    <row r="31" spans="2:133" ht="11.25" customHeight="1" x14ac:dyDescent="0.15">
      <c r="B31" s="618" t="s">
        <v>305</v>
      </c>
      <c r="C31" s="619"/>
      <c r="D31" s="619"/>
      <c r="E31" s="619"/>
      <c r="F31" s="619"/>
      <c r="G31" s="619"/>
      <c r="H31" s="619"/>
      <c r="I31" s="619"/>
      <c r="J31" s="619"/>
      <c r="K31" s="619"/>
      <c r="L31" s="619"/>
      <c r="M31" s="619"/>
      <c r="N31" s="619"/>
      <c r="O31" s="619"/>
      <c r="P31" s="619"/>
      <c r="Q31" s="620"/>
      <c r="R31" s="621">
        <v>258116</v>
      </c>
      <c r="S31" s="622"/>
      <c r="T31" s="622"/>
      <c r="U31" s="622"/>
      <c r="V31" s="622"/>
      <c r="W31" s="622"/>
      <c r="X31" s="622"/>
      <c r="Y31" s="623"/>
      <c r="Z31" s="624">
        <v>1.1000000000000001</v>
      </c>
      <c r="AA31" s="624"/>
      <c r="AB31" s="624"/>
      <c r="AC31" s="624"/>
      <c r="AD31" s="625" t="s">
        <v>121</v>
      </c>
      <c r="AE31" s="625"/>
      <c r="AF31" s="625"/>
      <c r="AG31" s="625"/>
      <c r="AH31" s="625"/>
      <c r="AI31" s="625"/>
      <c r="AJ31" s="625"/>
      <c r="AK31" s="625"/>
      <c r="AL31" s="626" t="s">
        <v>227</v>
      </c>
      <c r="AM31" s="627"/>
      <c r="AN31" s="627"/>
      <c r="AO31" s="628"/>
      <c r="AP31" s="671"/>
      <c r="AQ31" s="672"/>
      <c r="AR31" s="672"/>
      <c r="AS31" s="672"/>
      <c r="AT31" s="676"/>
      <c r="AU31" s="209" t="s">
        <v>306</v>
      </c>
      <c r="AV31" s="209"/>
      <c r="AW31" s="209"/>
      <c r="AX31" s="618" t="s">
        <v>307</v>
      </c>
      <c r="AY31" s="619"/>
      <c r="AZ31" s="619"/>
      <c r="BA31" s="619"/>
      <c r="BB31" s="619"/>
      <c r="BC31" s="619"/>
      <c r="BD31" s="619"/>
      <c r="BE31" s="619"/>
      <c r="BF31" s="620"/>
      <c r="BG31" s="678">
        <v>99.1</v>
      </c>
      <c r="BH31" s="645"/>
      <c r="BI31" s="645"/>
      <c r="BJ31" s="645"/>
      <c r="BK31" s="645"/>
      <c r="BL31" s="645"/>
      <c r="BM31" s="627">
        <v>96.2</v>
      </c>
      <c r="BN31" s="679"/>
      <c r="BO31" s="679"/>
      <c r="BP31" s="679"/>
      <c r="BQ31" s="680"/>
      <c r="BR31" s="678">
        <v>99</v>
      </c>
      <c r="BS31" s="645"/>
      <c r="BT31" s="645"/>
      <c r="BU31" s="645"/>
      <c r="BV31" s="645"/>
      <c r="BW31" s="645"/>
      <c r="BX31" s="627">
        <v>95.7</v>
      </c>
      <c r="BY31" s="679"/>
      <c r="BZ31" s="679"/>
      <c r="CA31" s="679"/>
      <c r="CB31" s="680"/>
      <c r="CD31" s="686"/>
      <c r="CE31" s="687"/>
      <c r="CF31" s="636" t="s">
        <v>308</v>
      </c>
      <c r="CG31" s="637"/>
      <c r="CH31" s="637"/>
      <c r="CI31" s="637"/>
      <c r="CJ31" s="637"/>
      <c r="CK31" s="637"/>
      <c r="CL31" s="637"/>
      <c r="CM31" s="637"/>
      <c r="CN31" s="637"/>
      <c r="CO31" s="637"/>
      <c r="CP31" s="637"/>
      <c r="CQ31" s="638"/>
      <c r="CR31" s="621">
        <v>199220</v>
      </c>
      <c r="CS31" s="645"/>
      <c r="CT31" s="645"/>
      <c r="CU31" s="645"/>
      <c r="CV31" s="645"/>
      <c r="CW31" s="645"/>
      <c r="CX31" s="645"/>
      <c r="CY31" s="646"/>
      <c r="CZ31" s="626">
        <v>0.9</v>
      </c>
      <c r="DA31" s="657"/>
      <c r="DB31" s="657"/>
      <c r="DC31" s="659"/>
      <c r="DD31" s="630">
        <v>165364</v>
      </c>
      <c r="DE31" s="645"/>
      <c r="DF31" s="645"/>
      <c r="DG31" s="645"/>
      <c r="DH31" s="645"/>
      <c r="DI31" s="645"/>
      <c r="DJ31" s="645"/>
      <c r="DK31" s="646"/>
      <c r="DL31" s="630">
        <v>165364</v>
      </c>
      <c r="DM31" s="645"/>
      <c r="DN31" s="645"/>
      <c r="DO31" s="645"/>
      <c r="DP31" s="645"/>
      <c r="DQ31" s="645"/>
      <c r="DR31" s="645"/>
      <c r="DS31" s="645"/>
      <c r="DT31" s="645"/>
      <c r="DU31" s="645"/>
      <c r="DV31" s="646"/>
      <c r="DW31" s="626">
        <v>1.2</v>
      </c>
      <c r="DX31" s="657"/>
      <c r="DY31" s="657"/>
      <c r="DZ31" s="657"/>
      <c r="EA31" s="657"/>
      <c r="EB31" s="657"/>
      <c r="EC31" s="658"/>
    </row>
    <row r="32" spans="2:133" ht="11.25" customHeight="1" x14ac:dyDescent="0.15">
      <c r="B32" s="618" t="s">
        <v>309</v>
      </c>
      <c r="C32" s="619"/>
      <c r="D32" s="619"/>
      <c r="E32" s="619"/>
      <c r="F32" s="619"/>
      <c r="G32" s="619"/>
      <c r="H32" s="619"/>
      <c r="I32" s="619"/>
      <c r="J32" s="619"/>
      <c r="K32" s="619"/>
      <c r="L32" s="619"/>
      <c r="M32" s="619"/>
      <c r="N32" s="619"/>
      <c r="O32" s="619"/>
      <c r="P32" s="619"/>
      <c r="Q32" s="620"/>
      <c r="R32" s="621">
        <v>2094425</v>
      </c>
      <c r="S32" s="622"/>
      <c r="T32" s="622"/>
      <c r="U32" s="622"/>
      <c r="V32" s="622"/>
      <c r="W32" s="622"/>
      <c r="X32" s="622"/>
      <c r="Y32" s="623"/>
      <c r="Z32" s="624">
        <v>9.1999999999999993</v>
      </c>
      <c r="AA32" s="624"/>
      <c r="AB32" s="624"/>
      <c r="AC32" s="624"/>
      <c r="AD32" s="625" t="s">
        <v>121</v>
      </c>
      <c r="AE32" s="625"/>
      <c r="AF32" s="625"/>
      <c r="AG32" s="625"/>
      <c r="AH32" s="625"/>
      <c r="AI32" s="625"/>
      <c r="AJ32" s="625"/>
      <c r="AK32" s="625"/>
      <c r="AL32" s="626" t="s">
        <v>121</v>
      </c>
      <c r="AM32" s="627"/>
      <c r="AN32" s="627"/>
      <c r="AO32" s="628"/>
      <c r="AP32" s="673"/>
      <c r="AQ32" s="674"/>
      <c r="AR32" s="674"/>
      <c r="AS32" s="674"/>
      <c r="AT32" s="677"/>
      <c r="AU32" s="211"/>
      <c r="AV32" s="211"/>
      <c r="AW32" s="211"/>
      <c r="AX32" s="666" t="s">
        <v>310</v>
      </c>
      <c r="AY32" s="667"/>
      <c r="AZ32" s="667"/>
      <c r="BA32" s="667"/>
      <c r="BB32" s="667"/>
      <c r="BC32" s="667"/>
      <c r="BD32" s="667"/>
      <c r="BE32" s="667"/>
      <c r="BF32" s="668"/>
      <c r="BG32" s="690">
        <v>98.2</v>
      </c>
      <c r="BH32" s="691"/>
      <c r="BI32" s="691"/>
      <c r="BJ32" s="691"/>
      <c r="BK32" s="691"/>
      <c r="BL32" s="691"/>
      <c r="BM32" s="692">
        <v>92.4</v>
      </c>
      <c r="BN32" s="691"/>
      <c r="BO32" s="691"/>
      <c r="BP32" s="691"/>
      <c r="BQ32" s="693"/>
      <c r="BR32" s="690">
        <v>98.1</v>
      </c>
      <c r="BS32" s="691"/>
      <c r="BT32" s="691"/>
      <c r="BU32" s="691"/>
      <c r="BV32" s="691"/>
      <c r="BW32" s="691"/>
      <c r="BX32" s="692">
        <v>92.5</v>
      </c>
      <c r="BY32" s="691"/>
      <c r="BZ32" s="691"/>
      <c r="CA32" s="691"/>
      <c r="CB32" s="693"/>
      <c r="CD32" s="688"/>
      <c r="CE32" s="689"/>
      <c r="CF32" s="636" t="s">
        <v>311</v>
      </c>
      <c r="CG32" s="637"/>
      <c r="CH32" s="637"/>
      <c r="CI32" s="637"/>
      <c r="CJ32" s="637"/>
      <c r="CK32" s="637"/>
      <c r="CL32" s="637"/>
      <c r="CM32" s="637"/>
      <c r="CN32" s="637"/>
      <c r="CO32" s="637"/>
      <c r="CP32" s="637"/>
      <c r="CQ32" s="638"/>
      <c r="CR32" s="621" t="s">
        <v>236</v>
      </c>
      <c r="CS32" s="622"/>
      <c r="CT32" s="622"/>
      <c r="CU32" s="622"/>
      <c r="CV32" s="622"/>
      <c r="CW32" s="622"/>
      <c r="CX32" s="622"/>
      <c r="CY32" s="623"/>
      <c r="CZ32" s="626" t="s">
        <v>121</v>
      </c>
      <c r="DA32" s="657"/>
      <c r="DB32" s="657"/>
      <c r="DC32" s="659"/>
      <c r="DD32" s="630" t="s">
        <v>121</v>
      </c>
      <c r="DE32" s="622"/>
      <c r="DF32" s="622"/>
      <c r="DG32" s="622"/>
      <c r="DH32" s="622"/>
      <c r="DI32" s="622"/>
      <c r="DJ32" s="622"/>
      <c r="DK32" s="623"/>
      <c r="DL32" s="630" t="s">
        <v>227</v>
      </c>
      <c r="DM32" s="622"/>
      <c r="DN32" s="622"/>
      <c r="DO32" s="622"/>
      <c r="DP32" s="622"/>
      <c r="DQ32" s="622"/>
      <c r="DR32" s="622"/>
      <c r="DS32" s="622"/>
      <c r="DT32" s="622"/>
      <c r="DU32" s="622"/>
      <c r="DV32" s="623"/>
      <c r="DW32" s="626" t="s">
        <v>121</v>
      </c>
      <c r="DX32" s="657"/>
      <c r="DY32" s="657"/>
      <c r="DZ32" s="657"/>
      <c r="EA32" s="657"/>
      <c r="EB32" s="657"/>
      <c r="EC32" s="658"/>
    </row>
    <row r="33" spans="2:133" ht="11.25" customHeight="1" x14ac:dyDescent="0.15">
      <c r="B33" s="618" t="s">
        <v>312</v>
      </c>
      <c r="C33" s="619"/>
      <c r="D33" s="619"/>
      <c r="E33" s="619"/>
      <c r="F33" s="619"/>
      <c r="G33" s="619"/>
      <c r="H33" s="619"/>
      <c r="I33" s="619"/>
      <c r="J33" s="619"/>
      <c r="K33" s="619"/>
      <c r="L33" s="619"/>
      <c r="M33" s="619"/>
      <c r="N33" s="619"/>
      <c r="O33" s="619"/>
      <c r="P33" s="619"/>
      <c r="Q33" s="620"/>
      <c r="R33" s="621">
        <v>372379</v>
      </c>
      <c r="S33" s="622"/>
      <c r="T33" s="622"/>
      <c r="U33" s="622"/>
      <c r="V33" s="622"/>
      <c r="W33" s="622"/>
      <c r="X33" s="622"/>
      <c r="Y33" s="623"/>
      <c r="Z33" s="624">
        <v>1.6</v>
      </c>
      <c r="AA33" s="624"/>
      <c r="AB33" s="624"/>
      <c r="AC33" s="624"/>
      <c r="AD33" s="625" t="s">
        <v>131</v>
      </c>
      <c r="AE33" s="625"/>
      <c r="AF33" s="625"/>
      <c r="AG33" s="625"/>
      <c r="AH33" s="625"/>
      <c r="AI33" s="625"/>
      <c r="AJ33" s="625"/>
      <c r="AK33" s="625"/>
      <c r="AL33" s="626" t="s">
        <v>227</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313</v>
      </c>
      <c r="CE33" s="637"/>
      <c r="CF33" s="637"/>
      <c r="CG33" s="637"/>
      <c r="CH33" s="637"/>
      <c r="CI33" s="637"/>
      <c r="CJ33" s="637"/>
      <c r="CK33" s="637"/>
      <c r="CL33" s="637"/>
      <c r="CM33" s="637"/>
      <c r="CN33" s="637"/>
      <c r="CO33" s="637"/>
      <c r="CP33" s="637"/>
      <c r="CQ33" s="638"/>
      <c r="CR33" s="621">
        <v>11150707</v>
      </c>
      <c r="CS33" s="645"/>
      <c r="CT33" s="645"/>
      <c r="CU33" s="645"/>
      <c r="CV33" s="645"/>
      <c r="CW33" s="645"/>
      <c r="CX33" s="645"/>
      <c r="CY33" s="646"/>
      <c r="CZ33" s="626">
        <v>50.6</v>
      </c>
      <c r="DA33" s="657"/>
      <c r="DB33" s="657"/>
      <c r="DC33" s="659"/>
      <c r="DD33" s="630">
        <v>8700538</v>
      </c>
      <c r="DE33" s="645"/>
      <c r="DF33" s="645"/>
      <c r="DG33" s="645"/>
      <c r="DH33" s="645"/>
      <c r="DI33" s="645"/>
      <c r="DJ33" s="645"/>
      <c r="DK33" s="646"/>
      <c r="DL33" s="630">
        <v>6683416</v>
      </c>
      <c r="DM33" s="645"/>
      <c r="DN33" s="645"/>
      <c r="DO33" s="645"/>
      <c r="DP33" s="645"/>
      <c r="DQ33" s="645"/>
      <c r="DR33" s="645"/>
      <c r="DS33" s="645"/>
      <c r="DT33" s="645"/>
      <c r="DU33" s="645"/>
      <c r="DV33" s="646"/>
      <c r="DW33" s="626">
        <v>48.2</v>
      </c>
      <c r="DX33" s="657"/>
      <c r="DY33" s="657"/>
      <c r="DZ33" s="657"/>
      <c r="EA33" s="657"/>
      <c r="EB33" s="657"/>
      <c r="EC33" s="658"/>
    </row>
    <row r="34" spans="2:133" ht="11.25" customHeight="1" x14ac:dyDescent="0.15">
      <c r="B34" s="618" t="s">
        <v>314</v>
      </c>
      <c r="C34" s="619"/>
      <c r="D34" s="619"/>
      <c r="E34" s="619"/>
      <c r="F34" s="619"/>
      <c r="G34" s="619"/>
      <c r="H34" s="619"/>
      <c r="I34" s="619"/>
      <c r="J34" s="619"/>
      <c r="K34" s="619"/>
      <c r="L34" s="619"/>
      <c r="M34" s="619"/>
      <c r="N34" s="619"/>
      <c r="O34" s="619"/>
      <c r="P34" s="619"/>
      <c r="Q34" s="620"/>
      <c r="R34" s="621">
        <v>247278</v>
      </c>
      <c r="S34" s="622"/>
      <c r="T34" s="622"/>
      <c r="U34" s="622"/>
      <c r="V34" s="622"/>
      <c r="W34" s="622"/>
      <c r="X34" s="622"/>
      <c r="Y34" s="623"/>
      <c r="Z34" s="624">
        <v>1.1000000000000001</v>
      </c>
      <c r="AA34" s="624"/>
      <c r="AB34" s="624"/>
      <c r="AC34" s="624"/>
      <c r="AD34" s="625">
        <v>61</v>
      </c>
      <c r="AE34" s="625"/>
      <c r="AF34" s="625"/>
      <c r="AG34" s="625"/>
      <c r="AH34" s="625"/>
      <c r="AI34" s="625"/>
      <c r="AJ34" s="625"/>
      <c r="AK34" s="625"/>
      <c r="AL34" s="626">
        <v>0</v>
      </c>
      <c r="AM34" s="627"/>
      <c r="AN34" s="627"/>
      <c r="AO34" s="628"/>
      <c r="AP34" s="214"/>
      <c r="AQ34" s="600" t="s">
        <v>315</v>
      </c>
      <c r="AR34" s="601"/>
      <c r="AS34" s="601"/>
      <c r="AT34" s="601"/>
      <c r="AU34" s="601"/>
      <c r="AV34" s="601"/>
      <c r="AW34" s="601"/>
      <c r="AX34" s="601"/>
      <c r="AY34" s="601"/>
      <c r="AZ34" s="601"/>
      <c r="BA34" s="601"/>
      <c r="BB34" s="601"/>
      <c r="BC34" s="601"/>
      <c r="BD34" s="601"/>
      <c r="BE34" s="601"/>
      <c r="BF34" s="602"/>
      <c r="BG34" s="600" t="s">
        <v>316</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317</v>
      </c>
      <c r="CE34" s="637"/>
      <c r="CF34" s="637"/>
      <c r="CG34" s="637"/>
      <c r="CH34" s="637"/>
      <c r="CI34" s="637"/>
      <c r="CJ34" s="637"/>
      <c r="CK34" s="637"/>
      <c r="CL34" s="637"/>
      <c r="CM34" s="637"/>
      <c r="CN34" s="637"/>
      <c r="CO34" s="637"/>
      <c r="CP34" s="637"/>
      <c r="CQ34" s="638"/>
      <c r="CR34" s="621">
        <v>3579110</v>
      </c>
      <c r="CS34" s="622"/>
      <c r="CT34" s="622"/>
      <c r="CU34" s="622"/>
      <c r="CV34" s="622"/>
      <c r="CW34" s="622"/>
      <c r="CX34" s="622"/>
      <c r="CY34" s="623"/>
      <c r="CZ34" s="626">
        <v>16.2</v>
      </c>
      <c r="DA34" s="657"/>
      <c r="DB34" s="657"/>
      <c r="DC34" s="659"/>
      <c r="DD34" s="630">
        <v>2541613</v>
      </c>
      <c r="DE34" s="622"/>
      <c r="DF34" s="622"/>
      <c r="DG34" s="622"/>
      <c r="DH34" s="622"/>
      <c r="DI34" s="622"/>
      <c r="DJ34" s="622"/>
      <c r="DK34" s="623"/>
      <c r="DL34" s="630">
        <v>2320965</v>
      </c>
      <c r="DM34" s="622"/>
      <c r="DN34" s="622"/>
      <c r="DO34" s="622"/>
      <c r="DP34" s="622"/>
      <c r="DQ34" s="622"/>
      <c r="DR34" s="622"/>
      <c r="DS34" s="622"/>
      <c r="DT34" s="622"/>
      <c r="DU34" s="622"/>
      <c r="DV34" s="623"/>
      <c r="DW34" s="626">
        <v>16.7</v>
      </c>
      <c r="DX34" s="657"/>
      <c r="DY34" s="657"/>
      <c r="DZ34" s="657"/>
      <c r="EA34" s="657"/>
      <c r="EB34" s="657"/>
      <c r="EC34" s="658"/>
    </row>
    <row r="35" spans="2:133" ht="11.25" customHeight="1" x14ac:dyDescent="0.15">
      <c r="B35" s="618" t="s">
        <v>318</v>
      </c>
      <c r="C35" s="619"/>
      <c r="D35" s="619"/>
      <c r="E35" s="619"/>
      <c r="F35" s="619"/>
      <c r="G35" s="619"/>
      <c r="H35" s="619"/>
      <c r="I35" s="619"/>
      <c r="J35" s="619"/>
      <c r="K35" s="619"/>
      <c r="L35" s="619"/>
      <c r="M35" s="619"/>
      <c r="N35" s="619"/>
      <c r="O35" s="619"/>
      <c r="P35" s="619"/>
      <c r="Q35" s="620"/>
      <c r="R35" s="621">
        <v>1134075</v>
      </c>
      <c r="S35" s="622"/>
      <c r="T35" s="622"/>
      <c r="U35" s="622"/>
      <c r="V35" s="622"/>
      <c r="W35" s="622"/>
      <c r="X35" s="622"/>
      <c r="Y35" s="623"/>
      <c r="Z35" s="624">
        <v>5</v>
      </c>
      <c r="AA35" s="624"/>
      <c r="AB35" s="624"/>
      <c r="AC35" s="624"/>
      <c r="AD35" s="625" t="s">
        <v>121</v>
      </c>
      <c r="AE35" s="625"/>
      <c r="AF35" s="625"/>
      <c r="AG35" s="625"/>
      <c r="AH35" s="625"/>
      <c r="AI35" s="625"/>
      <c r="AJ35" s="625"/>
      <c r="AK35" s="625"/>
      <c r="AL35" s="626" t="s">
        <v>121</v>
      </c>
      <c r="AM35" s="627"/>
      <c r="AN35" s="627"/>
      <c r="AO35" s="628"/>
      <c r="AP35" s="214"/>
      <c r="AQ35" s="694" t="s">
        <v>319</v>
      </c>
      <c r="AR35" s="695"/>
      <c r="AS35" s="695"/>
      <c r="AT35" s="695"/>
      <c r="AU35" s="695"/>
      <c r="AV35" s="695"/>
      <c r="AW35" s="695"/>
      <c r="AX35" s="695"/>
      <c r="AY35" s="696"/>
      <c r="AZ35" s="610">
        <v>4327093</v>
      </c>
      <c r="BA35" s="611"/>
      <c r="BB35" s="611"/>
      <c r="BC35" s="611"/>
      <c r="BD35" s="611"/>
      <c r="BE35" s="611"/>
      <c r="BF35" s="697"/>
      <c r="BG35" s="632" t="s">
        <v>320</v>
      </c>
      <c r="BH35" s="633"/>
      <c r="BI35" s="633"/>
      <c r="BJ35" s="633"/>
      <c r="BK35" s="633"/>
      <c r="BL35" s="633"/>
      <c r="BM35" s="633"/>
      <c r="BN35" s="633"/>
      <c r="BO35" s="633"/>
      <c r="BP35" s="633"/>
      <c r="BQ35" s="633"/>
      <c r="BR35" s="633"/>
      <c r="BS35" s="633"/>
      <c r="BT35" s="633"/>
      <c r="BU35" s="634"/>
      <c r="BV35" s="610">
        <v>131932</v>
      </c>
      <c r="BW35" s="611"/>
      <c r="BX35" s="611"/>
      <c r="BY35" s="611"/>
      <c r="BZ35" s="611"/>
      <c r="CA35" s="611"/>
      <c r="CB35" s="697"/>
      <c r="CD35" s="636" t="s">
        <v>321</v>
      </c>
      <c r="CE35" s="637"/>
      <c r="CF35" s="637"/>
      <c r="CG35" s="637"/>
      <c r="CH35" s="637"/>
      <c r="CI35" s="637"/>
      <c r="CJ35" s="637"/>
      <c r="CK35" s="637"/>
      <c r="CL35" s="637"/>
      <c r="CM35" s="637"/>
      <c r="CN35" s="637"/>
      <c r="CO35" s="637"/>
      <c r="CP35" s="637"/>
      <c r="CQ35" s="638"/>
      <c r="CR35" s="621">
        <v>214987</v>
      </c>
      <c r="CS35" s="645"/>
      <c r="CT35" s="645"/>
      <c r="CU35" s="645"/>
      <c r="CV35" s="645"/>
      <c r="CW35" s="645"/>
      <c r="CX35" s="645"/>
      <c r="CY35" s="646"/>
      <c r="CZ35" s="626">
        <v>1</v>
      </c>
      <c r="DA35" s="657"/>
      <c r="DB35" s="657"/>
      <c r="DC35" s="659"/>
      <c r="DD35" s="630">
        <v>168575</v>
      </c>
      <c r="DE35" s="645"/>
      <c r="DF35" s="645"/>
      <c r="DG35" s="645"/>
      <c r="DH35" s="645"/>
      <c r="DI35" s="645"/>
      <c r="DJ35" s="645"/>
      <c r="DK35" s="646"/>
      <c r="DL35" s="630">
        <v>168575</v>
      </c>
      <c r="DM35" s="645"/>
      <c r="DN35" s="645"/>
      <c r="DO35" s="645"/>
      <c r="DP35" s="645"/>
      <c r="DQ35" s="645"/>
      <c r="DR35" s="645"/>
      <c r="DS35" s="645"/>
      <c r="DT35" s="645"/>
      <c r="DU35" s="645"/>
      <c r="DV35" s="646"/>
      <c r="DW35" s="626">
        <v>1.2</v>
      </c>
      <c r="DX35" s="657"/>
      <c r="DY35" s="657"/>
      <c r="DZ35" s="657"/>
      <c r="EA35" s="657"/>
      <c r="EB35" s="657"/>
      <c r="EC35" s="658"/>
    </row>
    <row r="36" spans="2:133" ht="11.25" customHeight="1" x14ac:dyDescent="0.15">
      <c r="B36" s="618" t="s">
        <v>322</v>
      </c>
      <c r="C36" s="619"/>
      <c r="D36" s="619"/>
      <c r="E36" s="619"/>
      <c r="F36" s="619"/>
      <c r="G36" s="619"/>
      <c r="H36" s="619"/>
      <c r="I36" s="619"/>
      <c r="J36" s="619"/>
      <c r="K36" s="619"/>
      <c r="L36" s="619"/>
      <c r="M36" s="619"/>
      <c r="N36" s="619"/>
      <c r="O36" s="619"/>
      <c r="P36" s="619"/>
      <c r="Q36" s="620"/>
      <c r="R36" s="621" t="s">
        <v>121</v>
      </c>
      <c r="S36" s="622"/>
      <c r="T36" s="622"/>
      <c r="U36" s="622"/>
      <c r="V36" s="622"/>
      <c r="W36" s="622"/>
      <c r="X36" s="622"/>
      <c r="Y36" s="623"/>
      <c r="Z36" s="624" t="s">
        <v>227</v>
      </c>
      <c r="AA36" s="624"/>
      <c r="AB36" s="624"/>
      <c r="AC36" s="624"/>
      <c r="AD36" s="625" t="s">
        <v>121</v>
      </c>
      <c r="AE36" s="625"/>
      <c r="AF36" s="625"/>
      <c r="AG36" s="625"/>
      <c r="AH36" s="625"/>
      <c r="AI36" s="625"/>
      <c r="AJ36" s="625"/>
      <c r="AK36" s="625"/>
      <c r="AL36" s="626" t="s">
        <v>236</v>
      </c>
      <c r="AM36" s="627"/>
      <c r="AN36" s="627"/>
      <c r="AO36" s="628"/>
      <c r="AQ36" s="698" t="s">
        <v>323</v>
      </c>
      <c r="AR36" s="699"/>
      <c r="AS36" s="699"/>
      <c r="AT36" s="699"/>
      <c r="AU36" s="699"/>
      <c r="AV36" s="699"/>
      <c r="AW36" s="699"/>
      <c r="AX36" s="699"/>
      <c r="AY36" s="700"/>
      <c r="AZ36" s="621">
        <v>1816500</v>
      </c>
      <c r="BA36" s="622"/>
      <c r="BB36" s="622"/>
      <c r="BC36" s="622"/>
      <c r="BD36" s="645"/>
      <c r="BE36" s="645"/>
      <c r="BF36" s="680"/>
      <c r="BG36" s="636" t="s">
        <v>324</v>
      </c>
      <c r="BH36" s="637"/>
      <c r="BI36" s="637"/>
      <c r="BJ36" s="637"/>
      <c r="BK36" s="637"/>
      <c r="BL36" s="637"/>
      <c r="BM36" s="637"/>
      <c r="BN36" s="637"/>
      <c r="BO36" s="637"/>
      <c r="BP36" s="637"/>
      <c r="BQ36" s="637"/>
      <c r="BR36" s="637"/>
      <c r="BS36" s="637"/>
      <c r="BT36" s="637"/>
      <c r="BU36" s="638"/>
      <c r="BV36" s="621">
        <v>108276</v>
      </c>
      <c r="BW36" s="622"/>
      <c r="BX36" s="622"/>
      <c r="BY36" s="622"/>
      <c r="BZ36" s="622"/>
      <c r="CA36" s="622"/>
      <c r="CB36" s="631"/>
      <c r="CD36" s="636" t="s">
        <v>325</v>
      </c>
      <c r="CE36" s="637"/>
      <c r="CF36" s="637"/>
      <c r="CG36" s="637"/>
      <c r="CH36" s="637"/>
      <c r="CI36" s="637"/>
      <c r="CJ36" s="637"/>
      <c r="CK36" s="637"/>
      <c r="CL36" s="637"/>
      <c r="CM36" s="637"/>
      <c r="CN36" s="637"/>
      <c r="CO36" s="637"/>
      <c r="CP36" s="637"/>
      <c r="CQ36" s="638"/>
      <c r="CR36" s="621">
        <v>2569615</v>
      </c>
      <c r="CS36" s="622"/>
      <c r="CT36" s="622"/>
      <c r="CU36" s="622"/>
      <c r="CV36" s="622"/>
      <c r="CW36" s="622"/>
      <c r="CX36" s="622"/>
      <c r="CY36" s="623"/>
      <c r="CZ36" s="626">
        <v>11.7</v>
      </c>
      <c r="DA36" s="657"/>
      <c r="DB36" s="657"/>
      <c r="DC36" s="659"/>
      <c r="DD36" s="630">
        <v>1790889</v>
      </c>
      <c r="DE36" s="622"/>
      <c r="DF36" s="622"/>
      <c r="DG36" s="622"/>
      <c r="DH36" s="622"/>
      <c r="DI36" s="622"/>
      <c r="DJ36" s="622"/>
      <c r="DK36" s="623"/>
      <c r="DL36" s="630">
        <v>1263225</v>
      </c>
      <c r="DM36" s="622"/>
      <c r="DN36" s="622"/>
      <c r="DO36" s="622"/>
      <c r="DP36" s="622"/>
      <c r="DQ36" s="622"/>
      <c r="DR36" s="622"/>
      <c r="DS36" s="622"/>
      <c r="DT36" s="622"/>
      <c r="DU36" s="622"/>
      <c r="DV36" s="623"/>
      <c r="DW36" s="626">
        <v>9.1</v>
      </c>
      <c r="DX36" s="657"/>
      <c r="DY36" s="657"/>
      <c r="DZ36" s="657"/>
      <c r="EA36" s="657"/>
      <c r="EB36" s="657"/>
      <c r="EC36" s="658"/>
    </row>
    <row r="37" spans="2:133" ht="11.25" customHeight="1" x14ac:dyDescent="0.15">
      <c r="B37" s="618" t="s">
        <v>326</v>
      </c>
      <c r="C37" s="619"/>
      <c r="D37" s="619"/>
      <c r="E37" s="619"/>
      <c r="F37" s="619"/>
      <c r="G37" s="619"/>
      <c r="H37" s="619"/>
      <c r="I37" s="619"/>
      <c r="J37" s="619"/>
      <c r="K37" s="619"/>
      <c r="L37" s="619"/>
      <c r="M37" s="619"/>
      <c r="N37" s="619"/>
      <c r="O37" s="619"/>
      <c r="P37" s="619"/>
      <c r="Q37" s="620"/>
      <c r="R37" s="621">
        <v>707675</v>
      </c>
      <c r="S37" s="622"/>
      <c r="T37" s="622"/>
      <c r="U37" s="622"/>
      <c r="V37" s="622"/>
      <c r="W37" s="622"/>
      <c r="X37" s="622"/>
      <c r="Y37" s="623"/>
      <c r="Z37" s="624">
        <v>3.1</v>
      </c>
      <c r="AA37" s="624"/>
      <c r="AB37" s="624"/>
      <c r="AC37" s="624"/>
      <c r="AD37" s="625" t="s">
        <v>121</v>
      </c>
      <c r="AE37" s="625"/>
      <c r="AF37" s="625"/>
      <c r="AG37" s="625"/>
      <c r="AH37" s="625"/>
      <c r="AI37" s="625"/>
      <c r="AJ37" s="625"/>
      <c r="AK37" s="625"/>
      <c r="AL37" s="626" t="s">
        <v>121</v>
      </c>
      <c r="AM37" s="627"/>
      <c r="AN37" s="627"/>
      <c r="AO37" s="628"/>
      <c r="AQ37" s="698" t="s">
        <v>327</v>
      </c>
      <c r="AR37" s="699"/>
      <c r="AS37" s="699"/>
      <c r="AT37" s="699"/>
      <c r="AU37" s="699"/>
      <c r="AV37" s="699"/>
      <c r="AW37" s="699"/>
      <c r="AX37" s="699"/>
      <c r="AY37" s="700"/>
      <c r="AZ37" s="621">
        <v>673872</v>
      </c>
      <c r="BA37" s="622"/>
      <c r="BB37" s="622"/>
      <c r="BC37" s="622"/>
      <c r="BD37" s="645"/>
      <c r="BE37" s="645"/>
      <c r="BF37" s="680"/>
      <c r="BG37" s="636" t="s">
        <v>328</v>
      </c>
      <c r="BH37" s="637"/>
      <c r="BI37" s="637"/>
      <c r="BJ37" s="637"/>
      <c r="BK37" s="637"/>
      <c r="BL37" s="637"/>
      <c r="BM37" s="637"/>
      <c r="BN37" s="637"/>
      <c r="BO37" s="637"/>
      <c r="BP37" s="637"/>
      <c r="BQ37" s="637"/>
      <c r="BR37" s="637"/>
      <c r="BS37" s="637"/>
      <c r="BT37" s="637"/>
      <c r="BU37" s="638"/>
      <c r="BV37" s="621">
        <v>5880</v>
      </c>
      <c r="BW37" s="622"/>
      <c r="BX37" s="622"/>
      <c r="BY37" s="622"/>
      <c r="BZ37" s="622"/>
      <c r="CA37" s="622"/>
      <c r="CB37" s="631"/>
      <c r="CD37" s="636" t="s">
        <v>329</v>
      </c>
      <c r="CE37" s="637"/>
      <c r="CF37" s="637"/>
      <c r="CG37" s="637"/>
      <c r="CH37" s="637"/>
      <c r="CI37" s="637"/>
      <c r="CJ37" s="637"/>
      <c r="CK37" s="637"/>
      <c r="CL37" s="637"/>
      <c r="CM37" s="637"/>
      <c r="CN37" s="637"/>
      <c r="CO37" s="637"/>
      <c r="CP37" s="637"/>
      <c r="CQ37" s="638"/>
      <c r="CR37" s="621">
        <v>5397</v>
      </c>
      <c r="CS37" s="645"/>
      <c r="CT37" s="645"/>
      <c r="CU37" s="645"/>
      <c r="CV37" s="645"/>
      <c r="CW37" s="645"/>
      <c r="CX37" s="645"/>
      <c r="CY37" s="646"/>
      <c r="CZ37" s="626">
        <v>0</v>
      </c>
      <c r="DA37" s="657"/>
      <c r="DB37" s="657"/>
      <c r="DC37" s="659"/>
      <c r="DD37" s="630">
        <v>5397</v>
      </c>
      <c r="DE37" s="645"/>
      <c r="DF37" s="645"/>
      <c r="DG37" s="645"/>
      <c r="DH37" s="645"/>
      <c r="DI37" s="645"/>
      <c r="DJ37" s="645"/>
      <c r="DK37" s="646"/>
      <c r="DL37" s="630">
        <v>5397</v>
      </c>
      <c r="DM37" s="645"/>
      <c r="DN37" s="645"/>
      <c r="DO37" s="645"/>
      <c r="DP37" s="645"/>
      <c r="DQ37" s="645"/>
      <c r="DR37" s="645"/>
      <c r="DS37" s="645"/>
      <c r="DT37" s="645"/>
      <c r="DU37" s="645"/>
      <c r="DV37" s="646"/>
      <c r="DW37" s="626">
        <v>0</v>
      </c>
      <c r="DX37" s="657"/>
      <c r="DY37" s="657"/>
      <c r="DZ37" s="657"/>
      <c r="EA37" s="657"/>
      <c r="EB37" s="657"/>
      <c r="EC37" s="658"/>
    </row>
    <row r="38" spans="2:133" ht="11.25" customHeight="1" x14ac:dyDescent="0.15">
      <c r="B38" s="666" t="s">
        <v>330</v>
      </c>
      <c r="C38" s="667"/>
      <c r="D38" s="667"/>
      <c r="E38" s="667"/>
      <c r="F38" s="667"/>
      <c r="G38" s="667"/>
      <c r="H38" s="667"/>
      <c r="I38" s="667"/>
      <c r="J38" s="667"/>
      <c r="K38" s="667"/>
      <c r="L38" s="667"/>
      <c r="M38" s="667"/>
      <c r="N38" s="667"/>
      <c r="O38" s="667"/>
      <c r="P38" s="667"/>
      <c r="Q38" s="668"/>
      <c r="R38" s="701">
        <v>22693777</v>
      </c>
      <c r="S38" s="702"/>
      <c r="T38" s="702"/>
      <c r="U38" s="702"/>
      <c r="V38" s="702"/>
      <c r="W38" s="702"/>
      <c r="X38" s="702"/>
      <c r="Y38" s="703"/>
      <c r="Z38" s="704">
        <v>100</v>
      </c>
      <c r="AA38" s="704"/>
      <c r="AB38" s="704"/>
      <c r="AC38" s="704"/>
      <c r="AD38" s="705">
        <v>13157776</v>
      </c>
      <c r="AE38" s="705"/>
      <c r="AF38" s="705"/>
      <c r="AG38" s="705"/>
      <c r="AH38" s="705"/>
      <c r="AI38" s="705"/>
      <c r="AJ38" s="705"/>
      <c r="AK38" s="705"/>
      <c r="AL38" s="706">
        <v>100</v>
      </c>
      <c r="AM38" s="692"/>
      <c r="AN38" s="692"/>
      <c r="AO38" s="707"/>
      <c r="AQ38" s="698" t="s">
        <v>331</v>
      </c>
      <c r="AR38" s="699"/>
      <c r="AS38" s="699"/>
      <c r="AT38" s="699"/>
      <c r="AU38" s="699"/>
      <c r="AV38" s="699"/>
      <c r="AW38" s="699"/>
      <c r="AX38" s="699"/>
      <c r="AY38" s="700"/>
      <c r="AZ38" s="621">
        <v>1182</v>
      </c>
      <c r="BA38" s="622"/>
      <c r="BB38" s="622"/>
      <c r="BC38" s="622"/>
      <c r="BD38" s="645"/>
      <c r="BE38" s="645"/>
      <c r="BF38" s="680"/>
      <c r="BG38" s="636" t="s">
        <v>332</v>
      </c>
      <c r="BH38" s="637"/>
      <c r="BI38" s="637"/>
      <c r="BJ38" s="637"/>
      <c r="BK38" s="637"/>
      <c r="BL38" s="637"/>
      <c r="BM38" s="637"/>
      <c r="BN38" s="637"/>
      <c r="BO38" s="637"/>
      <c r="BP38" s="637"/>
      <c r="BQ38" s="637"/>
      <c r="BR38" s="637"/>
      <c r="BS38" s="637"/>
      <c r="BT38" s="637"/>
      <c r="BU38" s="638"/>
      <c r="BV38" s="621">
        <v>9603</v>
      </c>
      <c r="BW38" s="622"/>
      <c r="BX38" s="622"/>
      <c r="BY38" s="622"/>
      <c r="BZ38" s="622"/>
      <c r="CA38" s="622"/>
      <c r="CB38" s="631"/>
      <c r="CD38" s="636" t="s">
        <v>333</v>
      </c>
      <c r="CE38" s="637"/>
      <c r="CF38" s="637"/>
      <c r="CG38" s="637"/>
      <c r="CH38" s="637"/>
      <c r="CI38" s="637"/>
      <c r="CJ38" s="637"/>
      <c r="CK38" s="637"/>
      <c r="CL38" s="637"/>
      <c r="CM38" s="637"/>
      <c r="CN38" s="637"/>
      <c r="CO38" s="637"/>
      <c r="CP38" s="637"/>
      <c r="CQ38" s="638"/>
      <c r="CR38" s="621">
        <v>3622160</v>
      </c>
      <c r="CS38" s="622"/>
      <c r="CT38" s="622"/>
      <c r="CU38" s="622"/>
      <c r="CV38" s="622"/>
      <c r="CW38" s="622"/>
      <c r="CX38" s="622"/>
      <c r="CY38" s="623"/>
      <c r="CZ38" s="626">
        <v>16.399999999999999</v>
      </c>
      <c r="DA38" s="657"/>
      <c r="DB38" s="657"/>
      <c r="DC38" s="659"/>
      <c r="DD38" s="630">
        <v>3337552</v>
      </c>
      <c r="DE38" s="622"/>
      <c r="DF38" s="622"/>
      <c r="DG38" s="622"/>
      <c r="DH38" s="622"/>
      <c r="DI38" s="622"/>
      <c r="DJ38" s="622"/>
      <c r="DK38" s="623"/>
      <c r="DL38" s="630">
        <v>2930651</v>
      </c>
      <c r="DM38" s="622"/>
      <c r="DN38" s="622"/>
      <c r="DO38" s="622"/>
      <c r="DP38" s="622"/>
      <c r="DQ38" s="622"/>
      <c r="DR38" s="622"/>
      <c r="DS38" s="622"/>
      <c r="DT38" s="622"/>
      <c r="DU38" s="622"/>
      <c r="DV38" s="623"/>
      <c r="DW38" s="626">
        <v>21.1</v>
      </c>
      <c r="DX38" s="657"/>
      <c r="DY38" s="657"/>
      <c r="DZ38" s="657"/>
      <c r="EA38" s="657"/>
      <c r="EB38" s="657"/>
      <c r="EC38" s="658"/>
    </row>
    <row r="39" spans="2:133" ht="11.25" customHeight="1" x14ac:dyDescent="0.15">
      <c r="AQ39" s="698" t="s">
        <v>334</v>
      </c>
      <c r="AR39" s="699"/>
      <c r="AS39" s="699"/>
      <c r="AT39" s="699"/>
      <c r="AU39" s="699"/>
      <c r="AV39" s="699"/>
      <c r="AW39" s="699"/>
      <c r="AX39" s="699"/>
      <c r="AY39" s="700"/>
      <c r="AZ39" s="621" t="s">
        <v>121</v>
      </c>
      <c r="BA39" s="622"/>
      <c r="BB39" s="622"/>
      <c r="BC39" s="622"/>
      <c r="BD39" s="645"/>
      <c r="BE39" s="645"/>
      <c r="BF39" s="680"/>
      <c r="BG39" s="712" t="s">
        <v>335</v>
      </c>
      <c r="BH39" s="713"/>
      <c r="BI39" s="713"/>
      <c r="BJ39" s="713"/>
      <c r="BK39" s="713"/>
      <c r="BL39" s="215"/>
      <c r="BM39" s="637" t="s">
        <v>336</v>
      </c>
      <c r="BN39" s="637"/>
      <c r="BO39" s="637"/>
      <c r="BP39" s="637"/>
      <c r="BQ39" s="637"/>
      <c r="BR39" s="637"/>
      <c r="BS39" s="637"/>
      <c r="BT39" s="637"/>
      <c r="BU39" s="638"/>
      <c r="BV39" s="621">
        <v>94</v>
      </c>
      <c r="BW39" s="622"/>
      <c r="BX39" s="622"/>
      <c r="BY39" s="622"/>
      <c r="BZ39" s="622"/>
      <c r="CA39" s="622"/>
      <c r="CB39" s="631"/>
      <c r="CD39" s="636" t="s">
        <v>337</v>
      </c>
      <c r="CE39" s="637"/>
      <c r="CF39" s="637"/>
      <c r="CG39" s="637"/>
      <c r="CH39" s="637"/>
      <c r="CI39" s="637"/>
      <c r="CJ39" s="637"/>
      <c r="CK39" s="637"/>
      <c r="CL39" s="637"/>
      <c r="CM39" s="637"/>
      <c r="CN39" s="637"/>
      <c r="CO39" s="637"/>
      <c r="CP39" s="637"/>
      <c r="CQ39" s="638"/>
      <c r="CR39" s="621">
        <v>1158715</v>
      </c>
      <c r="CS39" s="645"/>
      <c r="CT39" s="645"/>
      <c r="CU39" s="645"/>
      <c r="CV39" s="645"/>
      <c r="CW39" s="645"/>
      <c r="CX39" s="645"/>
      <c r="CY39" s="646"/>
      <c r="CZ39" s="626">
        <v>5.3</v>
      </c>
      <c r="DA39" s="657"/>
      <c r="DB39" s="657"/>
      <c r="DC39" s="659"/>
      <c r="DD39" s="630">
        <v>861909</v>
      </c>
      <c r="DE39" s="645"/>
      <c r="DF39" s="645"/>
      <c r="DG39" s="645"/>
      <c r="DH39" s="645"/>
      <c r="DI39" s="645"/>
      <c r="DJ39" s="645"/>
      <c r="DK39" s="646"/>
      <c r="DL39" s="630" t="s">
        <v>121</v>
      </c>
      <c r="DM39" s="645"/>
      <c r="DN39" s="645"/>
      <c r="DO39" s="645"/>
      <c r="DP39" s="645"/>
      <c r="DQ39" s="645"/>
      <c r="DR39" s="645"/>
      <c r="DS39" s="645"/>
      <c r="DT39" s="645"/>
      <c r="DU39" s="645"/>
      <c r="DV39" s="646"/>
      <c r="DW39" s="626" t="s">
        <v>131</v>
      </c>
      <c r="DX39" s="657"/>
      <c r="DY39" s="657"/>
      <c r="DZ39" s="657"/>
      <c r="EA39" s="657"/>
      <c r="EB39" s="657"/>
      <c r="EC39" s="658"/>
    </row>
    <row r="40" spans="2:133" ht="11.25" customHeight="1" x14ac:dyDescent="0.15">
      <c r="AQ40" s="698" t="s">
        <v>338</v>
      </c>
      <c r="AR40" s="699"/>
      <c r="AS40" s="699"/>
      <c r="AT40" s="699"/>
      <c r="AU40" s="699"/>
      <c r="AV40" s="699"/>
      <c r="AW40" s="699"/>
      <c r="AX40" s="699"/>
      <c r="AY40" s="700"/>
      <c r="AZ40" s="621">
        <v>412075</v>
      </c>
      <c r="BA40" s="622"/>
      <c r="BB40" s="622"/>
      <c r="BC40" s="622"/>
      <c r="BD40" s="645"/>
      <c r="BE40" s="645"/>
      <c r="BF40" s="680"/>
      <c r="BG40" s="712"/>
      <c r="BH40" s="713"/>
      <c r="BI40" s="713"/>
      <c r="BJ40" s="713"/>
      <c r="BK40" s="713"/>
      <c r="BL40" s="215"/>
      <c r="BM40" s="637" t="s">
        <v>339</v>
      </c>
      <c r="BN40" s="637"/>
      <c r="BO40" s="637"/>
      <c r="BP40" s="637"/>
      <c r="BQ40" s="637"/>
      <c r="BR40" s="637"/>
      <c r="BS40" s="637"/>
      <c r="BT40" s="637"/>
      <c r="BU40" s="638"/>
      <c r="BV40" s="621">
        <v>114</v>
      </c>
      <c r="BW40" s="622"/>
      <c r="BX40" s="622"/>
      <c r="BY40" s="622"/>
      <c r="BZ40" s="622"/>
      <c r="CA40" s="622"/>
      <c r="CB40" s="631"/>
      <c r="CD40" s="636" t="s">
        <v>340</v>
      </c>
      <c r="CE40" s="637"/>
      <c r="CF40" s="637"/>
      <c r="CG40" s="637"/>
      <c r="CH40" s="637"/>
      <c r="CI40" s="637"/>
      <c r="CJ40" s="637"/>
      <c r="CK40" s="637"/>
      <c r="CL40" s="637"/>
      <c r="CM40" s="637"/>
      <c r="CN40" s="637"/>
      <c r="CO40" s="637"/>
      <c r="CP40" s="637"/>
      <c r="CQ40" s="638"/>
      <c r="CR40" s="621">
        <v>6120</v>
      </c>
      <c r="CS40" s="622"/>
      <c r="CT40" s="622"/>
      <c r="CU40" s="622"/>
      <c r="CV40" s="622"/>
      <c r="CW40" s="622"/>
      <c r="CX40" s="622"/>
      <c r="CY40" s="623"/>
      <c r="CZ40" s="626">
        <v>0</v>
      </c>
      <c r="DA40" s="657"/>
      <c r="DB40" s="657"/>
      <c r="DC40" s="659"/>
      <c r="DD40" s="630" t="s">
        <v>227</v>
      </c>
      <c r="DE40" s="622"/>
      <c r="DF40" s="622"/>
      <c r="DG40" s="622"/>
      <c r="DH40" s="622"/>
      <c r="DI40" s="622"/>
      <c r="DJ40" s="622"/>
      <c r="DK40" s="623"/>
      <c r="DL40" s="630" t="s">
        <v>227</v>
      </c>
      <c r="DM40" s="622"/>
      <c r="DN40" s="622"/>
      <c r="DO40" s="622"/>
      <c r="DP40" s="622"/>
      <c r="DQ40" s="622"/>
      <c r="DR40" s="622"/>
      <c r="DS40" s="622"/>
      <c r="DT40" s="622"/>
      <c r="DU40" s="622"/>
      <c r="DV40" s="623"/>
      <c r="DW40" s="626" t="s">
        <v>121</v>
      </c>
      <c r="DX40" s="657"/>
      <c r="DY40" s="657"/>
      <c r="DZ40" s="657"/>
      <c r="EA40" s="657"/>
      <c r="EB40" s="657"/>
      <c r="EC40" s="658"/>
    </row>
    <row r="41" spans="2:133" ht="11.25" customHeight="1" x14ac:dyDescent="0.15">
      <c r="AQ41" s="708" t="s">
        <v>341</v>
      </c>
      <c r="AR41" s="709"/>
      <c r="AS41" s="709"/>
      <c r="AT41" s="709"/>
      <c r="AU41" s="709"/>
      <c r="AV41" s="709"/>
      <c r="AW41" s="709"/>
      <c r="AX41" s="709"/>
      <c r="AY41" s="710"/>
      <c r="AZ41" s="701">
        <v>1423464</v>
      </c>
      <c r="BA41" s="702"/>
      <c r="BB41" s="702"/>
      <c r="BC41" s="702"/>
      <c r="BD41" s="691"/>
      <c r="BE41" s="691"/>
      <c r="BF41" s="693"/>
      <c r="BG41" s="714"/>
      <c r="BH41" s="715"/>
      <c r="BI41" s="715"/>
      <c r="BJ41" s="715"/>
      <c r="BK41" s="715"/>
      <c r="BL41" s="216"/>
      <c r="BM41" s="648" t="s">
        <v>342</v>
      </c>
      <c r="BN41" s="648"/>
      <c r="BO41" s="648"/>
      <c r="BP41" s="648"/>
      <c r="BQ41" s="648"/>
      <c r="BR41" s="648"/>
      <c r="BS41" s="648"/>
      <c r="BT41" s="648"/>
      <c r="BU41" s="649"/>
      <c r="BV41" s="701">
        <v>341</v>
      </c>
      <c r="BW41" s="702"/>
      <c r="BX41" s="702"/>
      <c r="BY41" s="702"/>
      <c r="BZ41" s="702"/>
      <c r="CA41" s="702"/>
      <c r="CB41" s="711"/>
      <c r="CD41" s="636" t="s">
        <v>343</v>
      </c>
      <c r="CE41" s="637"/>
      <c r="CF41" s="637"/>
      <c r="CG41" s="637"/>
      <c r="CH41" s="637"/>
      <c r="CI41" s="637"/>
      <c r="CJ41" s="637"/>
      <c r="CK41" s="637"/>
      <c r="CL41" s="637"/>
      <c r="CM41" s="637"/>
      <c r="CN41" s="637"/>
      <c r="CO41" s="637"/>
      <c r="CP41" s="637"/>
      <c r="CQ41" s="638"/>
      <c r="CR41" s="621" t="s">
        <v>121</v>
      </c>
      <c r="CS41" s="645"/>
      <c r="CT41" s="645"/>
      <c r="CU41" s="645"/>
      <c r="CV41" s="645"/>
      <c r="CW41" s="645"/>
      <c r="CX41" s="645"/>
      <c r="CY41" s="646"/>
      <c r="CZ41" s="626" t="s">
        <v>121</v>
      </c>
      <c r="DA41" s="657"/>
      <c r="DB41" s="657"/>
      <c r="DC41" s="659"/>
      <c r="DD41" s="630" t="s">
        <v>236</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345</v>
      </c>
      <c r="CE42" s="619"/>
      <c r="CF42" s="619"/>
      <c r="CG42" s="619"/>
      <c r="CH42" s="619"/>
      <c r="CI42" s="619"/>
      <c r="CJ42" s="619"/>
      <c r="CK42" s="619"/>
      <c r="CL42" s="619"/>
      <c r="CM42" s="619"/>
      <c r="CN42" s="619"/>
      <c r="CO42" s="619"/>
      <c r="CP42" s="619"/>
      <c r="CQ42" s="620"/>
      <c r="CR42" s="621">
        <v>1586048</v>
      </c>
      <c r="CS42" s="622"/>
      <c r="CT42" s="622"/>
      <c r="CU42" s="622"/>
      <c r="CV42" s="622"/>
      <c r="CW42" s="622"/>
      <c r="CX42" s="622"/>
      <c r="CY42" s="623"/>
      <c r="CZ42" s="626">
        <v>7.2</v>
      </c>
      <c r="DA42" s="627"/>
      <c r="DB42" s="627"/>
      <c r="DC42" s="722"/>
      <c r="DD42" s="630">
        <v>503592</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347</v>
      </c>
      <c r="CE43" s="619"/>
      <c r="CF43" s="619"/>
      <c r="CG43" s="619"/>
      <c r="CH43" s="619"/>
      <c r="CI43" s="619"/>
      <c r="CJ43" s="619"/>
      <c r="CK43" s="619"/>
      <c r="CL43" s="619"/>
      <c r="CM43" s="619"/>
      <c r="CN43" s="619"/>
      <c r="CO43" s="619"/>
      <c r="CP43" s="619"/>
      <c r="CQ43" s="620"/>
      <c r="CR43" s="621">
        <v>32538</v>
      </c>
      <c r="CS43" s="645"/>
      <c r="CT43" s="645"/>
      <c r="CU43" s="645"/>
      <c r="CV43" s="645"/>
      <c r="CW43" s="645"/>
      <c r="CX43" s="645"/>
      <c r="CY43" s="646"/>
      <c r="CZ43" s="626">
        <v>0.1</v>
      </c>
      <c r="DA43" s="657"/>
      <c r="DB43" s="657"/>
      <c r="DC43" s="659"/>
      <c r="DD43" s="630">
        <v>32538</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348</v>
      </c>
      <c r="CD44" s="733" t="s">
        <v>300</v>
      </c>
      <c r="CE44" s="734"/>
      <c r="CF44" s="618" t="s">
        <v>349</v>
      </c>
      <c r="CG44" s="619"/>
      <c r="CH44" s="619"/>
      <c r="CI44" s="619"/>
      <c r="CJ44" s="619"/>
      <c r="CK44" s="619"/>
      <c r="CL44" s="619"/>
      <c r="CM44" s="619"/>
      <c r="CN44" s="619"/>
      <c r="CO44" s="619"/>
      <c r="CP44" s="619"/>
      <c r="CQ44" s="620"/>
      <c r="CR44" s="621">
        <v>1398070</v>
      </c>
      <c r="CS44" s="622"/>
      <c r="CT44" s="622"/>
      <c r="CU44" s="622"/>
      <c r="CV44" s="622"/>
      <c r="CW44" s="622"/>
      <c r="CX44" s="622"/>
      <c r="CY44" s="623"/>
      <c r="CZ44" s="626">
        <v>6.3</v>
      </c>
      <c r="DA44" s="627"/>
      <c r="DB44" s="627"/>
      <c r="DC44" s="722"/>
      <c r="DD44" s="630">
        <v>436416</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350</v>
      </c>
      <c r="CG45" s="619"/>
      <c r="CH45" s="619"/>
      <c r="CI45" s="619"/>
      <c r="CJ45" s="619"/>
      <c r="CK45" s="619"/>
      <c r="CL45" s="619"/>
      <c r="CM45" s="619"/>
      <c r="CN45" s="619"/>
      <c r="CO45" s="619"/>
      <c r="CP45" s="619"/>
      <c r="CQ45" s="620"/>
      <c r="CR45" s="621">
        <v>464714</v>
      </c>
      <c r="CS45" s="645"/>
      <c r="CT45" s="645"/>
      <c r="CU45" s="645"/>
      <c r="CV45" s="645"/>
      <c r="CW45" s="645"/>
      <c r="CX45" s="645"/>
      <c r="CY45" s="646"/>
      <c r="CZ45" s="626">
        <v>2.1</v>
      </c>
      <c r="DA45" s="657"/>
      <c r="DB45" s="657"/>
      <c r="DC45" s="659"/>
      <c r="DD45" s="630">
        <v>39116</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351</v>
      </c>
      <c r="CG46" s="619"/>
      <c r="CH46" s="619"/>
      <c r="CI46" s="619"/>
      <c r="CJ46" s="619"/>
      <c r="CK46" s="619"/>
      <c r="CL46" s="619"/>
      <c r="CM46" s="619"/>
      <c r="CN46" s="619"/>
      <c r="CO46" s="619"/>
      <c r="CP46" s="619"/>
      <c r="CQ46" s="620"/>
      <c r="CR46" s="621">
        <v>912821</v>
      </c>
      <c r="CS46" s="622"/>
      <c r="CT46" s="622"/>
      <c r="CU46" s="622"/>
      <c r="CV46" s="622"/>
      <c r="CW46" s="622"/>
      <c r="CX46" s="622"/>
      <c r="CY46" s="623"/>
      <c r="CZ46" s="626">
        <v>4.0999999999999996</v>
      </c>
      <c r="DA46" s="627"/>
      <c r="DB46" s="627"/>
      <c r="DC46" s="722"/>
      <c r="DD46" s="630">
        <v>395518</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352</v>
      </c>
      <c r="CG47" s="619"/>
      <c r="CH47" s="619"/>
      <c r="CI47" s="619"/>
      <c r="CJ47" s="619"/>
      <c r="CK47" s="619"/>
      <c r="CL47" s="619"/>
      <c r="CM47" s="619"/>
      <c r="CN47" s="619"/>
      <c r="CO47" s="619"/>
      <c r="CP47" s="619"/>
      <c r="CQ47" s="620"/>
      <c r="CR47" s="621">
        <v>187978</v>
      </c>
      <c r="CS47" s="645"/>
      <c r="CT47" s="645"/>
      <c r="CU47" s="645"/>
      <c r="CV47" s="645"/>
      <c r="CW47" s="645"/>
      <c r="CX47" s="645"/>
      <c r="CY47" s="646"/>
      <c r="CZ47" s="626">
        <v>0.9</v>
      </c>
      <c r="DA47" s="657"/>
      <c r="DB47" s="657"/>
      <c r="DC47" s="659"/>
      <c r="DD47" s="630">
        <v>67176</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353</v>
      </c>
      <c r="CG48" s="619"/>
      <c r="CH48" s="619"/>
      <c r="CI48" s="619"/>
      <c r="CJ48" s="619"/>
      <c r="CK48" s="619"/>
      <c r="CL48" s="619"/>
      <c r="CM48" s="619"/>
      <c r="CN48" s="619"/>
      <c r="CO48" s="619"/>
      <c r="CP48" s="619"/>
      <c r="CQ48" s="620"/>
      <c r="CR48" s="621" t="s">
        <v>121</v>
      </c>
      <c r="CS48" s="622"/>
      <c r="CT48" s="622"/>
      <c r="CU48" s="622"/>
      <c r="CV48" s="622"/>
      <c r="CW48" s="622"/>
      <c r="CX48" s="622"/>
      <c r="CY48" s="623"/>
      <c r="CZ48" s="626" t="s">
        <v>131</v>
      </c>
      <c r="DA48" s="627"/>
      <c r="DB48" s="627"/>
      <c r="DC48" s="722"/>
      <c r="DD48" s="630" t="s">
        <v>227</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354</v>
      </c>
      <c r="CE49" s="667"/>
      <c r="CF49" s="667"/>
      <c r="CG49" s="667"/>
      <c r="CH49" s="667"/>
      <c r="CI49" s="667"/>
      <c r="CJ49" s="667"/>
      <c r="CK49" s="667"/>
      <c r="CL49" s="667"/>
      <c r="CM49" s="667"/>
      <c r="CN49" s="667"/>
      <c r="CO49" s="667"/>
      <c r="CP49" s="667"/>
      <c r="CQ49" s="668"/>
      <c r="CR49" s="701">
        <v>22030275</v>
      </c>
      <c r="CS49" s="691"/>
      <c r="CT49" s="691"/>
      <c r="CU49" s="691"/>
      <c r="CV49" s="691"/>
      <c r="CW49" s="691"/>
      <c r="CX49" s="691"/>
      <c r="CY49" s="723"/>
      <c r="CZ49" s="706">
        <v>100</v>
      </c>
      <c r="DA49" s="724"/>
      <c r="DB49" s="724"/>
      <c r="DC49" s="725"/>
      <c r="DD49" s="726">
        <v>16400262</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lOMzY4/DUZ5sTERU9b6Rs7/QC1WCrvvVpNIQmsc/FAh07l5wiYMusanvjz0laXcDisDHvIrfyKjaJ5cQeTrukw==" saltValue="uFk/iI5tdPiKKKIiK7wqM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31"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356</v>
      </c>
      <c r="DK2" s="769"/>
      <c r="DL2" s="769"/>
      <c r="DM2" s="769"/>
      <c r="DN2" s="769"/>
      <c r="DO2" s="770"/>
      <c r="DP2" s="229"/>
      <c r="DQ2" s="768" t="s">
        <v>357</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358</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360</v>
      </c>
      <c r="B5" s="763"/>
      <c r="C5" s="763"/>
      <c r="D5" s="763"/>
      <c r="E5" s="763"/>
      <c r="F5" s="763"/>
      <c r="G5" s="763"/>
      <c r="H5" s="763"/>
      <c r="I5" s="763"/>
      <c r="J5" s="763"/>
      <c r="K5" s="763"/>
      <c r="L5" s="763"/>
      <c r="M5" s="763"/>
      <c r="N5" s="763"/>
      <c r="O5" s="763"/>
      <c r="P5" s="764"/>
      <c r="Q5" s="739" t="s">
        <v>361</v>
      </c>
      <c r="R5" s="740"/>
      <c r="S5" s="740"/>
      <c r="T5" s="740"/>
      <c r="U5" s="741"/>
      <c r="V5" s="739" t="s">
        <v>362</v>
      </c>
      <c r="W5" s="740"/>
      <c r="X5" s="740"/>
      <c r="Y5" s="740"/>
      <c r="Z5" s="741"/>
      <c r="AA5" s="739" t="s">
        <v>363</v>
      </c>
      <c r="AB5" s="740"/>
      <c r="AC5" s="740"/>
      <c r="AD5" s="740"/>
      <c r="AE5" s="740"/>
      <c r="AF5" s="772" t="s">
        <v>364</v>
      </c>
      <c r="AG5" s="740"/>
      <c r="AH5" s="740"/>
      <c r="AI5" s="740"/>
      <c r="AJ5" s="751"/>
      <c r="AK5" s="740" t="s">
        <v>365</v>
      </c>
      <c r="AL5" s="740"/>
      <c r="AM5" s="740"/>
      <c r="AN5" s="740"/>
      <c r="AO5" s="741"/>
      <c r="AP5" s="739" t="s">
        <v>366</v>
      </c>
      <c r="AQ5" s="740"/>
      <c r="AR5" s="740"/>
      <c r="AS5" s="740"/>
      <c r="AT5" s="741"/>
      <c r="AU5" s="739" t="s">
        <v>367</v>
      </c>
      <c r="AV5" s="740"/>
      <c r="AW5" s="740"/>
      <c r="AX5" s="740"/>
      <c r="AY5" s="751"/>
      <c r="AZ5" s="236"/>
      <c r="BA5" s="236"/>
      <c r="BB5" s="236"/>
      <c r="BC5" s="236"/>
      <c r="BD5" s="236"/>
      <c r="BE5" s="237"/>
      <c r="BF5" s="237"/>
      <c r="BG5" s="237"/>
      <c r="BH5" s="237"/>
      <c r="BI5" s="237"/>
      <c r="BJ5" s="237"/>
      <c r="BK5" s="237"/>
      <c r="BL5" s="237"/>
      <c r="BM5" s="237"/>
      <c r="BN5" s="237"/>
      <c r="BO5" s="237"/>
      <c r="BP5" s="237"/>
      <c r="BQ5" s="762" t="s">
        <v>368</v>
      </c>
      <c r="BR5" s="763"/>
      <c r="BS5" s="763"/>
      <c r="BT5" s="763"/>
      <c r="BU5" s="763"/>
      <c r="BV5" s="763"/>
      <c r="BW5" s="763"/>
      <c r="BX5" s="763"/>
      <c r="BY5" s="763"/>
      <c r="BZ5" s="763"/>
      <c r="CA5" s="763"/>
      <c r="CB5" s="763"/>
      <c r="CC5" s="763"/>
      <c r="CD5" s="763"/>
      <c r="CE5" s="763"/>
      <c r="CF5" s="763"/>
      <c r="CG5" s="764"/>
      <c r="CH5" s="739" t="s">
        <v>369</v>
      </c>
      <c r="CI5" s="740"/>
      <c r="CJ5" s="740"/>
      <c r="CK5" s="740"/>
      <c r="CL5" s="741"/>
      <c r="CM5" s="739" t="s">
        <v>370</v>
      </c>
      <c r="CN5" s="740"/>
      <c r="CO5" s="740"/>
      <c r="CP5" s="740"/>
      <c r="CQ5" s="741"/>
      <c r="CR5" s="739" t="s">
        <v>371</v>
      </c>
      <c r="CS5" s="740"/>
      <c r="CT5" s="740"/>
      <c r="CU5" s="740"/>
      <c r="CV5" s="741"/>
      <c r="CW5" s="739" t="s">
        <v>372</v>
      </c>
      <c r="CX5" s="740"/>
      <c r="CY5" s="740"/>
      <c r="CZ5" s="740"/>
      <c r="DA5" s="741"/>
      <c r="DB5" s="739" t="s">
        <v>373</v>
      </c>
      <c r="DC5" s="740"/>
      <c r="DD5" s="740"/>
      <c r="DE5" s="740"/>
      <c r="DF5" s="741"/>
      <c r="DG5" s="745" t="s">
        <v>374</v>
      </c>
      <c r="DH5" s="746"/>
      <c r="DI5" s="746"/>
      <c r="DJ5" s="746"/>
      <c r="DK5" s="747"/>
      <c r="DL5" s="745" t="s">
        <v>375</v>
      </c>
      <c r="DM5" s="746"/>
      <c r="DN5" s="746"/>
      <c r="DO5" s="746"/>
      <c r="DP5" s="747"/>
      <c r="DQ5" s="739" t="s">
        <v>376</v>
      </c>
      <c r="DR5" s="740"/>
      <c r="DS5" s="740"/>
      <c r="DT5" s="740"/>
      <c r="DU5" s="741"/>
      <c r="DV5" s="739" t="s">
        <v>367</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377</v>
      </c>
      <c r="C7" s="754"/>
      <c r="D7" s="754"/>
      <c r="E7" s="754"/>
      <c r="F7" s="754"/>
      <c r="G7" s="754"/>
      <c r="H7" s="754"/>
      <c r="I7" s="754"/>
      <c r="J7" s="754"/>
      <c r="K7" s="754"/>
      <c r="L7" s="754"/>
      <c r="M7" s="754"/>
      <c r="N7" s="754"/>
      <c r="O7" s="754"/>
      <c r="P7" s="755"/>
      <c r="Q7" s="756">
        <v>22897</v>
      </c>
      <c r="R7" s="757"/>
      <c r="S7" s="757"/>
      <c r="T7" s="757"/>
      <c r="U7" s="757"/>
      <c r="V7" s="757">
        <v>22207</v>
      </c>
      <c r="W7" s="757"/>
      <c r="X7" s="757"/>
      <c r="Y7" s="757"/>
      <c r="Z7" s="757"/>
      <c r="AA7" s="757">
        <v>690</v>
      </c>
      <c r="AB7" s="757"/>
      <c r="AC7" s="757"/>
      <c r="AD7" s="757"/>
      <c r="AE7" s="758"/>
      <c r="AF7" s="759">
        <v>514</v>
      </c>
      <c r="AG7" s="760"/>
      <c r="AH7" s="760"/>
      <c r="AI7" s="760"/>
      <c r="AJ7" s="761"/>
      <c r="AK7" s="796">
        <v>2092</v>
      </c>
      <c r="AL7" s="797"/>
      <c r="AM7" s="797"/>
      <c r="AN7" s="797"/>
      <c r="AO7" s="797"/>
      <c r="AP7" s="797">
        <v>19069</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583</v>
      </c>
      <c r="BT7" s="801"/>
      <c r="BU7" s="801"/>
      <c r="BV7" s="801"/>
      <c r="BW7" s="801"/>
      <c r="BX7" s="801"/>
      <c r="BY7" s="801"/>
      <c r="BZ7" s="801"/>
      <c r="CA7" s="801"/>
      <c r="CB7" s="801"/>
      <c r="CC7" s="801"/>
      <c r="CD7" s="801"/>
      <c r="CE7" s="801"/>
      <c r="CF7" s="801"/>
      <c r="CG7" s="802"/>
      <c r="CH7" s="793">
        <v>-15</v>
      </c>
      <c r="CI7" s="794"/>
      <c r="CJ7" s="794"/>
      <c r="CK7" s="794"/>
      <c r="CL7" s="795"/>
      <c r="CM7" s="793">
        <v>21</v>
      </c>
      <c r="CN7" s="794"/>
      <c r="CO7" s="794"/>
      <c r="CP7" s="794"/>
      <c r="CQ7" s="795"/>
      <c r="CR7" s="793">
        <v>3</v>
      </c>
      <c r="CS7" s="794"/>
      <c r="CT7" s="794"/>
      <c r="CU7" s="794"/>
      <c r="CV7" s="795"/>
      <c r="CW7" s="793" t="s">
        <v>580</v>
      </c>
      <c r="CX7" s="794"/>
      <c r="CY7" s="794"/>
      <c r="CZ7" s="794"/>
      <c r="DA7" s="795"/>
      <c r="DB7" s="793" t="s">
        <v>580</v>
      </c>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x14ac:dyDescent="0.15">
      <c r="A8" s="241">
        <v>2</v>
      </c>
      <c r="B8" s="777" t="s">
        <v>378</v>
      </c>
      <c r="C8" s="778"/>
      <c r="D8" s="778"/>
      <c r="E8" s="778"/>
      <c r="F8" s="778"/>
      <c r="G8" s="778"/>
      <c r="H8" s="778"/>
      <c r="I8" s="778"/>
      <c r="J8" s="778"/>
      <c r="K8" s="778"/>
      <c r="L8" s="778"/>
      <c r="M8" s="778"/>
      <c r="N8" s="778"/>
      <c r="O8" s="778"/>
      <c r="P8" s="779"/>
      <c r="Q8" s="780">
        <v>8</v>
      </c>
      <c r="R8" s="781"/>
      <c r="S8" s="781"/>
      <c r="T8" s="781"/>
      <c r="U8" s="781"/>
      <c r="V8" s="781">
        <v>34</v>
      </c>
      <c r="W8" s="781"/>
      <c r="X8" s="781"/>
      <c r="Y8" s="781"/>
      <c r="Z8" s="781"/>
      <c r="AA8" s="781">
        <v>-26</v>
      </c>
      <c r="AB8" s="781"/>
      <c r="AC8" s="781"/>
      <c r="AD8" s="781"/>
      <c r="AE8" s="782"/>
      <c r="AF8" s="783">
        <v>-26</v>
      </c>
      <c r="AG8" s="784"/>
      <c r="AH8" s="784"/>
      <c r="AI8" s="784"/>
      <c r="AJ8" s="785"/>
      <c r="AK8" s="786">
        <v>2</v>
      </c>
      <c r="AL8" s="787"/>
      <c r="AM8" s="787"/>
      <c r="AN8" s="787"/>
      <c r="AO8" s="787"/>
      <c r="AP8" s="787">
        <v>2</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584</v>
      </c>
      <c r="BT8" s="791"/>
      <c r="BU8" s="791"/>
      <c r="BV8" s="791"/>
      <c r="BW8" s="791"/>
      <c r="BX8" s="791"/>
      <c r="BY8" s="791"/>
      <c r="BZ8" s="791"/>
      <c r="CA8" s="791"/>
      <c r="CB8" s="791"/>
      <c r="CC8" s="791"/>
      <c r="CD8" s="791"/>
      <c r="CE8" s="791"/>
      <c r="CF8" s="791"/>
      <c r="CG8" s="792"/>
      <c r="CH8" s="803">
        <v>0</v>
      </c>
      <c r="CI8" s="804"/>
      <c r="CJ8" s="804"/>
      <c r="CK8" s="804"/>
      <c r="CL8" s="805"/>
      <c r="CM8" s="803">
        <v>22</v>
      </c>
      <c r="CN8" s="804"/>
      <c r="CO8" s="804"/>
      <c r="CP8" s="804"/>
      <c r="CQ8" s="805"/>
      <c r="CR8" s="803">
        <v>10</v>
      </c>
      <c r="CS8" s="804"/>
      <c r="CT8" s="804"/>
      <c r="CU8" s="804"/>
      <c r="CV8" s="805"/>
      <c r="CW8" s="803">
        <v>5</v>
      </c>
      <c r="CX8" s="804"/>
      <c r="CY8" s="804"/>
      <c r="CZ8" s="804"/>
      <c r="DA8" s="805"/>
      <c r="DB8" s="803" t="s">
        <v>586</v>
      </c>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585</v>
      </c>
      <c r="BT9" s="791"/>
      <c r="BU9" s="791"/>
      <c r="BV9" s="791"/>
      <c r="BW9" s="791"/>
      <c r="BX9" s="791"/>
      <c r="BY9" s="791"/>
      <c r="BZ9" s="791"/>
      <c r="CA9" s="791"/>
      <c r="CB9" s="791"/>
      <c r="CC9" s="791"/>
      <c r="CD9" s="791"/>
      <c r="CE9" s="791"/>
      <c r="CF9" s="791"/>
      <c r="CG9" s="792"/>
      <c r="CH9" s="803">
        <v>11</v>
      </c>
      <c r="CI9" s="804"/>
      <c r="CJ9" s="804"/>
      <c r="CK9" s="804"/>
      <c r="CL9" s="805"/>
      <c r="CM9" s="803">
        <v>49</v>
      </c>
      <c r="CN9" s="804"/>
      <c r="CO9" s="804"/>
      <c r="CP9" s="804"/>
      <c r="CQ9" s="805"/>
      <c r="CR9" s="803">
        <v>15</v>
      </c>
      <c r="CS9" s="804"/>
      <c r="CT9" s="804"/>
      <c r="CU9" s="804"/>
      <c r="CV9" s="805"/>
      <c r="CW9" s="803">
        <v>4</v>
      </c>
      <c r="CX9" s="804"/>
      <c r="CY9" s="804"/>
      <c r="CZ9" s="804"/>
      <c r="DA9" s="805"/>
      <c r="DB9" s="803" t="s">
        <v>580</v>
      </c>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379</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380</v>
      </c>
      <c r="B23" s="812" t="s">
        <v>381</v>
      </c>
      <c r="C23" s="813"/>
      <c r="D23" s="813"/>
      <c r="E23" s="813"/>
      <c r="F23" s="813"/>
      <c r="G23" s="813"/>
      <c r="H23" s="813"/>
      <c r="I23" s="813"/>
      <c r="J23" s="813"/>
      <c r="K23" s="813"/>
      <c r="L23" s="813"/>
      <c r="M23" s="813"/>
      <c r="N23" s="813"/>
      <c r="O23" s="813"/>
      <c r="P23" s="814"/>
      <c r="Q23" s="815">
        <v>22905</v>
      </c>
      <c r="R23" s="816"/>
      <c r="S23" s="816"/>
      <c r="T23" s="816"/>
      <c r="U23" s="816"/>
      <c r="V23" s="816">
        <v>22241</v>
      </c>
      <c r="W23" s="816"/>
      <c r="X23" s="816"/>
      <c r="Y23" s="816"/>
      <c r="Z23" s="816"/>
      <c r="AA23" s="816">
        <v>664</v>
      </c>
      <c r="AB23" s="816"/>
      <c r="AC23" s="816"/>
      <c r="AD23" s="816"/>
      <c r="AE23" s="817"/>
      <c r="AF23" s="818">
        <v>488</v>
      </c>
      <c r="AG23" s="816"/>
      <c r="AH23" s="816"/>
      <c r="AI23" s="816"/>
      <c r="AJ23" s="819"/>
      <c r="AK23" s="820"/>
      <c r="AL23" s="821"/>
      <c r="AM23" s="821"/>
      <c r="AN23" s="821"/>
      <c r="AO23" s="821"/>
      <c r="AP23" s="816">
        <v>19071</v>
      </c>
      <c r="AQ23" s="816"/>
      <c r="AR23" s="816"/>
      <c r="AS23" s="816"/>
      <c r="AT23" s="816"/>
      <c r="AU23" s="822"/>
      <c r="AV23" s="822"/>
      <c r="AW23" s="822"/>
      <c r="AX23" s="822"/>
      <c r="AY23" s="823"/>
      <c r="AZ23" s="831" t="s">
        <v>382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360</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367</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393</v>
      </c>
      <c r="C28" s="754"/>
      <c r="D28" s="754"/>
      <c r="E28" s="754"/>
      <c r="F28" s="754"/>
      <c r="G28" s="754"/>
      <c r="H28" s="754"/>
      <c r="I28" s="754"/>
      <c r="J28" s="754"/>
      <c r="K28" s="754"/>
      <c r="L28" s="754"/>
      <c r="M28" s="754"/>
      <c r="N28" s="754"/>
      <c r="O28" s="754"/>
      <c r="P28" s="755"/>
      <c r="Q28" s="844">
        <v>5742</v>
      </c>
      <c r="R28" s="845"/>
      <c r="S28" s="845"/>
      <c r="T28" s="845"/>
      <c r="U28" s="845"/>
      <c r="V28" s="845">
        <v>5610</v>
      </c>
      <c r="W28" s="845"/>
      <c r="X28" s="845"/>
      <c r="Y28" s="845"/>
      <c r="Z28" s="845"/>
      <c r="AA28" s="845">
        <v>132</v>
      </c>
      <c r="AB28" s="845"/>
      <c r="AC28" s="845"/>
      <c r="AD28" s="845"/>
      <c r="AE28" s="846"/>
      <c r="AF28" s="847">
        <v>132</v>
      </c>
      <c r="AG28" s="845"/>
      <c r="AH28" s="845"/>
      <c r="AI28" s="845"/>
      <c r="AJ28" s="848"/>
      <c r="AK28" s="849">
        <v>440</v>
      </c>
      <c r="AL28" s="840"/>
      <c r="AM28" s="840"/>
      <c r="AN28" s="840"/>
      <c r="AO28" s="840"/>
      <c r="AP28" s="840" t="s">
        <v>580</v>
      </c>
      <c r="AQ28" s="840"/>
      <c r="AR28" s="840"/>
      <c r="AS28" s="840"/>
      <c r="AT28" s="840"/>
      <c r="AU28" s="840" t="s">
        <v>580</v>
      </c>
      <c r="AV28" s="840"/>
      <c r="AW28" s="840"/>
      <c r="AX28" s="840"/>
      <c r="AY28" s="840"/>
      <c r="AZ28" s="841" t="s">
        <v>580</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394</v>
      </c>
      <c r="C29" s="778"/>
      <c r="D29" s="778"/>
      <c r="E29" s="778"/>
      <c r="F29" s="778"/>
      <c r="G29" s="778"/>
      <c r="H29" s="778"/>
      <c r="I29" s="778"/>
      <c r="J29" s="778"/>
      <c r="K29" s="778"/>
      <c r="L29" s="778"/>
      <c r="M29" s="778"/>
      <c r="N29" s="778"/>
      <c r="O29" s="778"/>
      <c r="P29" s="779"/>
      <c r="Q29" s="780">
        <v>4452</v>
      </c>
      <c r="R29" s="781"/>
      <c r="S29" s="781"/>
      <c r="T29" s="781"/>
      <c r="U29" s="781"/>
      <c r="V29" s="781">
        <v>4354</v>
      </c>
      <c r="W29" s="781"/>
      <c r="X29" s="781"/>
      <c r="Y29" s="781"/>
      <c r="Z29" s="781"/>
      <c r="AA29" s="781">
        <v>99</v>
      </c>
      <c r="AB29" s="781"/>
      <c r="AC29" s="781"/>
      <c r="AD29" s="781"/>
      <c r="AE29" s="782"/>
      <c r="AF29" s="783">
        <v>99</v>
      </c>
      <c r="AG29" s="784"/>
      <c r="AH29" s="784"/>
      <c r="AI29" s="784"/>
      <c r="AJ29" s="785"/>
      <c r="AK29" s="852">
        <v>699</v>
      </c>
      <c r="AL29" s="853"/>
      <c r="AM29" s="853"/>
      <c r="AN29" s="853"/>
      <c r="AO29" s="853"/>
      <c r="AP29" s="853" t="s">
        <v>580</v>
      </c>
      <c r="AQ29" s="853"/>
      <c r="AR29" s="853"/>
      <c r="AS29" s="853"/>
      <c r="AT29" s="853"/>
      <c r="AU29" s="853" t="s">
        <v>581</v>
      </c>
      <c r="AV29" s="853"/>
      <c r="AW29" s="853"/>
      <c r="AX29" s="853"/>
      <c r="AY29" s="853"/>
      <c r="AZ29" s="854" t="s">
        <v>580</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395</v>
      </c>
      <c r="C30" s="778"/>
      <c r="D30" s="778"/>
      <c r="E30" s="778"/>
      <c r="F30" s="778"/>
      <c r="G30" s="778"/>
      <c r="H30" s="778"/>
      <c r="I30" s="778"/>
      <c r="J30" s="778"/>
      <c r="K30" s="778"/>
      <c r="L30" s="778"/>
      <c r="M30" s="778"/>
      <c r="N30" s="778"/>
      <c r="O30" s="778"/>
      <c r="P30" s="779"/>
      <c r="Q30" s="780">
        <v>619</v>
      </c>
      <c r="R30" s="781"/>
      <c r="S30" s="781"/>
      <c r="T30" s="781"/>
      <c r="U30" s="781"/>
      <c r="V30" s="781">
        <v>606</v>
      </c>
      <c r="W30" s="781"/>
      <c r="X30" s="781"/>
      <c r="Y30" s="781"/>
      <c r="Z30" s="781"/>
      <c r="AA30" s="781">
        <v>13</v>
      </c>
      <c r="AB30" s="781"/>
      <c r="AC30" s="781"/>
      <c r="AD30" s="781"/>
      <c r="AE30" s="782"/>
      <c r="AF30" s="783">
        <v>13</v>
      </c>
      <c r="AG30" s="784"/>
      <c r="AH30" s="784"/>
      <c r="AI30" s="784"/>
      <c r="AJ30" s="785"/>
      <c r="AK30" s="852">
        <v>165</v>
      </c>
      <c r="AL30" s="853"/>
      <c r="AM30" s="853"/>
      <c r="AN30" s="853"/>
      <c r="AO30" s="853"/>
      <c r="AP30" s="853" t="s">
        <v>580</v>
      </c>
      <c r="AQ30" s="853"/>
      <c r="AR30" s="853"/>
      <c r="AS30" s="853"/>
      <c r="AT30" s="853"/>
      <c r="AU30" s="853" t="s">
        <v>580</v>
      </c>
      <c r="AV30" s="853"/>
      <c r="AW30" s="853"/>
      <c r="AX30" s="853"/>
      <c r="AY30" s="853"/>
      <c r="AZ30" s="854" t="s">
        <v>581</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396</v>
      </c>
      <c r="C31" s="778"/>
      <c r="D31" s="778"/>
      <c r="E31" s="778"/>
      <c r="F31" s="778"/>
      <c r="G31" s="778"/>
      <c r="H31" s="778"/>
      <c r="I31" s="778"/>
      <c r="J31" s="778"/>
      <c r="K31" s="778"/>
      <c r="L31" s="778"/>
      <c r="M31" s="778"/>
      <c r="N31" s="778"/>
      <c r="O31" s="778"/>
      <c r="P31" s="779"/>
      <c r="Q31" s="780">
        <v>2407</v>
      </c>
      <c r="R31" s="781"/>
      <c r="S31" s="781"/>
      <c r="T31" s="781"/>
      <c r="U31" s="781"/>
      <c r="V31" s="781">
        <v>2073</v>
      </c>
      <c r="W31" s="781"/>
      <c r="X31" s="781"/>
      <c r="Y31" s="781"/>
      <c r="Z31" s="781"/>
      <c r="AA31" s="781">
        <v>334</v>
      </c>
      <c r="AB31" s="781"/>
      <c r="AC31" s="781"/>
      <c r="AD31" s="781"/>
      <c r="AE31" s="782"/>
      <c r="AF31" s="783">
        <v>1502</v>
      </c>
      <c r="AG31" s="784"/>
      <c r="AH31" s="784"/>
      <c r="AI31" s="784"/>
      <c r="AJ31" s="785"/>
      <c r="AK31" s="852">
        <v>682</v>
      </c>
      <c r="AL31" s="853"/>
      <c r="AM31" s="853"/>
      <c r="AN31" s="853"/>
      <c r="AO31" s="853"/>
      <c r="AP31" s="853">
        <v>12477</v>
      </c>
      <c r="AQ31" s="853"/>
      <c r="AR31" s="853"/>
      <c r="AS31" s="853"/>
      <c r="AT31" s="853"/>
      <c r="AU31" s="853">
        <v>7424</v>
      </c>
      <c r="AV31" s="853"/>
      <c r="AW31" s="853"/>
      <c r="AX31" s="853"/>
      <c r="AY31" s="853"/>
      <c r="AZ31" s="854" t="s">
        <v>580</v>
      </c>
      <c r="BA31" s="854"/>
      <c r="BB31" s="854"/>
      <c r="BC31" s="854"/>
      <c r="BD31" s="854"/>
      <c r="BE31" s="850" t="s">
        <v>397</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398</v>
      </c>
      <c r="C32" s="778"/>
      <c r="D32" s="778"/>
      <c r="E32" s="778"/>
      <c r="F32" s="778"/>
      <c r="G32" s="778"/>
      <c r="H32" s="778"/>
      <c r="I32" s="778"/>
      <c r="J32" s="778"/>
      <c r="K32" s="778"/>
      <c r="L32" s="778"/>
      <c r="M32" s="778"/>
      <c r="N32" s="778"/>
      <c r="O32" s="778"/>
      <c r="P32" s="779"/>
      <c r="Q32" s="780">
        <v>98</v>
      </c>
      <c r="R32" s="781"/>
      <c r="S32" s="781"/>
      <c r="T32" s="781"/>
      <c r="U32" s="781"/>
      <c r="V32" s="781">
        <v>98</v>
      </c>
      <c r="W32" s="781"/>
      <c r="X32" s="781"/>
      <c r="Y32" s="781"/>
      <c r="Z32" s="781"/>
      <c r="AA32" s="781">
        <v>0</v>
      </c>
      <c r="AB32" s="781"/>
      <c r="AC32" s="781"/>
      <c r="AD32" s="781"/>
      <c r="AE32" s="782"/>
      <c r="AF32" s="783">
        <v>119</v>
      </c>
      <c r="AG32" s="784"/>
      <c r="AH32" s="784"/>
      <c r="AI32" s="784"/>
      <c r="AJ32" s="785"/>
      <c r="AK32" s="852">
        <v>31</v>
      </c>
      <c r="AL32" s="853"/>
      <c r="AM32" s="853"/>
      <c r="AN32" s="853"/>
      <c r="AO32" s="853"/>
      <c r="AP32" s="853" t="s">
        <v>582</v>
      </c>
      <c r="AQ32" s="853"/>
      <c r="AR32" s="853"/>
      <c r="AS32" s="853"/>
      <c r="AT32" s="853"/>
      <c r="AU32" s="853" t="s">
        <v>582</v>
      </c>
      <c r="AV32" s="853"/>
      <c r="AW32" s="853"/>
      <c r="AX32" s="853"/>
      <c r="AY32" s="853"/>
      <c r="AZ32" s="854" t="s">
        <v>580</v>
      </c>
      <c r="BA32" s="854"/>
      <c r="BB32" s="854"/>
      <c r="BC32" s="854"/>
      <c r="BD32" s="854"/>
      <c r="BE32" s="850" t="s">
        <v>399</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400</v>
      </c>
      <c r="C33" s="778"/>
      <c r="D33" s="778"/>
      <c r="E33" s="778"/>
      <c r="F33" s="778"/>
      <c r="G33" s="778"/>
      <c r="H33" s="778"/>
      <c r="I33" s="778"/>
      <c r="J33" s="778"/>
      <c r="K33" s="778"/>
      <c r="L33" s="778"/>
      <c r="M33" s="778"/>
      <c r="N33" s="778"/>
      <c r="O33" s="778"/>
      <c r="P33" s="779"/>
      <c r="Q33" s="780">
        <v>2505</v>
      </c>
      <c r="R33" s="781"/>
      <c r="S33" s="781"/>
      <c r="T33" s="781"/>
      <c r="U33" s="781"/>
      <c r="V33" s="781">
        <v>2503</v>
      </c>
      <c r="W33" s="781"/>
      <c r="X33" s="781"/>
      <c r="Y33" s="781"/>
      <c r="Z33" s="781"/>
      <c r="AA33" s="781">
        <v>2</v>
      </c>
      <c r="AB33" s="781"/>
      <c r="AC33" s="781"/>
      <c r="AD33" s="781"/>
      <c r="AE33" s="782"/>
      <c r="AF33" s="783">
        <v>2</v>
      </c>
      <c r="AG33" s="784"/>
      <c r="AH33" s="784"/>
      <c r="AI33" s="784"/>
      <c r="AJ33" s="785"/>
      <c r="AK33" s="852">
        <v>1210</v>
      </c>
      <c r="AL33" s="853"/>
      <c r="AM33" s="853"/>
      <c r="AN33" s="853"/>
      <c r="AO33" s="853"/>
      <c r="AP33" s="853">
        <v>18754</v>
      </c>
      <c r="AQ33" s="853"/>
      <c r="AR33" s="853"/>
      <c r="AS33" s="853"/>
      <c r="AT33" s="853"/>
      <c r="AU33" s="853">
        <v>17329</v>
      </c>
      <c r="AV33" s="853"/>
      <c r="AW33" s="853"/>
      <c r="AX33" s="853"/>
      <c r="AY33" s="853"/>
      <c r="AZ33" s="854" t="s">
        <v>580</v>
      </c>
      <c r="BA33" s="854"/>
      <c r="BB33" s="854"/>
      <c r="BC33" s="854"/>
      <c r="BD33" s="854"/>
      <c r="BE33" s="850" t="s">
        <v>401</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402</v>
      </c>
      <c r="C34" s="778"/>
      <c r="D34" s="778"/>
      <c r="E34" s="778"/>
      <c r="F34" s="778"/>
      <c r="G34" s="778"/>
      <c r="H34" s="778"/>
      <c r="I34" s="778"/>
      <c r="J34" s="778"/>
      <c r="K34" s="778"/>
      <c r="L34" s="778"/>
      <c r="M34" s="778"/>
      <c r="N34" s="778"/>
      <c r="O34" s="778"/>
      <c r="P34" s="779"/>
      <c r="Q34" s="780">
        <v>916</v>
      </c>
      <c r="R34" s="781"/>
      <c r="S34" s="781"/>
      <c r="T34" s="781"/>
      <c r="U34" s="781"/>
      <c r="V34" s="781">
        <v>915</v>
      </c>
      <c r="W34" s="781"/>
      <c r="X34" s="781"/>
      <c r="Y34" s="781"/>
      <c r="Z34" s="781"/>
      <c r="AA34" s="781">
        <v>1</v>
      </c>
      <c r="AB34" s="781"/>
      <c r="AC34" s="781"/>
      <c r="AD34" s="781"/>
      <c r="AE34" s="782"/>
      <c r="AF34" s="783">
        <v>1</v>
      </c>
      <c r="AG34" s="784"/>
      <c r="AH34" s="784"/>
      <c r="AI34" s="784"/>
      <c r="AJ34" s="785"/>
      <c r="AK34" s="852">
        <v>607</v>
      </c>
      <c r="AL34" s="853"/>
      <c r="AM34" s="853"/>
      <c r="AN34" s="853"/>
      <c r="AO34" s="853"/>
      <c r="AP34" s="853">
        <v>7454</v>
      </c>
      <c r="AQ34" s="853"/>
      <c r="AR34" s="853"/>
      <c r="AS34" s="853"/>
      <c r="AT34" s="853"/>
      <c r="AU34" s="853">
        <v>6962</v>
      </c>
      <c r="AV34" s="853"/>
      <c r="AW34" s="853"/>
      <c r="AX34" s="853"/>
      <c r="AY34" s="853"/>
      <c r="AZ34" s="854" t="s">
        <v>580</v>
      </c>
      <c r="BA34" s="854"/>
      <c r="BB34" s="854"/>
      <c r="BC34" s="854"/>
      <c r="BD34" s="854"/>
      <c r="BE34" s="850" t="s">
        <v>401</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403</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380</v>
      </c>
      <c r="B63" s="812" t="s">
        <v>404</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1867</v>
      </c>
      <c r="AG63" s="864"/>
      <c r="AH63" s="864"/>
      <c r="AI63" s="864"/>
      <c r="AJ63" s="865"/>
      <c r="AK63" s="866"/>
      <c r="AL63" s="861"/>
      <c r="AM63" s="861"/>
      <c r="AN63" s="861"/>
      <c r="AO63" s="861"/>
      <c r="AP63" s="864">
        <v>38685</v>
      </c>
      <c r="AQ63" s="864"/>
      <c r="AR63" s="864"/>
      <c r="AS63" s="864"/>
      <c r="AT63" s="864"/>
      <c r="AU63" s="864">
        <v>31715</v>
      </c>
      <c r="AV63" s="864"/>
      <c r="AW63" s="864"/>
      <c r="AX63" s="864"/>
      <c r="AY63" s="864"/>
      <c r="AZ63" s="868"/>
      <c r="BA63" s="868"/>
      <c r="BB63" s="868"/>
      <c r="BC63" s="868"/>
      <c r="BD63" s="868"/>
      <c r="BE63" s="869"/>
      <c r="BF63" s="869"/>
      <c r="BG63" s="869"/>
      <c r="BH63" s="869"/>
      <c r="BI63" s="870"/>
      <c r="BJ63" s="871" t="s">
        <v>405</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407</v>
      </c>
      <c r="B66" s="763"/>
      <c r="C66" s="763"/>
      <c r="D66" s="763"/>
      <c r="E66" s="763"/>
      <c r="F66" s="763"/>
      <c r="G66" s="763"/>
      <c r="H66" s="763"/>
      <c r="I66" s="763"/>
      <c r="J66" s="763"/>
      <c r="K66" s="763"/>
      <c r="L66" s="763"/>
      <c r="M66" s="763"/>
      <c r="N66" s="763"/>
      <c r="O66" s="763"/>
      <c r="P66" s="764"/>
      <c r="Q66" s="739" t="s">
        <v>408</v>
      </c>
      <c r="R66" s="740"/>
      <c r="S66" s="740"/>
      <c r="T66" s="740"/>
      <c r="U66" s="741"/>
      <c r="V66" s="739" t="s">
        <v>409</v>
      </c>
      <c r="W66" s="740"/>
      <c r="X66" s="740"/>
      <c r="Y66" s="740"/>
      <c r="Z66" s="741"/>
      <c r="AA66" s="739" t="s">
        <v>410</v>
      </c>
      <c r="AB66" s="740"/>
      <c r="AC66" s="740"/>
      <c r="AD66" s="740"/>
      <c r="AE66" s="741"/>
      <c r="AF66" s="874" t="s">
        <v>411</v>
      </c>
      <c r="AG66" s="835"/>
      <c r="AH66" s="835"/>
      <c r="AI66" s="835"/>
      <c r="AJ66" s="875"/>
      <c r="AK66" s="739" t="s">
        <v>412</v>
      </c>
      <c r="AL66" s="763"/>
      <c r="AM66" s="763"/>
      <c r="AN66" s="763"/>
      <c r="AO66" s="764"/>
      <c r="AP66" s="739" t="s">
        <v>413</v>
      </c>
      <c r="AQ66" s="740"/>
      <c r="AR66" s="740"/>
      <c r="AS66" s="740"/>
      <c r="AT66" s="741"/>
      <c r="AU66" s="739" t="s">
        <v>414</v>
      </c>
      <c r="AV66" s="740"/>
      <c r="AW66" s="740"/>
      <c r="AX66" s="740"/>
      <c r="AY66" s="741"/>
      <c r="AZ66" s="739" t="s">
        <v>367</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587</v>
      </c>
      <c r="C68" s="892"/>
      <c r="D68" s="892"/>
      <c r="E68" s="892"/>
      <c r="F68" s="892"/>
      <c r="G68" s="892"/>
      <c r="H68" s="892"/>
      <c r="I68" s="892"/>
      <c r="J68" s="892"/>
      <c r="K68" s="892"/>
      <c r="L68" s="892"/>
      <c r="M68" s="892"/>
      <c r="N68" s="892"/>
      <c r="O68" s="892"/>
      <c r="P68" s="893"/>
      <c r="Q68" s="894">
        <v>13115</v>
      </c>
      <c r="R68" s="888"/>
      <c r="S68" s="888"/>
      <c r="T68" s="888"/>
      <c r="U68" s="888"/>
      <c r="V68" s="888">
        <v>12314</v>
      </c>
      <c r="W68" s="888"/>
      <c r="X68" s="888"/>
      <c r="Y68" s="888"/>
      <c r="Z68" s="888"/>
      <c r="AA68" s="888">
        <v>801</v>
      </c>
      <c r="AB68" s="888"/>
      <c r="AC68" s="888"/>
      <c r="AD68" s="888"/>
      <c r="AE68" s="888"/>
      <c r="AF68" s="888">
        <v>801</v>
      </c>
      <c r="AG68" s="888"/>
      <c r="AH68" s="888"/>
      <c r="AI68" s="888"/>
      <c r="AJ68" s="888"/>
      <c r="AK68" s="888" t="s">
        <v>581</v>
      </c>
      <c r="AL68" s="888"/>
      <c r="AM68" s="888"/>
      <c r="AN68" s="888"/>
      <c r="AO68" s="888"/>
      <c r="AP68" s="888" t="s">
        <v>581</v>
      </c>
      <c r="AQ68" s="888"/>
      <c r="AR68" s="888"/>
      <c r="AS68" s="888"/>
      <c r="AT68" s="888"/>
      <c r="AU68" s="888" t="s">
        <v>581</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588</v>
      </c>
      <c r="C69" s="896"/>
      <c r="D69" s="896"/>
      <c r="E69" s="896"/>
      <c r="F69" s="896"/>
      <c r="G69" s="896"/>
      <c r="H69" s="896"/>
      <c r="I69" s="896"/>
      <c r="J69" s="896"/>
      <c r="K69" s="896"/>
      <c r="L69" s="896"/>
      <c r="M69" s="896"/>
      <c r="N69" s="896"/>
      <c r="O69" s="896"/>
      <c r="P69" s="897"/>
      <c r="Q69" s="898">
        <v>11</v>
      </c>
      <c r="R69" s="853"/>
      <c r="S69" s="853"/>
      <c r="T69" s="853"/>
      <c r="U69" s="853"/>
      <c r="V69" s="853">
        <v>10</v>
      </c>
      <c r="W69" s="853"/>
      <c r="X69" s="853"/>
      <c r="Y69" s="853"/>
      <c r="Z69" s="853"/>
      <c r="AA69" s="853">
        <v>1</v>
      </c>
      <c r="AB69" s="853"/>
      <c r="AC69" s="853"/>
      <c r="AD69" s="853"/>
      <c r="AE69" s="853"/>
      <c r="AF69" s="853">
        <v>1</v>
      </c>
      <c r="AG69" s="853"/>
      <c r="AH69" s="853"/>
      <c r="AI69" s="853"/>
      <c r="AJ69" s="853"/>
      <c r="AK69" s="853">
        <v>1</v>
      </c>
      <c r="AL69" s="853"/>
      <c r="AM69" s="853"/>
      <c r="AN69" s="853"/>
      <c r="AO69" s="853"/>
      <c r="AP69" s="853" t="s">
        <v>581</v>
      </c>
      <c r="AQ69" s="853"/>
      <c r="AR69" s="853"/>
      <c r="AS69" s="853"/>
      <c r="AT69" s="853"/>
      <c r="AU69" s="853" t="s">
        <v>581</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590</v>
      </c>
      <c r="C70" s="896"/>
      <c r="D70" s="896"/>
      <c r="E70" s="896"/>
      <c r="F70" s="896"/>
      <c r="G70" s="896"/>
      <c r="H70" s="896"/>
      <c r="I70" s="896"/>
      <c r="J70" s="896"/>
      <c r="K70" s="896"/>
      <c r="L70" s="896"/>
      <c r="M70" s="896"/>
      <c r="N70" s="896"/>
      <c r="O70" s="896"/>
      <c r="P70" s="897"/>
      <c r="Q70" s="898">
        <v>289</v>
      </c>
      <c r="R70" s="853"/>
      <c r="S70" s="853"/>
      <c r="T70" s="853"/>
      <c r="U70" s="853"/>
      <c r="V70" s="853">
        <v>267</v>
      </c>
      <c r="W70" s="853"/>
      <c r="X70" s="853"/>
      <c r="Y70" s="853"/>
      <c r="Z70" s="853"/>
      <c r="AA70" s="853">
        <v>22</v>
      </c>
      <c r="AB70" s="853"/>
      <c r="AC70" s="853"/>
      <c r="AD70" s="853"/>
      <c r="AE70" s="853"/>
      <c r="AF70" s="853">
        <v>22</v>
      </c>
      <c r="AG70" s="853"/>
      <c r="AH70" s="853"/>
      <c r="AI70" s="853"/>
      <c r="AJ70" s="853"/>
      <c r="AK70" s="853">
        <v>4</v>
      </c>
      <c r="AL70" s="853"/>
      <c r="AM70" s="853"/>
      <c r="AN70" s="853"/>
      <c r="AO70" s="853"/>
      <c r="AP70" s="853">
        <v>166</v>
      </c>
      <c r="AQ70" s="853"/>
      <c r="AR70" s="853"/>
      <c r="AS70" s="853"/>
      <c r="AT70" s="853"/>
      <c r="AU70" s="853" t="s">
        <v>581</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589</v>
      </c>
      <c r="C71" s="896"/>
      <c r="D71" s="896"/>
      <c r="E71" s="896"/>
      <c r="F71" s="896"/>
      <c r="G71" s="896"/>
      <c r="H71" s="896"/>
      <c r="I71" s="896"/>
      <c r="J71" s="896"/>
      <c r="K71" s="896"/>
      <c r="L71" s="896"/>
      <c r="M71" s="896"/>
      <c r="N71" s="896"/>
      <c r="O71" s="896"/>
      <c r="P71" s="897"/>
      <c r="Q71" s="898">
        <v>502</v>
      </c>
      <c r="R71" s="853"/>
      <c r="S71" s="853"/>
      <c r="T71" s="853"/>
      <c r="U71" s="853"/>
      <c r="V71" s="853">
        <v>368</v>
      </c>
      <c r="W71" s="853"/>
      <c r="X71" s="853"/>
      <c r="Y71" s="853"/>
      <c r="Z71" s="853"/>
      <c r="AA71" s="853">
        <v>134</v>
      </c>
      <c r="AB71" s="853"/>
      <c r="AC71" s="853"/>
      <c r="AD71" s="853"/>
      <c r="AE71" s="853"/>
      <c r="AF71" s="853">
        <v>134</v>
      </c>
      <c r="AG71" s="853"/>
      <c r="AH71" s="853"/>
      <c r="AI71" s="853"/>
      <c r="AJ71" s="853"/>
      <c r="AK71" s="853">
        <v>231</v>
      </c>
      <c r="AL71" s="853"/>
      <c r="AM71" s="853"/>
      <c r="AN71" s="853"/>
      <c r="AO71" s="853"/>
      <c r="AP71" s="853" t="s">
        <v>581</v>
      </c>
      <c r="AQ71" s="853"/>
      <c r="AR71" s="853"/>
      <c r="AS71" s="853"/>
      <c r="AT71" s="853"/>
      <c r="AU71" s="853" t="s">
        <v>581</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589</v>
      </c>
      <c r="C72" s="896"/>
      <c r="D72" s="896"/>
      <c r="E72" s="896"/>
      <c r="F72" s="896"/>
      <c r="G72" s="896"/>
      <c r="H72" s="896"/>
      <c r="I72" s="896"/>
      <c r="J72" s="896"/>
      <c r="K72" s="896"/>
      <c r="L72" s="896"/>
      <c r="M72" s="896"/>
      <c r="N72" s="896"/>
      <c r="O72" s="896"/>
      <c r="P72" s="897"/>
      <c r="Q72" s="898">
        <v>746051</v>
      </c>
      <c r="R72" s="853"/>
      <c r="S72" s="853"/>
      <c r="T72" s="853"/>
      <c r="U72" s="853"/>
      <c r="V72" s="853">
        <v>728183</v>
      </c>
      <c r="W72" s="853"/>
      <c r="X72" s="853"/>
      <c r="Y72" s="853"/>
      <c r="Z72" s="853"/>
      <c r="AA72" s="853">
        <v>178868</v>
      </c>
      <c r="AB72" s="853"/>
      <c r="AC72" s="853"/>
      <c r="AD72" s="853"/>
      <c r="AE72" s="853"/>
      <c r="AF72" s="853">
        <v>17868</v>
      </c>
      <c r="AG72" s="853"/>
      <c r="AH72" s="853"/>
      <c r="AI72" s="853"/>
      <c r="AJ72" s="853"/>
      <c r="AK72" s="853">
        <v>6780</v>
      </c>
      <c r="AL72" s="853"/>
      <c r="AM72" s="853"/>
      <c r="AN72" s="853"/>
      <c r="AO72" s="853"/>
      <c r="AP72" s="853" t="s">
        <v>581</v>
      </c>
      <c r="AQ72" s="853"/>
      <c r="AR72" s="853"/>
      <c r="AS72" s="853"/>
      <c r="AT72" s="853"/>
      <c r="AU72" s="853" t="s">
        <v>581</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380</v>
      </c>
      <c r="B88" s="812" t="s">
        <v>415</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18826</v>
      </c>
      <c r="AG88" s="864"/>
      <c r="AH88" s="864"/>
      <c r="AI88" s="864"/>
      <c r="AJ88" s="864"/>
      <c r="AK88" s="861"/>
      <c r="AL88" s="861"/>
      <c r="AM88" s="861"/>
      <c r="AN88" s="861"/>
      <c r="AO88" s="861"/>
      <c r="AP88" s="864">
        <v>166</v>
      </c>
      <c r="AQ88" s="864"/>
      <c r="AR88" s="864"/>
      <c r="AS88" s="864"/>
      <c r="AT88" s="864"/>
      <c r="AU88" s="864" t="s">
        <v>581</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12" t="s">
        <v>416</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28</v>
      </c>
      <c r="CS102" s="872"/>
      <c r="CT102" s="872"/>
      <c r="CU102" s="872"/>
      <c r="CV102" s="915"/>
      <c r="CW102" s="914">
        <v>9</v>
      </c>
      <c r="CX102" s="872"/>
      <c r="CY102" s="872"/>
      <c r="CZ102" s="872"/>
      <c r="DA102" s="915"/>
      <c r="DB102" s="914" t="s">
        <v>582</v>
      </c>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417</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418</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421</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422</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423</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424</v>
      </c>
      <c r="AB109" s="917"/>
      <c r="AC109" s="917"/>
      <c r="AD109" s="917"/>
      <c r="AE109" s="918"/>
      <c r="AF109" s="916" t="s">
        <v>299</v>
      </c>
      <c r="AG109" s="917"/>
      <c r="AH109" s="917"/>
      <c r="AI109" s="917"/>
      <c r="AJ109" s="918"/>
      <c r="AK109" s="916" t="s">
        <v>298</v>
      </c>
      <c r="AL109" s="917"/>
      <c r="AM109" s="917"/>
      <c r="AN109" s="917"/>
      <c r="AO109" s="918"/>
      <c r="AP109" s="916" t="s">
        <v>425</v>
      </c>
      <c r="AQ109" s="917"/>
      <c r="AR109" s="917"/>
      <c r="AS109" s="917"/>
      <c r="AT109" s="919"/>
      <c r="AU109" s="936" t="s">
        <v>423</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424</v>
      </c>
      <c r="BR109" s="917"/>
      <c r="BS109" s="917"/>
      <c r="BT109" s="917"/>
      <c r="BU109" s="918"/>
      <c r="BV109" s="916" t="s">
        <v>299</v>
      </c>
      <c r="BW109" s="917"/>
      <c r="BX109" s="917"/>
      <c r="BY109" s="917"/>
      <c r="BZ109" s="918"/>
      <c r="CA109" s="916" t="s">
        <v>298</v>
      </c>
      <c r="CB109" s="917"/>
      <c r="CC109" s="917"/>
      <c r="CD109" s="917"/>
      <c r="CE109" s="918"/>
      <c r="CF109" s="937" t="s">
        <v>425</v>
      </c>
      <c r="CG109" s="937"/>
      <c r="CH109" s="937"/>
      <c r="CI109" s="937"/>
      <c r="CJ109" s="937"/>
      <c r="CK109" s="916" t="s">
        <v>426</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424</v>
      </c>
      <c r="DH109" s="917"/>
      <c r="DI109" s="917"/>
      <c r="DJ109" s="917"/>
      <c r="DK109" s="918"/>
      <c r="DL109" s="916" t="s">
        <v>299</v>
      </c>
      <c r="DM109" s="917"/>
      <c r="DN109" s="917"/>
      <c r="DO109" s="917"/>
      <c r="DP109" s="918"/>
      <c r="DQ109" s="916" t="s">
        <v>298</v>
      </c>
      <c r="DR109" s="917"/>
      <c r="DS109" s="917"/>
      <c r="DT109" s="917"/>
      <c r="DU109" s="918"/>
      <c r="DV109" s="916" t="s">
        <v>425</v>
      </c>
      <c r="DW109" s="917"/>
      <c r="DX109" s="917"/>
      <c r="DY109" s="917"/>
      <c r="DZ109" s="919"/>
    </row>
    <row r="110" spans="1:131" s="226" customFormat="1" ht="26.25" customHeight="1" x14ac:dyDescent="0.15">
      <c r="A110" s="920" t="s">
        <v>427</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3949805</v>
      </c>
      <c r="AB110" s="924"/>
      <c r="AC110" s="924"/>
      <c r="AD110" s="924"/>
      <c r="AE110" s="925"/>
      <c r="AF110" s="926">
        <v>3478183</v>
      </c>
      <c r="AG110" s="924"/>
      <c r="AH110" s="924"/>
      <c r="AI110" s="924"/>
      <c r="AJ110" s="925"/>
      <c r="AK110" s="926">
        <v>2928075</v>
      </c>
      <c r="AL110" s="924"/>
      <c r="AM110" s="924"/>
      <c r="AN110" s="924"/>
      <c r="AO110" s="925"/>
      <c r="AP110" s="927">
        <v>27.3</v>
      </c>
      <c r="AQ110" s="928"/>
      <c r="AR110" s="928"/>
      <c r="AS110" s="928"/>
      <c r="AT110" s="929"/>
      <c r="AU110" s="930" t="s">
        <v>66</v>
      </c>
      <c r="AV110" s="931"/>
      <c r="AW110" s="931"/>
      <c r="AX110" s="931"/>
      <c r="AY110" s="931"/>
      <c r="AZ110" s="972" t="s">
        <v>428</v>
      </c>
      <c r="BA110" s="921"/>
      <c r="BB110" s="921"/>
      <c r="BC110" s="921"/>
      <c r="BD110" s="921"/>
      <c r="BE110" s="921"/>
      <c r="BF110" s="921"/>
      <c r="BG110" s="921"/>
      <c r="BH110" s="921"/>
      <c r="BI110" s="921"/>
      <c r="BJ110" s="921"/>
      <c r="BK110" s="921"/>
      <c r="BL110" s="921"/>
      <c r="BM110" s="921"/>
      <c r="BN110" s="921"/>
      <c r="BO110" s="921"/>
      <c r="BP110" s="922"/>
      <c r="BQ110" s="958">
        <v>22474606</v>
      </c>
      <c r="BR110" s="959"/>
      <c r="BS110" s="959"/>
      <c r="BT110" s="959"/>
      <c r="BU110" s="959"/>
      <c r="BV110" s="959">
        <v>20669203</v>
      </c>
      <c r="BW110" s="959"/>
      <c r="BX110" s="959"/>
      <c r="BY110" s="959"/>
      <c r="BZ110" s="959"/>
      <c r="CA110" s="959">
        <v>19071320</v>
      </c>
      <c r="CB110" s="959"/>
      <c r="CC110" s="959"/>
      <c r="CD110" s="959"/>
      <c r="CE110" s="959"/>
      <c r="CF110" s="973">
        <v>177.9</v>
      </c>
      <c r="CG110" s="974"/>
      <c r="CH110" s="974"/>
      <c r="CI110" s="974"/>
      <c r="CJ110" s="974"/>
      <c r="CK110" s="975" t="s">
        <v>429</v>
      </c>
      <c r="CL110" s="976"/>
      <c r="CM110" s="955" t="s">
        <v>430</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431</v>
      </c>
      <c r="DH110" s="959"/>
      <c r="DI110" s="959"/>
      <c r="DJ110" s="959"/>
      <c r="DK110" s="959"/>
      <c r="DL110" s="959" t="s">
        <v>431</v>
      </c>
      <c r="DM110" s="959"/>
      <c r="DN110" s="959"/>
      <c r="DO110" s="959"/>
      <c r="DP110" s="959"/>
      <c r="DQ110" s="959" t="s">
        <v>405</v>
      </c>
      <c r="DR110" s="959"/>
      <c r="DS110" s="959"/>
      <c r="DT110" s="959"/>
      <c r="DU110" s="959"/>
      <c r="DV110" s="960" t="s">
        <v>405</v>
      </c>
      <c r="DW110" s="960"/>
      <c r="DX110" s="960"/>
      <c r="DY110" s="960"/>
      <c r="DZ110" s="961"/>
    </row>
    <row r="111" spans="1:131" s="226" customFormat="1" ht="26.25" customHeight="1" x14ac:dyDescent="0.15">
      <c r="A111" s="962" t="s">
        <v>432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405</v>
      </c>
      <c r="AB111" s="966"/>
      <c r="AC111" s="966"/>
      <c r="AD111" s="966"/>
      <c r="AE111" s="967"/>
      <c r="AF111" s="968" t="s">
        <v>405</v>
      </c>
      <c r="AG111" s="966"/>
      <c r="AH111" s="966"/>
      <c r="AI111" s="966"/>
      <c r="AJ111" s="967"/>
      <c r="AK111" s="968" t="s">
        <v>431</v>
      </c>
      <c r="AL111" s="966"/>
      <c r="AM111" s="966"/>
      <c r="AN111" s="966"/>
      <c r="AO111" s="967"/>
      <c r="AP111" s="969" t="s">
        <v>405</v>
      </c>
      <c r="AQ111" s="970"/>
      <c r="AR111" s="970"/>
      <c r="AS111" s="970"/>
      <c r="AT111" s="971"/>
      <c r="AU111" s="932"/>
      <c r="AV111" s="933"/>
      <c r="AW111" s="933"/>
      <c r="AX111" s="933"/>
      <c r="AY111" s="933"/>
      <c r="AZ111" s="981" t="s">
        <v>433</v>
      </c>
      <c r="BA111" s="982"/>
      <c r="BB111" s="982"/>
      <c r="BC111" s="982"/>
      <c r="BD111" s="982"/>
      <c r="BE111" s="982"/>
      <c r="BF111" s="982"/>
      <c r="BG111" s="982"/>
      <c r="BH111" s="982"/>
      <c r="BI111" s="982"/>
      <c r="BJ111" s="982"/>
      <c r="BK111" s="982"/>
      <c r="BL111" s="982"/>
      <c r="BM111" s="982"/>
      <c r="BN111" s="982"/>
      <c r="BO111" s="982"/>
      <c r="BP111" s="983"/>
      <c r="BQ111" s="951">
        <v>21284</v>
      </c>
      <c r="BR111" s="952"/>
      <c r="BS111" s="952"/>
      <c r="BT111" s="952"/>
      <c r="BU111" s="952"/>
      <c r="BV111" s="952">
        <v>16118</v>
      </c>
      <c r="BW111" s="952"/>
      <c r="BX111" s="952"/>
      <c r="BY111" s="952"/>
      <c r="BZ111" s="952"/>
      <c r="CA111" s="952">
        <v>10849</v>
      </c>
      <c r="CB111" s="952"/>
      <c r="CC111" s="952"/>
      <c r="CD111" s="952"/>
      <c r="CE111" s="952"/>
      <c r="CF111" s="946">
        <v>0.1</v>
      </c>
      <c r="CG111" s="947"/>
      <c r="CH111" s="947"/>
      <c r="CI111" s="947"/>
      <c r="CJ111" s="947"/>
      <c r="CK111" s="977"/>
      <c r="CL111" s="978"/>
      <c r="CM111" s="948" t="s">
        <v>434</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405</v>
      </c>
      <c r="DH111" s="952"/>
      <c r="DI111" s="952"/>
      <c r="DJ111" s="952"/>
      <c r="DK111" s="952"/>
      <c r="DL111" s="952" t="s">
        <v>405</v>
      </c>
      <c r="DM111" s="952"/>
      <c r="DN111" s="952"/>
      <c r="DO111" s="952"/>
      <c r="DP111" s="952"/>
      <c r="DQ111" s="952" t="s">
        <v>405</v>
      </c>
      <c r="DR111" s="952"/>
      <c r="DS111" s="952"/>
      <c r="DT111" s="952"/>
      <c r="DU111" s="952"/>
      <c r="DV111" s="953" t="s">
        <v>405</v>
      </c>
      <c r="DW111" s="953"/>
      <c r="DX111" s="953"/>
      <c r="DY111" s="953"/>
      <c r="DZ111" s="954"/>
    </row>
    <row r="112" spans="1:131" s="226" customFormat="1" ht="26.25" customHeight="1" x14ac:dyDescent="0.15">
      <c r="A112" s="984" t="s">
        <v>435</v>
      </c>
      <c r="B112" s="985"/>
      <c r="C112" s="982" t="s">
        <v>436</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405</v>
      </c>
      <c r="AB112" s="991"/>
      <c r="AC112" s="991"/>
      <c r="AD112" s="991"/>
      <c r="AE112" s="992"/>
      <c r="AF112" s="993" t="s">
        <v>405</v>
      </c>
      <c r="AG112" s="991"/>
      <c r="AH112" s="991"/>
      <c r="AI112" s="991"/>
      <c r="AJ112" s="992"/>
      <c r="AK112" s="993" t="s">
        <v>405</v>
      </c>
      <c r="AL112" s="991"/>
      <c r="AM112" s="991"/>
      <c r="AN112" s="991"/>
      <c r="AO112" s="992"/>
      <c r="AP112" s="994" t="s">
        <v>405</v>
      </c>
      <c r="AQ112" s="995"/>
      <c r="AR112" s="995"/>
      <c r="AS112" s="995"/>
      <c r="AT112" s="996"/>
      <c r="AU112" s="932"/>
      <c r="AV112" s="933"/>
      <c r="AW112" s="933"/>
      <c r="AX112" s="933"/>
      <c r="AY112" s="933"/>
      <c r="AZ112" s="981" t="s">
        <v>437</v>
      </c>
      <c r="BA112" s="982"/>
      <c r="BB112" s="982"/>
      <c r="BC112" s="982"/>
      <c r="BD112" s="982"/>
      <c r="BE112" s="982"/>
      <c r="BF112" s="982"/>
      <c r="BG112" s="982"/>
      <c r="BH112" s="982"/>
      <c r="BI112" s="982"/>
      <c r="BJ112" s="982"/>
      <c r="BK112" s="982"/>
      <c r="BL112" s="982"/>
      <c r="BM112" s="982"/>
      <c r="BN112" s="982"/>
      <c r="BO112" s="982"/>
      <c r="BP112" s="983"/>
      <c r="BQ112" s="951">
        <v>33193894</v>
      </c>
      <c r="BR112" s="952"/>
      <c r="BS112" s="952"/>
      <c r="BT112" s="952"/>
      <c r="BU112" s="952"/>
      <c r="BV112" s="952">
        <v>32433529</v>
      </c>
      <c r="BW112" s="952"/>
      <c r="BX112" s="952"/>
      <c r="BY112" s="952"/>
      <c r="BZ112" s="952"/>
      <c r="CA112" s="952">
        <v>31714823</v>
      </c>
      <c r="CB112" s="952"/>
      <c r="CC112" s="952"/>
      <c r="CD112" s="952"/>
      <c r="CE112" s="952"/>
      <c r="CF112" s="946">
        <v>295.89999999999998</v>
      </c>
      <c r="CG112" s="947"/>
      <c r="CH112" s="947"/>
      <c r="CI112" s="947"/>
      <c r="CJ112" s="947"/>
      <c r="CK112" s="977"/>
      <c r="CL112" s="978"/>
      <c r="CM112" s="948" t="s">
        <v>438</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405</v>
      </c>
      <c r="DH112" s="952"/>
      <c r="DI112" s="952"/>
      <c r="DJ112" s="952"/>
      <c r="DK112" s="952"/>
      <c r="DL112" s="952" t="s">
        <v>405</v>
      </c>
      <c r="DM112" s="952"/>
      <c r="DN112" s="952"/>
      <c r="DO112" s="952"/>
      <c r="DP112" s="952"/>
      <c r="DQ112" s="952" t="s">
        <v>405</v>
      </c>
      <c r="DR112" s="952"/>
      <c r="DS112" s="952"/>
      <c r="DT112" s="952"/>
      <c r="DU112" s="952"/>
      <c r="DV112" s="953" t="s">
        <v>405</v>
      </c>
      <c r="DW112" s="953"/>
      <c r="DX112" s="953"/>
      <c r="DY112" s="953"/>
      <c r="DZ112" s="954"/>
    </row>
    <row r="113" spans="1:130" s="226" customFormat="1" ht="26.25" customHeight="1" x14ac:dyDescent="0.15">
      <c r="A113" s="986"/>
      <c r="B113" s="987"/>
      <c r="C113" s="982" t="s">
        <v>439</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2104007</v>
      </c>
      <c r="AB113" s="966"/>
      <c r="AC113" s="966"/>
      <c r="AD113" s="966"/>
      <c r="AE113" s="967"/>
      <c r="AF113" s="968">
        <v>2294550</v>
      </c>
      <c r="AG113" s="966"/>
      <c r="AH113" s="966"/>
      <c r="AI113" s="966"/>
      <c r="AJ113" s="967"/>
      <c r="AK113" s="968">
        <v>2321964</v>
      </c>
      <c r="AL113" s="966"/>
      <c r="AM113" s="966"/>
      <c r="AN113" s="966"/>
      <c r="AO113" s="967"/>
      <c r="AP113" s="969">
        <v>21.7</v>
      </c>
      <c r="AQ113" s="970"/>
      <c r="AR113" s="970"/>
      <c r="AS113" s="970"/>
      <c r="AT113" s="971"/>
      <c r="AU113" s="932"/>
      <c r="AV113" s="933"/>
      <c r="AW113" s="933"/>
      <c r="AX113" s="933"/>
      <c r="AY113" s="933"/>
      <c r="AZ113" s="981" t="s">
        <v>440</v>
      </c>
      <c r="BA113" s="982"/>
      <c r="BB113" s="982"/>
      <c r="BC113" s="982"/>
      <c r="BD113" s="982"/>
      <c r="BE113" s="982"/>
      <c r="BF113" s="982"/>
      <c r="BG113" s="982"/>
      <c r="BH113" s="982"/>
      <c r="BI113" s="982"/>
      <c r="BJ113" s="982"/>
      <c r="BK113" s="982"/>
      <c r="BL113" s="982"/>
      <c r="BM113" s="982"/>
      <c r="BN113" s="982"/>
      <c r="BO113" s="982"/>
      <c r="BP113" s="983"/>
      <c r="BQ113" s="951" t="s">
        <v>405</v>
      </c>
      <c r="BR113" s="952"/>
      <c r="BS113" s="952"/>
      <c r="BT113" s="952"/>
      <c r="BU113" s="952"/>
      <c r="BV113" s="952" t="s">
        <v>405</v>
      </c>
      <c r="BW113" s="952"/>
      <c r="BX113" s="952"/>
      <c r="BY113" s="952"/>
      <c r="BZ113" s="952"/>
      <c r="CA113" s="952" t="s">
        <v>405</v>
      </c>
      <c r="CB113" s="952"/>
      <c r="CC113" s="952"/>
      <c r="CD113" s="952"/>
      <c r="CE113" s="952"/>
      <c r="CF113" s="946" t="s">
        <v>405</v>
      </c>
      <c r="CG113" s="947"/>
      <c r="CH113" s="947"/>
      <c r="CI113" s="947"/>
      <c r="CJ113" s="947"/>
      <c r="CK113" s="977"/>
      <c r="CL113" s="978"/>
      <c r="CM113" s="948" t="s">
        <v>441</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405</v>
      </c>
      <c r="DH113" s="991"/>
      <c r="DI113" s="991"/>
      <c r="DJ113" s="991"/>
      <c r="DK113" s="992"/>
      <c r="DL113" s="993" t="s">
        <v>405</v>
      </c>
      <c r="DM113" s="991"/>
      <c r="DN113" s="991"/>
      <c r="DO113" s="991"/>
      <c r="DP113" s="992"/>
      <c r="DQ113" s="993" t="s">
        <v>405</v>
      </c>
      <c r="DR113" s="991"/>
      <c r="DS113" s="991"/>
      <c r="DT113" s="991"/>
      <c r="DU113" s="992"/>
      <c r="DV113" s="994" t="s">
        <v>405</v>
      </c>
      <c r="DW113" s="995"/>
      <c r="DX113" s="995"/>
      <c r="DY113" s="995"/>
      <c r="DZ113" s="996"/>
    </row>
    <row r="114" spans="1:130" s="226" customFormat="1" ht="26.25" customHeight="1" x14ac:dyDescent="0.15">
      <c r="A114" s="986"/>
      <c r="B114" s="987"/>
      <c r="C114" s="982" t="s">
        <v>442</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405</v>
      </c>
      <c r="AB114" s="991"/>
      <c r="AC114" s="991"/>
      <c r="AD114" s="991"/>
      <c r="AE114" s="992"/>
      <c r="AF114" s="993" t="s">
        <v>405</v>
      </c>
      <c r="AG114" s="991"/>
      <c r="AH114" s="991"/>
      <c r="AI114" s="991"/>
      <c r="AJ114" s="992"/>
      <c r="AK114" s="993" t="s">
        <v>405</v>
      </c>
      <c r="AL114" s="991"/>
      <c r="AM114" s="991"/>
      <c r="AN114" s="991"/>
      <c r="AO114" s="992"/>
      <c r="AP114" s="994" t="s">
        <v>405</v>
      </c>
      <c r="AQ114" s="995"/>
      <c r="AR114" s="995"/>
      <c r="AS114" s="995"/>
      <c r="AT114" s="996"/>
      <c r="AU114" s="932"/>
      <c r="AV114" s="933"/>
      <c r="AW114" s="933"/>
      <c r="AX114" s="933"/>
      <c r="AY114" s="933"/>
      <c r="AZ114" s="981" t="s">
        <v>443</v>
      </c>
      <c r="BA114" s="982"/>
      <c r="BB114" s="982"/>
      <c r="BC114" s="982"/>
      <c r="BD114" s="982"/>
      <c r="BE114" s="982"/>
      <c r="BF114" s="982"/>
      <c r="BG114" s="982"/>
      <c r="BH114" s="982"/>
      <c r="BI114" s="982"/>
      <c r="BJ114" s="982"/>
      <c r="BK114" s="982"/>
      <c r="BL114" s="982"/>
      <c r="BM114" s="982"/>
      <c r="BN114" s="982"/>
      <c r="BO114" s="982"/>
      <c r="BP114" s="983"/>
      <c r="BQ114" s="951">
        <v>4776804</v>
      </c>
      <c r="BR114" s="952"/>
      <c r="BS114" s="952"/>
      <c r="BT114" s="952"/>
      <c r="BU114" s="952"/>
      <c r="BV114" s="952">
        <v>4564361</v>
      </c>
      <c r="BW114" s="952"/>
      <c r="BX114" s="952"/>
      <c r="BY114" s="952"/>
      <c r="BZ114" s="952"/>
      <c r="CA114" s="952">
        <v>4412998</v>
      </c>
      <c r="CB114" s="952"/>
      <c r="CC114" s="952"/>
      <c r="CD114" s="952"/>
      <c r="CE114" s="952"/>
      <c r="CF114" s="946">
        <v>41.2</v>
      </c>
      <c r="CG114" s="947"/>
      <c r="CH114" s="947"/>
      <c r="CI114" s="947"/>
      <c r="CJ114" s="947"/>
      <c r="CK114" s="977"/>
      <c r="CL114" s="978"/>
      <c r="CM114" s="948" t="s">
        <v>444</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405</v>
      </c>
      <c r="DH114" s="991"/>
      <c r="DI114" s="991"/>
      <c r="DJ114" s="991"/>
      <c r="DK114" s="992"/>
      <c r="DL114" s="993" t="s">
        <v>405</v>
      </c>
      <c r="DM114" s="991"/>
      <c r="DN114" s="991"/>
      <c r="DO114" s="991"/>
      <c r="DP114" s="992"/>
      <c r="DQ114" s="993" t="s">
        <v>405</v>
      </c>
      <c r="DR114" s="991"/>
      <c r="DS114" s="991"/>
      <c r="DT114" s="991"/>
      <c r="DU114" s="992"/>
      <c r="DV114" s="994" t="s">
        <v>405</v>
      </c>
      <c r="DW114" s="995"/>
      <c r="DX114" s="995"/>
      <c r="DY114" s="995"/>
      <c r="DZ114" s="996"/>
    </row>
    <row r="115" spans="1:130" s="226" customFormat="1" ht="26.25" customHeight="1" x14ac:dyDescent="0.15">
      <c r="A115" s="986"/>
      <c r="B115" s="987"/>
      <c r="C115" s="982" t="s">
        <v>445</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5585</v>
      </c>
      <c r="AB115" s="966"/>
      <c r="AC115" s="966"/>
      <c r="AD115" s="966"/>
      <c r="AE115" s="967"/>
      <c r="AF115" s="968">
        <v>5585</v>
      </c>
      <c r="AG115" s="966"/>
      <c r="AH115" s="966"/>
      <c r="AI115" s="966"/>
      <c r="AJ115" s="967"/>
      <c r="AK115" s="968">
        <v>5585</v>
      </c>
      <c r="AL115" s="966"/>
      <c r="AM115" s="966"/>
      <c r="AN115" s="966"/>
      <c r="AO115" s="967"/>
      <c r="AP115" s="969">
        <v>0.1</v>
      </c>
      <c r="AQ115" s="970"/>
      <c r="AR115" s="970"/>
      <c r="AS115" s="970"/>
      <c r="AT115" s="971"/>
      <c r="AU115" s="932"/>
      <c r="AV115" s="933"/>
      <c r="AW115" s="933"/>
      <c r="AX115" s="933"/>
      <c r="AY115" s="933"/>
      <c r="AZ115" s="981" t="s">
        <v>446</v>
      </c>
      <c r="BA115" s="982"/>
      <c r="BB115" s="982"/>
      <c r="BC115" s="982"/>
      <c r="BD115" s="982"/>
      <c r="BE115" s="982"/>
      <c r="BF115" s="982"/>
      <c r="BG115" s="982"/>
      <c r="BH115" s="982"/>
      <c r="BI115" s="982"/>
      <c r="BJ115" s="982"/>
      <c r="BK115" s="982"/>
      <c r="BL115" s="982"/>
      <c r="BM115" s="982"/>
      <c r="BN115" s="982"/>
      <c r="BO115" s="982"/>
      <c r="BP115" s="983"/>
      <c r="BQ115" s="951" t="s">
        <v>405</v>
      </c>
      <c r="BR115" s="952"/>
      <c r="BS115" s="952"/>
      <c r="BT115" s="952"/>
      <c r="BU115" s="952"/>
      <c r="BV115" s="952" t="s">
        <v>405</v>
      </c>
      <c r="BW115" s="952"/>
      <c r="BX115" s="952"/>
      <c r="BY115" s="952"/>
      <c r="BZ115" s="952"/>
      <c r="CA115" s="952" t="s">
        <v>405</v>
      </c>
      <c r="CB115" s="952"/>
      <c r="CC115" s="952"/>
      <c r="CD115" s="952"/>
      <c r="CE115" s="952"/>
      <c r="CF115" s="946" t="s">
        <v>405</v>
      </c>
      <c r="CG115" s="947"/>
      <c r="CH115" s="947"/>
      <c r="CI115" s="947"/>
      <c r="CJ115" s="947"/>
      <c r="CK115" s="977"/>
      <c r="CL115" s="978"/>
      <c r="CM115" s="981" t="s">
        <v>447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405</v>
      </c>
      <c r="DH115" s="991"/>
      <c r="DI115" s="991"/>
      <c r="DJ115" s="991"/>
      <c r="DK115" s="992"/>
      <c r="DL115" s="993" t="s">
        <v>382</v>
      </c>
      <c r="DM115" s="991"/>
      <c r="DN115" s="991"/>
      <c r="DO115" s="991"/>
      <c r="DP115" s="992"/>
      <c r="DQ115" s="993" t="s">
        <v>405</v>
      </c>
      <c r="DR115" s="991"/>
      <c r="DS115" s="991"/>
      <c r="DT115" s="991"/>
      <c r="DU115" s="992"/>
      <c r="DV115" s="994" t="s">
        <v>405</v>
      </c>
      <c r="DW115" s="995"/>
      <c r="DX115" s="995"/>
      <c r="DY115" s="995"/>
      <c r="DZ115" s="996"/>
    </row>
    <row r="116" spans="1:130" s="226" customFormat="1" ht="26.25" customHeight="1" x14ac:dyDescent="0.15">
      <c r="A116" s="988"/>
      <c r="B116" s="989"/>
      <c r="C116" s="997" t="s">
        <v>448</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405</v>
      </c>
      <c r="AB116" s="991"/>
      <c r="AC116" s="991"/>
      <c r="AD116" s="991"/>
      <c r="AE116" s="992"/>
      <c r="AF116" s="993" t="s">
        <v>405</v>
      </c>
      <c r="AG116" s="991"/>
      <c r="AH116" s="991"/>
      <c r="AI116" s="991"/>
      <c r="AJ116" s="992"/>
      <c r="AK116" s="993" t="s">
        <v>405</v>
      </c>
      <c r="AL116" s="991"/>
      <c r="AM116" s="991"/>
      <c r="AN116" s="991"/>
      <c r="AO116" s="992"/>
      <c r="AP116" s="994" t="s">
        <v>405</v>
      </c>
      <c r="AQ116" s="995"/>
      <c r="AR116" s="995"/>
      <c r="AS116" s="995"/>
      <c r="AT116" s="996"/>
      <c r="AU116" s="932"/>
      <c r="AV116" s="933"/>
      <c r="AW116" s="933"/>
      <c r="AX116" s="933"/>
      <c r="AY116" s="933"/>
      <c r="AZ116" s="999" t="s">
        <v>449</v>
      </c>
      <c r="BA116" s="1000"/>
      <c r="BB116" s="1000"/>
      <c r="BC116" s="1000"/>
      <c r="BD116" s="1000"/>
      <c r="BE116" s="1000"/>
      <c r="BF116" s="1000"/>
      <c r="BG116" s="1000"/>
      <c r="BH116" s="1000"/>
      <c r="BI116" s="1000"/>
      <c r="BJ116" s="1000"/>
      <c r="BK116" s="1000"/>
      <c r="BL116" s="1000"/>
      <c r="BM116" s="1000"/>
      <c r="BN116" s="1000"/>
      <c r="BO116" s="1000"/>
      <c r="BP116" s="1001"/>
      <c r="BQ116" s="951" t="s">
        <v>405</v>
      </c>
      <c r="BR116" s="952"/>
      <c r="BS116" s="952"/>
      <c r="BT116" s="952"/>
      <c r="BU116" s="952"/>
      <c r="BV116" s="952" t="s">
        <v>405</v>
      </c>
      <c r="BW116" s="952"/>
      <c r="BX116" s="952"/>
      <c r="BY116" s="952"/>
      <c r="BZ116" s="952"/>
      <c r="CA116" s="952" t="s">
        <v>405</v>
      </c>
      <c r="CB116" s="952"/>
      <c r="CC116" s="952"/>
      <c r="CD116" s="952"/>
      <c r="CE116" s="952"/>
      <c r="CF116" s="946" t="s">
        <v>405</v>
      </c>
      <c r="CG116" s="947"/>
      <c r="CH116" s="947"/>
      <c r="CI116" s="947"/>
      <c r="CJ116" s="947"/>
      <c r="CK116" s="977"/>
      <c r="CL116" s="978"/>
      <c r="CM116" s="948" t="s">
        <v>450</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405</v>
      </c>
      <c r="DH116" s="991"/>
      <c r="DI116" s="991"/>
      <c r="DJ116" s="991"/>
      <c r="DK116" s="992"/>
      <c r="DL116" s="993" t="s">
        <v>382</v>
      </c>
      <c r="DM116" s="991"/>
      <c r="DN116" s="991"/>
      <c r="DO116" s="991"/>
      <c r="DP116" s="992"/>
      <c r="DQ116" s="993" t="s">
        <v>405</v>
      </c>
      <c r="DR116" s="991"/>
      <c r="DS116" s="991"/>
      <c r="DT116" s="991"/>
      <c r="DU116" s="992"/>
      <c r="DV116" s="994" t="s">
        <v>405</v>
      </c>
      <c r="DW116" s="995"/>
      <c r="DX116" s="995"/>
      <c r="DY116" s="995"/>
      <c r="DZ116" s="996"/>
    </row>
    <row r="117" spans="1:130" s="226" customFormat="1" ht="26.25" customHeight="1" x14ac:dyDescent="0.15">
      <c r="A117" s="936" t="s">
        <v>179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451</v>
      </c>
      <c r="Z117" s="918"/>
      <c r="AA117" s="1008">
        <v>6059397</v>
      </c>
      <c r="AB117" s="1009"/>
      <c r="AC117" s="1009"/>
      <c r="AD117" s="1009"/>
      <c r="AE117" s="1010"/>
      <c r="AF117" s="1011">
        <v>5778318</v>
      </c>
      <c r="AG117" s="1009"/>
      <c r="AH117" s="1009"/>
      <c r="AI117" s="1009"/>
      <c r="AJ117" s="1010"/>
      <c r="AK117" s="1011">
        <v>5255624</v>
      </c>
      <c r="AL117" s="1009"/>
      <c r="AM117" s="1009"/>
      <c r="AN117" s="1009"/>
      <c r="AO117" s="1010"/>
      <c r="AP117" s="1012"/>
      <c r="AQ117" s="1013"/>
      <c r="AR117" s="1013"/>
      <c r="AS117" s="1013"/>
      <c r="AT117" s="1014"/>
      <c r="AU117" s="932"/>
      <c r="AV117" s="933"/>
      <c r="AW117" s="933"/>
      <c r="AX117" s="933"/>
      <c r="AY117" s="933"/>
      <c r="AZ117" s="999" t="s">
        <v>452</v>
      </c>
      <c r="BA117" s="1000"/>
      <c r="BB117" s="1000"/>
      <c r="BC117" s="1000"/>
      <c r="BD117" s="1000"/>
      <c r="BE117" s="1000"/>
      <c r="BF117" s="1000"/>
      <c r="BG117" s="1000"/>
      <c r="BH117" s="1000"/>
      <c r="BI117" s="1000"/>
      <c r="BJ117" s="1000"/>
      <c r="BK117" s="1000"/>
      <c r="BL117" s="1000"/>
      <c r="BM117" s="1000"/>
      <c r="BN117" s="1000"/>
      <c r="BO117" s="1000"/>
      <c r="BP117" s="1001"/>
      <c r="BQ117" s="951" t="s">
        <v>405</v>
      </c>
      <c r="BR117" s="952"/>
      <c r="BS117" s="952"/>
      <c r="BT117" s="952"/>
      <c r="BU117" s="952"/>
      <c r="BV117" s="952" t="s">
        <v>405</v>
      </c>
      <c r="BW117" s="952"/>
      <c r="BX117" s="952"/>
      <c r="BY117" s="952"/>
      <c r="BZ117" s="952"/>
      <c r="CA117" s="952" t="s">
        <v>405</v>
      </c>
      <c r="CB117" s="952"/>
      <c r="CC117" s="952"/>
      <c r="CD117" s="952"/>
      <c r="CE117" s="952"/>
      <c r="CF117" s="946" t="s">
        <v>405</v>
      </c>
      <c r="CG117" s="947"/>
      <c r="CH117" s="947"/>
      <c r="CI117" s="947"/>
      <c r="CJ117" s="947"/>
      <c r="CK117" s="977"/>
      <c r="CL117" s="978"/>
      <c r="CM117" s="948" t="s">
        <v>453</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405</v>
      </c>
      <c r="DH117" s="991"/>
      <c r="DI117" s="991"/>
      <c r="DJ117" s="991"/>
      <c r="DK117" s="992"/>
      <c r="DL117" s="993" t="s">
        <v>405</v>
      </c>
      <c r="DM117" s="991"/>
      <c r="DN117" s="991"/>
      <c r="DO117" s="991"/>
      <c r="DP117" s="992"/>
      <c r="DQ117" s="993" t="s">
        <v>405</v>
      </c>
      <c r="DR117" s="991"/>
      <c r="DS117" s="991"/>
      <c r="DT117" s="991"/>
      <c r="DU117" s="992"/>
      <c r="DV117" s="994" t="s">
        <v>405</v>
      </c>
      <c r="DW117" s="995"/>
      <c r="DX117" s="995"/>
      <c r="DY117" s="995"/>
      <c r="DZ117" s="996"/>
    </row>
    <row r="118" spans="1:130" s="226" customFormat="1" ht="26.25" customHeight="1" x14ac:dyDescent="0.15">
      <c r="A118" s="936" t="s">
        <v>426</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424</v>
      </c>
      <c r="AB118" s="917"/>
      <c r="AC118" s="917"/>
      <c r="AD118" s="917"/>
      <c r="AE118" s="918"/>
      <c r="AF118" s="916" t="s">
        <v>299</v>
      </c>
      <c r="AG118" s="917"/>
      <c r="AH118" s="917"/>
      <c r="AI118" s="917"/>
      <c r="AJ118" s="918"/>
      <c r="AK118" s="916" t="s">
        <v>298</v>
      </c>
      <c r="AL118" s="917"/>
      <c r="AM118" s="917"/>
      <c r="AN118" s="917"/>
      <c r="AO118" s="918"/>
      <c r="AP118" s="1003" t="s">
        <v>425</v>
      </c>
      <c r="AQ118" s="1004"/>
      <c r="AR118" s="1004"/>
      <c r="AS118" s="1004"/>
      <c r="AT118" s="1005"/>
      <c r="AU118" s="932"/>
      <c r="AV118" s="933"/>
      <c r="AW118" s="933"/>
      <c r="AX118" s="933"/>
      <c r="AY118" s="933"/>
      <c r="AZ118" s="1006" t="s">
        <v>454</v>
      </c>
      <c r="BA118" s="997"/>
      <c r="BB118" s="997"/>
      <c r="BC118" s="997"/>
      <c r="BD118" s="997"/>
      <c r="BE118" s="997"/>
      <c r="BF118" s="997"/>
      <c r="BG118" s="997"/>
      <c r="BH118" s="997"/>
      <c r="BI118" s="997"/>
      <c r="BJ118" s="997"/>
      <c r="BK118" s="997"/>
      <c r="BL118" s="997"/>
      <c r="BM118" s="997"/>
      <c r="BN118" s="997"/>
      <c r="BO118" s="997"/>
      <c r="BP118" s="998"/>
      <c r="BQ118" s="1029" t="s">
        <v>405</v>
      </c>
      <c r="BR118" s="1030"/>
      <c r="BS118" s="1030"/>
      <c r="BT118" s="1030"/>
      <c r="BU118" s="1030"/>
      <c r="BV118" s="1030" t="s">
        <v>405</v>
      </c>
      <c r="BW118" s="1030"/>
      <c r="BX118" s="1030"/>
      <c r="BY118" s="1030"/>
      <c r="BZ118" s="1030"/>
      <c r="CA118" s="1030" t="s">
        <v>405</v>
      </c>
      <c r="CB118" s="1030"/>
      <c r="CC118" s="1030"/>
      <c r="CD118" s="1030"/>
      <c r="CE118" s="1030"/>
      <c r="CF118" s="946" t="s">
        <v>405</v>
      </c>
      <c r="CG118" s="947"/>
      <c r="CH118" s="947"/>
      <c r="CI118" s="947"/>
      <c r="CJ118" s="947"/>
      <c r="CK118" s="977"/>
      <c r="CL118" s="978"/>
      <c r="CM118" s="948" t="s">
        <v>455</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405</v>
      </c>
      <c r="DH118" s="991"/>
      <c r="DI118" s="991"/>
      <c r="DJ118" s="991"/>
      <c r="DK118" s="992"/>
      <c r="DL118" s="993" t="s">
        <v>405</v>
      </c>
      <c r="DM118" s="991"/>
      <c r="DN118" s="991"/>
      <c r="DO118" s="991"/>
      <c r="DP118" s="992"/>
      <c r="DQ118" s="993" t="s">
        <v>405</v>
      </c>
      <c r="DR118" s="991"/>
      <c r="DS118" s="991"/>
      <c r="DT118" s="991"/>
      <c r="DU118" s="992"/>
      <c r="DV118" s="994" t="s">
        <v>405</v>
      </c>
      <c r="DW118" s="995"/>
      <c r="DX118" s="995"/>
      <c r="DY118" s="995"/>
      <c r="DZ118" s="996"/>
    </row>
    <row r="119" spans="1:130" s="226" customFormat="1" ht="26.25" customHeight="1" x14ac:dyDescent="0.15">
      <c r="A119" s="1090" t="s">
        <v>429</v>
      </c>
      <c r="B119" s="976"/>
      <c r="C119" s="955" t="s">
        <v>430</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405</v>
      </c>
      <c r="AB119" s="924"/>
      <c r="AC119" s="924"/>
      <c r="AD119" s="924"/>
      <c r="AE119" s="925"/>
      <c r="AF119" s="926" t="s">
        <v>405</v>
      </c>
      <c r="AG119" s="924"/>
      <c r="AH119" s="924"/>
      <c r="AI119" s="924"/>
      <c r="AJ119" s="925"/>
      <c r="AK119" s="926" t="s">
        <v>405</v>
      </c>
      <c r="AL119" s="924"/>
      <c r="AM119" s="924"/>
      <c r="AN119" s="924"/>
      <c r="AO119" s="925"/>
      <c r="AP119" s="927" t="s">
        <v>405</v>
      </c>
      <c r="AQ119" s="928"/>
      <c r="AR119" s="928"/>
      <c r="AS119" s="928"/>
      <c r="AT119" s="929"/>
      <c r="AU119" s="934"/>
      <c r="AV119" s="935"/>
      <c r="AW119" s="935"/>
      <c r="AX119" s="935"/>
      <c r="AY119" s="935"/>
      <c r="AZ119" s="257" t="s">
        <v>179</v>
      </c>
      <c r="BA119" s="257"/>
      <c r="BB119" s="257"/>
      <c r="BC119" s="257"/>
      <c r="BD119" s="257"/>
      <c r="BE119" s="257"/>
      <c r="BF119" s="257"/>
      <c r="BG119" s="257"/>
      <c r="BH119" s="257"/>
      <c r="BI119" s="257"/>
      <c r="BJ119" s="257"/>
      <c r="BK119" s="257"/>
      <c r="BL119" s="257"/>
      <c r="BM119" s="257"/>
      <c r="BN119" s="257"/>
      <c r="BO119" s="1007" t="s">
        <v>456</v>
      </c>
      <c r="BP119" s="1038"/>
      <c r="BQ119" s="1029">
        <v>60466588</v>
      </c>
      <c r="BR119" s="1030"/>
      <c r="BS119" s="1030"/>
      <c r="BT119" s="1030"/>
      <c r="BU119" s="1030"/>
      <c r="BV119" s="1030">
        <v>57683211</v>
      </c>
      <c r="BW119" s="1030"/>
      <c r="BX119" s="1030"/>
      <c r="BY119" s="1030"/>
      <c r="BZ119" s="1030"/>
      <c r="CA119" s="1030">
        <v>55209990</v>
      </c>
      <c r="CB119" s="1030"/>
      <c r="CC119" s="1030"/>
      <c r="CD119" s="1030"/>
      <c r="CE119" s="1030"/>
      <c r="CF119" s="1031"/>
      <c r="CG119" s="1032"/>
      <c r="CH119" s="1032"/>
      <c r="CI119" s="1032"/>
      <c r="CJ119" s="1033"/>
      <c r="CK119" s="979"/>
      <c r="CL119" s="980"/>
      <c r="CM119" s="1034" t="s">
        <v>457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21284</v>
      </c>
      <c r="DH119" s="1016"/>
      <c r="DI119" s="1016"/>
      <c r="DJ119" s="1016"/>
      <c r="DK119" s="1017"/>
      <c r="DL119" s="1015">
        <v>16118</v>
      </c>
      <c r="DM119" s="1016"/>
      <c r="DN119" s="1016"/>
      <c r="DO119" s="1016"/>
      <c r="DP119" s="1017"/>
      <c r="DQ119" s="1015">
        <v>10849</v>
      </c>
      <c r="DR119" s="1016"/>
      <c r="DS119" s="1016"/>
      <c r="DT119" s="1016"/>
      <c r="DU119" s="1017"/>
      <c r="DV119" s="1018">
        <v>0.1</v>
      </c>
      <c r="DW119" s="1019"/>
      <c r="DX119" s="1019"/>
      <c r="DY119" s="1019"/>
      <c r="DZ119" s="1020"/>
    </row>
    <row r="120" spans="1:130" s="226" customFormat="1" ht="26.25" customHeight="1" x14ac:dyDescent="0.15">
      <c r="A120" s="1091"/>
      <c r="B120" s="978"/>
      <c r="C120" s="948" t="s">
        <v>434</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405</v>
      </c>
      <c r="AB120" s="991"/>
      <c r="AC120" s="991"/>
      <c r="AD120" s="991"/>
      <c r="AE120" s="992"/>
      <c r="AF120" s="993" t="s">
        <v>405</v>
      </c>
      <c r="AG120" s="991"/>
      <c r="AH120" s="991"/>
      <c r="AI120" s="991"/>
      <c r="AJ120" s="992"/>
      <c r="AK120" s="993" t="s">
        <v>405</v>
      </c>
      <c r="AL120" s="991"/>
      <c r="AM120" s="991"/>
      <c r="AN120" s="991"/>
      <c r="AO120" s="992"/>
      <c r="AP120" s="994" t="s">
        <v>405</v>
      </c>
      <c r="AQ120" s="995"/>
      <c r="AR120" s="995"/>
      <c r="AS120" s="995"/>
      <c r="AT120" s="996"/>
      <c r="AU120" s="1021" t="s">
        <v>458</v>
      </c>
      <c r="AV120" s="1022"/>
      <c r="AW120" s="1022"/>
      <c r="AX120" s="1022"/>
      <c r="AY120" s="1023"/>
      <c r="AZ120" s="972" t="s">
        <v>459</v>
      </c>
      <c r="BA120" s="921"/>
      <c r="BB120" s="921"/>
      <c r="BC120" s="921"/>
      <c r="BD120" s="921"/>
      <c r="BE120" s="921"/>
      <c r="BF120" s="921"/>
      <c r="BG120" s="921"/>
      <c r="BH120" s="921"/>
      <c r="BI120" s="921"/>
      <c r="BJ120" s="921"/>
      <c r="BK120" s="921"/>
      <c r="BL120" s="921"/>
      <c r="BM120" s="921"/>
      <c r="BN120" s="921"/>
      <c r="BO120" s="921"/>
      <c r="BP120" s="922"/>
      <c r="BQ120" s="958">
        <v>5980749</v>
      </c>
      <c r="BR120" s="959"/>
      <c r="BS120" s="959"/>
      <c r="BT120" s="959"/>
      <c r="BU120" s="959"/>
      <c r="BV120" s="959">
        <v>4967645</v>
      </c>
      <c r="BW120" s="959"/>
      <c r="BX120" s="959"/>
      <c r="BY120" s="959"/>
      <c r="BZ120" s="959"/>
      <c r="CA120" s="959">
        <v>4498358</v>
      </c>
      <c r="CB120" s="959"/>
      <c r="CC120" s="959"/>
      <c r="CD120" s="959"/>
      <c r="CE120" s="959"/>
      <c r="CF120" s="973">
        <v>42</v>
      </c>
      <c r="CG120" s="974"/>
      <c r="CH120" s="974"/>
      <c r="CI120" s="974"/>
      <c r="CJ120" s="974"/>
      <c r="CK120" s="1039" t="s">
        <v>460</v>
      </c>
      <c r="CL120" s="1040"/>
      <c r="CM120" s="1040"/>
      <c r="CN120" s="1040"/>
      <c r="CO120" s="1041"/>
      <c r="CP120" s="1047" t="s">
        <v>400</v>
      </c>
      <c r="CQ120" s="1048"/>
      <c r="CR120" s="1048"/>
      <c r="CS120" s="1048"/>
      <c r="CT120" s="1048"/>
      <c r="CU120" s="1048"/>
      <c r="CV120" s="1048"/>
      <c r="CW120" s="1048"/>
      <c r="CX120" s="1048"/>
      <c r="CY120" s="1048"/>
      <c r="CZ120" s="1048"/>
      <c r="DA120" s="1048"/>
      <c r="DB120" s="1048"/>
      <c r="DC120" s="1048"/>
      <c r="DD120" s="1048"/>
      <c r="DE120" s="1048"/>
      <c r="DF120" s="1049"/>
      <c r="DG120" s="958">
        <v>18364797</v>
      </c>
      <c r="DH120" s="959"/>
      <c r="DI120" s="959"/>
      <c r="DJ120" s="959"/>
      <c r="DK120" s="959"/>
      <c r="DL120" s="959">
        <v>18104647</v>
      </c>
      <c r="DM120" s="959"/>
      <c r="DN120" s="959"/>
      <c r="DO120" s="959"/>
      <c r="DP120" s="959"/>
      <c r="DQ120" s="959">
        <v>17328785</v>
      </c>
      <c r="DR120" s="959"/>
      <c r="DS120" s="959"/>
      <c r="DT120" s="959"/>
      <c r="DU120" s="959"/>
      <c r="DV120" s="960">
        <v>161.69999999999999</v>
      </c>
      <c r="DW120" s="960"/>
      <c r="DX120" s="960"/>
      <c r="DY120" s="960"/>
      <c r="DZ120" s="961"/>
    </row>
    <row r="121" spans="1:130" s="226" customFormat="1" ht="26.25" customHeight="1" x14ac:dyDescent="0.15">
      <c r="A121" s="1091"/>
      <c r="B121" s="978"/>
      <c r="C121" s="999" t="s">
        <v>461</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405</v>
      </c>
      <c r="AB121" s="991"/>
      <c r="AC121" s="991"/>
      <c r="AD121" s="991"/>
      <c r="AE121" s="992"/>
      <c r="AF121" s="993" t="s">
        <v>405</v>
      </c>
      <c r="AG121" s="991"/>
      <c r="AH121" s="991"/>
      <c r="AI121" s="991"/>
      <c r="AJ121" s="992"/>
      <c r="AK121" s="993" t="s">
        <v>405</v>
      </c>
      <c r="AL121" s="991"/>
      <c r="AM121" s="991"/>
      <c r="AN121" s="991"/>
      <c r="AO121" s="992"/>
      <c r="AP121" s="994" t="s">
        <v>405</v>
      </c>
      <c r="AQ121" s="995"/>
      <c r="AR121" s="995"/>
      <c r="AS121" s="995"/>
      <c r="AT121" s="996"/>
      <c r="AU121" s="1024"/>
      <c r="AV121" s="1025"/>
      <c r="AW121" s="1025"/>
      <c r="AX121" s="1025"/>
      <c r="AY121" s="1026"/>
      <c r="AZ121" s="981" t="s">
        <v>462</v>
      </c>
      <c r="BA121" s="982"/>
      <c r="BB121" s="982"/>
      <c r="BC121" s="982"/>
      <c r="BD121" s="982"/>
      <c r="BE121" s="982"/>
      <c r="BF121" s="982"/>
      <c r="BG121" s="982"/>
      <c r="BH121" s="982"/>
      <c r="BI121" s="982"/>
      <c r="BJ121" s="982"/>
      <c r="BK121" s="982"/>
      <c r="BL121" s="982"/>
      <c r="BM121" s="982"/>
      <c r="BN121" s="982"/>
      <c r="BO121" s="982"/>
      <c r="BP121" s="983"/>
      <c r="BQ121" s="951">
        <v>782984</v>
      </c>
      <c r="BR121" s="952"/>
      <c r="BS121" s="952"/>
      <c r="BT121" s="952"/>
      <c r="BU121" s="952"/>
      <c r="BV121" s="952">
        <v>639595</v>
      </c>
      <c r="BW121" s="952"/>
      <c r="BX121" s="952"/>
      <c r="BY121" s="952"/>
      <c r="BZ121" s="952"/>
      <c r="CA121" s="952">
        <v>553107</v>
      </c>
      <c r="CB121" s="952"/>
      <c r="CC121" s="952"/>
      <c r="CD121" s="952"/>
      <c r="CE121" s="952"/>
      <c r="CF121" s="946">
        <v>5.2</v>
      </c>
      <c r="CG121" s="947"/>
      <c r="CH121" s="947"/>
      <c r="CI121" s="947"/>
      <c r="CJ121" s="947"/>
      <c r="CK121" s="1042"/>
      <c r="CL121" s="1043"/>
      <c r="CM121" s="1043"/>
      <c r="CN121" s="1043"/>
      <c r="CO121" s="1044"/>
      <c r="CP121" s="1052" t="s">
        <v>396</v>
      </c>
      <c r="CQ121" s="1053"/>
      <c r="CR121" s="1053"/>
      <c r="CS121" s="1053"/>
      <c r="CT121" s="1053"/>
      <c r="CU121" s="1053"/>
      <c r="CV121" s="1053"/>
      <c r="CW121" s="1053"/>
      <c r="CX121" s="1053"/>
      <c r="CY121" s="1053"/>
      <c r="CZ121" s="1053"/>
      <c r="DA121" s="1053"/>
      <c r="DB121" s="1053"/>
      <c r="DC121" s="1053"/>
      <c r="DD121" s="1053"/>
      <c r="DE121" s="1053"/>
      <c r="DF121" s="1054"/>
      <c r="DG121" s="951">
        <v>7044360</v>
      </c>
      <c r="DH121" s="952"/>
      <c r="DI121" s="952"/>
      <c r="DJ121" s="952"/>
      <c r="DK121" s="952"/>
      <c r="DL121" s="952">
        <v>6978285</v>
      </c>
      <c r="DM121" s="952"/>
      <c r="DN121" s="952"/>
      <c r="DO121" s="952"/>
      <c r="DP121" s="952"/>
      <c r="DQ121" s="952">
        <v>7423806</v>
      </c>
      <c r="DR121" s="952"/>
      <c r="DS121" s="952"/>
      <c r="DT121" s="952"/>
      <c r="DU121" s="952"/>
      <c r="DV121" s="953">
        <v>69.3</v>
      </c>
      <c r="DW121" s="953"/>
      <c r="DX121" s="953"/>
      <c r="DY121" s="953"/>
      <c r="DZ121" s="954"/>
    </row>
    <row r="122" spans="1:130" s="226" customFormat="1" ht="26.25" customHeight="1" x14ac:dyDescent="0.15">
      <c r="A122" s="1091"/>
      <c r="B122" s="978"/>
      <c r="C122" s="948" t="s">
        <v>444</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405</v>
      </c>
      <c r="AB122" s="991"/>
      <c r="AC122" s="991"/>
      <c r="AD122" s="991"/>
      <c r="AE122" s="992"/>
      <c r="AF122" s="993" t="s">
        <v>405</v>
      </c>
      <c r="AG122" s="991"/>
      <c r="AH122" s="991"/>
      <c r="AI122" s="991"/>
      <c r="AJ122" s="992"/>
      <c r="AK122" s="993" t="s">
        <v>405</v>
      </c>
      <c r="AL122" s="991"/>
      <c r="AM122" s="991"/>
      <c r="AN122" s="991"/>
      <c r="AO122" s="992"/>
      <c r="AP122" s="994" t="s">
        <v>405</v>
      </c>
      <c r="AQ122" s="995"/>
      <c r="AR122" s="995"/>
      <c r="AS122" s="995"/>
      <c r="AT122" s="996"/>
      <c r="AU122" s="1024"/>
      <c r="AV122" s="1025"/>
      <c r="AW122" s="1025"/>
      <c r="AX122" s="1025"/>
      <c r="AY122" s="1026"/>
      <c r="AZ122" s="1006" t="s">
        <v>463</v>
      </c>
      <c r="BA122" s="997"/>
      <c r="BB122" s="997"/>
      <c r="BC122" s="997"/>
      <c r="BD122" s="997"/>
      <c r="BE122" s="997"/>
      <c r="BF122" s="997"/>
      <c r="BG122" s="997"/>
      <c r="BH122" s="997"/>
      <c r="BI122" s="997"/>
      <c r="BJ122" s="997"/>
      <c r="BK122" s="997"/>
      <c r="BL122" s="997"/>
      <c r="BM122" s="997"/>
      <c r="BN122" s="997"/>
      <c r="BO122" s="997"/>
      <c r="BP122" s="998"/>
      <c r="BQ122" s="1029">
        <v>33739889</v>
      </c>
      <c r="BR122" s="1030"/>
      <c r="BS122" s="1030"/>
      <c r="BT122" s="1030"/>
      <c r="BU122" s="1030"/>
      <c r="BV122" s="1030">
        <v>31722246</v>
      </c>
      <c r="BW122" s="1030"/>
      <c r="BX122" s="1030"/>
      <c r="BY122" s="1030"/>
      <c r="BZ122" s="1030"/>
      <c r="CA122" s="1030">
        <v>30089046</v>
      </c>
      <c r="CB122" s="1030"/>
      <c r="CC122" s="1030"/>
      <c r="CD122" s="1030"/>
      <c r="CE122" s="1030"/>
      <c r="CF122" s="1050">
        <v>280.7</v>
      </c>
      <c r="CG122" s="1051"/>
      <c r="CH122" s="1051"/>
      <c r="CI122" s="1051"/>
      <c r="CJ122" s="1051"/>
      <c r="CK122" s="1042"/>
      <c r="CL122" s="1043"/>
      <c r="CM122" s="1043"/>
      <c r="CN122" s="1043"/>
      <c r="CO122" s="1044"/>
      <c r="CP122" s="1052" t="s">
        <v>402</v>
      </c>
      <c r="CQ122" s="1053"/>
      <c r="CR122" s="1053"/>
      <c r="CS122" s="1053"/>
      <c r="CT122" s="1053"/>
      <c r="CU122" s="1053"/>
      <c r="CV122" s="1053"/>
      <c r="CW122" s="1053"/>
      <c r="CX122" s="1053"/>
      <c r="CY122" s="1053"/>
      <c r="CZ122" s="1053"/>
      <c r="DA122" s="1053"/>
      <c r="DB122" s="1053"/>
      <c r="DC122" s="1053"/>
      <c r="DD122" s="1053"/>
      <c r="DE122" s="1053"/>
      <c r="DF122" s="1054"/>
      <c r="DG122" s="951">
        <v>7784737</v>
      </c>
      <c r="DH122" s="952"/>
      <c r="DI122" s="952"/>
      <c r="DJ122" s="952"/>
      <c r="DK122" s="952"/>
      <c r="DL122" s="952">
        <v>7350597</v>
      </c>
      <c r="DM122" s="952"/>
      <c r="DN122" s="952"/>
      <c r="DO122" s="952"/>
      <c r="DP122" s="952"/>
      <c r="DQ122" s="952">
        <v>6962232</v>
      </c>
      <c r="DR122" s="952"/>
      <c r="DS122" s="952"/>
      <c r="DT122" s="952"/>
      <c r="DU122" s="952"/>
      <c r="DV122" s="953">
        <v>65</v>
      </c>
      <c r="DW122" s="953"/>
      <c r="DX122" s="953"/>
      <c r="DY122" s="953"/>
      <c r="DZ122" s="954"/>
    </row>
    <row r="123" spans="1:130" s="226" customFormat="1" ht="26.25" customHeight="1" x14ac:dyDescent="0.15">
      <c r="A123" s="1091"/>
      <c r="B123" s="978"/>
      <c r="C123" s="948" t="s">
        <v>450</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405</v>
      </c>
      <c r="AB123" s="991"/>
      <c r="AC123" s="991"/>
      <c r="AD123" s="991"/>
      <c r="AE123" s="992"/>
      <c r="AF123" s="993" t="s">
        <v>405</v>
      </c>
      <c r="AG123" s="991"/>
      <c r="AH123" s="991"/>
      <c r="AI123" s="991"/>
      <c r="AJ123" s="992"/>
      <c r="AK123" s="993" t="s">
        <v>405</v>
      </c>
      <c r="AL123" s="991"/>
      <c r="AM123" s="991"/>
      <c r="AN123" s="991"/>
      <c r="AO123" s="992"/>
      <c r="AP123" s="994" t="s">
        <v>405</v>
      </c>
      <c r="AQ123" s="995"/>
      <c r="AR123" s="995"/>
      <c r="AS123" s="995"/>
      <c r="AT123" s="996"/>
      <c r="AU123" s="1027"/>
      <c r="AV123" s="1028"/>
      <c r="AW123" s="1028"/>
      <c r="AX123" s="1028"/>
      <c r="AY123" s="1028"/>
      <c r="AZ123" s="257" t="s">
        <v>179</v>
      </c>
      <c r="BA123" s="257"/>
      <c r="BB123" s="257"/>
      <c r="BC123" s="257"/>
      <c r="BD123" s="257"/>
      <c r="BE123" s="257"/>
      <c r="BF123" s="257"/>
      <c r="BG123" s="257"/>
      <c r="BH123" s="257"/>
      <c r="BI123" s="257"/>
      <c r="BJ123" s="257"/>
      <c r="BK123" s="257"/>
      <c r="BL123" s="257"/>
      <c r="BM123" s="257"/>
      <c r="BN123" s="257"/>
      <c r="BO123" s="1007" t="s">
        <v>464</v>
      </c>
      <c r="BP123" s="1038"/>
      <c r="BQ123" s="1097">
        <v>40503622</v>
      </c>
      <c r="BR123" s="1098"/>
      <c r="BS123" s="1098"/>
      <c r="BT123" s="1098"/>
      <c r="BU123" s="1098"/>
      <c r="BV123" s="1098">
        <v>37329486</v>
      </c>
      <c r="BW123" s="1098"/>
      <c r="BX123" s="1098"/>
      <c r="BY123" s="1098"/>
      <c r="BZ123" s="1098"/>
      <c r="CA123" s="1098">
        <v>35140511</v>
      </c>
      <c r="CB123" s="1098"/>
      <c r="CC123" s="1098"/>
      <c r="CD123" s="1098"/>
      <c r="CE123" s="1098"/>
      <c r="CF123" s="1031"/>
      <c r="CG123" s="1032"/>
      <c r="CH123" s="1032"/>
      <c r="CI123" s="1032"/>
      <c r="CJ123" s="1033"/>
      <c r="CK123" s="1042"/>
      <c r="CL123" s="1043"/>
      <c r="CM123" s="1043"/>
      <c r="CN123" s="1043"/>
      <c r="CO123" s="1044"/>
      <c r="CP123" s="1052" t="s">
        <v>398</v>
      </c>
      <c r="CQ123" s="1053"/>
      <c r="CR123" s="1053"/>
      <c r="CS123" s="1053"/>
      <c r="CT123" s="1053"/>
      <c r="CU123" s="1053"/>
      <c r="CV123" s="1053"/>
      <c r="CW123" s="1053"/>
      <c r="CX123" s="1053"/>
      <c r="CY123" s="1053"/>
      <c r="CZ123" s="1053"/>
      <c r="DA123" s="1053"/>
      <c r="DB123" s="1053"/>
      <c r="DC123" s="1053"/>
      <c r="DD123" s="1053"/>
      <c r="DE123" s="1053"/>
      <c r="DF123" s="1054"/>
      <c r="DG123" s="990" t="s">
        <v>405</v>
      </c>
      <c r="DH123" s="991"/>
      <c r="DI123" s="991"/>
      <c r="DJ123" s="991"/>
      <c r="DK123" s="992"/>
      <c r="DL123" s="993" t="s">
        <v>405</v>
      </c>
      <c r="DM123" s="991"/>
      <c r="DN123" s="991"/>
      <c r="DO123" s="991"/>
      <c r="DP123" s="992"/>
      <c r="DQ123" s="993" t="s">
        <v>405</v>
      </c>
      <c r="DR123" s="991"/>
      <c r="DS123" s="991"/>
      <c r="DT123" s="991"/>
      <c r="DU123" s="992"/>
      <c r="DV123" s="994" t="s">
        <v>405</v>
      </c>
      <c r="DW123" s="995"/>
      <c r="DX123" s="995"/>
      <c r="DY123" s="995"/>
      <c r="DZ123" s="996"/>
    </row>
    <row r="124" spans="1:130" s="226" customFormat="1" ht="26.25" customHeight="1" thickBot="1" x14ac:dyDescent="0.2">
      <c r="A124" s="1091"/>
      <c r="B124" s="978"/>
      <c r="C124" s="948" t="s">
        <v>453</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405</v>
      </c>
      <c r="AB124" s="991"/>
      <c r="AC124" s="991"/>
      <c r="AD124" s="991"/>
      <c r="AE124" s="992"/>
      <c r="AF124" s="993" t="s">
        <v>405</v>
      </c>
      <c r="AG124" s="991"/>
      <c r="AH124" s="991"/>
      <c r="AI124" s="991"/>
      <c r="AJ124" s="992"/>
      <c r="AK124" s="993" t="s">
        <v>405</v>
      </c>
      <c r="AL124" s="991"/>
      <c r="AM124" s="991"/>
      <c r="AN124" s="991"/>
      <c r="AO124" s="992"/>
      <c r="AP124" s="994" t="s">
        <v>405</v>
      </c>
      <c r="AQ124" s="995"/>
      <c r="AR124" s="995"/>
      <c r="AS124" s="995"/>
      <c r="AT124" s="996"/>
      <c r="AU124" s="1093" t="s">
        <v>465</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191.7</v>
      </c>
      <c r="BR124" s="1060"/>
      <c r="BS124" s="1060"/>
      <c r="BT124" s="1060"/>
      <c r="BU124" s="1060"/>
      <c r="BV124" s="1060">
        <v>191</v>
      </c>
      <c r="BW124" s="1060"/>
      <c r="BX124" s="1060"/>
      <c r="BY124" s="1060"/>
      <c r="BZ124" s="1060"/>
      <c r="CA124" s="1060">
        <v>187.2</v>
      </c>
      <c r="CB124" s="1060"/>
      <c r="CC124" s="1060"/>
      <c r="CD124" s="1060"/>
      <c r="CE124" s="1060"/>
      <c r="CF124" s="1061"/>
      <c r="CG124" s="1062"/>
      <c r="CH124" s="1062"/>
      <c r="CI124" s="1062"/>
      <c r="CJ124" s="1063"/>
      <c r="CK124" s="1045"/>
      <c r="CL124" s="1045"/>
      <c r="CM124" s="1045"/>
      <c r="CN124" s="1045"/>
      <c r="CO124" s="1046"/>
      <c r="CP124" s="1052" t="s">
        <v>466</v>
      </c>
      <c r="CQ124" s="1053"/>
      <c r="CR124" s="1053"/>
      <c r="CS124" s="1053"/>
      <c r="CT124" s="1053"/>
      <c r="CU124" s="1053"/>
      <c r="CV124" s="1053"/>
      <c r="CW124" s="1053"/>
      <c r="CX124" s="1053"/>
      <c r="CY124" s="1053"/>
      <c r="CZ124" s="1053"/>
      <c r="DA124" s="1053"/>
      <c r="DB124" s="1053"/>
      <c r="DC124" s="1053"/>
      <c r="DD124" s="1053"/>
      <c r="DE124" s="1053"/>
      <c r="DF124" s="1054"/>
      <c r="DG124" s="1037" t="s">
        <v>405</v>
      </c>
      <c r="DH124" s="1016"/>
      <c r="DI124" s="1016"/>
      <c r="DJ124" s="1016"/>
      <c r="DK124" s="1017"/>
      <c r="DL124" s="1015" t="s">
        <v>467</v>
      </c>
      <c r="DM124" s="1016"/>
      <c r="DN124" s="1016"/>
      <c r="DO124" s="1016"/>
      <c r="DP124" s="1017"/>
      <c r="DQ124" s="1015" t="s">
        <v>382</v>
      </c>
      <c r="DR124" s="1016"/>
      <c r="DS124" s="1016"/>
      <c r="DT124" s="1016"/>
      <c r="DU124" s="1017"/>
      <c r="DV124" s="1018" t="s">
        <v>405</v>
      </c>
      <c r="DW124" s="1019"/>
      <c r="DX124" s="1019"/>
      <c r="DY124" s="1019"/>
      <c r="DZ124" s="1020"/>
    </row>
    <row r="125" spans="1:130" s="226" customFormat="1" ht="26.25" customHeight="1" x14ac:dyDescent="0.15">
      <c r="A125" s="1091"/>
      <c r="B125" s="978"/>
      <c r="C125" s="948" t="s">
        <v>455</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468</v>
      </c>
      <c r="AB125" s="991"/>
      <c r="AC125" s="991"/>
      <c r="AD125" s="991"/>
      <c r="AE125" s="992"/>
      <c r="AF125" s="993" t="s">
        <v>467</v>
      </c>
      <c r="AG125" s="991"/>
      <c r="AH125" s="991"/>
      <c r="AI125" s="991"/>
      <c r="AJ125" s="992"/>
      <c r="AK125" s="993" t="s">
        <v>382</v>
      </c>
      <c r="AL125" s="991"/>
      <c r="AM125" s="991"/>
      <c r="AN125" s="991"/>
      <c r="AO125" s="992"/>
      <c r="AP125" s="994" t="s">
        <v>469</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470</v>
      </c>
      <c r="CL125" s="1040"/>
      <c r="CM125" s="1040"/>
      <c r="CN125" s="1040"/>
      <c r="CO125" s="1041"/>
      <c r="CP125" s="972" t="s">
        <v>471</v>
      </c>
      <c r="CQ125" s="921"/>
      <c r="CR125" s="921"/>
      <c r="CS125" s="921"/>
      <c r="CT125" s="921"/>
      <c r="CU125" s="921"/>
      <c r="CV125" s="921"/>
      <c r="CW125" s="921"/>
      <c r="CX125" s="921"/>
      <c r="CY125" s="921"/>
      <c r="CZ125" s="921"/>
      <c r="DA125" s="921"/>
      <c r="DB125" s="921"/>
      <c r="DC125" s="921"/>
      <c r="DD125" s="921"/>
      <c r="DE125" s="921"/>
      <c r="DF125" s="922"/>
      <c r="DG125" s="958" t="s">
        <v>468</v>
      </c>
      <c r="DH125" s="959"/>
      <c r="DI125" s="959"/>
      <c r="DJ125" s="959"/>
      <c r="DK125" s="959"/>
      <c r="DL125" s="959" t="s">
        <v>468</v>
      </c>
      <c r="DM125" s="959"/>
      <c r="DN125" s="959"/>
      <c r="DO125" s="959"/>
      <c r="DP125" s="959"/>
      <c r="DQ125" s="959" t="s">
        <v>468</v>
      </c>
      <c r="DR125" s="959"/>
      <c r="DS125" s="959"/>
      <c r="DT125" s="959"/>
      <c r="DU125" s="959"/>
      <c r="DV125" s="960" t="s">
        <v>405</v>
      </c>
      <c r="DW125" s="960"/>
      <c r="DX125" s="960"/>
      <c r="DY125" s="960"/>
      <c r="DZ125" s="961"/>
    </row>
    <row r="126" spans="1:130" s="226" customFormat="1" ht="26.25" customHeight="1" thickBot="1" x14ac:dyDescent="0.2">
      <c r="A126" s="1091"/>
      <c r="B126" s="978"/>
      <c r="C126" s="948" t="s">
        <v>457</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5585</v>
      </c>
      <c r="AB126" s="991"/>
      <c r="AC126" s="991"/>
      <c r="AD126" s="991"/>
      <c r="AE126" s="992"/>
      <c r="AF126" s="993">
        <v>5585</v>
      </c>
      <c r="AG126" s="991"/>
      <c r="AH126" s="991"/>
      <c r="AI126" s="991"/>
      <c r="AJ126" s="992"/>
      <c r="AK126" s="993">
        <v>5585</v>
      </c>
      <c r="AL126" s="991"/>
      <c r="AM126" s="991"/>
      <c r="AN126" s="991"/>
      <c r="AO126" s="992"/>
      <c r="AP126" s="994">
        <v>0.1</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472</v>
      </c>
      <c r="CQ126" s="982"/>
      <c r="CR126" s="982"/>
      <c r="CS126" s="982"/>
      <c r="CT126" s="982"/>
      <c r="CU126" s="982"/>
      <c r="CV126" s="982"/>
      <c r="CW126" s="982"/>
      <c r="CX126" s="982"/>
      <c r="CY126" s="982"/>
      <c r="CZ126" s="982"/>
      <c r="DA126" s="982"/>
      <c r="DB126" s="982"/>
      <c r="DC126" s="982"/>
      <c r="DD126" s="982"/>
      <c r="DE126" s="982"/>
      <c r="DF126" s="983"/>
      <c r="DG126" s="951" t="s">
        <v>473</v>
      </c>
      <c r="DH126" s="952"/>
      <c r="DI126" s="952"/>
      <c r="DJ126" s="952"/>
      <c r="DK126" s="952"/>
      <c r="DL126" s="952" t="s">
        <v>469</v>
      </c>
      <c r="DM126" s="952"/>
      <c r="DN126" s="952"/>
      <c r="DO126" s="952"/>
      <c r="DP126" s="952"/>
      <c r="DQ126" s="952" t="s">
        <v>469</v>
      </c>
      <c r="DR126" s="952"/>
      <c r="DS126" s="952"/>
      <c r="DT126" s="952"/>
      <c r="DU126" s="952"/>
      <c r="DV126" s="953" t="s">
        <v>468</v>
      </c>
      <c r="DW126" s="953"/>
      <c r="DX126" s="953"/>
      <c r="DY126" s="953"/>
      <c r="DZ126" s="954"/>
    </row>
    <row r="127" spans="1:130" s="226" customFormat="1" ht="26.25" customHeight="1" x14ac:dyDescent="0.15">
      <c r="A127" s="1092"/>
      <c r="B127" s="980"/>
      <c r="C127" s="1034" t="s">
        <v>474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473</v>
      </c>
      <c r="AB127" s="991"/>
      <c r="AC127" s="991"/>
      <c r="AD127" s="991"/>
      <c r="AE127" s="992"/>
      <c r="AF127" s="993" t="s">
        <v>475</v>
      </c>
      <c r="AG127" s="991"/>
      <c r="AH127" s="991"/>
      <c r="AI127" s="991"/>
      <c r="AJ127" s="992"/>
      <c r="AK127" s="993" t="s">
        <v>405</v>
      </c>
      <c r="AL127" s="991"/>
      <c r="AM127" s="991"/>
      <c r="AN127" s="991"/>
      <c r="AO127" s="992"/>
      <c r="AP127" s="994" t="s">
        <v>476</v>
      </c>
      <c r="AQ127" s="995"/>
      <c r="AR127" s="995"/>
      <c r="AS127" s="995"/>
      <c r="AT127" s="996"/>
      <c r="AU127" s="262"/>
      <c r="AV127" s="262"/>
      <c r="AW127" s="262"/>
      <c r="AX127" s="1064" t="s">
        <v>477</v>
      </c>
      <c r="AY127" s="1065"/>
      <c r="AZ127" s="1065"/>
      <c r="BA127" s="1065"/>
      <c r="BB127" s="1065"/>
      <c r="BC127" s="1065"/>
      <c r="BD127" s="1065"/>
      <c r="BE127" s="1066"/>
      <c r="BF127" s="1067" t="s">
        <v>478</v>
      </c>
      <c r="BG127" s="1065"/>
      <c r="BH127" s="1065"/>
      <c r="BI127" s="1065"/>
      <c r="BJ127" s="1065"/>
      <c r="BK127" s="1065"/>
      <c r="BL127" s="1066"/>
      <c r="BM127" s="1067" t="s">
        <v>479</v>
      </c>
      <c r="BN127" s="1065"/>
      <c r="BO127" s="1065"/>
      <c r="BP127" s="1065"/>
      <c r="BQ127" s="1065"/>
      <c r="BR127" s="1065"/>
      <c r="BS127" s="1066"/>
      <c r="BT127" s="1067" t="s">
        <v>480</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481</v>
      </c>
      <c r="CQ127" s="982"/>
      <c r="CR127" s="982"/>
      <c r="CS127" s="982"/>
      <c r="CT127" s="982"/>
      <c r="CU127" s="982"/>
      <c r="CV127" s="982"/>
      <c r="CW127" s="982"/>
      <c r="CX127" s="982"/>
      <c r="CY127" s="982"/>
      <c r="CZ127" s="982"/>
      <c r="DA127" s="982"/>
      <c r="DB127" s="982"/>
      <c r="DC127" s="982"/>
      <c r="DD127" s="982"/>
      <c r="DE127" s="982"/>
      <c r="DF127" s="983"/>
      <c r="DG127" s="951" t="s">
        <v>468</v>
      </c>
      <c r="DH127" s="952"/>
      <c r="DI127" s="952"/>
      <c r="DJ127" s="952"/>
      <c r="DK127" s="952"/>
      <c r="DL127" s="952" t="s">
        <v>482</v>
      </c>
      <c r="DM127" s="952"/>
      <c r="DN127" s="952"/>
      <c r="DO127" s="952"/>
      <c r="DP127" s="952"/>
      <c r="DQ127" s="952" t="s">
        <v>405</v>
      </c>
      <c r="DR127" s="952"/>
      <c r="DS127" s="952"/>
      <c r="DT127" s="952"/>
      <c r="DU127" s="952"/>
      <c r="DV127" s="953" t="s">
        <v>405</v>
      </c>
      <c r="DW127" s="953"/>
      <c r="DX127" s="953"/>
      <c r="DY127" s="953"/>
      <c r="DZ127" s="954"/>
    </row>
    <row r="128" spans="1:130" s="226" customFormat="1" ht="26.25" customHeight="1" thickBot="1" x14ac:dyDescent="0.2">
      <c r="A128" s="1075" t="s">
        <v>483</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484</v>
      </c>
      <c r="X128" s="1077"/>
      <c r="Y128" s="1077"/>
      <c r="Z128" s="1078"/>
      <c r="AA128" s="1079">
        <v>174572</v>
      </c>
      <c r="AB128" s="1080"/>
      <c r="AC128" s="1080"/>
      <c r="AD128" s="1080"/>
      <c r="AE128" s="1081"/>
      <c r="AF128" s="1082">
        <v>143736</v>
      </c>
      <c r="AG128" s="1080"/>
      <c r="AH128" s="1080"/>
      <c r="AI128" s="1080"/>
      <c r="AJ128" s="1081"/>
      <c r="AK128" s="1082">
        <v>132358</v>
      </c>
      <c r="AL128" s="1080"/>
      <c r="AM128" s="1080"/>
      <c r="AN128" s="1080"/>
      <c r="AO128" s="1081"/>
      <c r="AP128" s="1083"/>
      <c r="AQ128" s="1084"/>
      <c r="AR128" s="1084"/>
      <c r="AS128" s="1084"/>
      <c r="AT128" s="1085"/>
      <c r="AU128" s="262"/>
      <c r="AV128" s="262"/>
      <c r="AW128" s="262"/>
      <c r="AX128" s="920" t="s">
        <v>485</v>
      </c>
      <c r="AY128" s="921"/>
      <c r="AZ128" s="921"/>
      <c r="BA128" s="921"/>
      <c r="BB128" s="921"/>
      <c r="BC128" s="921"/>
      <c r="BD128" s="921"/>
      <c r="BE128" s="922"/>
      <c r="BF128" s="1086" t="s">
        <v>405</v>
      </c>
      <c r="BG128" s="1087"/>
      <c r="BH128" s="1087"/>
      <c r="BI128" s="1087"/>
      <c r="BJ128" s="1087"/>
      <c r="BK128" s="1087"/>
      <c r="BL128" s="1088"/>
      <c r="BM128" s="1086">
        <v>12.88</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486</v>
      </c>
      <c r="CQ128" s="1069"/>
      <c r="CR128" s="1069"/>
      <c r="CS128" s="1069"/>
      <c r="CT128" s="1069"/>
      <c r="CU128" s="1069"/>
      <c r="CV128" s="1069"/>
      <c r="CW128" s="1069"/>
      <c r="CX128" s="1069"/>
      <c r="CY128" s="1069"/>
      <c r="CZ128" s="1069"/>
      <c r="DA128" s="1069"/>
      <c r="DB128" s="1069"/>
      <c r="DC128" s="1069"/>
      <c r="DD128" s="1069"/>
      <c r="DE128" s="1069"/>
      <c r="DF128" s="1070"/>
      <c r="DG128" s="1071" t="s">
        <v>405</v>
      </c>
      <c r="DH128" s="1072"/>
      <c r="DI128" s="1072"/>
      <c r="DJ128" s="1072"/>
      <c r="DK128" s="1072"/>
      <c r="DL128" s="1072" t="s">
        <v>467</v>
      </c>
      <c r="DM128" s="1072"/>
      <c r="DN128" s="1072"/>
      <c r="DO128" s="1072"/>
      <c r="DP128" s="1072"/>
      <c r="DQ128" s="1072" t="s">
        <v>382</v>
      </c>
      <c r="DR128" s="1072"/>
      <c r="DS128" s="1072"/>
      <c r="DT128" s="1072"/>
      <c r="DU128" s="1072"/>
      <c r="DV128" s="1073" t="s">
        <v>382</v>
      </c>
      <c r="DW128" s="1073"/>
      <c r="DX128" s="1073"/>
      <c r="DY128" s="1073"/>
      <c r="DZ128" s="1074"/>
    </row>
    <row r="129" spans="1:131" s="226" customFormat="1" ht="26.25" customHeight="1" x14ac:dyDescent="0.15">
      <c r="A129" s="962" t="s">
        <v>99</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487</v>
      </c>
      <c r="X129" s="1106"/>
      <c r="Y129" s="1106"/>
      <c r="Z129" s="1107"/>
      <c r="AA129" s="990">
        <v>14349271</v>
      </c>
      <c r="AB129" s="991"/>
      <c r="AC129" s="991"/>
      <c r="AD129" s="991"/>
      <c r="AE129" s="992"/>
      <c r="AF129" s="993">
        <v>14197576</v>
      </c>
      <c r="AG129" s="991"/>
      <c r="AH129" s="991"/>
      <c r="AI129" s="991"/>
      <c r="AJ129" s="992"/>
      <c r="AK129" s="993">
        <v>13787491</v>
      </c>
      <c r="AL129" s="991"/>
      <c r="AM129" s="991"/>
      <c r="AN129" s="991"/>
      <c r="AO129" s="992"/>
      <c r="AP129" s="1108"/>
      <c r="AQ129" s="1109"/>
      <c r="AR129" s="1109"/>
      <c r="AS129" s="1109"/>
      <c r="AT129" s="1110"/>
      <c r="AU129" s="264"/>
      <c r="AV129" s="264"/>
      <c r="AW129" s="264"/>
      <c r="AX129" s="1099" t="s">
        <v>488</v>
      </c>
      <c r="AY129" s="982"/>
      <c r="AZ129" s="982"/>
      <c r="BA129" s="982"/>
      <c r="BB129" s="982"/>
      <c r="BC129" s="982"/>
      <c r="BD129" s="982"/>
      <c r="BE129" s="983"/>
      <c r="BF129" s="1100" t="s">
        <v>469</v>
      </c>
      <c r="BG129" s="1101"/>
      <c r="BH129" s="1101"/>
      <c r="BI129" s="1101"/>
      <c r="BJ129" s="1101"/>
      <c r="BK129" s="1101"/>
      <c r="BL129" s="1102"/>
      <c r="BM129" s="1100">
        <v>17.88</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489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490</v>
      </c>
      <c r="X130" s="1106"/>
      <c r="Y130" s="1106"/>
      <c r="Z130" s="1107"/>
      <c r="AA130" s="990">
        <v>3937025</v>
      </c>
      <c r="AB130" s="991"/>
      <c r="AC130" s="991"/>
      <c r="AD130" s="991"/>
      <c r="AE130" s="992"/>
      <c r="AF130" s="993">
        <v>3542001</v>
      </c>
      <c r="AG130" s="991"/>
      <c r="AH130" s="991"/>
      <c r="AI130" s="991"/>
      <c r="AJ130" s="992"/>
      <c r="AK130" s="993">
        <v>3070006</v>
      </c>
      <c r="AL130" s="991"/>
      <c r="AM130" s="991"/>
      <c r="AN130" s="991"/>
      <c r="AO130" s="992"/>
      <c r="AP130" s="1108"/>
      <c r="AQ130" s="1109"/>
      <c r="AR130" s="1109"/>
      <c r="AS130" s="1109"/>
      <c r="AT130" s="1110"/>
      <c r="AU130" s="264"/>
      <c r="AV130" s="264"/>
      <c r="AW130" s="264"/>
      <c r="AX130" s="1099" t="s">
        <v>491</v>
      </c>
      <c r="AY130" s="982"/>
      <c r="AZ130" s="982"/>
      <c r="BA130" s="982"/>
      <c r="BB130" s="982"/>
      <c r="BC130" s="982"/>
      <c r="BD130" s="982"/>
      <c r="BE130" s="983"/>
      <c r="BF130" s="1136">
        <v>19.100000000000001</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492</v>
      </c>
      <c r="X131" s="1144"/>
      <c r="Y131" s="1144"/>
      <c r="Z131" s="1145"/>
      <c r="AA131" s="1037">
        <v>10412246</v>
      </c>
      <c r="AB131" s="1016"/>
      <c r="AC131" s="1016"/>
      <c r="AD131" s="1016"/>
      <c r="AE131" s="1017"/>
      <c r="AF131" s="1015">
        <v>10655575</v>
      </c>
      <c r="AG131" s="1016"/>
      <c r="AH131" s="1016"/>
      <c r="AI131" s="1016"/>
      <c r="AJ131" s="1017"/>
      <c r="AK131" s="1015">
        <v>10717485</v>
      </c>
      <c r="AL131" s="1016"/>
      <c r="AM131" s="1016"/>
      <c r="AN131" s="1016"/>
      <c r="AO131" s="1017"/>
      <c r="AP131" s="1146"/>
      <c r="AQ131" s="1147"/>
      <c r="AR131" s="1147"/>
      <c r="AS131" s="1147"/>
      <c r="AT131" s="1148"/>
      <c r="AU131" s="264"/>
      <c r="AV131" s="264"/>
      <c r="AW131" s="264"/>
      <c r="AX131" s="1118" t="s">
        <v>493</v>
      </c>
      <c r="AY131" s="1069"/>
      <c r="AZ131" s="1069"/>
      <c r="BA131" s="1069"/>
      <c r="BB131" s="1069"/>
      <c r="BC131" s="1069"/>
      <c r="BD131" s="1069"/>
      <c r="BE131" s="1070"/>
      <c r="BF131" s="1119">
        <v>187.2</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494</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495</v>
      </c>
      <c r="W132" s="1129"/>
      <c r="X132" s="1129"/>
      <c r="Y132" s="1129"/>
      <c r="Z132" s="1130"/>
      <c r="AA132" s="1131">
        <v>18.706818869999999</v>
      </c>
      <c r="AB132" s="1132"/>
      <c r="AC132" s="1132"/>
      <c r="AD132" s="1132"/>
      <c r="AE132" s="1133"/>
      <c r="AF132" s="1134">
        <v>19.638367710000001</v>
      </c>
      <c r="AG132" s="1132"/>
      <c r="AH132" s="1132"/>
      <c r="AI132" s="1132"/>
      <c r="AJ132" s="1133"/>
      <c r="AK132" s="1134">
        <v>19.158039410000001</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496</v>
      </c>
      <c r="W133" s="1112"/>
      <c r="X133" s="1112"/>
      <c r="Y133" s="1112"/>
      <c r="Z133" s="1113"/>
      <c r="AA133" s="1114">
        <v>19.8</v>
      </c>
      <c r="AB133" s="1115"/>
      <c r="AC133" s="1115"/>
      <c r="AD133" s="1115"/>
      <c r="AE133" s="1116"/>
      <c r="AF133" s="1114">
        <v>19.2</v>
      </c>
      <c r="AG133" s="1115"/>
      <c r="AH133" s="1115"/>
      <c r="AI133" s="1115"/>
      <c r="AJ133" s="1116"/>
      <c r="AK133" s="1114">
        <v>19.100000000000001</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KMkLnTlXPqJovefdzEEv45oLJ3MhJXcH4PGSrJM21NvEZQGt/hBYkkfyuTF0At4Mt7W56/if+YHMtgJUFgSi7Q==" saltValue="fRBPuWoo65+R3WhsugZtt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5"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RppHj8Tx6UCpVJ0RaAFC1DmV75sQZJCoBwCVdlnnN4gjzojjH5MQblSilxh8AjcNVhloqOPBc/pNyUru3g+3g==" saltValue="q/BJ0huEAFxM6ZtvXgyY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1"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mqnOCUNlPHHEQFZp1MMHxA2tw9uSj3PX8eeOUWEvQXlWlHVBCwQHEtC7zejIIqwnseLthqAP0jK1014z9bJWg==" saltValue="WuohiJKHpMg8I/33ohoeE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500</v>
      </c>
      <c r="AP7" s="283"/>
      <c r="AQ7" s="284" t="s">
        <v>501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502</v>
      </c>
      <c r="AQ8" s="290" t="s">
        <v>503</v>
      </c>
      <c r="AR8" s="291" t="s">
        <v>504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505</v>
      </c>
      <c r="AL9" s="1155"/>
      <c r="AM9" s="1155"/>
      <c r="AN9" s="1156"/>
      <c r="AO9" s="292">
        <v>3505782</v>
      </c>
      <c r="AP9" s="292">
        <v>83198</v>
      </c>
      <c r="AQ9" s="293">
        <v>89546</v>
      </c>
      <c r="AR9" s="294">
        <v>-7.1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506</v>
      </c>
      <c r="AL10" s="1155"/>
      <c r="AM10" s="1155"/>
      <c r="AN10" s="1156"/>
      <c r="AO10" s="295">
        <v>493386</v>
      </c>
      <c r="AP10" s="295">
        <v>11709</v>
      </c>
      <c r="AQ10" s="296">
        <v>7518</v>
      </c>
      <c r="AR10" s="297">
        <v>55.7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507</v>
      </c>
      <c r="AL11" s="1155"/>
      <c r="AM11" s="1155"/>
      <c r="AN11" s="1156"/>
      <c r="AO11" s="295">
        <v>1968</v>
      </c>
      <c r="AP11" s="295">
        <v>47</v>
      </c>
      <c r="AQ11" s="296">
        <v>9181</v>
      </c>
      <c r="AR11" s="297">
        <v>-99.5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508</v>
      </c>
      <c r="AL12" s="1155"/>
      <c r="AM12" s="1155"/>
      <c r="AN12" s="1156"/>
      <c r="AO12" s="295">
        <v>24400</v>
      </c>
      <c r="AP12" s="295">
        <v>579</v>
      </c>
      <c r="AQ12" s="296">
        <v>1021</v>
      </c>
      <c r="AR12" s="297">
        <v>-43.3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509</v>
      </c>
      <c r="AL13" s="1155"/>
      <c r="AM13" s="1155"/>
      <c r="AN13" s="1156"/>
      <c r="AO13" s="295" t="s">
        <v>510</v>
      </c>
      <c r="AP13" s="295" t="s">
        <v>510</v>
      </c>
      <c r="AQ13" s="296">
        <v>11</v>
      </c>
      <c r="AR13" s="297" t="s">
        <v>510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511</v>
      </c>
      <c r="AL14" s="1155"/>
      <c r="AM14" s="1155"/>
      <c r="AN14" s="1156"/>
      <c r="AO14" s="295">
        <v>172038</v>
      </c>
      <c r="AP14" s="295">
        <v>4083</v>
      </c>
      <c r="AQ14" s="296">
        <v>4082</v>
      </c>
      <c r="AR14" s="297">
        <v>0</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512</v>
      </c>
      <c r="AL15" s="1155"/>
      <c r="AM15" s="1155"/>
      <c r="AN15" s="1156"/>
      <c r="AO15" s="295">
        <v>32538</v>
      </c>
      <c r="AP15" s="295">
        <v>772</v>
      </c>
      <c r="AQ15" s="296">
        <v>2228</v>
      </c>
      <c r="AR15" s="297">
        <v>-65.400000000000006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513</v>
      </c>
      <c r="AL16" s="1158"/>
      <c r="AM16" s="1158"/>
      <c r="AN16" s="1159"/>
      <c r="AO16" s="295">
        <v>-496872</v>
      </c>
      <c r="AP16" s="295">
        <v>-11792</v>
      </c>
      <c r="AQ16" s="296">
        <v>-8980</v>
      </c>
      <c r="AR16" s="297">
        <v>31.3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179</v>
      </c>
      <c r="AL17" s="1158"/>
      <c r="AM17" s="1158"/>
      <c r="AN17" s="1159"/>
      <c r="AO17" s="295">
        <v>3733240</v>
      </c>
      <c r="AP17" s="295">
        <v>88596</v>
      </c>
      <c r="AQ17" s="296">
        <v>104606</v>
      </c>
      <c r="AR17" s="297">
        <v>-15.3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518</v>
      </c>
      <c r="AL21" s="1150"/>
      <c r="AM21" s="1150"/>
      <c r="AN21" s="1151"/>
      <c r="AO21" s="307">
        <v>9.4700000000000006</v>
      </c>
      <c r="AP21" s="308">
        <v>10.09</v>
      </c>
      <c r="AQ21" s="309">
        <v>-0.62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519</v>
      </c>
      <c r="AL22" s="1150"/>
      <c r="AM22" s="1150"/>
      <c r="AN22" s="1151"/>
      <c r="AO22" s="312">
        <v>98.9</v>
      </c>
      <c r="AP22" s="313">
        <v>97.8</v>
      </c>
      <c r="AQ22" s="314">
        <v>1.1000000000000001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521</v>
      </c>
      <c r="AO27" s="273"/>
      <c r="AP27" s="273"/>
      <c r="AQ27" s="273"/>
      <c r="AR27" s="273"/>
      <c r="AS27" s="273"/>
      <c r="AT27" s="273"/>
    </row>
    <row r="28" spans="1:46" ht="17.25" x14ac:dyDescent="0.1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500</v>
      </c>
      <c r="AP30" s="283"/>
      <c r="AQ30" s="284" t="s">
        <v>501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502</v>
      </c>
      <c r="AQ31" s="290" t="s">
        <v>503</v>
      </c>
      <c r="AR31" s="291" t="s">
        <v>504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524</v>
      </c>
      <c r="AL32" s="1166"/>
      <c r="AM32" s="1166"/>
      <c r="AN32" s="1167"/>
      <c r="AO32" s="322">
        <v>2928075</v>
      </c>
      <c r="AP32" s="322">
        <v>69488</v>
      </c>
      <c r="AQ32" s="323">
        <v>67805</v>
      </c>
      <c r="AR32" s="324">
        <v>2.5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525</v>
      </c>
      <c r="AL33" s="1166"/>
      <c r="AM33" s="1166"/>
      <c r="AN33" s="1167"/>
      <c r="AO33" s="322" t="s">
        <v>510</v>
      </c>
      <c r="AP33" s="322" t="s">
        <v>510</v>
      </c>
      <c r="AQ33" s="323" t="s">
        <v>510</v>
      </c>
      <c r="AR33" s="324" t="s">
        <v>510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526</v>
      </c>
      <c r="AL34" s="1166"/>
      <c r="AM34" s="1166"/>
      <c r="AN34" s="1167"/>
      <c r="AO34" s="322" t="s">
        <v>510</v>
      </c>
      <c r="AP34" s="322" t="s">
        <v>510</v>
      </c>
      <c r="AQ34" s="323">
        <v>11</v>
      </c>
      <c r="AR34" s="324" t="s">
        <v>510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527</v>
      </c>
      <c r="AL35" s="1166"/>
      <c r="AM35" s="1166"/>
      <c r="AN35" s="1167"/>
      <c r="AO35" s="322">
        <v>2321964</v>
      </c>
      <c r="AP35" s="322">
        <v>55104</v>
      </c>
      <c r="AQ35" s="323">
        <v>18110</v>
      </c>
      <c r="AR35" s="324">
        <v>204.3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528</v>
      </c>
      <c r="AL36" s="1166"/>
      <c r="AM36" s="1166"/>
      <c r="AN36" s="1167"/>
      <c r="AO36" s="322" t="s">
        <v>510</v>
      </c>
      <c r="AP36" s="322" t="s">
        <v>510</v>
      </c>
      <c r="AQ36" s="323">
        <v>2781</v>
      </c>
      <c r="AR36" s="324" t="s">
        <v>510</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529</v>
      </c>
      <c r="AL37" s="1166"/>
      <c r="AM37" s="1166"/>
      <c r="AN37" s="1167"/>
      <c r="AO37" s="322">
        <v>5585</v>
      </c>
      <c r="AP37" s="322">
        <v>133</v>
      </c>
      <c r="AQ37" s="323">
        <v>1073</v>
      </c>
      <c r="AR37" s="324">
        <v>-87.6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530</v>
      </c>
      <c r="AL38" s="1169"/>
      <c r="AM38" s="1169"/>
      <c r="AN38" s="1170"/>
      <c r="AO38" s="325" t="s">
        <v>510</v>
      </c>
      <c r="AP38" s="325" t="s">
        <v>510</v>
      </c>
      <c r="AQ38" s="326">
        <v>5</v>
      </c>
      <c r="AR38" s="314" t="s">
        <v>510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531</v>
      </c>
      <c r="AL39" s="1169"/>
      <c r="AM39" s="1169"/>
      <c r="AN39" s="1170"/>
      <c r="AO39" s="322">
        <v>-132358</v>
      </c>
      <c r="AP39" s="322">
        <v>-3141</v>
      </c>
      <c r="AQ39" s="323">
        <v>-3858</v>
      </c>
      <c r="AR39" s="324">
        <v>-18.600000000000001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532</v>
      </c>
      <c r="AL40" s="1166"/>
      <c r="AM40" s="1166"/>
      <c r="AN40" s="1167"/>
      <c r="AO40" s="322">
        <v>-3070006</v>
      </c>
      <c r="AP40" s="322">
        <v>-72856</v>
      </c>
      <c r="AQ40" s="323">
        <v>-59194</v>
      </c>
      <c r="AR40" s="324">
        <v>23.1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293</v>
      </c>
      <c r="AL41" s="1172"/>
      <c r="AM41" s="1172"/>
      <c r="AN41" s="1173"/>
      <c r="AO41" s="322">
        <v>2053260</v>
      </c>
      <c r="AP41" s="322">
        <v>48727</v>
      </c>
      <c r="AQ41" s="323">
        <v>26732</v>
      </c>
      <c r="AR41" s="324">
        <v>82.3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500</v>
      </c>
      <c r="AN49" s="1162" t="s">
        <v>536</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537</v>
      </c>
      <c r="AO50" s="339" t="s">
        <v>538</v>
      </c>
      <c r="AP50" s="340" t="s">
        <v>539</v>
      </c>
      <c r="AQ50" s="341" t="s">
        <v>540</v>
      </c>
      <c r="AR50" s="342" t="s">
        <v>541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1261929</v>
      </c>
      <c r="AN51" s="344">
        <v>28816</v>
      </c>
      <c r="AO51" s="345">
        <v>10.5</v>
      </c>
      <c r="AP51" s="346">
        <v>90961</v>
      </c>
      <c r="AQ51" s="347">
        <v>20.100000000000001</v>
      </c>
      <c r="AR51" s="348">
        <v>-9.6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602478</v>
      </c>
      <c r="AN52" s="352">
        <v>13757</v>
      </c>
      <c r="AO52" s="353">
        <v>47.6</v>
      </c>
      <c r="AP52" s="354">
        <v>37720</v>
      </c>
      <c r="AQ52" s="355">
        <v>7.1</v>
      </c>
      <c r="AR52" s="356">
        <v>40.5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2246625</v>
      </c>
      <c r="AN53" s="344">
        <v>51809</v>
      </c>
      <c r="AO53" s="345">
        <v>79.8</v>
      </c>
      <c r="AP53" s="346">
        <v>106614</v>
      </c>
      <c r="AQ53" s="347">
        <v>17.2</v>
      </c>
      <c r="AR53" s="348">
        <v>62.6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1207539</v>
      </c>
      <c r="AN54" s="352">
        <v>27847</v>
      </c>
      <c r="AO54" s="353">
        <v>102.4</v>
      </c>
      <c r="AP54" s="354">
        <v>45545</v>
      </c>
      <c r="AQ54" s="355">
        <v>20.7</v>
      </c>
      <c r="AR54" s="356">
        <v>81.7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1411819</v>
      </c>
      <c r="AN55" s="344">
        <v>32873</v>
      </c>
      <c r="AO55" s="345">
        <v>-36.5</v>
      </c>
      <c r="AP55" s="346">
        <v>85459</v>
      </c>
      <c r="AQ55" s="347">
        <v>-19.8</v>
      </c>
      <c r="AR55" s="348">
        <v>-16.7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1029410</v>
      </c>
      <c r="AN56" s="352">
        <v>23969</v>
      </c>
      <c r="AO56" s="353">
        <v>-13.9</v>
      </c>
      <c r="AP56" s="354">
        <v>44378</v>
      </c>
      <c r="AQ56" s="355">
        <v>-2.6</v>
      </c>
      <c r="AR56" s="356">
        <v>-11.3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2115422</v>
      </c>
      <c r="AN57" s="344">
        <v>49638</v>
      </c>
      <c r="AO57" s="345">
        <v>51</v>
      </c>
      <c r="AP57" s="346">
        <v>83280</v>
      </c>
      <c r="AQ57" s="347">
        <v>-2.5</v>
      </c>
      <c r="AR57" s="348">
        <v>53.5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1478442</v>
      </c>
      <c r="AN58" s="352">
        <v>34691</v>
      </c>
      <c r="AO58" s="353">
        <v>44.7</v>
      </c>
      <c r="AP58" s="354">
        <v>43123</v>
      </c>
      <c r="AQ58" s="355">
        <v>-2.8</v>
      </c>
      <c r="AR58" s="356">
        <v>47.5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1398070</v>
      </c>
      <c r="AN59" s="344">
        <v>33178</v>
      </c>
      <c r="AO59" s="345">
        <v>-33.200000000000003</v>
      </c>
      <c r="AP59" s="346">
        <v>88968</v>
      </c>
      <c r="AQ59" s="347">
        <v>6.8</v>
      </c>
      <c r="AR59" s="348">
        <v>-40</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912821</v>
      </c>
      <c r="AN60" s="352">
        <v>21663</v>
      </c>
      <c r="AO60" s="353">
        <v>-37.6</v>
      </c>
      <c r="AP60" s="354">
        <v>45482</v>
      </c>
      <c r="AQ60" s="355">
        <v>5.5</v>
      </c>
      <c r="AR60" s="356">
        <v>-43.1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1686773</v>
      </c>
      <c r="AN61" s="359">
        <v>39263</v>
      </c>
      <c r="AO61" s="360">
        <v>14.3</v>
      </c>
      <c r="AP61" s="361">
        <v>91056</v>
      </c>
      <c r="AQ61" s="362">
        <v>4.4000000000000004</v>
      </c>
      <c r="AR61" s="348">
        <v>9.9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1046138</v>
      </c>
      <c r="AN62" s="352">
        <v>24385</v>
      </c>
      <c r="AO62" s="353">
        <v>28.6</v>
      </c>
      <c r="AP62" s="354">
        <v>43250</v>
      </c>
      <c r="AQ62" s="355">
        <v>5.6</v>
      </c>
      <c r="AR62" s="356">
        <v>23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xho18Iyp9m5tteh26lcbEr+UMOaxEPI/PMPSwCBEa5zii0uMjXHIDUam8YSab0r62O9RT1RWPISij53Ff4Ydnw==" saltValue="s+66PzC7T7r4vOAch9yP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bBN6X354vu+HGjJM7PM88F2/8BVQFoR9OVSa0XHWteuJSsLmluKmhFCjxXXyR0JViKV60BSZfQ76WTEYiHSdA==" saltValue="zNKp3OxsfkptwOoLkoab4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0b3ME2c6/Xu2iXe6ZWSjySbbNAH+EckfLwn8UQaEaiLvkJMAu7NzfXyj7wpwMT337UQxdx0sMX3lJ4xbIN5FQ==" saltValue="CxWCVeQodmW+gLiLw72K+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74" t="s">
        <v>3</v>
      </c>
      <c r="D47" s="1174"/>
      <c r="E47" s="1175"/>
      <c r="F47" s="11">
        <v>27.19</v>
      </c>
      <c r="G47" s="12">
        <v>23.79</v>
      </c>
      <c r="H47" s="12">
        <v>20.45</v>
      </c>
      <c r="I47" s="12">
        <v>16.510000000000002</v>
      </c>
      <c r="J47" s="13">
        <v>13.39</v>
      </c>
    </row>
    <row r="48" spans="2:10" ht="57.75" customHeight="1" x14ac:dyDescent="0.15">
      <c r="B48" s="14"/>
      <c r="C48" s="1176" t="s">
        <v>4</v>
      </c>
      <c r="D48" s="1176"/>
      <c r="E48" s="1177"/>
      <c r="F48" s="15">
        <v>3</v>
      </c>
      <c r="G48" s="16">
        <v>3.16</v>
      </c>
      <c r="H48" s="16">
        <v>3.59</v>
      </c>
      <c r="I48" s="16">
        <v>3.76</v>
      </c>
      <c r="J48" s="17">
        <v>3.54</v>
      </c>
    </row>
    <row r="49" spans="2:10" ht="57.75" customHeight="1" thickBot="1" x14ac:dyDescent="0.2">
      <c r="B49" s="18"/>
      <c r="C49" s="1178" t="s">
        <v>5</v>
      </c>
      <c r="D49" s="1178"/>
      <c r="E49" s="1179"/>
      <c r="F49" s="19">
        <v>4.8099999999999996</v>
      </c>
      <c r="G49" s="20" t="s">
        <v>557</v>
      </c>
      <c r="H49" s="20" t="s">
        <v>558</v>
      </c>
      <c r="I49" s="20" t="s">
        <v>559</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0Pu/ilND5pd8YSobjaVb8FwcSA9TLcvV4Z+UE9jjwqmze9Oo5vi1Ca3DdEcPrK9hvWumR5xgKBzjr9X5o5WiZw==" saltValue="FnoSXqGdU18iWiKMzB7v2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000909-nonoguchi</cp:lastModifiedBy>
  <dcterms:created xsi:type="dcterms:W3CDTF">2019-02-14T03:49:59Z</dcterms:created>
  <dcterms:modified xsi:type="dcterms:W3CDTF">2020-01-31T08:23:55Z</dcterms:modified>
  <cp:category/>
</cp:coreProperties>
</file>